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Hussam\Desktop\"/>
    </mc:Choice>
  </mc:AlternateContent>
  <xr:revisionPtr revIDLastSave="0" documentId="13_ncr:1_{CE029F37-F8DE-4D0E-A8BB-D5D413B39ADF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جريده الوطن" sheetId="2" r:id="rId1"/>
    <sheet name="نادي الفروسيه" sheetId="3" r:id="rId2"/>
    <sheet name="مدرسه السلامه" sheetId="4" r:id="rId3"/>
    <sheet name="form" sheetId="5" r:id="rId4"/>
    <sheet name="كشف حساب" sheetId="6" r:id="rId5"/>
    <sheet name="Payments" sheetId="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3" hidden="1">form!$I$2:$N$169</definedName>
    <definedName name="_xlnm._FilterDatabase" localSheetId="5" hidden="1">Payments!$A$2:$G$28</definedName>
    <definedName name="_xlnm._FilterDatabase" localSheetId="0" hidden="1">'جريده الوطن'!$I$2:$N$169</definedName>
    <definedName name="_xlnm._FilterDatabase" localSheetId="4" hidden="1">'كشف حساب'!$A$4:$G$171</definedName>
    <definedName name="_xlnm._FilterDatabase" localSheetId="2" hidden="1">'مدرسه السلامه'!$I$2:$N$169</definedName>
    <definedName name="_xlnm._FilterDatabase" localSheetId="1" hidden="1">'نادي الفروسيه'!$I$2:$N$169</definedName>
    <definedName name="DATA">[1]الادخال!#REF!</definedName>
    <definedName name="De" localSheetId="3">form!$W$41:$W$48</definedName>
    <definedName name="De" localSheetId="0">'جريده الوطن'!$W$41:$W$48</definedName>
    <definedName name="De" localSheetId="2">'مدرسه السلامه'!$W$41:$W$48</definedName>
    <definedName name="De" localSheetId="1">'نادي الفروسيه'!$W$41:$W$48</definedName>
    <definedName name="De">'كشف حساب'!$P$43:$P$50</definedName>
    <definedName name="Qwaim">OFFSET([2]InPut!$AA$3,,,[2]InPut!$AY$7,[2]InPut!$AY$6)</definedName>
    <definedName name="Shiqs_Data">OFFSET([3]AllData!$A$4,,,[3]AllData!$Y$9,[3]AllData!$Y$8)</definedName>
    <definedName name="xxx">[4]الخرطوم!#REF!</definedName>
    <definedName name="اسم_المورد">#REF!</definedName>
    <definedName name="الاحسان1">#REF!</definedName>
    <definedName name="البنوك">[6]البنوك!$A$2:$A$17</definedName>
    <definedName name="الدكاكين">#REF!</definedName>
    <definedName name="الزراعي">'[7]دنقلا - الزراعي'!$A$1:$G$74</definedName>
    <definedName name="الزمرد">#REF!</definedName>
    <definedName name="الكفالة.النقديه">#REF!</definedName>
    <definedName name="اللؤلؤ">#REF!</definedName>
    <definedName name="الماس">#REF!</definedName>
    <definedName name="الماس3">#REF!</definedName>
    <definedName name="المرجان">#REF!</definedName>
    <definedName name="المزارع">'[7]دنقلا - الزراعي'!#REF!</definedName>
    <definedName name="المستفيدين">#REF!</definedName>
    <definedName name="بنك.الشمال">#REF!</definedName>
    <definedName name="بنك.فيصل">#REF!</definedName>
    <definedName name="تكويد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00" i="7" l="1"/>
  <c r="A1199" i="7"/>
  <c r="A1198" i="7"/>
  <c r="A1197" i="7"/>
  <c r="A1196" i="7"/>
  <c r="A1195" i="7"/>
  <c r="A1194" i="7"/>
  <c r="A1193" i="7"/>
  <c r="A1192" i="7"/>
  <c r="A1191" i="7"/>
  <c r="A1190" i="7"/>
  <c r="A1189" i="7"/>
  <c r="A1188" i="7"/>
  <c r="A1187" i="7"/>
  <c r="A1186" i="7"/>
  <c r="A1185" i="7"/>
  <c r="A1184" i="7"/>
  <c r="A1183" i="7"/>
  <c r="A1182" i="7"/>
  <c r="A1181" i="7"/>
  <c r="A1180" i="7"/>
  <c r="A1179" i="7"/>
  <c r="A1178" i="7"/>
  <c r="A1177" i="7"/>
  <c r="A1176" i="7"/>
  <c r="A1175" i="7"/>
  <c r="A1174" i="7"/>
  <c r="A1173" i="7"/>
  <c r="A1172" i="7"/>
  <c r="A1171" i="7"/>
  <c r="A1170" i="7"/>
  <c r="A1169" i="7"/>
  <c r="A1168" i="7"/>
  <c r="A1167" i="7"/>
  <c r="A1166" i="7"/>
  <c r="A1165" i="7"/>
  <c r="A1164" i="7"/>
  <c r="A1163" i="7"/>
  <c r="A1162" i="7"/>
  <c r="A1161" i="7"/>
  <c r="A1160" i="7"/>
  <c r="A1159" i="7"/>
  <c r="A1158" i="7"/>
  <c r="A1157" i="7"/>
  <c r="A1156" i="7"/>
  <c r="A1155" i="7"/>
  <c r="A1154" i="7"/>
  <c r="A1153" i="7"/>
  <c r="A1152" i="7"/>
  <c r="A1151" i="7"/>
  <c r="A1150" i="7"/>
  <c r="A1149" i="7"/>
  <c r="A1148" i="7"/>
  <c r="A1147" i="7"/>
  <c r="A1146" i="7"/>
  <c r="A1145" i="7"/>
  <c r="A1144" i="7"/>
  <c r="A1143" i="7"/>
  <c r="A1142" i="7"/>
  <c r="A1141" i="7"/>
  <c r="A1140" i="7"/>
  <c r="A1139" i="7"/>
  <c r="A1138" i="7"/>
  <c r="A1137" i="7"/>
  <c r="A1136" i="7"/>
  <c r="A1135" i="7"/>
  <c r="A1134" i="7"/>
  <c r="A1133" i="7"/>
  <c r="A1132" i="7"/>
  <c r="A1131" i="7"/>
  <c r="A1130" i="7"/>
  <c r="A1129" i="7"/>
  <c r="A1128" i="7"/>
  <c r="A1127" i="7"/>
  <c r="A1126" i="7"/>
  <c r="A1125" i="7"/>
  <c r="A1124" i="7"/>
  <c r="A1123" i="7"/>
  <c r="A1122" i="7"/>
  <c r="A1121" i="7"/>
  <c r="A1120" i="7"/>
  <c r="A1119" i="7"/>
  <c r="A1118" i="7"/>
  <c r="A1117" i="7"/>
  <c r="A1116" i="7"/>
  <c r="A1115" i="7"/>
  <c r="A1114" i="7"/>
  <c r="A1113" i="7"/>
  <c r="A1112" i="7"/>
  <c r="A1111" i="7"/>
  <c r="A1110" i="7"/>
  <c r="A1109" i="7"/>
  <c r="A1108" i="7"/>
  <c r="A1107" i="7"/>
  <c r="A1106" i="7"/>
  <c r="A1105" i="7"/>
  <c r="A1104" i="7"/>
  <c r="A1103" i="7"/>
  <c r="A1102" i="7"/>
  <c r="A1101" i="7"/>
  <c r="A1100" i="7"/>
  <c r="A1099" i="7"/>
  <c r="A1098" i="7"/>
  <c r="A1097" i="7"/>
  <c r="A1096" i="7"/>
  <c r="A1095" i="7"/>
  <c r="A1094" i="7"/>
  <c r="A1093" i="7"/>
  <c r="A1092" i="7"/>
  <c r="A1091" i="7"/>
  <c r="A1090" i="7"/>
  <c r="A1089" i="7"/>
  <c r="A1088" i="7"/>
  <c r="A1087" i="7"/>
  <c r="A1086" i="7"/>
  <c r="A1085" i="7"/>
  <c r="A1084" i="7"/>
  <c r="A1083" i="7"/>
  <c r="A1082" i="7"/>
  <c r="A1081" i="7"/>
  <c r="A1080" i="7"/>
  <c r="A1079" i="7"/>
  <c r="A1078" i="7"/>
  <c r="A1077" i="7"/>
  <c r="A1076" i="7"/>
  <c r="A1075" i="7"/>
  <c r="A1074" i="7"/>
  <c r="A1073" i="7"/>
  <c r="A1072" i="7"/>
  <c r="A1071" i="7"/>
  <c r="A1070" i="7"/>
  <c r="A1069" i="7"/>
  <c r="A1068" i="7"/>
  <c r="A1067" i="7"/>
  <c r="A1066" i="7"/>
  <c r="A1065" i="7"/>
  <c r="A1064" i="7"/>
  <c r="A1063" i="7"/>
  <c r="A1062" i="7"/>
  <c r="A1061" i="7"/>
  <c r="A1060" i="7"/>
  <c r="A1059" i="7"/>
  <c r="A1058" i="7"/>
  <c r="A1057" i="7"/>
  <c r="A1056" i="7"/>
  <c r="A1055" i="7"/>
  <c r="A1054" i="7"/>
  <c r="A1053" i="7"/>
  <c r="A1052" i="7"/>
  <c r="A1051" i="7"/>
  <c r="A1050" i="7"/>
  <c r="A1049" i="7"/>
  <c r="A1048" i="7"/>
  <c r="A1047" i="7"/>
  <c r="A1046" i="7"/>
  <c r="A1045" i="7"/>
  <c r="A1044" i="7"/>
  <c r="A1043" i="7"/>
  <c r="A1042" i="7"/>
  <c r="A1041" i="7"/>
  <c r="A1040" i="7"/>
  <c r="A1039" i="7"/>
  <c r="A1038" i="7"/>
  <c r="A1037" i="7"/>
  <c r="A1036" i="7"/>
  <c r="A1035" i="7"/>
  <c r="A1034" i="7"/>
  <c r="A1033" i="7"/>
  <c r="A1032" i="7"/>
  <c r="A1031" i="7"/>
  <c r="A1030" i="7"/>
  <c r="A1029" i="7"/>
  <c r="A1028" i="7"/>
  <c r="A1027" i="7"/>
  <c r="A1026" i="7"/>
  <c r="A1025" i="7"/>
  <c r="A1024" i="7"/>
  <c r="A1023" i="7"/>
  <c r="A1022" i="7"/>
  <c r="A1021" i="7"/>
  <c r="A1020" i="7"/>
  <c r="A1019" i="7"/>
  <c r="A1018" i="7"/>
  <c r="A1017" i="7"/>
  <c r="A1016" i="7"/>
  <c r="A1015" i="7"/>
  <c r="A1014" i="7"/>
  <c r="A1013" i="7"/>
  <c r="A1012" i="7"/>
  <c r="A1011" i="7"/>
  <c r="A1010" i="7"/>
  <c r="A1009" i="7"/>
  <c r="A1008" i="7"/>
  <c r="A1007" i="7"/>
  <c r="A1006" i="7"/>
  <c r="A1005" i="7"/>
  <c r="A1004" i="7"/>
  <c r="A1003" i="7"/>
  <c r="A1002" i="7"/>
  <c r="A1001" i="7"/>
  <c r="A1000" i="7"/>
  <c r="A999" i="7"/>
  <c r="A998" i="7"/>
  <c r="A997" i="7"/>
  <c r="A996" i="7"/>
  <c r="A995" i="7"/>
  <c r="A994" i="7"/>
  <c r="A993" i="7"/>
  <c r="A992" i="7"/>
  <c r="A991" i="7"/>
  <c r="A990" i="7"/>
  <c r="A989" i="7"/>
  <c r="A988" i="7"/>
  <c r="A987" i="7"/>
  <c r="A986" i="7"/>
  <c r="A985" i="7"/>
  <c r="A984" i="7"/>
  <c r="A983" i="7"/>
  <c r="A982" i="7"/>
  <c r="A981" i="7"/>
  <c r="A980" i="7"/>
  <c r="A979" i="7"/>
  <c r="A978" i="7"/>
  <c r="A977" i="7"/>
  <c r="A976" i="7"/>
  <c r="A975" i="7"/>
  <c r="A974" i="7"/>
  <c r="A973" i="7"/>
  <c r="A972" i="7"/>
  <c r="A971" i="7"/>
  <c r="A970" i="7"/>
  <c r="A969" i="7"/>
  <c r="A968" i="7"/>
  <c r="A967" i="7"/>
  <c r="A966" i="7"/>
  <c r="A965" i="7"/>
  <c r="A964" i="7"/>
  <c r="A963" i="7"/>
  <c r="A962" i="7"/>
  <c r="A961" i="7"/>
  <c r="A960" i="7"/>
  <c r="A959" i="7"/>
  <c r="A958" i="7"/>
  <c r="A957" i="7"/>
  <c r="A956" i="7"/>
  <c r="A955" i="7"/>
  <c r="A954" i="7"/>
  <c r="A953" i="7"/>
  <c r="A952" i="7"/>
  <c r="A951" i="7"/>
  <c r="A950" i="7"/>
  <c r="A949" i="7"/>
  <c r="A948" i="7"/>
  <c r="A947" i="7"/>
  <c r="A946" i="7"/>
  <c r="A945" i="7"/>
  <c r="A944" i="7"/>
  <c r="A943" i="7"/>
  <c r="A942" i="7"/>
  <c r="A941" i="7"/>
  <c r="A940" i="7"/>
  <c r="A939" i="7"/>
  <c r="A938" i="7"/>
  <c r="A937" i="7"/>
  <c r="A936" i="7"/>
  <c r="A935" i="7"/>
  <c r="A934" i="7"/>
  <c r="A933" i="7"/>
  <c r="A932" i="7"/>
  <c r="A931" i="7"/>
  <c r="A930" i="7"/>
  <c r="A929" i="7"/>
  <c r="A928" i="7"/>
  <c r="A927" i="7"/>
  <c r="A926" i="7"/>
  <c r="A925" i="7"/>
  <c r="A924" i="7"/>
  <c r="A923" i="7"/>
  <c r="A922" i="7"/>
  <c r="A921" i="7"/>
  <c r="A920" i="7"/>
  <c r="A919" i="7"/>
  <c r="A918" i="7"/>
  <c r="A917" i="7"/>
  <c r="A916" i="7"/>
  <c r="A915" i="7"/>
  <c r="A914" i="7"/>
  <c r="A913" i="7"/>
  <c r="A912" i="7"/>
  <c r="A911" i="7"/>
  <c r="A910" i="7"/>
  <c r="A909" i="7"/>
  <c r="A908" i="7"/>
  <c r="A907" i="7"/>
  <c r="A906" i="7"/>
  <c r="A905" i="7"/>
  <c r="A904" i="7"/>
  <c r="A903" i="7"/>
  <c r="A902" i="7"/>
  <c r="A901" i="7"/>
  <c r="A900" i="7"/>
  <c r="A899" i="7"/>
  <c r="A898" i="7"/>
  <c r="A897" i="7"/>
  <c r="A896" i="7"/>
  <c r="A895" i="7"/>
  <c r="A894" i="7"/>
  <c r="A893" i="7"/>
  <c r="A892" i="7"/>
  <c r="A891" i="7"/>
  <c r="A890" i="7"/>
  <c r="A889" i="7"/>
  <c r="A888" i="7"/>
  <c r="A887" i="7"/>
  <c r="A886" i="7"/>
  <c r="A885" i="7"/>
  <c r="A884" i="7"/>
  <c r="A883" i="7"/>
  <c r="A882" i="7"/>
  <c r="A881" i="7"/>
  <c r="A880" i="7"/>
  <c r="A879" i="7"/>
  <c r="A878" i="7"/>
  <c r="A877" i="7"/>
  <c r="A876" i="7"/>
  <c r="A875" i="7"/>
  <c r="A874" i="7"/>
  <c r="A873" i="7"/>
  <c r="A872" i="7"/>
  <c r="A871" i="7"/>
  <c r="A870" i="7"/>
  <c r="A869" i="7"/>
  <c r="A868" i="7"/>
  <c r="A867" i="7"/>
  <c r="A866" i="7"/>
  <c r="A865" i="7"/>
  <c r="A864" i="7"/>
  <c r="A863" i="7"/>
  <c r="A862" i="7"/>
  <c r="A861" i="7"/>
  <c r="A860" i="7"/>
  <c r="A859" i="7"/>
  <c r="A858" i="7"/>
  <c r="A857" i="7"/>
  <c r="A856" i="7"/>
  <c r="A855" i="7"/>
  <c r="A854" i="7"/>
  <c r="A853" i="7"/>
  <c r="A852" i="7"/>
  <c r="A851" i="7"/>
  <c r="A850" i="7"/>
  <c r="A849" i="7"/>
  <c r="A848" i="7"/>
  <c r="A847" i="7"/>
  <c r="A846" i="7"/>
  <c r="A845" i="7"/>
  <c r="A844" i="7"/>
  <c r="A843" i="7"/>
  <c r="A842" i="7"/>
  <c r="A841" i="7"/>
  <c r="A840" i="7"/>
  <c r="A839" i="7"/>
  <c r="A838" i="7"/>
  <c r="A837" i="7"/>
  <c r="A836" i="7"/>
  <c r="A835" i="7"/>
  <c r="A834" i="7"/>
  <c r="A833" i="7"/>
  <c r="A832" i="7"/>
  <c r="A831" i="7"/>
  <c r="A830" i="7"/>
  <c r="A829" i="7"/>
  <c r="A828" i="7"/>
  <c r="A827" i="7"/>
  <c r="A826" i="7"/>
  <c r="A825" i="7"/>
  <c r="A824" i="7"/>
  <c r="A823" i="7"/>
  <c r="A822" i="7"/>
  <c r="A821" i="7"/>
  <c r="A820" i="7"/>
  <c r="A819" i="7"/>
  <c r="A818" i="7"/>
  <c r="A817" i="7"/>
  <c r="A816" i="7"/>
  <c r="A815" i="7"/>
  <c r="A814" i="7"/>
  <c r="A813" i="7"/>
  <c r="A812" i="7"/>
  <c r="A811" i="7"/>
  <c r="A810" i="7"/>
  <c r="A809" i="7"/>
  <c r="A808" i="7"/>
  <c r="A807" i="7"/>
  <c r="A806" i="7"/>
  <c r="A805" i="7"/>
  <c r="A804" i="7"/>
  <c r="A803" i="7"/>
  <c r="A802" i="7"/>
  <c r="A801" i="7"/>
  <c r="A800" i="7"/>
  <c r="A799" i="7"/>
  <c r="A798" i="7"/>
  <c r="A797" i="7"/>
  <c r="A796" i="7"/>
  <c r="A795" i="7"/>
  <c r="A794" i="7"/>
  <c r="A793" i="7"/>
  <c r="A792" i="7"/>
  <c r="A791" i="7"/>
  <c r="A790" i="7"/>
  <c r="A789" i="7"/>
  <c r="A788" i="7"/>
  <c r="A787" i="7"/>
  <c r="A786" i="7"/>
  <c r="A785" i="7"/>
  <c r="A784" i="7"/>
  <c r="A783" i="7"/>
  <c r="A782" i="7"/>
  <c r="A781" i="7"/>
  <c r="A780" i="7"/>
  <c r="A779" i="7"/>
  <c r="A778" i="7"/>
  <c r="A777" i="7"/>
  <c r="A776" i="7"/>
  <c r="A775" i="7"/>
  <c r="A774" i="7"/>
  <c r="A773" i="7"/>
  <c r="A772" i="7"/>
  <c r="A771" i="7"/>
  <c r="A770" i="7"/>
  <c r="A769" i="7"/>
  <c r="A768" i="7"/>
  <c r="A767" i="7"/>
  <c r="A766" i="7"/>
  <c r="A765" i="7"/>
  <c r="A764" i="7"/>
  <c r="A763" i="7"/>
  <c r="A762" i="7"/>
  <c r="A761" i="7"/>
  <c r="A760" i="7"/>
  <c r="A759" i="7"/>
  <c r="A758" i="7"/>
  <c r="A757" i="7"/>
  <c r="A756" i="7"/>
  <c r="A755" i="7"/>
  <c r="A754" i="7"/>
  <c r="A753" i="7"/>
  <c r="A752" i="7"/>
  <c r="A751" i="7"/>
  <c r="A750" i="7"/>
  <c r="A749" i="7"/>
  <c r="A748" i="7"/>
  <c r="A747" i="7"/>
  <c r="A746" i="7"/>
  <c r="A745" i="7"/>
  <c r="A744" i="7"/>
  <c r="A743" i="7"/>
  <c r="A742" i="7"/>
  <c r="A741" i="7"/>
  <c r="A740" i="7"/>
  <c r="A739" i="7"/>
  <c r="A738" i="7"/>
  <c r="A737" i="7"/>
  <c r="A736" i="7"/>
  <c r="A735" i="7"/>
  <c r="A734" i="7"/>
  <c r="A733" i="7"/>
  <c r="A732" i="7"/>
  <c r="A731" i="7"/>
  <c r="A730" i="7"/>
  <c r="A729" i="7"/>
  <c r="A728" i="7"/>
  <c r="A727" i="7"/>
  <c r="A726" i="7"/>
  <c r="A725" i="7"/>
  <c r="A724" i="7"/>
  <c r="A723" i="7"/>
  <c r="A722" i="7"/>
  <c r="A721" i="7"/>
  <c r="A720" i="7"/>
  <c r="A719" i="7"/>
  <c r="A718" i="7"/>
  <c r="A717" i="7"/>
  <c r="A716" i="7"/>
  <c r="A715" i="7"/>
  <c r="A714" i="7"/>
  <c r="A713" i="7"/>
  <c r="A712" i="7"/>
  <c r="A711" i="7"/>
  <c r="A710" i="7"/>
  <c r="A709" i="7"/>
  <c r="A708" i="7"/>
  <c r="A707" i="7"/>
  <c r="A706" i="7"/>
  <c r="A705" i="7"/>
  <c r="A704" i="7"/>
  <c r="A703" i="7"/>
  <c r="A702" i="7"/>
  <c r="A701" i="7"/>
  <c r="A700" i="7"/>
  <c r="A699" i="7"/>
  <c r="A698" i="7"/>
  <c r="A697" i="7"/>
  <c r="A696" i="7"/>
  <c r="A695" i="7"/>
  <c r="A694" i="7"/>
  <c r="A693" i="7"/>
  <c r="A692" i="7"/>
  <c r="A691" i="7"/>
  <c r="A690" i="7"/>
  <c r="A689" i="7"/>
  <c r="A688" i="7"/>
  <c r="A687" i="7"/>
  <c r="A686" i="7"/>
  <c r="A685" i="7"/>
  <c r="A684" i="7"/>
  <c r="A683" i="7"/>
  <c r="A682" i="7"/>
  <c r="A681" i="7"/>
  <c r="A680" i="7"/>
  <c r="A679" i="7"/>
  <c r="A678" i="7"/>
  <c r="A677" i="7"/>
  <c r="A676" i="7"/>
  <c r="A675" i="7"/>
  <c r="A674" i="7"/>
  <c r="A673" i="7"/>
  <c r="A672" i="7"/>
  <c r="A671" i="7"/>
  <c r="A670" i="7"/>
  <c r="A669" i="7"/>
  <c r="A668" i="7"/>
  <c r="A667" i="7"/>
  <c r="A666" i="7"/>
  <c r="A665" i="7"/>
  <c r="A664" i="7"/>
  <c r="A663" i="7"/>
  <c r="A662" i="7"/>
  <c r="A661" i="7"/>
  <c r="A660" i="7"/>
  <c r="A659" i="7"/>
  <c r="A658" i="7"/>
  <c r="A657" i="7"/>
  <c r="A656" i="7"/>
  <c r="A655" i="7"/>
  <c r="A654" i="7"/>
  <c r="A653" i="7"/>
  <c r="A652" i="7"/>
  <c r="A651" i="7"/>
  <c r="A650" i="7"/>
  <c r="A649" i="7"/>
  <c r="A648" i="7"/>
  <c r="A647" i="7"/>
  <c r="A646" i="7"/>
  <c r="A645" i="7"/>
  <c r="A644" i="7"/>
  <c r="A643" i="7"/>
  <c r="A642" i="7"/>
  <c r="A641" i="7"/>
  <c r="A640" i="7"/>
  <c r="A639" i="7"/>
  <c r="A638" i="7"/>
  <c r="A637" i="7"/>
  <c r="A636" i="7"/>
  <c r="A635" i="7"/>
  <c r="A634" i="7"/>
  <c r="A633" i="7"/>
  <c r="A632" i="7"/>
  <c r="A631" i="7"/>
  <c r="A630" i="7"/>
  <c r="A629" i="7"/>
  <c r="A628" i="7"/>
  <c r="A627" i="7"/>
  <c r="A626" i="7"/>
  <c r="A625" i="7"/>
  <c r="A624" i="7"/>
  <c r="A623" i="7"/>
  <c r="A622" i="7"/>
  <c r="A621" i="7"/>
  <c r="A620" i="7"/>
  <c r="A619" i="7"/>
  <c r="A618" i="7"/>
  <c r="A617" i="7"/>
  <c r="A616" i="7"/>
  <c r="A615" i="7"/>
  <c r="A614" i="7"/>
  <c r="A613" i="7"/>
  <c r="A612" i="7"/>
  <c r="A611" i="7"/>
  <c r="A610" i="7"/>
  <c r="A609" i="7"/>
  <c r="A608" i="7"/>
  <c r="A607" i="7"/>
  <c r="A606" i="7"/>
  <c r="A605" i="7"/>
  <c r="A604" i="7"/>
  <c r="A603" i="7"/>
  <c r="A602" i="7"/>
  <c r="A601" i="7"/>
  <c r="A600" i="7"/>
  <c r="A599" i="7"/>
  <c r="A598" i="7"/>
  <c r="A597" i="7"/>
  <c r="A596" i="7"/>
  <c r="A595" i="7"/>
  <c r="A594" i="7"/>
  <c r="A593" i="7"/>
  <c r="A592" i="7"/>
  <c r="A591" i="7"/>
  <c r="A590" i="7"/>
  <c r="A589" i="7"/>
  <c r="A588" i="7"/>
  <c r="A587" i="7"/>
  <c r="A586" i="7"/>
  <c r="A585" i="7"/>
  <c r="A584" i="7"/>
  <c r="A583" i="7"/>
  <c r="A582" i="7"/>
  <c r="A581" i="7"/>
  <c r="A580" i="7"/>
  <c r="A579" i="7"/>
  <c r="A578" i="7"/>
  <c r="A577" i="7"/>
  <c r="A576" i="7"/>
  <c r="A575" i="7"/>
  <c r="A574" i="7"/>
  <c r="A573" i="7"/>
  <c r="A572" i="7"/>
  <c r="A571" i="7"/>
  <c r="A570" i="7"/>
  <c r="A569" i="7"/>
  <c r="A568" i="7"/>
  <c r="A567" i="7"/>
  <c r="A566" i="7"/>
  <c r="A565" i="7"/>
  <c r="A564" i="7"/>
  <c r="A563" i="7"/>
  <c r="A562" i="7"/>
  <c r="A561" i="7"/>
  <c r="A560" i="7"/>
  <c r="A559" i="7"/>
  <c r="A558" i="7"/>
  <c r="A557" i="7"/>
  <c r="A556" i="7"/>
  <c r="A555" i="7"/>
  <c r="A554" i="7"/>
  <c r="A553" i="7"/>
  <c r="A552" i="7"/>
  <c r="A551" i="7"/>
  <c r="A550" i="7"/>
  <c r="A549" i="7"/>
  <c r="A548" i="7"/>
  <c r="A547" i="7"/>
  <c r="A546" i="7"/>
  <c r="A545" i="7"/>
  <c r="A544" i="7"/>
  <c r="A543" i="7"/>
  <c r="A542" i="7"/>
  <c r="A541" i="7"/>
  <c r="A540" i="7"/>
  <c r="A539" i="7"/>
  <c r="A538" i="7"/>
  <c r="A537" i="7"/>
  <c r="A536" i="7"/>
  <c r="A535" i="7"/>
  <c r="A534" i="7"/>
  <c r="A533" i="7"/>
  <c r="A532" i="7"/>
  <c r="A531" i="7"/>
  <c r="A530" i="7"/>
  <c r="A529" i="7"/>
  <c r="A528" i="7"/>
  <c r="A527" i="7"/>
  <c r="A526" i="7"/>
  <c r="A525" i="7"/>
  <c r="A524" i="7"/>
  <c r="A523" i="7"/>
  <c r="A522" i="7"/>
  <c r="A521" i="7"/>
  <c r="A520" i="7"/>
  <c r="A519" i="7"/>
  <c r="A518" i="7"/>
  <c r="A517" i="7"/>
  <c r="A516" i="7"/>
  <c r="A515" i="7"/>
  <c r="A514" i="7"/>
  <c r="A513" i="7"/>
  <c r="A512" i="7"/>
  <c r="A511" i="7"/>
  <c r="A510" i="7"/>
  <c r="A509" i="7"/>
  <c r="A508" i="7"/>
  <c r="A507" i="7"/>
  <c r="A506" i="7"/>
  <c r="A505" i="7"/>
  <c r="A504" i="7"/>
  <c r="A503" i="7"/>
  <c r="A502" i="7"/>
  <c r="A501" i="7"/>
  <c r="A500" i="7"/>
  <c r="A499" i="7"/>
  <c r="A498" i="7"/>
  <c r="A497" i="7"/>
  <c r="A496" i="7"/>
  <c r="A495" i="7"/>
  <c r="A494" i="7"/>
  <c r="A493" i="7"/>
  <c r="A492" i="7"/>
  <c r="A491" i="7"/>
  <c r="A490" i="7"/>
  <c r="A489" i="7"/>
  <c r="A488" i="7"/>
  <c r="A487" i="7"/>
  <c r="A486" i="7"/>
  <c r="A485" i="7"/>
  <c r="A484" i="7"/>
  <c r="A483" i="7"/>
  <c r="A482" i="7"/>
  <c r="A481" i="7"/>
  <c r="A480" i="7"/>
  <c r="A479" i="7"/>
  <c r="A478" i="7"/>
  <c r="A477" i="7"/>
  <c r="A476" i="7"/>
  <c r="A475" i="7"/>
  <c r="A474" i="7"/>
  <c r="A473" i="7"/>
  <c r="A472" i="7"/>
  <c r="A471" i="7"/>
  <c r="A470" i="7"/>
  <c r="A469" i="7"/>
  <c r="A468" i="7"/>
  <c r="A467" i="7"/>
  <c r="A466" i="7"/>
  <c r="A465" i="7"/>
  <c r="A464" i="7"/>
  <c r="A463" i="7"/>
  <c r="A462" i="7"/>
  <c r="A461" i="7"/>
  <c r="A460" i="7"/>
  <c r="A459" i="7"/>
  <c r="A458" i="7"/>
  <c r="A457" i="7"/>
  <c r="A456" i="7"/>
  <c r="A455" i="7"/>
  <c r="A454" i="7"/>
  <c r="A453" i="7"/>
  <c r="A452" i="7"/>
  <c r="A451" i="7"/>
  <c r="A450" i="7"/>
  <c r="A449" i="7"/>
  <c r="A448" i="7"/>
  <c r="A447" i="7"/>
  <c r="A446" i="7"/>
  <c r="A445" i="7"/>
  <c r="A444" i="7"/>
  <c r="A443" i="7"/>
  <c r="A442" i="7"/>
  <c r="A441" i="7"/>
  <c r="A440" i="7"/>
  <c r="A439" i="7"/>
  <c r="A438" i="7"/>
  <c r="A437" i="7"/>
  <c r="A436" i="7"/>
  <c r="A435" i="7"/>
  <c r="A434" i="7"/>
  <c r="A433" i="7"/>
  <c r="A432" i="7"/>
  <c r="A431" i="7"/>
  <c r="A430" i="7"/>
  <c r="A429" i="7"/>
  <c r="A428" i="7"/>
  <c r="A427" i="7"/>
  <c r="A426" i="7"/>
  <c r="A425" i="7"/>
  <c r="A424" i="7"/>
  <c r="A423" i="7"/>
  <c r="A422" i="7"/>
  <c r="A421" i="7"/>
  <c r="A420" i="7"/>
  <c r="A419" i="7"/>
  <c r="A418" i="7"/>
  <c r="A417" i="7"/>
  <c r="A416" i="7"/>
  <c r="A415" i="7"/>
  <c r="A414" i="7"/>
  <c r="A413" i="7"/>
  <c r="A412" i="7"/>
  <c r="A411" i="7"/>
  <c r="A410" i="7"/>
  <c r="A409" i="7"/>
  <c r="A408" i="7"/>
  <c r="A407" i="7"/>
  <c r="A406" i="7"/>
  <c r="A405" i="7"/>
  <c r="A404" i="7"/>
  <c r="A403" i="7"/>
  <c r="A402" i="7"/>
  <c r="A401" i="7"/>
  <c r="A400" i="7"/>
  <c r="A399" i="7"/>
  <c r="A398" i="7"/>
  <c r="A397" i="7"/>
  <c r="A396" i="7"/>
  <c r="A395" i="7"/>
  <c r="A394" i="7"/>
  <c r="A393" i="7"/>
  <c r="A392" i="7"/>
  <c r="A391" i="7"/>
  <c r="A390" i="7"/>
  <c r="A389" i="7"/>
  <c r="A388" i="7"/>
  <c r="A387" i="7"/>
  <c r="A386" i="7"/>
  <c r="A385" i="7"/>
  <c r="A384" i="7"/>
  <c r="A383" i="7"/>
  <c r="A382" i="7"/>
  <c r="A381" i="7"/>
  <c r="A380" i="7"/>
  <c r="A379" i="7"/>
  <c r="A378" i="7"/>
  <c r="A377" i="7"/>
  <c r="A376" i="7"/>
  <c r="A375" i="7"/>
  <c r="A374" i="7"/>
  <c r="A373" i="7"/>
  <c r="A372" i="7"/>
  <c r="A371" i="7"/>
  <c r="A370" i="7"/>
  <c r="A369" i="7"/>
  <c r="A368" i="7"/>
  <c r="A367" i="7"/>
  <c r="A366" i="7"/>
  <c r="A365" i="7"/>
  <c r="A364" i="7"/>
  <c r="A363" i="7"/>
  <c r="A362" i="7"/>
  <c r="A361" i="7"/>
  <c r="A360" i="7"/>
  <c r="A359" i="7"/>
  <c r="A358" i="7"/>
  <c r="A357" i="7"/>
  <c r="A356" i="7"/>
  <c r="A355" i="7"/>
  <c r="A354" i="7"/>
  <c r="A353" i="7"/>
  <c r="A352" i="7"/>
  <c r="A351" i="7"/>
  <c r="A350" i="7"/>
  <c r="A349" i="7"/>
  <c r="A348" i="7"/>
  <c r="A347" i="7"/>
  <c r="A346" i="7"/>
  <c r="A345" i="7"/>
  <c r="A344" i="7"/>
  <c r="A343" i="7"/>
  <c r="A342" i="7"/>
  <c r="A341" i="7"/>
  <c r="A340" i="7"/>
  <c r="A339" i="7"/>
  <c r="A338" i="7"/>
  <c r="A337" i="7"/>
  <c r="A336" i="7"/>
  <c r="A335" i="7"/>
  <c r="A334" i="7"/>
  <c r="A333" i="7"/>
  <c r="A332" i="7"/>
  <c r="A331" i="7"/>
  <c r="A330" i="7"/>
  <c r="A329" i="7"/>
  <c r="A328" i="7"/>
  <c r="A327" i="7"/>
  <c r="A326" i="7"/>
  <c r="A325" i="7"/>
  <c r="A324" i="7"/>
  <c r="A323" i="7"/>
  <c r="A322" i="7"/>
  <c r="A321" i="7"/>
  <c r="A320" i="7"/>
  <c r="A319" i="7"/>
  <c r="A318" i="7"/>
  <c r="A317" i="7"/>
  <c r="A316" i="7"/>
  <c r="A315" i="7"/>
  <c r="A314" i="7"/>
  <c r="A313" i="7"/>
  <c r="A312" i="7"/>
  <c r="A311" i="7"/>
  <c r="A310" i="7"/>
  <c r="A309" i="7"/>
  <c r="A308" i="7"/>
  <c r="A307" i="7"/>
  <c r="A306" i="7"/>
  <c r="A305" i="7"/>
  <c r="A304" i="7"/>
  <c r="A303" i="7"/>
  <c r="A302" i="7"/>
  <c r="A301" i="7"/>
  <c r="A300" i="7"/>
  <c r="A299" i="7"/>
  <c r="A298" i="7"/>
  <c r="A297" i="7"/>
  <c r="A296" i="7"/>
  <c r="A295" i="7"/>
  <c r="A294" i="7"/>
  <c r="A293" i="7"/>
  <c r="A292" i="7"/>
  <c r="A291" i="7"/>
  <c r="A290" i="7"/>
  <c r="A289" i="7"/>
  <c r="A288" i="7"/>
  <c r="A287" i="7"/>
  <c r="A286" i="7"/>
  <c r="A285" i="7"/>
  <c r="A284" i="7"/>
  <c r="A283" i="7"/>
  <c r="A282" i="7"/>
  <c r="A281" i="7"/>
  <c r="A280" i="7"/>
  <c r="A279" i="7"/>
  <c r="A278" i="7"/>
  <c r="A277" i="7"/>
  <c r="A276" i="7"/>
  <c r="A275" i="7"/>
  <c r="A274" i="7"/>
  <c r="A273" i="7"/>
  <c r="A272" i="7"/>
  <c r="A271" i="7"/>
  <c r="A270" i="7"/>
  <c r="A269" i="7"/>
  <c r="A268" i="7"/>
  <c r="A267" i="7"/>
  <c r="A266" i="7"/>
  <c r="A265" i="7"/>
  <c r="A264" i="7"/>
  <c r="A263" i="7"/>
  <c r="A262" i="7"/>
  <c r="A261" i="7"/>
  <c r="A260" i="7"/>
  <c r="A259" i="7"/>
  <c r="A258" i="7"/>
  <c r="A257" i="7"/>
  <c r="A256" i="7"/>
  <c r="A255" i="7"/>
  <c r="A254" i="7"/>
  <c r="A253" i="7"/>
  <c r="A252" i="7"/>
  <c r="A251" i="7"/>
  <c r="A250" i="7"/>
  <c r="A249" i="7"/>
  <c r="A248" i="7"/>
  <c r="A247" i="7"/>
  <c r="A246" i="7"/>
  <c r="A245" i="7"/>
  <c r="A244" i="7"/>
  <c r="A243" i="7"/>
  <c r="A242" i="7"/>
  <c r="A241" i="7"/>
  <c r="A240" i="7"/>
  <c r="A239" i="7"/>
  <c r="A238" i="7"/>
  <c r="A237" i="7"/>
  <c r="A236" i="7"/>
  <c r="A235" i="7"/>
  <c r="A234" i="7"/>
  <c r="A233" i="7"/>
  <c r="A232" i="7"/>
  <c r="A231" i="7"/>
  <c r="A230" i="7"/>
  <c r="A229" i="7"/>
  <c r="A228" i="7"/>
  <c r="A227" i="7"/>
  <c r="A226" i="7"/>
  <c r="A225" i="7"/>
  <c r="A224" i="7"/>
  <c r="A223" i="7"/>
  <c r="A222" i="7"/>
  <c r="A221" i="7"/>
  <c r="A220" i="7"/>
  <c r="A219" i="7"/>
  <c r="A218" i="7"/>
  <c r="A217" i="7"/>
  <c r="A216" i="7"/>
  <c r="A215" i="7"/>
  <c r="A214" i="7"/>
  <c r="A213" i="7"/>
  <c r="A212" i="7"/>
  <c r="A211" i="7"/>
  <c r="A210" i="7"/>
  <c r="A209" i="7"/>
  <c r="A208" i="7"/>
  <c r="A207" i="7"/>
  <c r="A206" i="7"/>
  <c r="A205" i="7"/>
  <c r="A204" i="7"/>
  <c r="A203" i="7"/>
  <c r="A202" i="7"/>
  <c r="A201" i="7"/>
  <c r="A200" i="7"/>
  <c r="A199" i="7"/>
  <c r="A198" i="7"/>
  <c r="A197" i="7"/>
  <c r="A196" i="7"/>
  <c r="A195" i="7"/>
  <c r="A194" i="7"/>
  <c r="A193" i="7"/>
  <c r="A192" i="7"/>
  <c r="A191" i="7"/>
  <c r="A190" i="7"/>
  <c r="A189" i="7"/>
  <c r="A188" i="7"/>
  <c r="A187" i="7"/>
  <c r="A186" i="7"/>
  <c r="A185" i="7"/>
  <c r="A184" i="7"/>
  <c r="A183" i="7"/>
  <c r="A182" i="7"/>
  <c r="A181" i="7"/>
  <c r="A180" i="7"/>
  <c r="A179" i="7"/>
  <c r="A178" i="7"/>
  <c r="A177" i="7"/>
  <c r="A176" i="7"/>
  <c r="A175" i="7"/>
  <c r="A174" i="7"/>
  <c r="A173" i="7"/>
  <c r="A172" i="7"/>
  <c r="A171" i="7"/>
  <c r="A170" i="7"/>
  <c r="A169" i="7"/>
  <c r="A168" i="7"/>
  <c r="A167" i="7"/>
  <c r="A166" i="7"/>
  <c r="A165" i="7"/>
  <c r="A164" i="7"/>
  <c r="A163" i="7"/>
  <c r="A162" i="7"/>
  <c r="A161" i="7"/>
  <c r="A160" i="7"/>
  <c r="A159" i="7"/>
  <c r="A158" i="7"/>
  <c r="A157" i="7"/>
  <c r="A156" i="7"/>
  <c r="A155" i="7"/>
  <c r="A154" i="7"/>
  <c r="A153" i="7"/>
  <c r="A152" i="7"/>
  <c r="A151" i="7"/>
  <c r="A150" i="7"/>
  <c r="A149" i="7"/>
  <c r="A148" i="7"/>
  <c r="A147" i="7"/>
  <c r="A146" i="7"/>
  <c r="A145" i="7"/>
  <c r="A144" i="7"/>
  <c r="A143" i="7"/>
  <c r="A142" i="7"/>
  <c r="A141" i="7"/>
  <c r="A140" i="7"/>
  <c r="A139" i="7"/>
  <c r="A138" i="7"/>
  <c r="A137" i="7"/>
  <c r="A136" i="7"/>
  <c r="A135" i="7"/>
  <c r="A134" i="7"/>
  <c r="A133" i="7"/>
  <c r="A132" i="7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E1" i="7"/>
  <c r="E73" i="6"/>
  <c r="E3" i="6"/>
  <c r="N70" i="5" a="1"/>
  <c r="N70" i="5" s="1"/>
  <c r="M70" i="5" a="1"/>
  <c r="M70" i="5" s="1"/>
  <c r="L70" i="5" a="1"/>
  <c r="L70" i="5" s="1"/>
  <c r="K70" i="5" a="1"/>
  <c r="K70" i="5" s="1"/>
  <c r="J70" i="5"/>
  <c r="J70" i="5" a="1"/>
  <c r="I70" i="5"/>
  <c r="N69" i="5"/>
  <c r="N69" i="5" a="1"/>
  <c r="M69" i="5"/>
  <c r="M69" i="5" a="1"/>
  <c r="L69" i="5"/>
  <c r="L69" i="5" a="1"/>
  <c r="K69" i="5"/>
  <c r="K69" i="5" a="1"/>
  <c r="J69" i="5"/>
  <c r="J69" i="5" a="1"/>
  <c r="I69" i="5"/>
  <c r="N68" i="5" a="1"/>
  <c r="N68" i="5" s="1"/>
  <c r="M68" i="5" a="1"/>
  <c r="M68" i="5" s="1"/>
  <c r="L68" i="5" a="1"/>
  <c r="L68" i="5" s="1"/>
  <c r="K68" i="5" a="1"/>
  <c r="K68" i="5" s="1"/>
  <c r="J68" i="5"/>
  <c r="J68" i="5" a="1"/>
  <c r="I68" i="5"/>
  <c r="N67" i="5"/>
  <c r="N67" i="5" a="1"/>
  <c r="M67" i="5"/>
  <c r="M67" i="5" a="1"/>
  <c r="L67" i="5"/>
  <c r="L67" i="5" a="1"/>
  <c r="K67" i="5"/>
  <c r="K67" i="5" a="1"/>
  <c r="J67" i="5"/>
  <c r="J67" i="5" a="1"/>
  <c r="I67" i="5"/>
  <c r="N66" i="5" a="1"/>
  <c r="N66" i="5" s="1"/>
  <c r="M66" i="5" a="1"/>
  <c r="M66" i="5" s="1"/>
  <c r="L66" i="5" a="1"/>
  <c r="L66" i="5" s="1"/>
  <c r="K66" i="5" a="1"/>
  <c r="K66" i="5" s="1"/>
  <c r="J66" i="5"/>
  <c r="J66" i="5" a="1"/>
  <c r="I66" i="5"/>
  <c r="N65" i="5"/>
  <c r="N65" i="5" a="1"/>
  <c r="M65" i="5"/>
  <c r="M65" i="5" a="1"/>
  <c r="L65" i="5"/>
  <c r="L65" i="5" a="1"/>
  <c r="K65" i="5"/>
  <c r="K65" i="5" a="1"/>
  <c r="J65" i="5"/>
  <c r="J65" i="5" a="1"/>
  <c r="I65" i="5"/>
  <c r="N64" i="5" a="1"/>
  <c r="N64" i="5" s="1"/>
  <c r="M64" i="5" a="1"/>
  <c r="M64" i="5" s="1"/>
  <c r="L64" i="5" a="1"/>
  <c r="L64" i="5" s="1"/>
  <c r="K64" i="5" a="1"/>
  <c r="K64" i="5" s="1"/>
  <c r="J64" i="5"/>
  <c r="J64" i="5" a="1"/>
  <c r="I64" i="5"/>
  <c r="N63" i="5"/>
  <c r="N63" i="5" a="1"/>
  <c r="M63" i="5"/>
  <c r="M63" i="5" a="1"/>
  <c r="L63" i="5"/>
  <c r="L63" i="5" a="1"/>
  <c r="K63" i="5"/>
  <c r="K63" i="5" a="1"/>
  <c r="J63" i="5"/>
  <c r="J63" i="5" a="1"/>
  <c r="I63" i="5"/>
  <c r="N62" i="5" a="1"/>
  <c r="N62" i="5" s="1"/>
  <c r="M62" i="5" a="1"/>
  <c r="M62" i="5" s="1"/>
  <c r="L62" i="5" a="1"/>
  <c r="L62" i="5" s="1"/>
  <c r="K62" i="5" a="1"/>
  <c r="K62" i="5" s="1"/>
  <c r="J62" i="5"/>
  <c r="J62" i="5" a="1"/>
  <c r="I62" i="5"/>
  <c r="N61" i="5"/>
  <c r="N61" i="5" a="1"/>
  <c r="M61" i="5"/>
  <c r="M61" i="5" a="1"/>
  <c r="L61" i="5"/>
  <c r="L61" i="5" a="1"/>
  <c r="K61" i="5"/>
  <c r="K61" i="5" a="1"/>
  <c r="J61" i="5"/>
  <c r="J61" i="5" a="1"/>
  <c r="I61" i="5"/>
  <c r="N60" i="5" a="1"/>
  <c r="N60" i="5" s="1"/>
  <c r="M60" i="5" a="1"/>
  <c r="M60" i="5" s="1"/>
  <c r="L60" i="5" a="1"/>
  <c r="L60" i="5" s="1"/>
  <c r="K60" i="5" a="1"/>
  <c r="K60" i="5" s="1"/>
  <c r="J60" i="5"/>
  <c r="J60" i="5" a="1"/>
  <c r="I60" i="5"/>
  <c r="N59" i="5"/>
  <c r="N59" i="5" a="1"/>
  <c r="M59" i="5"/>
  <c r="M59" i="5" a="1"/>
  <c r="L59" i="5"/>
  <c r="L59" i="5" a="1"/>
  <c r="K59" i="5"/>
  <c r="K59" i="5" a="1"/>
  <c r="J59" i="5"/>
  <c r="J59" i="5" a="1"/>
  <c r="I59" i="5"/>
  <c r="N58" i="5" a="1"/>
  <c r="N58" i="5" s="1"/>
  <c r="M58" i="5" a="1"/>
  <c r="M58" i="5" s="1"/>
  <c r="L58" i="5" a="1"/>
  <c r="L58" i="5" s="1"/>
  <c r="K58" i="5" a="1"/>
  <c r="K58" i="5" s="1"/>
  <c r="J58" i="5"/>
  <c r="J58" i="5" a="1"/>
  <c r="I58" i="5"/>
  <c r="N57" i="5"/>
  <c r="N57" i="5" a="1"/>
  <c r="M57" i="5"/>
  <c r="M57" i="5" a="1"/>
  <c r="L57" i="5"/>
  <c r="L57" i="5" a="1"/>
  <c r="K57" i="5"/>
  <c r="K57" i="5" a="1"/>
  <c r="J57" i="5"/>
  <c r="J57" i="5" a="1"/>
  <c r="I57" i="5"/>
  <c r="N56" i="5" a="1"/>
  <c r="N56" i="5" s="1"/>
  <c r="M56" i="5" a="1"/>
  <c r="M56" i="5" s="1"/>
  <c r="L56" i="5" a="1"/>
  <c r="L56" i="5" s="1"/>
  <c r="K56" i="5" a="1"/>
  <c r="K56" i="5" s="1"/>
  <c r="J56" i="5"/>
  <c r="J56" i="5" a="1"/>
  <c r="I56" i="5"/>
  <c r="N55" i="5"/>
  <c r="N55" i="5" a="1"/>
  <c r="M55" i="5"/>
  <c r="M55" i="5" a="1"/>
  <c r="L55" i="5"/>
  <c r="L55" i="5" a="1"/>
  <c r="K55" i="5"/>
  <c r="K55" i="5" a="1"/>
  <c r="J55" i="5"/>
  <c r="J55" i="5" a="1"/>
  <c r="I55" i="5"/>
  <c r="N54" i="5" a="1"/>
  <c r="N54" i="5" s="1"/>
  <c r="M54" i="5" a="1"/>
  <c r="M54" i="5" s="1"/>
  <c r="L54" i="5" a="1"/>
  <c r="L54" i="5" s="1"/>
  <c r="K54" i="5" a="1"/>
  <c r="K54" i="5" s="1"/>
  <c r="J54" i="5"/>
  <c r="J54" i="5" a="1"/>
  <c r="I54" i="5"/>
  <c r="N53" i="5"/>
  <c r="N53" i="5" a="1"/>
  <c r="M53" i="5"/>
  <c r="M53" i="5" a="1"/>
  <c r="L53" i="5"/>
  <c r="L53" i="5" a="1"/>
  <c r="K53" i="5"/>
  <c r="K53" i="5" a="1"/>
  <c r="J53" i="5"/>
  <c r="J53" i="5" a="1"/>
  <c r="I53" i="5"/>
  <c r="N52" i="5" a="1"/>
  <c r="N52" i="5" s="1"/>
  <c r="M52" i="5" a="1"/>
  <c r="M52" i="5" s="1"/>
  <c r="L52" i="5" a="1"/>
  <c r="L52" i="5" s="1"/>
  <c r="K52" i="5" a="1"/>
  <c r="K52" i="5" s="1"/>
  <c r="J52" i="5"/>
  <c r="J52" i="5" a="1"/>
  <c r="I52" i="5"/>
  <c r="N51" i="5"/>
  <c r="N51" i="5" a="1"/>
  <c r="M51" i="5"/>
  <c r="M51" i="5" a="1"/>
  <c r="L51" i="5"/>
  <c r="L51" i="5" a="1"/>
  <c r="K51" i="5"/>
  <c r="K51" i="5" a="1"/>
  <c r="J51" i="5"/>
  <c r="J51" i="5" a="1"/>
  <c r="I51" i="5"/>
  <c r="N50" i="5" a="1"/>
  <c r="N50" i="5" s="1"/>
  <c r="M50" i="5" a="1"/>
  <c r="M50" i="5" s="1"/>
  <c r="L50" i="5" a="1"/>
  <c r="L50" i="5" s="1"/>
  <c r="K50" i="5" a="1"/>
  <c r="K50" i="5" s="1"/>
  <c r="J50" i="5"/>
  <c r="J50" i="5" a="1"/>
  <c r="I50" i="5"/>
  <c r="N49" i="5"/>
  <c r="N49" i="5" a="1"/>
  <c r="M49" i="5"/>
  <c r="M49" i="5" a="1"/>
  <c r="L49" i="5"/>
  <c r="L49" i="5" a="1"/>
  <c r="K49" i="5"/>
  <c r="K49" i="5" a="1"/>
  <c r="J49" i="5"/>
  <c r="J49" i="5" a="1"/>
  <c r="I49" i="5"/>
  <c r="N48" i="5" a="1"/>
  <c r="N48" i="5" s="1"/>
  <c r="M48" i="5" a="1"/>
  <c r="M48" i="5" s="1"/>
  <c r="L48" i="5" a="1"/>
  <c r="L48" i="5" s="1"/>
  <c r="K48" i="5" a="1"/>
  <c r="K48" i="5" s="1"/>
  <c r="J48" i="5"/>
  <c r="J48" i="5" a="1"/>
  <c r="I48" i="5"/>
  <c r="N47" i="5"/>
  <c r="N47" i="5" a="1"/>
  <c r="M47" i="5"/>
  <c r="M47" i="5" a="1"/>
  <c r="L47" i="5"/>
  <c r="L47" i="5" a="1"/>
  <c r="K47" i="5"/>
  <c r="K47" i="5" a="1"/>
  <c r="J47" i="5"/>
  <c r="J47" i="5" a="1"/>
  <c r="I47" i="5"/>
  <c r="N46" i="5" a="1"/>
  <c r="N46" i="5" s="1"/>
  <c r="M46" i="5" a="1"/>
  <c r="M46" i="5" s="1"/>
  <c r="L46" i="5" a="1"/>
  <c r="L46" i="5" s="1"/>
  <c r="K46" i="5" a="1"/>
  <c r="K46" i="5" s="1"/>
  <c r="J46" i="5"/>
  <c r="J46" i="5" a="1"/>
  <c r="I46" i="5"/>
  <c r="N45" i="5"/>
  <c r="N45" i="5" a="1"/>
  <c r="M45" i="5"/>
  <c r="M45" i="5" a="1"/>
  <c r="L45" i="5"/>
  <c r="L45" i="5" a="1"/>
  <c r="K45" i="5"/>
  <c r="K45" i="5" a="1"/>
  <c r="J45" i="5"/>
  <c r="J45" i="5" a="1"/>
  <c r="I45" i="5"/>
  <c r="N44" i="5" a="1"/>
  <c r="N44" i="5" s="1"/>
  <c r="M44" i="5" a="1"/>
  <c r="M44" i="5" s="1"/>
  <c r="L44" i="5" a="1"/>
  <c r="L44" i="5" s="1"/>
  <c r="K44" i="5" a="1"/>
  <c r="K44" i="5" s="1"/>
  <c r="J44" i="5"/>
  <c r="J44" i="5" a="1"/>
  <c r="I44" i="5"/>
  <c r="N43" i="5"/>
  <c r="N43" i="5" a="1"/>
  <c r="M43" i="5"/>
  <c r="M43" i="5" a="1"/>
  <c r="L43" i="5"/>
  <c r="L43" i="5" a="1"/>
  <c r="K43" i="5"/>
  <c r="K43" i="5" a="1"/>
  <c r="J43" i="5"/>
  <c r="J43" i="5" a="1"/>
  <c r="I43" i="5"/>
  <c r="N42" i="5" a="1"/>
  <c r="N42" i="5" s="1"/>
  <c r="M42" i="5" a="1"/>
  <c r="M42" i="5" s="1"/>
  <c r="L42" i="5" a="1"/>
  <c r="L42" i="5" s="1"/>
  <c r="K42" i="5" a="1"/>
  <c r="K42" i="5" s="1"/>
  <c r="J42" i="5"/>
  <c r="J42" i="5" a="1"/>
  <c r="I42" i="5"/>
  <c r="N41" i="5"/>
  <c r="N41" i="5" a="1"/>
  <c r="M41" i="5"/>
  <c r="M41" i="5" a="1"/>
  <c r="L41" i="5"/>
  <c r="L41" i="5" a="1"/>
  <c r="K41" i="5"/>
  <c r="K41" i="5" a="1"/>
  <c r="J41" i="5"/>
  <c r="J41" i="5" a="1"/>
  <c r="I41" i="5"/>
  <c r="N40" i="5" a="1"/>
  <c r="N40" i="5" s="1"/>
  <c r="M40" i="5" a="1"/>
  <c r="M40" i="5" s="1"/>
  <c r="L40" i="5" a="1"/>
  <c r="L40" i="5" s="1"/>
  <c r="K40" i="5" a="1"/>
  <c r="K40" i="5" s="1"/>
  <c r="J40" i="5"/>
  <c r="J40" i="5" a="1"/>
  <c r="I40" i="5"/>
  <c r="N39" i="5"/>
  <c r="N39" i="5" a="1"/>
  <c r="M39" i="5"/>
  <c r="M39" i="5" a="1"/>
  <c r="L39" i="5"/>
  <c r="L39" i="5" a="1"/>
  <c r="K39" i="5"/>
  <c r="K39" i="5" a="1"/>
  <c r="J39" i="5"/>
  <c r="J39" i="5" a="1"/>
  <c r="I39" i="5"/>
  <c r="N38" i="5" a="1"/>
  <c r="N38" i="5" s="1"/>
  <c r="M38" i="5" a="1"/>
  <c r="M38" i="5" s="1"/>
  <c r="L38" i="5" a="1"/>
  <c r="L38" i="5" s="1"/>
  <c r="K38" i="5" a="1"/>
  <c r="K38" i="5" s="1"/>
  <c r="J38" i="5"/>
  <c r="J38" i="5" a="1"/>
  <c r="I38" i="5"/>
  <c r="N37" i="5"/>
  <c r="N37" i="5" a="1"/>
  <c r="M37" i="5"/>
  <c r="M37" i="5" a="1"/>
  <c r="L37" i="5"/>
  <c r="L37" i="5" a="1"/>
  <c r="K37" i="5"/>
  <c r="K37" i="5" a="1"/>
  <c r="J37" i="5"/>
  <c r="J37" i="5" a="1"/>
  <c r="I37" i="5"/>
  <c r="N36" i="5" a="1"/>
  <c r="N36" i="5" s="1"/>
  <c r="M36" i="5" a="1"/>
  <c r="M36" i="5" s="1"/>
  <c r="L36" i="5" a="1"/>
  <c r="L36" i="5" s="1"/>
  <c r="K36" i="5" a="1"/>
  <c r="K36" i="5" s="1"/>
  <c r="J36" i="5"/>
  <c r="J36" i="5" a="1"/>
  <c r="I36" i="5"/>
  <c r="N35" i="5"/>
  <c r="N35" i="5" a="1"/>
  <c r="M35" i="5"/>
  <c r="M35" i="5" a="1"/>
  <c r="L35" i="5"/>
  <c r="L35" i="5" a="1"/>
  <c r="K35" i="5"/>
  <c r="K35" i="5" a="1"/>
  <c r="J35" i="5"/>
  <c r="J35" i="5" a="1"/>
  <c r="I35" i="5"/>
  <c r="N34" i="5" a="1"/>
  <c r="N34" i="5" s="1"/>
  <c r="M34" i="5" a="1"/>
  <c r="M34" i="5" s="1"/>
  <c r="L34" i="5" a="1"/>
  <c r="L34" i="5" s="1"/>
  <c r="K34" i="5" a="1"/>
  <c r="K34" i="5" s="1"/>
  <c r="J34" i="5"/>
  <c r="J34" i="5" a="1"/>
  <c r="I34" i="5"/>
  <c r="N33" i="5"/>
  <c r="N33" i="5" a="1"/>
  <c r="M33" i="5"/>
  <c r="M33" i="5" a="1"/>
  <c r="L33" i="5"/>
  <c r="L33" i="5" a="1"/>
  <c r="K33" i="5"/>
  <c r="K33" i="5" a="1"/>
  <c r="J33" i="5"/>
  <c r="J33" i="5" a="1"/>
  <c r="I33" i="5"/>
  <c r="N32" i="5" a="1"/>
  <c r="N32" i="5" s="1"/>
  <c r="M32" i="5" a="1"/>
  <c r="M32" i="5" s="1"/>
  <c r="L32" i="5" a="1"/>
  <c r="L32" i="5" s="1"/>
  <c r="K32" i="5" a="1"/>
  <c r="K32" i="5" s="1"/>
  <c r="J32" i="5"/>
  <c r="J32" i="5" a="1"/>
  <c r="I32" i="5"/>
  <c r="N31" i="5"/>
  <c r="N31" i="5" a="1"/>
  <c r="M31" i="5"/>
  <c r="M31" i="5" a="1"/>
  <c r="L31" i="5"/>
  <c r="L31" i="5" a="1"/>
  <c r="K31" i="5"/>
  <c r="K31" i="5" a="1"/>
  <c r="J31" i="5"/>
  <c r="J31" i="5" a="1"/>
  <c r="I31" i="5"/>
  <c r="N30" i="5" a="1"/>
  <c r="N30" i="5" s="1"/>
  <c r="M30" i="5" a="1"/>
  <c r="M30" i="5" s="1"/>
  <c r="L30" i="5" a="1"/>
  <c r="L30" i="5" s="1"/>
  <c r="K30" i="5" a="1"/>
  <c r="K30" i="5" s="1"/>
  <c r="J30" i="5"/>
  <c r="J30" i="5" a="1"/>
  <c r="I30" i="5"/>
  <c r="N29" i="5"/>
  <c r="N29" i="5" a="1"/>
  <c r="M29" i="5"/>
  <c r="M29" i="5" a="1"/>
  <c r="L29" i="5"/>
  <c r="L29" i="5" a="1"/>
  <c r="K29" i="5"/>
  <c r="K29" i="5" a="1"/>
  <c r="J29" i="5"/>
  <c r="J29" i="5" a="1"/>
  <c r="I29" i="5"/>
  <c r="N28" i="5" a="1"/>
  <c r="N28" i="5" s="1"/>
  <c r="M28" i="5" a="1"/>
  <c r="M28" i="5" s="1"/>
  <c r="L28" i="5" a="1"/>
  <c r="L28" i="5" s="1"/>
  <c r="K28" i="5" a="1"/>
  <c r="K28" i="5" s="1"/>
  <c r="J28" i="5"/>
  <c r="J28" i="5" a="1"/>
  <c r="I28" i="5"/>
  <c r="N27" i="5"/>
  <c r="N27" i="5" a="1"/>
  <c r="M27" i="5"/>
  <c r="M27" i="5" a="1"/>
  <c r="L27" i="5"/>
  <c r="L27" i="5" a="1"/>
  <c r="K27" i="5"/>
  <c r="K27" i="5" a="1"/>
  <c r="J27" i="5"/>
  <c r="J27" i="5" a="1"/>
  <c r="I27" i="5"/>
  <c r="N26" i="5" a="1"/>
  <c r="N26" i="5" s="1"/>
  <c r="M26" i="5" a="1"/>
  <c r="M26" i="5" s="1"/>
  <c r="L26" i="5" a="1"/>
  <c r="L26" i="5" s="1"/>
  <c r="K26" i="5" a="1"/>
  <c r="K26" i="5" s="1"/>
  <c r="J26" i="5"/>
  <c r="J26" i="5" a="1"/>
  <c r="I26" i="5"/>
  <c r="N25" i="5"/>
  <c r="N25" i="5" a="1"/>
  <c r="M25" i="5"/>
  <c r="M25" i="5" a="1"/>
  <c r="L25" i="5"/>
  <c r="L25" i="5" a="1"/>
  <c r="K25" i="5"/>
  <c r="K25" i="5" a="1"/>
  <c r="J25" i="5"/>
  <c r="J25" i="5" a="1"/>
  <c r="I25" i="5"/>
  <c r="N24" i="5" a="1"/>
  <c r="N24" i="5" s="1"/>
  <c r="M24" i="5" a="1"/>
  <c r="M24" i="5" s="1"/>
  <c r="L24" i="5" a="1"/>
  <c r="L24" i="5" s="1"/>
  <c r="K24" i="5" a="1"/>
  <c r="K24" i="5" s="1"/>
  <c r="J24" i="5"/>
  <c r="J24" i="5" a="1"/>
  <c r="I24" i="5"/>
  <c r="N23" i="5"/>
  <c r="N23" i="5" a="1"/>
  <c r="M23" i="5"/>
  <c r="M23" i="5" a="1"/>
  <c r="L23" i="5"/>
  <c r="L23" i="5" a="1"/>
  <c r="K23" i="5"/>
  <c r="K23" i="5" a="1"/>
  <c r="J23" i="5"/>
  <c r="J23" i="5" a="1"/>
  <c r="I23" i="5"/>
  <c r="N22" i="5" a="1"/>
  <c r="N22" i="5" s="1"/>
  <c r="M22" i="5" a="1"/>
  <c r="M22" i="5" s="1"/>
  <c r="L22" i="5" a="1"/>
  <c r="L22" i="5" s="1"/>
  <c r="K22" i="5" a="1"/>
  <c r="K22" i="5" s="1"/>
  <c r="J22" i="5"/>
  <c r="J22" i="5" a="1"/>
  <c r="I22" i="5"/>
  <c r="N21" i="5"/>
  <c r="N21" i="5" a="1"/>
  <c r="M21" i="5"/>
  <c r="M21" i="5" a="1"/>
  <c r="L21" i="5"/>
  <c r="L21" i="5" a="1"/>
  <c r="K21" i="5"/>
  <c r="K21" i="5" a="1"/>
  <c r="J21" i="5"/>
  <c r="J21" i="5" a="1"/>
  <c r="I21" i="5"/>
  <c r="N20" i="5" a="1"/>
  <c r="N20" i="5" s="1"/>
  <c r="M20" i="5" a="1"/>
  <c r="M20" i="5" s="1"/>
  <c r="L20" i="5" a="1"/>
  <c r="L20" i="5" s="1"/>
  <c r="K20" i="5" a="1"/>
  <c r="K20" i="5" s="1"/>
  <c r="J20" i="5"/>
  <c r="J20" i="5" a="1"/>
  <c r="I20" i="5"/>
  <c r="N19" i="5" a="1"/>
  <c r="N19" i="5" s="1"/>
  <c r="M19" i="5" a="1"/>
  <c r="M19" i="5" s="1"/>
  <c r="L19" i="5" a="1"/>
  <c r="L19" i="5" s="1"/>
  <c r="K19" i="5" a="1"/>
  <c r="K19" i="5" s="1"/>
  <c r="J19" i="5"/>
  <c r="J19" i="5" a="1"/>
  <c r="I19" i="5"/>
  <c r="N18" i="5" a="1"/>
  <c r="N18" i="5" s="1"/>
  <c r="M18" i="5" a="1"/>
  <c r="M18" i="5" s="1"/>
  <c r="L18" i="5" a="1"/>
  <c r="L18" i="5" s="1"/>
  <c r="K18" i="5" a="1"/>
  <c r="K18" i="5" s="1"/>
  <c r="J18" i="5"/>
  <c r="J18" i="5" a="1"/>
  <c r="I18" i="5"/>
  <c r="N17" i="5" a="1"/>
  <c r="N17" i="5" s="1"/>
  <c r="M17" i="5" a="1"/>
  <c r="M17" i="5" s="1"/>
  <c r="L17" i="5" a="1"/>
  <c r="L17" i="5" s="1"/>
  <c r="K17" i="5" a="1"/>
  <c r="K17" i="5" s="1"/>
  <c r="J17" i="5"/>
  <c r="J17" i="5" a="1"/>
  <c r="I17" i="5"/>
  <c r="N16" i="5"/>
  <c r="N16" i="5" a="1"/>
  <c r="M16" i="5"/>
  <c r="M16" i="5" a="1"/>
  <c r="L16" i="5"/>
  <c r="L16" i="5" a="1"/>
  <c r="K16" i="5"/>
  <c r="K16" i="5" a="1"/>
  <c r="J16" i="5"/>
  <c r="J16" i="5" a="1"/>
  <c r="I16" i="5"/>
  <c r="N15" i="5"/>
  <c r="N15" i="5" a="1"/>
  <c r="M15" i="5"/>
  <c r="M15" i="5" a="1"/>
  <c r="L15" i="5"/>
  <c r="L15" i="5" a="1"/>
  <c r="K15" i="5"/>
  <c r="K15" i="5" a="1"/>
  <c r="J15" i="5"/>
  <c r="J15" i="5" a="1"/>
  <c r="I15" i="5"/>
  <c r="N14" i="5"/>
  <c r="N14" i="5" a="1"/>
  <c r="M14" i="5"/>
  <c r="M14" i="5" a="1"/>
  <c r="L14" i="5"/>
  <c r="L14" i="5" a="1"/>
  <c r="K14" i="5"/>
  <c r="K14" i="5" a="1"/>
  <c r="J14" i="5"/>
  <c r="J14" i="5" a="1"/>
  <c r="I14" i="5"/>
  <c r="N13" i="5"/>
  <c r="N13" i="5" a="1"/>
  <c r="M13" i="5"/>
  <c r="M13" i="5" a="1"/>
  <c r="L13" i="5"/>
  <c r="L13" i="5" a="1"/>
  <c r="K13" i="5" a="1"/>
  <c r="K13" i="5" s="1"/>
  <c r="J13" i="5"/>
  <c r="J13" i="5" a="1"/>
  <c r="I13" i="5"/>
  <c r="N12" i="5" a="1"/>
  <c r="N12" i="5" s="1"/>
  <c r="M12" i="5" a="1"/>
  <c r="M12" i="5" s="1"/>
  <c r="L12" i="5" a="1"/>
  <c r="L12" i="5" s="1"/>
  <c r="K12" i="5" a="1"/>
  <c r="K12" i="5" s="1"/>
  <c r="J12" i="5"/>
  <c r="J12" i="5" a="1"/>
  <c r="I12" i="5"/>
  <c r="N11" i="5" a="1"/>
  <c r="N11" i="5" s="1"/>
  <c r="M11" i="5" a="1"/>
  <c r="M11" i="5" s="1"/>
  <c r="L11" i="5" a="1"/>
  <c r="L11" i="5" s="1"/>
  <c r="K11" i="5" a="1"/>
  <c r="K11" i="5" s="1"/>
  <c r="E20" i="5" s="1"/>
  <c r="F20" i="5" s="1"/>
  <c r="J11" i="5"/>
  <c r="J11" i="5" a="1"/>
  <c r="I11" i="5"/>
  <c r="N10" i="5"/>
  <c r="N10" i="5" a="1"/>
  <c r="M10" i="5"/>
  <c r="M10" i="5" a="1"/>
  <c r="L10" i="5"/>
  <c r="L10" i="5" a="1"/>
  <c r="K10" i="5"/>
  <c r="E19" i="5" s="1"/>
  <c r="F19" i="5" s="1"/>
  <c r="K10" i="5" a="1"/>
  <c r="J10" i="5"/>
  <c r="J10" i="5" a="1"/>
  <c r="I10" i="5"/>
  <c r="B10" i="5"/>
  <c r="N9" i="5"/>
  <c r="N9" i="5" a="1"/>
  <c r="M9" i="5"/>
  <c r="M9" i="5" a="1"/>
  <c r="L9" i="5"/>
  <c r="L9" i="5" a="1"/>
  <c r="K9" i="5" a="1"/>
  <c r="K9" i="5" s="1"/>
  <c r="E18" i="5" s="1"/>
  <c r="F18" i="5" s="1"/>
  <c r="J9" i="5"/>
  <c r="J9" i="5" a="1"/>
  <c r="I9" i="5"/>
  <c r="N8" i="5" a="1"/>
  <c r="N8" i="5" s="1"/>
  <c r="M8" i="5" a="1"/>
  <c r="M8" i="5" s="1"/>
  <c r="L8" i="5" a="1"/>
  <c r="L8" i="5" s="1"/>
  <c r="K8" i="5" a="1"/>
  <c r="K8" i="5" s="1"/>
  <c r="J8" i="5"/>
  <c r="J8" i="5" a="1"/>
  <c r="I8" i="5"/>
  <c r="N7" i="5"/>
  <c r="N7" i="5" a="1"/>
  <c r="M7" i="5"/>
  <c r="M7" i="5" a="1"/>
  <c r="L7" i="5" a="1"/>
  <c r="L7" i="5" s="1"/>
  <c r="K7" i="5"/>
  <c r="E16" i="5" s="1"/>
  <c r="F16" i="5" s="1"/>
  <c r="K7" i="5" a="1"/>
  <c r="J7" i="5"/>
  <c r="J7" i="5" a="1"/>
  <c r="I7" i="5"/>
  <c r="N6" i="5" a="1"/>
  <c r="N6" i="5" s="1"/>
  <c r="M6" i="5"/>
  <c r="M6" i="5" a="1"/>
  <c r="L6" i="5" a="1"/>
  <c r="L6" i="5" s="1"/>
  <c r="K6" i="5" a="1"/>
  <c r="K6" i="5" s="1"/>
  <c r="J6" i="5"/>
  <c r="J6" i="5" a="1"/>
  <c r="I6" i="5"/>
  <c r="N5" i="5"/>
  <c r="N5" i="5" a="1"/>
  <c r="M5" i="5"/>
  <c r="M5" i="5" a="1"/>
  <c r="L5" i="5" a="1"/>
  <c r="L5" i="5" s="1"/>
  <c r="K5" i="5" a="1"/>
  <c r="K5" i="5" s="1"/>
  <c r="E14" i="5" s="1"/>
  <c r="J5" i="5"/>
  <c r="J5" i="5" a="1"/>
  <c r="I5" i="5"/>
  <c r="N4" i="5"/>
  <c r="N4" i="5" a="1"/>
  <c r="M4" i="5" a="1"/>
  <c r="M4" i="5" s="1"/>
  <c r="L4" i="5" a="1"/>
  <c r="L4" i="5" s="1"/>
  <c r="K4" i="5" a="1"/>
  <c r="K4" i="5" s="1"/>
  <c r="J4" i="5"/>
  <c r="J4" i="5" a="1"/>
  <c r="I4" i="5"/>
  <c r="N3" i="5"/>
  <c r="N3" i="5" a="1"/>
  <c r="M3" i="5"/>
  <c r="M3" i="5" a="1"/>
  <c r="L3" i="5" a="1"/>
  <c r="L3" i="5" s="1"/>
  <c r="K3" i="5" a="1"/>
  <c r="K3" i="5" s="1"/>
  <c r="J3" i="5"/>
  <c r="J3" i="5" a="1"/>
  <c r="I3" i="5"/>
  <c r="N70" i="4" a="1"/>
  <c r="N70" i="4" s="1"/>
  <c r="M70" i="4" a="1"/>
  <c r="M70" i="4" s="1"/>
  <c r="L70" i="4" a="1"/>
  <c r="L70" i="4" s="1"/>
  <c r="K70" i="4" a="1"/>
  <c r="K70" i="4" s="1"/>
  <c r="J70" i="4"/>
  <c r="J70" i="4" a="1"/>
  <c r="I70" i="4"/>
  <c r="N69" i="4"/>
  <c r="N69" i="4" a="1"/>
  <c r="M69" i="4"/>
  <c r="M69" i="4" a="1"/>
  <c r="L69" i="4" a="1"/>
  <c r="L69" i="4" s="1"/>
  <c r="K69" i="4"/>
  <c r="K69" i="4" a="1"/>
  <c r="J69" i="4"/>
  <c r="J69" i="4" a="1"/>
  <c r="I69" i="4"/>
  <c r="N68" i="4" a="1"/>
  <c r="N68" i="4" s="1"/>
  <c r="M68" i="4" a="1"/>
  <c r="M68" i="4" s="1"/>
  <c r="L68" i="4" a="1"/>
  <c r="L68" i="4" s="1"/>
  <c r="K68" i="4" a="1"/>
  <c r="K68" i="4" s="1"/>
  <c r="J68" i="4"/>
  <c r="J68" i="4" a="1"/>
  <c r="I68" i="4"/>
  <c r="N67" i="4"/>
  <c r="N67" i="4" a="1"/>
  <c r="M67" i="4"/>
  <c r="M67" i="4" a="1"/>
  <c r="L67" i="4"/>
  <c r="L67" i="4" a="1"/>
  <c r="K67" i="4" a="1"/>
  <c r="K67" i="4" s="1"/>
  <c r="J67" i="4"/>
  <c r="J67" i="4" a="1"/>
  <c r="I67" i="4"/>
  <c r="N66" i="4" a="1"/>
  <c r="N66" i="4" s="1"/>
  <c r="M66" i="4" a="1"/>
  <c r="M66" i="4" s="1"/>
  <c r="L66" i="4" a="1"/>
  <c r="L66" i="4" s="1"/>
  <c r="K66" i="4" a="1"/>
  <c r="K66" i="4" s="1"/>
  <c r="J66" i="4"/>
  <c r="J66" i="4" a="1"/>
  <c r="I66" i="4"/>
  <c r="N65" i="4"/>
  <c r="N65" i="4" a="1"/>
  <c r="M65" i="4"/>
  <c r="M65" i="4" a="1"/>
  <c r="L65" i="4" a="1"/>
  <c r="L65" i="4" s="1"/>
  <c r="K65" i="4"/>
  <c r="K65" i="4" a="1"/>
  <c r="J65" i="4"/>
  <c r="J65" i="4" a="1"/>
  <c r="I65" i="4"/>
  <c r="N64" i="4" a="1"/>
  <c r="N64" i="4" s="1"/>
  <c r="M64" i="4" a="1"/>
  <c r="M64" i="4" s="1"/>
  <c r="L64" i="4" a="1"/>
  <c r="L64" i="4" s="1"/>
  <c r="K64" i="4" a="1"/>
  <c r="K64" i="4" s="1"/>
  <c r="J64" i="4"/>
  <c r="J64" i="4" a="1"/>
  <c r="I64" i="4"/>
  <c r="N63" i="4"/>
  <c r="N63" i="4" a="1"/>
  <c r="M63" i="4" a="1"/>
  <c r="M63" i="4" s="1"/>
  <c r="L63" i="4"/>
  <c r="L63" i="4" a="1"/>
  <c r="K63" i="4" a="1"/>
  <c r="K63" i="4" s="1"/>
  <c r="J63" i="4"/>
  <c r="J63" i="4" a="1"/>
  <c r="I63" i="4"/>
  <c r="N62" i="4" a="1"/>
  <c r="N62" i="4" s="1"/>
  <c r="M62" i="4" a="1"/>
  <c r="M62" i="4" s="1"/>
  <c r="L62" i="4" a="1"/>
  <c r="L62" i="4" s="1"/>
  <c r="K62" i="4" a="1"/>
  <c r="K62" i="4" s="1"/>
  <c r="J62" i="4"/>
  <c r="J62" i="4" a="1"/>
  <c r="I62" i="4"/>
  <c r="N61" i="4" a="1"/>
  <c r="N61" i="4" s="1"/>
  <c r="M61" i="4"/>
  <c r="M61" i="4" a="1"/>
  <c r="L61" i="4" a="1"/>
  <c r="L61" i="4" s="1"/>
  <c r="K61" i="4"/>
  <c r="K61" i="4" a="1"/>
  <c r="J61" i="4"/>
  <c r="J61" i="4" a="1"/>
  <c r="I61" i="4"/>
  <c r="N60" i="4" a="1"/>
  <c r="N60" i="4" s="1"/>
  <c r="M60" i="4" a="1"/>
  <c r="M60" i="4" s="1"/>
  <c r="L60" i="4" a="1"/>
  <c r="L60" i="4" s="1"/>
  <c r="K60" i="4" a="1"/>
  <c r="K60" i="4" s="1"/>
  <c r="J60" i="4"/>
  <c r="J60" i="4" a="1"/>
  <c r="I60" i="4"/>
  <c r="N59" i="4"/>
  <c r="N59" i="4" a="1"/>
  <c r="M59" i="4" a="1"/>
  <c r="M59" i="4" s="1"/>
  <c r="L59" i="4"/>
  <c r="L59" i="4" a="1"/>
  <c r="K59" i="4" a="1"/>
  <c r="K59" i="4" s="1"/>
  <c r="J59" i="4"/>
  <c r="J59" i="4" a="1"/>
  <c r="I59" i="4"/>
  <c r="N58" i="4" a="1"/>
  <c r="N58" i="4" s="1"/>
  <c r="M58" i="4" a="1"/>
  <c r="M58" i="4" s="1"/>
  <c r="L58" i="4" a="1"/>
  <c r="L58" i="4" s="1"/>
  <c r="K58" i="4" a="1"/>
  <c r="K58" i="4" s="1"/>
  <c r="J58" i="4"/>
  <c r="J58" i="4" a="1"/>
  <c r="I58" i="4"/>
  <c r="N57" i="4" a="1"/>
  <c r="N57" i="4" s="1"/>
  <c r="M57" i="4"/>
  <c r="M57" i="4" a="1"/>
  <c r="L57" i="4" a="1"/>
  <c r="L57" i="4" s="1"/>
  <c r="K57" i="4"/>
  <c r="K57" i="4" a="1"/>
  <c r="J57" i="4"/>
  <c r="J57" i="4" a="1"/>
  <c r="I57" i="4"/>
  <c r="N56" i="4" a="1"/>
  <c r="N56" i="4" s="1"/>
  <c r="M56" i="4"/>
  <c r="M56" i="4" a="1"/>
  <c r="L56" i="4" a="1"/>
  <c r="L56" i="4" s="1"/>
  <c r="K56" i="4"/>
  <c r="K56" i="4" a="1"/>
  <c r="J56" i="4"/>
  <c r="J56" i="4" a="1"/>
  <c r="I56" i="4"/>
  <c r="N55" i="4" a="1"/>
  <c r="N55" i="4" s="1"/>
  <c r="M55" i="4" a="1"/>
  <c r="M55" i="4" s="1"/>
  <c r="L55" i="4" a="1"/>
  <c r="L55" i="4" s="1"/>
  <c r="K55" i="4" a="1"/>
  <c r="K55" i="4" s="1"/>
  <c r="J55" i="4"/>
  <c r="J55" i="4" a="1"/>
  <c r="I55" i="4"/>
  <c r="N54" i="4"/>
  <c r="N54" i="4" a="1"/>
  <c r="M54" i="4" a="1"/>
  <c r="M54" i="4" s="1"/>
  <c r="L54" i="4"/>
  <c r="L54" i="4" a="1"/>
  <c r="K54" i="4" a="1"/>
  <c r="K54" i="4" s="1"/>
  <c r="J54" i="4"/>
  <c r="J54" i="4" a="1"/>
  <c r="I54" i="4"/>
  <c r="N53" i="4" a="1"/>
  <c r="N53" i="4" s="1"/>
  <c r="M53" i="4"/>
  <c r="M53" i="4" a="1"/>
  <c r="L53" i="4" a="1"/>
  <c r="L53" i="4" s="1"/>
  <c r="K53" i="4" a="1"/>
  <c r="K53" i="4" s="1"/>
  <c r="J53" i="4"/>
  <c r="J53" i="4" a="1"/>
  <c r="I53" i="4"/>
  <c r="N52" i="4" a="1"/>
  <c r="N52" i="4" s="1"/>
  <c r="M52" i="4"/>
  <c r="M52" i="4" a="1"/>
  <c r="L52" i="4" a="1"/>
  <c r="L52" i="4" s="1"/>
  <c r="K52" i="4"/>
  <c r="K52" i="4" a="1"/>
  <c r="J52" i="4"/>
  <c r="J52" i="4" a="1"/>
  <c r="I52" i="4"/>
  <c r="N51" i="4"/>
  <c r="N51" i="4" a="1"/>
  <c r="M51" i="4" a="1"/>
  <c r="M51" i="4" s="1"/>
  <c r="L51" i="4" a="1"/>
  <c r="L51" i="4" s="1"/>
  <c r="K51" i="4" a="1"/>
  <c r="K51" i="4" s="1"/>
  <c r="J51" i="4"/>
  <c r="J51" i="4" a="1"/>
  <c r="I51" i="4"/>
  <c r="N50" i="4"/>
  <c r="N50" i="4" a="1"/>
  <c r="M50" i="4" a="1"/>
  <c r="M50" i="4" s="1"/>
  <c r="L50" i="4"/>
  <c r="L50" i="4" a="1"/>
  <c r="K50" i="4" a="1"/>
  <c r="K50" i="4" s="1"/>
  <c r="J50" i="4"/>
  <c r="J50" i="4" a="1"/>
  <c r="I50" i="4"/>
  <c r="N49" i="4" a="1"/>
  <c r="N49" i="4" s="1"/>
  <c r="M49" i="4"/>
  <c r="M49" i="4" a="1"/>
  <c r="L49" i="4" a="1"/>
  <c r="L49" i="4" s="1"/>
  <c r="K49" i="4" a="1"/>
  <c r="K49" i="4" s="1"/>
  <c r="J49" i="4"/>
  <c r="J49" i="4" a="1"/>
  <c r="I49" i="4"/>
  <c r="N48" i="4"/>
  <c r="N48" i="4" a="1"/>
  <c r="M48" i="4" a="1"/>
  <c r="M48" i="4" s="1"/>
  <c r="L48" i="4" a="1"/>
  <c r="L48" i="4" s="1"/>
  <c r="K48" i="4" a="1"/>
  <c r="K48" i="4" s="1"/>
  <c r="J48" i="4"/>
  <c r="J48" i="4" a="1"/>
  <c r="I48" i="4"/>
  <c r="N47" i="4" a="1"/>
  <c r="N47" i="4" s="1"/>
  <c r="M47" i="4" a="1"/>
  <c r="M47" i="4" s="1"/>
  <c r="L47" i="4" a="1"/>
  <c r="L47" i="4" s="1"/>
  <c r="K47" i="4"/>
  <c r="K47" i="4" a="1"/>
  <c r="J47" i="4" a="1"/>
  <c r="J47" i="4" s="1"/>
  <c r="I47" i="4"/>
  <c r="N46" i="4"/>
  <c r="N46" i="4" a="1"/>
  <c r="M46" i="4"/>
  <c r="M46" i="4" a="1"/>
  <c r="L46" i="4"/>
  <c r="L46" i="4" a="1"/>
  <c r="K46" i="4" a="1"/>
  <c r="K46" i="4" s="1"/>
  <c r="J46" i="4"/>
  <c r="J46" i="4" a="1"/>
  <c r="I46" i="4"/>
  <c r="N45" i="4" a="1"/>
  <c r="N45" i="4" s="1"/>
  <c r="M45" i="4" a="1"/>
  <c r="M45" i="4" s="1"/>
  <c r="L45" i="4" a="1"/>
  <c r="L45" i="4" s="1"/>
  <c r="K45" i="4" a="1"/>
  <c r="K45" i="4" s="1"/>
  <c r="J45" i="4" a="1"/>
  <c r="J45" i="4" s="1"/>
  <c r="I45" i="4"/>
  <c r="N44" i="4" a="1"/>
  <c r="N44" i="4" s="1"/>
  <c r="M44" i="4"/>
  <c r="M44" i="4" a="1"/>
  <c r="L44" i="4" a="1"/>
  <c r="L44" i="4" s="1"/>
  <c r="K44" i="4" a="1"/>
  <c r="K44" i="4" s="1"/>
  <c r="J44" i="4"/>
  <c r="J44" i="4" a="1"/>
  <c r="I44" i="4"/>
  <c r="N43" i="4" a="1"/>
  <c r="N43" i="4" s="1"/>
  <c r="M43" i="4"/>
  <c r="M43" i="4" a="1"/>
  <c r="L43" i="4" a="1"/>
  <c r="L43" i="4" s="1"/>
  <c r="K43" i="4" a="1"/>
  <c r="K43" i="4" s="1"/>
  <c r="J43" i="4" a="1"/>
  <c r="J43" i="4" s="1"/>
  <c r="I43" i="4"/>
  <c r="N42" i="4" a="1"/>
  <c r="N42" i="4" s="1"/>
  <c r="M42" i="4"/>
  <c r="M42" i="4" a="1"/>
  <c r="L42" i="4" a="1"/>
  <c r="L42" i="4" s="1"/>
  <c r="K42" i="4"/>
  <c r="K42" i="4" a="1"/>
  <c r="J42" i="4" a="1"/>
  <c r="J42" i="4" s="1"/>
  <c r="I42" i="4"/>
  <c r="N41" i="4"/>
  <c r="N41" i="4" a="1"/>
  <c r="M41" i="4" a="1"/>
  <c r="M41" i="4" s="1"/>
  <c r="L41" i="4" a="1"/>
  <c r="L41" i="4" s="1"/>
  <c r="K41" i="4" a="1"/>
  <c r="K41" i="4" s="1"/>
  <c r="J41" i="4" a="1"/>
  <c r="J41" i="4" s="1"/>
  <c r="I41" i="4"/>
  <c r="N40" i="4" a="1"/>
  <c r="N40" i="4" s="1"/>
  <c r="M40" i="4"/>
  <c r="M40" i="4" a="1"/>
  <c r="L40" i="4" a="1"/>
  <c r="L40" i="4" s="1"/>
  <c r="K40" i="4" a="1"/>
  <c r="K40" i="4" s="1"/>
  <c r="J40" i="4"/>
  <c r="J40" i="4" a="1"/>
  <c r="I40" i="4"/>
  <c r="N39" i="4" a="1"/>
  <c r="N39" i="4" s="1"/>
  <c r="M39" i="4" a="1"/>
  <c r="M39" i="4" s="1"/>
  <c r="L39" i="4" a="1"/>
  <c r="L39" i="4" s="1"/>
  <c r="K39" i="4" a="1"/>
  <c r="K39" i="4" s="1"/>
  <c r="J39" i="4" a="1"/>
  <c r="J39" i="4" s="1"/>
  <c r="I39" i="4"/>
  <c r="N38" i="4"/>
  <c r="N38" i="4" a="1"/>
  <c r="M38" i="4" a="1"/>
  <c r="M38" i="4" s="1"/>
  <c r="L38" i="4" a="1"/>
  <c r="L38" i="4" s="1"/>
  <c r="K38" i="4"/>
  <c r="K38" i="4" a="1"/>
  <c r="J38" i="4" a="1"/>
  <c r="J38" i="4" s="1"/>
  <c r="I38" i="4"/>
  <c r="N37" i="4"/>
  <c r="N37" i="4" a="1"/>
  <c r="M37" i="4" a="1"/>
  <c r="M37" i="4" s="1"/>
  <c r="L37" i="4" a="1"/>
  <c r="L37" i="4" s="1"/>
  <c r="K37" i="4" a="1"/>
  <c r="K37" i="4" s="1"/>
  <c r="J37" i="4" a="1"/>
  <c r="J37" i="4" s="1"/>
  <c r="I37" i="4"/>
  <c r="N36" i="4"/>
  <c r="N36" i="4" a="1"/>
  <c r="M36" i="4" a="1"/>
  <c r="M36" i="4" s="1"/>
  <c r="L36" i="4"/>
  <c r="L36" i="4" a="1"/>
  <c r="K36" i="4" a="1"/>
  <c r="K36" i="4" s="1"/>
  <c r="J36" i="4"/>
  <c r="J36" i="4" a="1"/>
  <c r="I36" i="4"/>
  <c r="N35" i="4" a="1"/>
  <c r="N35" i="4" s="1"/>
  <c r="M35" i="4" a="1"/>
  <c r="M35" i="4" s="1"/>
  <c r="L35" i="4" a="1"/>
  <c r="L35" i="4" s="1"/>
  <c r="K35" i="4" a="1"/>
  <c r="K35" i="4" s="1"/>
  <c r="J35" i="4" a="1"/>
  <c r="J35" i="4" s="1"/>
  <c r="I35" i="4"/>
  <c r="N34" i="4"/>
  <c r="N34" i="4" a="1"/>
  <c r="M34" i="4" a="1"/>
  <c r="M34" i="4" s="1"/>
  <c r="L34" i="4" a="1"/>
  <c r="L34" i="4" s="1"/>
  <c r="K34" i="4" a="1"/>
  <c r="K34" i="4" s="1"/>
  <c r="J34" i="4" a="1"/>
  <c r="J34" i="4" s="1"/>
  <c r="I34" i="4"/>
  <c r="N33" i="4" a="1"/>
  <c r="N33" i="4" s="1"/>
  <c r="M33" i="4" a="1"/>
  <c r="M33" i="4" s="1"/>
  <c r="L33" i="4" a="1"/>
  <c r="L33" i="4" s="1"/>
  <c r="K33" i="4" a="1"/>
  <c r="K33" i="4" s="1"/>
  <c r="J33" i="4" a="1"/>
  <c r="J33" i="4" s="1"/>
  <c r="I33" i="4"/>
  <c r="N32" i="4"/>
  <c r="N32" i="4" a="1"/>
  <c r="M32" i="4" a="1"/>
  <c r="M32" i="4" s="1"/>
  <c r="L32" i="4"/>
  <c r="L32" i="4" a="1"/>
  <c r="K32" i="4" a="1"/>
  <c r="K32" i="4" s="1"/>
  <c r="J32" i="4"/>
  <c r="J32" i="4" a="1"/>
  <c r="I32" i="4"/>
  <c r="N31" i="4" a="1"/>
  <c r="N31" i="4" s="1"/>
  <c r="M31" i="4"/>
  <c r="M31" i="4" a="1"/>
  <c r="L31" i="4" a="1"/>
  <c r="L31" i="4" s="1"/>
  <c r="K31" i="4" a="1"/>
  <c r="K31" i="4" s="1"/>
  <c r="J31" i="4" a="1"/>
  <c r="J31" i="4" s="1"/>
  <c r="I31" i="4"/>
  <c r="N30" i="4" a="1"/>
  <c r="N30" i="4" s="1"/>
  <c r="M30" i="4"/>
  <c r="M30" i="4" a="1"/>
  <c r="L30" i="4" a="1"/>
  <c r="L30" i="4" s="1"/>
  <c r="K30" i="4" a="1"/>
  <c r="K30" i="4" s="1"/>
  <c r="J30" i="4" a="1"/>
  <c r="J30" i="4" s="1"/>
  <c r="I30" i="4"/>
  <c r="N29" i="4" a="1"/>
  <c r="N29" i="4" s="1"/>
  <c r="M29" i="4" a="1"/>
  <c r="M29" i="4" s="1"/>
  <c r="L29" i="4" a="1"/>
  <c r="L29" i="4" s="1"/>
  <c r="K29" i="4" a="1"/>
  <c r="K29" i="4" s="1"/>
  <c r="J29" i="4" a="1"/>
  <c r="J29" i="4" s="1"/>
  <c r="I29" i="4"/>
  <c r="N28" i="4" a="1"/>
  <c r="N28" i="4" s="1"/>
  <c r="M28" i="4"/>
  <c r="M28" i="4" a="1"/>
  <c r="L28" i="4" a="1"/>
  <c r="L28" i="4" s="1"/>
  <c r="K28" i="4" a="1"/>
  <c r="K28" i="4" s="1"/>
  <c r="J28" i="4"/>
  <c r="J28" i="4" a="1"/>
  <c r="I28" i="4"/>
  <c r="N27" i="4" a="1"/>
  <c r="N27" i="4" s="1"/>
  <c r="M27" i="4"/>
  <c r="M27" i="4" a="1"/>
  <c r="L27" i="4" a="1"/>
  <c r="L27" i="4" s="1"/>
  <c r="K27" i="4" a="1"/>
  <c r="K27" i="4" s="1"/>
  <c r="J27" i="4" a="1"/>
  <c r="J27" i="4" s="1"/>
  <c r="I27" i="4"/>
  <c r="N26" i="4" a="1"/>
  <c r="N26" i="4" s="1"/>
  <c r="M26" i="4" a="1"/>
  <c r="M26" i="4" s="1"/>
  <c r="L26" i="4" a="1"/>
  <c r="L26" i="4" s="1"/>
  <c r="K26" i="4"/>
  <c r="K26" i="4" a="1"/>
  <c r="J26" i="4" a="1"/>
  <c r="J26" i="4" s="1"/>
  <c r="I26" i="4"/>
  <c r="N25" i="4"/>
  <c r="N25" i="4" a="1"/>
  <c r="M25" i="4" a="1"/>
  <c r="M25" i="4" s="1"/>
  <c r="L25" i="4" a="1"/>
  <c r="L25" i="4" s="1"/>
  <c r="K25" i="4" a="1"/>
  <c r="K25" i="4" s="1"/>
  <c r="J25" i="4" a="1"/>
  <c r="J25" i="4" s="1"/>
  <c r="I25" i="4"/>
  <c r="N24" i="4" a="1"/>
  <c r="N24" i="4" s="1"/>
  <c r="M24" i="4"/>
  <c r="M24" i="4" a="1"/>
  <c r="L24" i="4" a="1"/>
  <c r="L24" i="4" s="1"/>
  <c r="K24" i="4" a="1"/>
  <c r="K24" i="4" s="1"/>
  <c r="J24" i="4"/>
  <c r="J24" i="4" a="1"/>
  <c r="I24" i="4"/>
  <c r="N23" i="4" a="1"/>
  <c r="N23" i="4" s="1"/>
  <c r="M23" i="4" a="1"/>
  <c r="M23" i="4" s="1"/>
  <c r="L23" i="4" a="1"/>
  <c r="L23" i="4" s="1"/>
  <c r="K23" i="4" a="1"/>
  <c r="K23" i="4" s="1"/>
  <c r="J23" i="4" a="1"/>
  <c r="J23" i="4" s="1"/>
  <c r="I23" i="4"/>
  <c r="N22" i="4"/>
  <c r="N22" i="4" a="1"/>
  <c r="M22" i="4" a="1"/>
  <c r="M22" i="4" s="1"/>
  <c r="L22" i="4" a="1"/>
  <c r="L22" i="4" s="1"/>
  <c r="K22" i="4"/>
  <c r="K22" i="4" a="1"/>
  <c r="J22" i="4" a="1"/>
  <c r="J22" i="4" s="1"/>
  <c r="I22" i="4"/>
  <c r="N21" i="4"/>
  <c r="N21" i="4" a="1"/>
  <c r="M21" i="4" a="1"/>
  <c r="M21" i="4" s="1"/>
  <c r="L21" i="4" a="1"/>
  <c r="L21" i="4" s="1"/>
  <c r="K21" i="4" a="1"/>
  <c r="K21" i="4" s="1"/>
  <c r="J21" i="4" a="1"/>
  <c r="J21" i="4" s="1"/>
  <c r="I21" i="4"/>
  <c r="N20" i="4" a="1"/>
  <c r="N20" i="4" s="1"/>
  <c r="M20" i="4" a="1"/>
  <c r="M20" i="4" s="1"/>
  <c r="L20" i="4" a="1"/>
  <c r="L20" i="4" s="1"/>
  <c r="K20" i="4" a="1"/>
  <c r="K20" i="4" s="1"/>
  <c r="J20" i="4" a="1"/>
  <c r="J20" i="4" s="1"/>
  <c r="I20" i="4"/>
  <c r="N19" i="4" a="1"/>
  <c r="N19" i="4" s="1"/>
  <c r="M19" i="4"/>
  <c r="M19" i="4" a="1"/>
  <c r="L19" i="4" a="1"/>
  <c r="L19" i="4" s="1"/>
  <c r="K19" i="4"/>
  <c r="K19" i="4" a="1"/>
  <c r="J19" i="4"/>
  <c r="J19" i="4" a="1"/>
  <c r="I19" i="4"/>
  <c r="N18" i="4" a="1"/>
  <c r="N18" i="4" s="1"/>
  <c r="M18" i="4" a="1"/>
  <c r="M18" i="4" s="1"/>
  <c r="L18" i="4" a="1"/>
  <c r="L18" i="4" s="1"/>
  <c r="K18" i="4" a="1"/>
  <c r="K18" i="4" s="1"/>
  <c r="J18" i="4" a="1"/>
  <c r="J18" i="4" s="1"/>
  <c r="I18" i="4"/>
  <c r="N17" i="4" a="1"/>
  <c r="N17" i="4" s="1"/>
  <c r="M17" i="4"/>
  <c r="M17" i="4" a="1"/>
  <c r="L17" i="4" a="1"/>
  <c r="L17" i="4" s="1"/>
  <c r="K17" i="4"/>
  <c r="K17" i="4" a="1"/>
  <c r="J17" i="4"/>
  <c r="J17" i="4" a="1"/>
  <c r="I17" i="4"/>
  <c r="N16" i="4" a="1"/>
  <c r="N16" i="4" s="1"/>
  <c r="M16" i="4" a="1"/>
  <c r="M16" i="4" s="1"/>
  <c r="L16" i="4" a="1"/>
  <c r="L16" i="4" s="1"/>
  <c r="K16" i="4" a="1"/>
  <c r="K16" i="4" s="1"/>
  <c r="J16" i="4" a="1"/>
  <c r="J16" i="4" s="1"/>
  <c r="I16" i="4"/>
  <c r="N15" i="4"/>
  <c r="N15" i="4" a="1"/>
  <c r="M15" i="4" a="1"/>
  <c r="M15" i="4" s="1"/>
  <c r="L15" i="4"/>
  <c r="L15" i="4" a="1"/>
  <c r="K15" i="4" a="1"/>
  <c r="K15" i="4" s="1"/>
  <c r="J15" i="4"/>
  <c r="J15" i="4" a="1"/>
  <c r="I15" i="4"/>
  <c r="N14" i="4" a="1"/>
  <c r="N14" i="4" s="1"/>
  <c r="M14" i="4" a="1"/>
  <c r="M14" i="4" s="1"/>
  <c r="L14" i="4" a="1"/>
  <c r="L14" i="4" s="1"/>
  <c r="K14" i="4" a="1"/>
  <c r="K14" i="4" s="1"/>
  <c r="J14" i="4" a="1"/>
  <c r="J14" i="4" s="1"/>
  <c r="I14" i="4"/>
  <c r="N13" i="4"/>
  <c r="N13" i="4" a="1"/>
  <c r="M13" i="4" a="1"/>
  <c r="M13" i="4" s="1"/>
  <c r="L13" i="4"/>
  <c r="L13" i="4" a="1"/>
  <c r="K13" i="4" a="1"/>
  <c r="K13" i="4" s="1"/>
  <c r="J13" i="4"/>
  <c r="J13" i="4" a="1"/>
  <c r="I13" i="4"/>
  <c r="N12" i="4" a="1"/>
  <c r="N12" i="4" s="1"/>
  <c r="M12" i="4" a="1"/>
  <c r="M12" i="4" s="1"/>
  <c r="L12" i="4" a="1"/>
  <c r="L12" i="4" s="1"/>
  <c r="K12" i="4" a="1"/>
  <c r="K12" i="4" s="1"/>
  <c r="J12" i="4" a="1"/>
  <c r="J12" i="4" s="1"/>
  <c r="I12" i="4"/>
  <c r="N11" i="4" a="1"/>
  <c r="N11" i="4" s="1"/>
  <c r="M11" i="4"/>
  <c r="M11" i="4" a="1"/>
  <c r="L11" i="4" a="1"/>
  <c r="L11" i="4" s="1"/>
  <c r="K11" i="4"/>
  <c r="K11" i="4" a="1"/>
  <c r="J11" i="4"/>
  <c r="J11" i="4" a="1"/>
  <c r="I11" i="4"/>
  <c r="N10" i="4" a="1"/>
  <c r="N10" i="4" s="1"/>
  <c r="M10" i="4" a="1"/>
  <c r="M10" i="4" s="1"/>
  <c r="L10" i="4" a="1"/>
  <c r="L10" i="4" s="1"/>
  <c r="K10" i="4" a="1"/>
  <c r="K10" i="4" s="1"/>
  <c r="J10" i="4" a="1"/>
  <c r="J10" i="4" s="1"/>
  <c r="I10" i="4"/>
  <c r="B10" i="4"/>
  <c r="N9" i="4" a="1"/>
  <c r="N9" i="4" s="1"/>
  <c r="M9" i="4" a="1"/>
  <c r="M9" i="4" s="1"/>
  <c r="L9" i="4" a="1"/>
  <c r="L9" i="4" s="1"/>
  <c r="K9" i="4" a="1"/>
  <c r="K9" i="4" s="1"/>
  <c r="J9" i="4" a="1"/>
  <c r="J9" i="4" s="1"/>
  <c r="I9" i="4"/>
  <c r="N8" i="4" a="1"/>
  <c r="N8" i="4" s="1"/>
  <c r="M8" i="4"/>
  <c r="M8" i="4" a="1"/>
  <c r="L8" i="4" a="1"/>
  <c r="L8" i="4" s="1"/>
  <c r="K8" i="4" a="1"/>
  <c r="K8" i="4" s="1"/>
  <c r="E17" i="4" s="1"/>
  <c r="F17" i="4" s="1"/>
  <c r="J8" i="4"/>
  <c r="J8" i="4" a="1"/>
  <c r="I8" i="4"/>
  <c r="N7" i="4" a="1"/>
  <c r="N7" i="4" s="1"/>
  <c r="M7" i="4" a="1"/>
  <c r="M7" i="4" s="1"/>
  <c r="L7" i="4" a="1"/>
  <c r="L7" i="4" s="1"/>
  <c r="K7" i="4" a="1"/>
  <c r="K7" i="4" s="1"/>
  <c r="J7" i="4" a="1"/>
  <c r="J7" i="4" s="1"/>
  <c r="I7" i="4"/>
  <c r="N6" i="4" a="1"/>
  <c r="N6" i="4" s="1"/>
  <c r="M6" i="4"/>
  <c r="M6" i="4" a="1"/>
  <c r="L6" i="4" a="1"/>
  <c r="L6" i="4" s="1"/>
  <c r="K6" i="4"/>
  <c r="K6" i="4" a="1"/>
  <c r="J6" i="4"/>
  <c r="J6" i="4" a="1"/>
  <c r="I6" i="4"/>
  <c r="N5" i="4" a="1"/>
  <c r="N5" i="4" s="1"/>
  <c r="M5" i="4" a="1"/>
  <c r="M5" i="4" s="1"/>
  <c r="L5" i="4" a="1"/>
  <c r="L5" i="4" s="1"/>
  <c r="K5" i="4" a="1"/>
  <c r="K5" i="4" s="1"/>
  <c r="J5" i="4" a="1"/>
  <c r="J5" i="4" s="1"/>
  <c r="I5" i="4"/>
  <c r="N4" i="4"/>
  <c r="N4" i="4" a="1"/>
  <c r="M4" i="4" a="1"/>
  <c r="M4" i="4" s="1"/>
  <c r="L4" i="4" a="1"/>
  <c r="L4" i="4" s="1"/>
  <c r="K4" i="4" a="1"/>
  <c r="K4" i="4" s="1"/>
  <c r="J4" i="4"/>
  <c r="J4" i="4" a="1"/>
  <c r="I4" i="4"/>
  <c r="N3" i="4" a="1"/>
  <c r="N3" i="4" s="1"/>
  <c r="M3" i="4" a="1"/>
  <c r="M3" i="4" s="1"/>
  <c r="L3" i="4" a="1"/>
  <c r="L3" i="4" s="1"/>
  <c r="K3" i="4" a="1"/>
  <c r="K3" i="4" s="1"/>
  <c r="J3" i="4" a="1"/>
  <c r="J3" i="4" s="1"/>
  <c r="I3" i="4"/>
  <c r="N70" i="3"/>
  <c r="N70" i="3" a="1"/>
  <c r="M70" i="3" a="1"/>
  <c r="M70" i="3" s="1"/>
  <c r="L70" i="3"/>
  <c r="L70" i="3" a="1"/>
  <c r="K70" i="3" a="1"/>
  <c r="K70" i="3" s="1"/>
  <c r="J70" i="3"/>
  <c r="J70" i="3" a="1"/>
  <c r="I70" i="3"/>
  <c r="N69" i="3" a="1"/>
  <c r="N69" i="3" s="1"/>
  <c r="M69" i="3" a="1"/>
  <c r="M69" i="3" s="1"/>
  <c r="L69" i="3" a="1"/>
  <c r="L69" i="3" s="1"/>
  <c r="K69" i="3" a="1"/>
  <c r="K69" i="3" s="1"/>
  <c r="J69" i="3" a="1"/>
  <c r="J69" i="3" s="1"/>
  <c r="I69" i="3"/>
  <c r="N68" i="3" a="1"/>
  <c r="N68" i="3" s="1"/>
  <c r="M68" i="3"/>
  <c r="M68" i="3" a="1"/>
  <c r="L68" i="3" a="1"/>
  <c r="L68" i="3" s="1"/>
  <c r="K68" i="3" a="1"/>
  <c r="K68" i="3" s="1"/>
  <c r="J68" i="3"/>
  <c r="J68" i="3" a="1"/>
  <c r="I68" i="3"/>
  <c r="N67" i="3" a="1"/>
  <c r="N67" i="3" s="1"/>
  <c r="M67" i="3" a="1"/>
  <c r="M67" i="3" s="1"/>
  <c r="L67" i="3" a="1"/>
  <c r="L67" i="3" s="1"/>
  <c r="K67" i="3" a="1"/>
  <c r="K67" i="3" s="1"/>
  <c r="J67" i="3" a="1"/>
  <c r="J67" i="3" s="1"/>
  <c r="I67" i="3"/>
  <c r="N66" i="3" a="1"/>
  <c r="N66" i="3" s="1"/>
  <c r="M66" i="3"/>
  <c r="M66" i="3" a="1"/>
  <c r="L66" i="3" a="1"/>
  <c r="L66" i="3" s="1"/>
  <c r="K66" i="3"/>
  <c r="K66" i="3" a="1"/>
  <c r="J66" i="3"/>
  <c r="J66" i="3" a="1"/>
  <c r="I66" i="3"/>
  <c r="N65" i="3" a="1"/>
  <c r="N65" i="3" s="1"/>
  <c r="M65" i="3" a="1"/>
  <c r="M65" i="3" s="1"/>
  <c r="L65" i="3" a="1"/>
  <c r="L65" i="3" s="1"/>
  <c r="K65" i="3" a="1"/>
  <c r="K65" i="3" s="1"/>
  <c r="J65" i="3" a="1"/>
  <c r="J65" i="3" s="1"/>
  <c r="I65" i="3"/>
  <c r="N64" i="3"/>
  <c r="N64" i="3" a="1"/>
  <c r="M64" i="3" a="1"/>
  <c r="M64" i="3" s="1"/>
  <c r="L64" i="3" a="1"/>
  <c r="L64" i="3" s="1"/>
  <c r="K64" i="3" a="1"/>
  <c r="K64" i="3" s="1"/>
  <c r="J64" i="3"/>
  <c r="J64" i="3" a="1"/>
  <c r="I64" i="3"/>
  <c r="N63" i="3" a="1"/>
  <c r="N63" i="3" s="1"/>
  <c r="M63" i="3" a="1"/>
  <c r="M63" i="3" s="1"/>
  <c r="L63" i="3" a="1"/>
  <c r="L63" i="3" s="1"/>
  <c r="K63" i="3" a="1"/>
  <c r="K63" i="3" s="1"/>
  <c r="J63" i="3" a="1"/>
  <c r="J63" i="3" s="1"/>
  <c r="I63" i="3"/>
  <c r="N62" i="3"/>
  <c r="N62" i="3" a="1"/>
  <c r="M62" i="3" a="1"/>
  <c r="M62" i="3" s="1"/>
  <c r="L62" i="3"/>
  <c r="L62" i="3" a="1"/>
  <c r="K62" i="3" a="1"/>
  <c r="K62" i="3" s="1"/>
  <c r="J62" i="3"/>
  <c r="J62" i="3" a="1"/>
  <c r="I62" i="3"/>
  <c r="N61" i="3" a="1"/>
  <c r="N61" i="3" s="1"/>
  <c r="M61" i="3" a="1"/>
  <c r="M61" i="3" s="1"/>
  <c r="L61" i="3" a="1"/>
  <c r="L61" i="3" s="1"/>
  <c r="K61" i="3" a="1"/>
  <c r="K61" i="3" s="1"/>
  <c r="J61" i="3" a="1"/>
  <c r="J61" i="3" s="1"/>
  <c r="I61" i="3"/>
  <c r="N60" i="3" a="1"/>
  <c r="N60" i="3" s="1"/>
  <c r="M60" i="3"/>
  <c r="M60" i="3" a="1"/>
  <c r="L60" i="3" a="1"/>
  <c r="L60" i="3" s="1"/>
  <c r="K60" i="3" a="1"/>
  <c r="K60" i="3" s="1"/>
  <c r="J60" i="3"/>
  <c r="J60" i="3" a="1"/>
  <c r="I60" i="3"/>
  <c r="N59" i="3" a="1"/>
  <c r="N59" i="3" s="1"/>
  <c r="M59" i="3" a="1"/>
  <c r="M59" i="3" s="1"/>
  <c r="L59" i="3" a="1"/>
  <c r="L59" i="3" s="1"/>
  <c r="K59" i="3" a="1"/>
  <c r="K59" i="3" s="1"/>
  <c r="J59" i="3" a="1"/>
  <c r="J59" i="3" s="1"/>
  <c r="I59" i="3"/>
  <c r="N58" i="3" a="1"/>
  <c r="N58" i="3" s="1"/>
  <c r="M58" i="3"/>
  <c r="M58" i="3" a="1"/>
  <c r="L58" i="3" a="1"/>
  <c r="L58" i="3" s="1"/>
  <c r="K58" i="3"/>
  <c r="K58" i="3" a="1"/>
  <c r="J58" i="3"/>
  <c r="J58" i="3" a="1"/>
  <c r="I58" i="3"/>
  <c r="N57" i="3" a="1"/>
  <c r="N57" i="3" s="1"/>
  <c r="M57" i="3" a="1"/>
  <c r="M57" i="3" s="1"/>
  <c r="L57" i="3" a="1"/>
  <c r="L57" i="3" s="1"/>
  <c r="K57" i="3" a="1"/>
  <c r="K57" i="3" s="1"/>
  <c r="J57" i="3" a="1"/>
  <c r="J57" i="3" s="1"/>
  <c r="I57" i="3"/>
  <c r="N56" i="3"/>
  <c r="N56" i="3" a="1"/>
  <c r="M56" i="3" a="1"/>
  <c r="M56" i="3" s="1"/>
  <c r="L56" i="3" a="1"/>
  <c r="L56" i="3" s="1"/>
  <c r="K56" i="3" a="1"/>
  <c r="K56" i="3" s="1"/>
  <c r="J56" i="3"/>
  <c r="J56" i="3" a="1"/>
  <c r="I56" i="3"/>
  <c r="N55" i="3" a="1"/>
  <c r="N55" i="3" s="1"/>
  <c r="M55" i="3" a="1"/>
  <c r="M55" i="3" s="1"/>
  <c r="L55" i="3" a="1"/>
  <c r="L55" i="3" s="1"/>
  <c r="K55" i="3" a="1"/>
  <c r="K55" i="3" s="1"/>
  <c r="J55" i="3" a="1"/>
  <c r="J55" i="3" s="1"/>
  <c r="I55" i="3"/>
  <c r="N54" i="3"/>
  <c r="N54" i="3" a="1"/>
  <c r="M54" i="3" a="1"/>
  <c r="M54" i="3" s="1"/>
  <c r="L54" i="3"/>
  <c r="L54" i="3" a="1"/>
  <c r="K54" i="3" a="1"/>
  <c r="K54" i="3" s="1"/>
  <c r="J54" i="3"/>
  <c r="J54" i="3" a="1"/>
  <c r="I54" i="3"/>
  <c r="N53" i="3" a="1"/>
  <c r="N53" i="3" s="1"/>
  <c r="M53" i="3" a="1"/>
  <c r="M53" i="3" s="1"/>
  <c r="L53" i="3" a="1"/>
  <c r="L53" i="3" s="1"/>
  <c r="K53" i="3" a="1"/>
  <c r="K53" i="3" s="1"/>
  <c r="J53" i="3" a="1"/>
  <c r="J53" i="3" s="1"/>
  <c r="I53" i="3"/>
  <c r="N52" i="3" a="1"/>
  <c r="N52" i="3" s="1"/>
  <c r="M52" i="3"/>
  <c r="M52" i="3" a="1"/>
  <c r="L52" i="3" a="1"/>
  <c r="L52" i="3" s="1"/>
  <c r="K52" i="3" a="1"/>
  <c r="K52" i="3" s="1"/>
  <c r="J52" i="3"/>
  <c r="J52" i="3" a="1"/>
  <c r="I52" i="3"/>
  <c r="N51" i="3" a="1"/>
  <c r="N51" i="3" s="1"/>
  <c r="M51" i="3" a="1"/>
  <c r="M51" i="3" s="1"/>
  <c r="L51" i="3" a="1"/>
  <c r="L51" i="3" s="1"/>
  <c r="K51" i="3" a="1"/>
  <c r="K51" i="3" s="1"/>
  <c r="J51" i="3" a="1"/>
  <c r="J51" i="3" s="1"/>
  <c r="I51" i="3"/>
  <c r="N50" i="3" a="1"/>
  <c r="N50" i="3" s="1"/>
  <c r="M50" i="3"/>
  <c r="M50" i="3" a="1"/>
  <c r="L50" i="3" a="1"/>
  <c r="L50" i="3" s="1"/>
  <c r="K50" i="3"/>
  <c r="K50" i="3" a="1"/>
  <c r="J50" i="3"/>
  <c r="J50" i="3" a="1"/>
  <c r="I50" i="3"/>
  <c r="N49" i="3" a="1"/>
  <c r="N49" i="3" s="1"/>
  <c r="M49" i="3" a="1"/>
  <c r="M49" i="3" s="1"/>
  <c r="L49" i="3" a="1"/>
  <c r="L49" i="3" s="1"/>
  <c r="K49" i="3" a="1"/>
  <c r="K49" i="3" s="1"/>
  <c r="J49" i="3" a="1"/>
  <c r="J49" i="3" s="1"/>
  <c r="I49" i="3"/>
  <c r="N48" i="3"/>
  <c r="N48" i="3" a="1"/>
  <c r="M48" i="3" a="1"/>
  <c r="M48" i="3" s="1"/>
  <c r="L48" i="3" a="1"/>
  <c r="L48" i="3" s="1"/>
  <c r="K48" i="3" a="1"/>
  <c r="K48" i="3" s="1"/>
  <c r="J48" i="3"/>
  <c r="J48" i="3" a="1"/>
  <c r="I48" i="3"/>
  <c r="N47" i="3" a="1"/>
  <c r="N47" i="3" s="1"/>
  <c r="M47" i="3" a="1"/>
  <c r="M47" i="3" s="1"/>
  <c r="L47" i="3" a="1"/>
  <c r="L47" i="3" s="1"/>
  <c r="K47" i="3" a="1"/>
  <c r="K47" i="3" s="1"/>
  <c r="J47" i="3" a="1"/>
  <c r="J47" i="3" s="1"/>
  <c r="I47" i="3"/>
  <c r="N46" i="3"/>
  <c r="N46" i="3" a="1"/>
  <c r="M46" i="3" a="1"/>
  <c r="M46" i="3" s="1"/>
  <c r="L46" i="3" a="1"/>
  <c r="L46" i="3" s="1"/>
  <c r="K46" i="3" a="1"/>
  <c r="K46" i="3" s="1"/>
  <c r="J46" i="3"/>
  <c r="J46" i="3" a="1"/>
  <c r="I46" i="3"/>
  <c r="N45" i="3" a="1"/>
  <c r="N45" i="3" s="1"/>
  <c r="M45" i="3" a="1"/>
  <c r="M45" i="3" s="1"/>
  <c r="L45" i="3" a="1"/>
  <c r="L45" i="3" s="1"/>
  <c r="K45" i="3" a="1"/>
  <c r="K45" i="3" s="1"/>
  <c r="J45" i="3" a="1"/>
  <c r="J45" i="3" s="1"/>
  <c r="I45" i="3"/>
  <c r="N44" i="3"/>
  <c r="N44" i="3" a="1"/>
  <c r="M44" i="3" a="1"/>
  <c r="M44" i="3" s="1"/>
  <c r="L44" i="3" a="1"/>
  <c r="L44" i="3" s="1"/>
  <c r="K44" i="3" a="1"/>
  <c r="K44" i="3" s="1"/>
  <c r="J44" i="3" a="1"/>
  <c r="J44" i="3" s="1"/>
  <c r="I44" i="3"/>
  <c r="N43" i="3" a="1"/>
  <c r="N43" i="3" s="1"/>
  <c r="M43" i="3" a="1"/>
  <c r="M43" i="3" s="1"/>
  <c r="L43" i="3" a="1"/>
  <c r="L43" i="3" s="1"/>
  <c r="K43" i="3" a="1"/>
  <c r="K43" i="3" s="1"/>
  <c r="J43" i="3" a="1"/>
  <c r="J43" i="3" s="1"/>
  <c r="I43" i="3"/>
  <c r="N42" i="3" a="1"/>
  <c r="N42" i="3" s="1"/>
  <c r="M42" i="3" a="1"/>
  <c r="M42" i="3" s="1"/>
  <c r="L42" i="3" a="1"/>
  <c r="L42" i="3" s="1"/>
  <c r="K42" i="3" a="1"/>
  <c r="K42" i="3" s="1"/>
  <c r="J42" i="3"/>
  <c r="J42" i="3" a="1"/>
  <c r="I42" i="3"/>
  <c r="N41" i="3" a="1"/>
  <c r="N41" i="3" s="1"/>
  <c r="M41" i="3" a="1"/>
  <c r="M41" i="3" s="1"/>
  <c r="L41" i="3" a="1"/>
  <c r="L41" i="3" s="1"/>
  <c r="K41" i="3" a="1"/>
  <c r="K41" i="3" s="1"/>
  <c r="J41" i="3" a="1"/>
  <c r="J41" i="3" s="1"/>
  <c r="I41" i="3"/>
  <c r="N40" i="3" a="1"/>
  <c r="N40" i="3" s="1"/>
  <c r="M40" i="3" a="1"/>
  <c r="M40" i="3" s="1"/>
  <c r="L40" i="3" a="1"/>
  <c r="L40" i="3" s="1"/>
  <c r="K40" i="3"/>
  <c r="K40" i="3" a="1"/>
  <c r="J40" i="3" a="1"/>
  <c r="J40" i="3" s="1"/>
  <c r="I40" i="3"/>
  <c r="N39" i="3" a="1"/>
  <c r="N39" i="3" s="1"/>
  <c r="M39" i="3" a="1"/>
  <c r="M39" i="3" s="1"/>
  <c r="L39" i="3" a="1"/>
  <c r="L39" i="3" s="1"/>
  <c r="K39" i="3" a="1"/>
  <c r="K39" i="3" s="1"/>
  <c r="J39" i="3" a="1"/>
  <c r="J39" i="3" s="1"/>
  <c r="I39" i="3"/>
  <c r="N38" i="3"/>
  <c r="N38" i="3" a="1"/>
  <c r="M38" i="3"/>
  <c r="M38" i="3" a="1"/>
  <c r="L38" i="3" a="1"/>
  <c r="L38" i="3" s="1"/>
  <c r="K38" i="3" a="1"/>
  <c r="K38" i="3" s="1"/>
  <c r="J38" i="3"/>
  <c r="J38" i="3" a="1"/>
  <c r="I38" i="3"/>
  <c r="N37" i="3" a="1"/>
  <c r="N37" i="3" s="1"/>
  <c r="M37" i="3" a="1"/>
  <c r="M37" i="3" s="1"/>
  <c r="L37" i="3" a="1"/>
  <c r="L37" i="3" s="1"/>
  <c r="K37" i="3" a="1"/>
  <c r="K37" i="3" s="1"/>
  <c r="J37" i="3" a="1"/>
  <c r="J37" i="3" s="1"/>
  <c r="I37" i="3"/>
  <c r="N36" i="3" a="1"/>
  <c r="N36" i="3" s="1"/>
  <c r="M36" i="3"/>
  <c r="M36" i="3" a="1"/>
  <c r="L36" i="3" a="1"/>
  <c r="L36" i="3" s="1"/>
  <c r="K36" i="3" a="1"/>
  <c r="K36" i="3" s="1"/>
  <c r="J36" i="3" a="1"/>
  <c r="J36" i="3" s="1"/>
  <c r="I36" i="3"/>
  <c r="N35" i="3" a="1"/>
  <c r="N35" i="3" s="1"/>
  <c r="M35" i="3" a="1"/>
  <c r="M35" i="3" s="1"/>
  <c r="L35" i="3" a="1"/>
  <c r="L35" i="3" s="1"/>
  <c r="K35" i="3" a="1"/>
  <c r="K35" i="3" s="1"/>
  <c r="J35" i="3" a="1"/>
  <c r="J35" i="3" s="1"/>
  <c r="I35" i="3"/>
  <c r="N34" i="3" a="1"/>
  <c r="N34" i="3" s="1"/>
  <c r="M34" i="3" a="1"/>
  <c r="M34" i="3" s="1"/>
  <c r="L34" i="3" a="1"/>
  <c r="L34" i="3" s="1"/>
  <c r="K34" i="3" a="1"/>
  <c r="K34" i="3" s="1"/>
  <c r="J34" i="3"/>
  <c r="J34" i="3" a="1"/>
  <c r="I34" i="3"/>
  <c r="N33" i="3" a="1"/>
  <c r="N33" i="3" s="1"/>
  <c r="M33" i="3" a="1"/>
  <c r="M33" i="3" s="1"/>
  <c r="L33" i="3" a="1"/>
  <c r="L33" i="3" s="1"/>
  <c r="K33" i="3" a="1"/>
  <c r="K33" i="3" s="1"/>
  <c r="J33" i="3" a="1"/>
  <c r="J33" i="3" s="1"/>
  <c r="I33" i="3"/>
  <c r="N32" i="3" a="1"/>
  <c r="N32" i="3" s="1"/>
  <c r="M32" i="3" a="1"/>
  <c r="M32" i="3" s="1"/>
  <c r="L32" i="3" a="1"/>
  <c r="L32" i="3" s="1"/>
  <c r="K32" i="3"/>
  <c r="K32" i="3" a="1"/>
  <c r="J32" i="3" a="1"/>
  <c r="J32" i="3" s="1"/>
  <c r="I32" i="3"/>
  <c r="N31" i="3" a="1"/>
  <c r="N31" i="3" s="1"/>
  <c r="M31" i="3" a="1"/>
  <c r="M31" i="3" s="1"/>
  <c r="L31" i="3" a="1"/>
  <c r="L31" i="3" s="1"/>
  <c r="K31" i="3" a="1"/>
  <c r="K31" i="3" s="1"/>
  <c r="J31" i="3" a="1"/>
  <c r="J31" i="3" s="1"/>
  <c r="I31" i="3"/>
  <c r="N30" i="3"/>
  <c r="N30" i="3" a="1"/>
  <c r="M30" i="3" a="1"/>
  <c r="M30" i="3" s="1"/>
  <c r="L30" i="3"/>
  <c r="L30" i="3" a="1"/>
  <c r="K30" i="3" a="1"/>
  <c r="K30" i="3" s="1"/>
  <c r="J30" i="3"/>
  <c r="J30" i="3" a="1"/>
  <c r="I30" i="3"/>
  <c r="N29" i="3" a="1"/>
  <c r="N29" i="3" s="1"/>
  <c r="M29" i="3" a="1"/>
  <c r="M29" i="3" s="1"/>
  <c r="L29" i="3" a="1"/>
  <c r="L29" i="3" s="1"/>
  <c r="K29" i="3" a="1"/>
  <c r="K29" i="3" s="1"/>
  <c r="J29" i="3" a="1"/>
  <c r="J29" i="3" s="1"/>
  <c r="I29" i="3"/>
  <c r="N28" i="3"/>
  <c r="N28" i="3" a="1"/>
  <c r="M28" i="3" a="1"/>
  <c r="M28" i="3" s="1"/>
  <c r="L28" i="3" a="1"/>
  <c r="L28" i="3" s="1"/>
  <c r="K28" i="3" a="1"/>
  <c r="K28" i="3" s="1"/>
  <c r="J28" i="3" a="1"/>
  <c r="J28" i="3" s="1"/>
  <c r="I28" i="3"/>
  <c r="N27" i="3" a="1"/>
  <c r="N27" i="3" s="1"/>
  <c r="M27" i="3" a="1"/>
  <c r="M27" i="3" s="1"/>
  <c r="L27" i="3" a="1"/>
  <c r="L27" i="3" s="1"/>
  <c r="K27" i="3" a="1"/>
  <c r="K27" i="3" s="1"/>
  <c r="J27" i="3" a="1"/>
  <c r="J27" i="3" s="1"/>
  <c r="I27" i="3"/>
  <c r="N26" i="3" a="1"/>
  <c r="N26" i="3" s="1"/>
  <c r="M26" i="3" a="1"/>
  <c r="M26" i="3" s="1"/>
  <c r="L26" i="3" a="1"/>
  <c r="L26" i="3" s="1"/>
  <c r="K26" i="3" a="1"/>
  <c r="K26" i="3" s="1"/>
  <c r="J26" i="3"/>
  <c r="J26" i="3" a="1"/>
  <c r="I26" i="3"/>
  <c r="N25" i="3" a="1"/>
  <c r="N25" i="3" s="1"/>
  <c r="M25" i="3" a="1"/>
  <c r="M25" i="3" s="1"/>
  <c r="L25" i="3" a="1"/>
  <c r="L25" i="3" s="1"/>
  <c r="K25" i="3" a="1"/>
  <c r="K25" i="3" s="1"/>
  <c r="J25" i="3" a="1"/>
  <c r="J25" i="3" s="1"/>
  <c r="I25" i="3"/>
  <c r="N24" i="3" a="1"/>
  <c r="N24" i="3" s="1"/>
  <c r="M24" i="3" a="1"/>
  <c r="M24" i="3" s="1"/>
  <c r="L24" i="3" a="1"/>
  <c r="L24" i="3" s="1"/>
  <c r="K24" i="3"/>
  <c r="K24" i="3" a="1"/>
  <c r="J24" i="3" a="1"/>
  <c r="J24" i="3" s="1"/>
  <c r="I24" i="3"/>
  <c r="N23" i="3" a="1"/>
  <c r="N23" i="3" s="1"/>
  <c r="M23" i="3" a="1"/>
  <c r="M23" i="3" s="1"/>
  <c r="L23" i="3" a="1"/>
  <c r="L23" i="3" s="1"/>
  <c r="K23" i="3" a="1"/>
  <c r="K23" i="3" s="1"/>
  <c r="J23" i="3" a="1"/>
  <c r="J23" i="3" s="1"/>
  <c r="I23" i="3"/>
  <c r="N22" i="3"/>
  <c r="N22" i="3" a="1"/>
  <c r="M22" i="3"/>
  <c r="M22" i="3" a="1"/>
  <c r="L22" i="3"/>
  <c r="L22" i="3" a="1"/>
  <c r="K22" i="3" a="1"/>
  <c r="K22" i="3" s="1"/>
  <c r="J22" i="3"/>
  <c r="J22" i="3" a="1"/>
  <c r="I22" i="3"/>
  <c r="N21" i="3" a="1"/>
  <c r="N21" i="3" s="1"/>
  <c r="M21" i="3" a="1"/>
  <c r="M21" i="3" s="1"/>
  <c r="L21" i="3" a="1"/>
  <c r="L21" i="3" s="1"/>
  <c r="K21" i="3" a="1"/>
  <c r="K21" i="3" s="1"/>
  <c r="J21" i="3" a="1"/>
  <c r="J21" i="3" s="1"/>
  <c r="I21" i="3"/>
  <c r="N20" i="3" a="1"/>
  <c r="N20" i="3" s="1"/>
  <c r="M20" i="3" a="1"/>
  <c r="M20" i="3" s="1"/>
  <c r="L20" i="3" a="1"/>
  <c r="L20" i="3" s="1"/>
  <c r="K20" i="3" a="1"/>
  <c r="K20" i="3" s="1"/>
  <c r="J20" i="3" a="1"/>
  <c r="J20" i="3" s="1"/>
  <c r="I20" i="3"/>
  <c r="N19" i="3"/>
  <c r="N19" i="3" a="1"/>
  <c r="M19" i="3" a="1"/>
  <c r="M19" i="3" s="1"/>
  <c r="L19" i="3"/>
  <c r="L19" i="3" a="1"/>
  <c r="K19" i="3" a="1"/>
  <c r="K19" i="3" s="1"/>
  <c r="J19" i="3"/>
  <c r="J19" i="3" a="1"/>
  <c r="I19" i="3"/>
  <c r="N18" i="3" a="1"/>
  <c r="N18" i="3" s="1"/>
  <c r="M18" i="3" a="1"/>
  <c r="M18" i="3" s="1"/>
  <c r="L18" i="3" a="1"/>
  <c r="L18" i="3" s="1"/>
  <c r="K18" i="3" a="1"/>
  <c r="K18" i="3" s="1"/>
  <c r="J18" i="3" a="1"/>
  <c r="J18" i="3" s="1"/>
  <c r="I18" i="3"/>
  <c r="N17" i="3" a="1"/>
  <c r="N17" i="3" s="1"/>
  <c r="M17" i="3"/>
  <c r="M17" i="3" a="1"/>
  <c r="L17" i="3" a="1"/>
  <c r="L17" i="3" s="1"/>
  <c r="K17" i="3"/>
  <c r="K17" i="3" a="1"/>
  <c r="J17" i="3"/>
  <c r="J17" i="3" a="1"/>
  <c r="I17" i="3"/>
  <c r="N16" i="3" a="1"/>
  <c r="N16" i="3" s="1"/>
  <c r="M16" i="3" a="1"/>
  <c r="M16" i="3" s="1"/>
  <c r="L16" i="3" a="1"/>
  <c r="L16" i="3" s="1"/>
  <c r="K16" i="3" a="1"/>
  <c r="K16" i="3" s="1"/>
  <c r="J16" i="3" a="1"/>
  <c r="J16" i="3" s="1"/>
  <c r="I16" i="3"/>
  <c r="N15" i="3"/>
  <c r="N15" i="3" a="1"/>
  <c r="M15" i="3" a="1"/>
  <c r="M15" i="3" s="1"/>
  <c r="L15" i="3" a="1"/>
  <c r="L15" i="3" s="1"/>
  <c r="K15" i="3" a="1"/>
  <c r="K15" i="3" s="1"/>
  <c r="J15" i="3"/>
  <c r="J15" i="3" a="1"/>
  <c r="I15" i="3"/>
  <c r="N14" i="3" a="1"/>
  <c r="N14" i="3" s="1"/>
  <c r="M14" i="3" a="1"/>
  <c r="M14" i="3" s="1"/>
  <c r="L14" i="3" a="1"/>
  <c r="L14" i="3" s="1"/>
  <c r="K14" i="3" a="1"/>
  <c r="K14" i="3" s="1"/>
  <c r="J14" i="3"/>
  <c r="J14" i="3" a="1"/>
  <c r="I14" i="3"/>
  <c r="N13" i="3" a="1"/>
  <c r="N13" i="3" s="1"/>
  <c r="M13" i="3" a="1"/>
  <c r="M13" i="3" s="1"/>
  <c r="L13" i="3" a="1"/>
  <c r="L13" i="3" s="1"/>
  <c r="K13" i="3" a="1"/>
  <c r="K13" i="3" s="1"/>
  <c r="J13" i="3" a="1"/>
  <c r="J13" i="3" s="1"/>
  <c r="I13" i="3"/>
  <c r="N12" i="3" a="1"/>
  <c r="N12" i="3" s="1"/>
  <c r="M12" i="3" a="1"/>
  <c r="M12" i="3" s="1"/>
  <c r="L12" i="3" a="1"/>
  <c r="L12" i="3" s="1"/>
  <c r="K12" i="3" a="1"/>
  <c r="K12" i="3" s="1"/>
  <c r="J12" i="3" a="1"/>
  <c r="J12" i="3" s="1"/>
  <c r="I12" i="3"/>
  <c r="N11" i="3" a="1"/>
  <c r="N11" i="3" s="1"/>
  <c r="M11" i="3" a="1"/>
  <c r="M11" i="3" s="1"/>
  <c r="L11" i="3" a="1"/>
  <c r="L11" i="3" s="1"/>
  <c r="K11" i="3" a="1"/>
  <c r="K11" i="3" s="1"/>
  <c r="J11" i="3"/>
  <c r="J11" i="3" a="1"/>
  <c r="I11" i="3"/>
  <c r="N10" i="3" a="1"/>
  <c r="N10" i="3" s="1"/>
  <c r="M10" i="3" a="1"/>
  <c r="M10" i="3" s="1"/>
  <c r="L10" i="3" a="1"/>
  <c r="L10" i="3" s="1"/>
  <c r="K10" i="3"/>
  <c r="K10" i="3" a="1"/>
  <c r="J10" i="3" a="1"/>
  <c r="J10" i="3" s="1"/>
  <c r="I10" i="3"/>
  <c r="B10" i="3"/>
  <c r="N9" i="3" a="1"/>
  <c r="N9" i="3" s="1"/>
  <c r="M9" i="3" a="1"/>
  <c r="M9" i="3" s="1"/>
  <c r="L9" i="3" a="1"/>
  <c r="L9" i="3" s="1"/>
  <c r="K9" i="3" a="1"/>
  <c r="K9" i="3" s="1"/>
  <c r="J9" i="3" a="1"/>
  <c r="J9" i="3" s="1"/>
  <c r="I9" i="3"/>
  <c r="N8" i="3"/>
  <c r="N8" i="3" a="1"/>
  <c r="M8" i="3"/>
  <c r="M8" i="3" a="1"/>
  <c r="L8" i="3"/>
  <c r="L8" i="3" a="1"/>
  <c r="K8" i="3" a="1"/>
  <c r="K8" i="3" s="1"/>
  <c r="E17" i="3" s="1"/>
  <c r="F17" i="3" s="1"/>
  <c r="J8" i="3"/>
  <c r="J8" i="3" a="1"/>
  <c r="I8" i="3"/>
  <c r="N7" i="3" a="1"/>
  <c r="N7" i="3" s="1"/>
  <c r="M7" i="3" a="1"/>
  <c r="M7" i="3" s="1"/>
  <c r="L7" i="3" a="1"/>
  <c r="L7" i="3" s="1"/>
  <c r="K7" i="3" a="1"/>
  <c r="K7" i="3" s="1"/>
  <c r="J7" i="3" a="1"/>
  <c r="J7" i="3" s="1"/>
  <c r="I7" i="3"/>
  <c r="N6" i="3" a="1"/>
  <c r="N6" i="3" s="1"/>
  <c r="M6" i="3" a="1"/>
  <c r="M6" i="3" s="1"/>
  <c r="L6" i="3" a="1"/>
  <c r="L6" i="3" s="1"/>
  <c r="K6" i="3" a="1"/>
  <c r="K6" i="3" s="1"/>
  <c r="J6" i="3"/>
  <c r="J6" i="3" a="1"/>
  <c r="I6" i="3"/>
  <c r="N5" i="3" a="1"/>
  <c r="N5" i="3" s="1"/>
  <c r="M5" i="3" a="1"/>
  <c r="M5" i="3" s="1"/>
  <c r="L5" i="3" a="1"/>
  <c r="L5" i="3" s="1"/>
  <c r="K5" i="3"/>
  <c r="K5" i="3" a="1"/>
  <c r="J5" i="3" a="1"/>
  <c r="J5" i="3" s="1"/>
  <c r="I5" i="3"/>
  <c r="N4" i="3"/>
  <c r="N4" i="3" a="1"/>
  <c r="M4" i="3"/>
  <c r="M4" i="3" a="1"/>
  <c r="L4" i="3"/>
  <c r="L4" i="3" a="1"/>
  <c r="K4" i="3"/>
  <c r="K4" i="3" a="1"/>
  <c r="J4" i="3"/>
  <c r="J4" i="3" a="1"/>
  <c r="I4" i="3"/>
  <c r="N3" i="3" a="1"/>
  <c r="N3" i="3" s="1"/>
  <c r="M3" i="3" a="1"/>
  <c r="M3" i="3" s="1"/>
  <c r="L3" i="3" a="1"/>
  <c r="L3" i="3" s="1"/>
  <c r="K3" i="3" a="1"/>
  <c r="K3" i="3" s="1"/>
  <c r="J3" i="3" a="1"/>
  <c r="J3" i="3" s="1"/>
  <c r="I3" i="3"/>
  <c r="N70" i="2" a="1"/>
  <c r="N70" i="2" s="1"/>
  <c r="M70" i="2" a="1"/>
  <c r="M70" i="2" s="1"/>
  <c r="L70" i="2" a="1"/>
  <c r="L70" i="2" s="1"/>
  <c r="K70" i="2" a="1"/>
  <c r="K70" i="2" s="1"/>
  <c r="J70" i="2"/>
  <c r="J70" i="2" a="1"/>
  <c r="I70" i="2"/>
  <c r="N69" i="2" a="1"/>
  <c r="N69" i="2" s="1"/>
  <c r="M69" i="2" a="1"/>
  <c r="M69" i="2" s="1"/>
  <c r="L69" i="2" a="1"/>
  <c r="L69" i="2" s="1"/>
  <c r="K69" i="2" a="1"/>
  <c r="K69" i="2" s="1"/>
  <c r="J69" i="2" a="1"/>
  <c r="J69" i="2" s="1"/>
  <c r="I69" i="2"/>
  <c r="N68" i="2" a="1"/>
  <c r="N68" i="2" s="1"/>
  <c r="M68" i="2" a="1"/>
  <c r="M68" i="2" s="1"/>
  <c r="L68" i="2" a="1"/>
  <c r="L68" i="2" s="1"/>
  <c r="K68" i="2" a="1"/>
  <c r="K68" i="2" s="1"/>
  <c r="J68" i="2"/>
  <c r="J68" i="2" a="1"/>
  <c r="I68" i="2"/>
  <c r="N67" i="2" a="1"/>
  <c r="N67" i="2" s="1"/>
  <c r="M67" i="2" a="1"/>
  <c r="M67" i="2" s="1"/>
  <c r="L67" i="2" a="1"/>
  <c r="L67" i="2" s="1"/>
  <c r="K67" i="2" a="1"/>
  <c r="K67" i="2" s="1"/>
  <c r="J67" i="2" a="1"/>
  <c r="J67" i="2" s="1"/>
  <c r="I67" i="2"/>
  <c r="N66" i="2" a="1"/>
  <c r="N66" i="2" s="1"/>
  <c r="M66" i="2" a="1"/>
  <c r="M66" i="2" s="1"/>
  <c r="L66" i="2"/>
  <c r="L66" i="2" a="1"/>
  <c r="K66" i="2" a="1"/>
  <c r="K66" i="2" s="1"/>
  <c r="J66" i="2"/>
  <c r="J66" i="2" a="1"/>
  <c r="I66" i="2"/>
  <c r="N65" i="2" a="1"/>
  <c r="N65" i="2" s="1"/>
  <c r="M65" i="2" a="1"/>
  <c r="M65" i="2" s="1"/>
  <c r="L65" i="2" a="1"/>
  <c r="L65" i="2" s="1"/>
  <c r="K65" i="2" a="1"/>
  <c r="K65" i="2" s="1"/>
  <c r="J65" i="2" a="1"/>
  <c r="J65" i="2" s="1"/>
  <c r="I65" i="2"/>
  <c r="N64" i="2" a="1"/>
  <c r="N64" i="2" s="1"/>
  <c r="M64" i="2" a="1"/>
  <c r="M64" i="2" s="1"/>
  <c r="L64" i="2" a="1"/>
  <c r="L64" i="2" s="1"/>
  <c r="K64" i="2" a="1"/>
  <c r="K64" i="2" s="1"/>
  <c r="J64" i="2"/>
  <c r="J64" i="2" a="1"/>
  <c r="I64" i="2"/>
  <c r="N63" i="2" a="1"/>
  <c r="N63" i="2" s="1"/>
  <c r="M63" i="2" a="1"/>
  <c r="M63" i="2" s="1"/>
  <c r="L63" i="2" a="1"/>
  <c r="L63" i="2" s="1"/>
  <c r="K63" i="2" a="1"/>
  <c r="K63" i="2" s="1"/>
  <c r="J63" i="2" a="1"/>
  <c r="J63" i="2" s="1"/>
  <c r="I63" i="2"/>
  <c r="N62" i="2"/>
  <c r="N62" i="2" a="1"/>
  <c r="M62" i="2" a="1"/>
  <c r="M62" i="2" s="1"/>
  <c r="L62" i="2"/>
  <c r="L62" i="2" a="1"/>
  <c r="K62" i="2" a="1"/>
  <c r="K62" i="2" s="1"/>
  <c r="J62" i="2"/>
  <c r="J62" i="2" a="1"/>
  <c r="I62" i="2"/>
  <c r="N61" i="2" a="1"/>
  <c r="N61" i="2" s="1"/>
  <c r="M61" i="2" a="1"/>
  <c r="M61" i="2" s="1"/>
  <c r="L61" i="2" a="1"/>
  <c r="L61" i="2" s="1"/>
  <c r="K61" i="2" a="1"/>
  <c r="K61" i="2" s="1"/>
  <c r="J61" i="2" a="1"/>
  <c r="J61" i="2" s="1"/>
  <c r="I61" i="2"/>
  <c r="N60" i="2" a="1"/>
  <c r="N60" i="2" s="1"/>
  <c r="M60" i="2" a="1"/>
  <c r="M60" i="2" s="1"/>
  <c r="L60" i="2" a="1"/>
  <c r="L60" i="2" s="1"/>
  <c r="K60" i="2"/>
  <c r="K60" i="2" a="1"/>
  <c r="J60" i="2"/>
  <c r="J60" i="2" a="1"/>
  <c r="I60" i="2"/>
  <c r="N59" i="2" a="1"/>
  <c r="N59" i="2" s="1"/>
  <c r="M59" i="2" a="1"/>
  <c r="M59" i="2" s="1"/>
  <c r="L59" i="2" a="1"/>
  <c r="L59" i="2" s="1"/>
  <c r="K59" i="2" a="1"/>
  <c r="K59" i="2" s="1"/>
  <c r="J59" i="2" a="1"/>
  <c r="J59" i="2" s="1"/>
  <c r="I59" i="2"/>
  <c r="N58" i="2"/>
  <c r="N58" i="2" a="1"/>
  <c r="M58" i="2" a="1"/>
  <c r="M58" i="2" s="1"/>
  <c r="L58" i="2" a="1"/>
  <c r="L58" i="2" s="1"/>
  <c r="K58" i="2" a="1"/>
  <c r="K58" i="2" s="1"/>
  <c r="J58" i="2"/>
  <c r="J58" i="2" a="1"/>
  <c r="I58" i="2"/>
  <c r="N57" i="2"/>
  <c r="N57" i="2" a="1"/>
  <c r="M57" i="2" a="1"/>
  <c r="M57" i="2" s="1"/>
  <c r="L57" i="2" a="1"/>
  <c r="L57" i="2" s="1"/>
  <c r="K57" i="2" a="1"/>
  <c r="K57" i="2" s="1"/>
  <c r="J57" i="2" a="1"/>
  <c r="J57" i="2" s="1"/>
  <c r="I57" i="2"/>
  <c r="N56" i="2" a="1"/>
  <c r="N56" i="2" s="1"/>
  <c r="M56" i="2"/>
  <c r="M56" i="2" a="1"/>
  <c r="L56" i="2" a="1"/>
  <c r="L56" i="2" s="1"/>
  <c r="K56" i="2" a="1"/>
  <c r="K56" i="2" s="1"/>
  <c r="J56" i="2"/>
  <c r="J56" i="2" a="1"/>
  <c r="I56" i="2"/>
  <c r="N55" i="2" a="1"/>
  <c r="N55" i="2" s="1"/>
  <c r="M55" i="2" a="1"/>
  <c r="M55" i="2" s="1"/>
  <c r="L55" i="2" a="1"/>
  <c r="L55" i="2" s="1"/>
  <c r="K55" i="2" a="1"/>
  <c r="K55" i="2" s="1"/>
  <c r="J55" i="2" a="1"/>
  <c r="J55" i="2" s="1"/>
  <c r="I55" i="2"/>
  <c r="N54" i="2" a="1"/>
  <c r="N54" i="2" s="1"/>
  <c r="M54" i="2" a="1"/>
  <c r="M54" i="2" s="1"/>
  <c r="L54" i="2" a="1"/>
  <c r="L54" i="2" s="1"/>
  <c r="K54" i="2" a="1"/>
  <c r="K54" i="2" s="1"/>
  <c r="J54" i="2"/>
  <c r="J54" i="2" a="1"/>
  <c r="I54" i="2"/>
  <c r="N53" i="2"/>
  <c r="N53" i="2" a="1"/>
  <c r="M53" i="2" a="1"/>
  <c r="M53" i="2" s="1"/>
  <c r="L53" i="2" a="1"/>
  <c r="L53" i="2" s="1"/>
  <c r="K53" i="2" a="1"/>
  <c r="K53" i="2" s="1"/>
  <c r="J53" i="2" a="1"/>
  <c r="J53" i="2" s="1"/>
  <c r="I53" i="2"/>
  <c r="N52" i="2" a="1"/>
  <c r="N52" i="2" s="1"/>
  <c r="M52" i="2" a="1"/>
  <c r="M52" i="2" s="1"/>
  <c r="L52" i="2" a="1"/>
  <c r="L52" i="2" s="1"/>
  <c r="K52" i="2" a="1"/>
  <c r="K52" i="2" s="1"/>
  <c r="J52" i="2"/>
  <c r="J52" i="2" a="1"/>
  <c r="I52" i="2"/>
  <c r="N51" i="2" a="1"/>
  <c r="N51" i="2" s="1"/>
  <c r="M51" i="2" a="1"/>
  <c r="M51" i="2" s="1"/>
  <c r="L51" i="2" a="1"/>
  <c r="L51" i="2" s="1"/>
  <c r="K51" i="2" a="1"/>
  <c r="K51" i="2" s="1"/>
  <c r="J51" i="2" a="1"/>
  <c r="J51" i="2" s="1"/>
  <c r="I51" i="2"/>
  <c r="N50" i="2" a="1"/>
  <c r="N50" i="2" s="1"/>
  <c r="M50" i="2" a="1"/>
  <c r="M50" i="2" s="1"/>
  <c r="L50" i="2" a="1"/>
  <c r="L50" i="2" s="1"/>
  <c r="K50" i="2" a="1"/>
  <c r="K50" i="2" s="1"/>
  <c r="J50" i="2"/>
  <c r="J50" i="2" a="1"/>
  <c r="I50" i="2"/>
  <c r="N49" i="2"/>
  <c r="N49" i="2" a="1"/>
  <c r="M49" i="2" a="1"/>
  <c r="M49" i="2" s="1"/>
  <c r="L49" i="2" a="1"/>
  <c r="L49" i="2" s="1"/>
  <c r="K49" i="2" a="1"/>
  <c r="K49" i="2" s="1"/>
  <c r="J49" i="2" a="1"/>
  <c r="J49" i="2" s="1"/>
  <c r="I49" i="2"/>
  <c r="N48" i="2" a="1"/>
  <c r="N48" i="2" s="1"/>
  <c r="M48" i="2" a="1"/>
  <c r="M48" i="2" s="1"/>
  <c r="L48" i="2" a="1"/>
  <c r="L48" i="2" s="1"/>
  <c r="K48" i="2" a="1"/>
  <c r="K48" i="2" s="1"/>
  <c r="J48" i="2"/>
  <c r="J48" i="2" a="1"/>
  <c r="I48" i="2"/>
  <c r="N47" i="2" a="1"/>
  <c r="N47" i="2" s="1"/>
  <c r="M47" i="2" a="1"/>
  <c r="M47" i="2" s="1"/>
  <c r="L47" i="2" a="1"/>
  <c r="L47" i="2" s="1"/>
  <c r="K47" i="2" a="1"/>
  <c r="K47" i="2" s="1"/>
  <c r="J47" i="2" a="1"/>
  <c r="J47" i="2" s="1"/>
  <c r="I47" i="2"/>
  <c r="N46" i="2" a="1"/>
  <c r="N46" i="2" s="1"/>
  <c r="M46" i="2" a="1"/>
  <c r="M46" i="2" s="1"/>
  <c r="L46" i="2" a="1"/>
  <c r="L46" i="2" s="1"/>
  <c r="K46" i="2" a="1"/>
  <c r="K46" i="2" s="1"/>
  <c r="J46" i="2"/>
  <c r="J46" i="2" a="1"/>
  <c r="I46" i="2"/>
  <c r="N45" i="2" a="1"/>
  <c r="N45" i="2" s="1"/>
  <c r="M45" i="2" a="1"/>
  <c r="M45" i="2" s="1"/>
  <c r="L45" i="2" a="1"/>
  <c r="L45" i="2" s="1"/>
  <c r="K45" i="2" a="1"/>
  <c r="K45" i="2" s="1"/>
  <c r="J45" i="2" a="1"/>
  <c r="J45" i="2" s="1"/>
  <c r="I45" i="2"/>
  <c r="N44" i="2"/>
  <c r="N44" i="2" a="1"/>
  <c r="M44" i="2"/>
  <c r="M44" i="2" a="1"/>
  <c r="L44" i="2"/>
  <c r="L44" i="2" a="1"/>
  <c r="K44" i="2"/>
  <c r="K44" i="2" a="1"/>
  <c r="J44" i="2"/>
  <c r="J44" i="2" a="1"/>
  <c r="I44" i="2"/>
  <c r="N43" i="2" a="1"/>
  <c r="N43" i="2" s="1"/>
  <c r="M43" i="2" a="1"/>
  <c r="M43" i="2" s="1"/>
  <c r="L43" i="2" a="1"/>
  <c r="L43" i="2" s="1"/>
  <c r="K43" i="2" a="1"/>
  <c r="K43" i="2" s="1"/>
  <c r="J43" i="2" a="1"/>
  <c r="J43" i="2" s="1"/>
  <c r="I43" i="2"/>
  <c r="N42" i="2" a="1"/>
  <c r="N42" i="2" s="1"/>
  <c r="M42" i="2" a="1"/>
  <c r="M42" i="2" s="1"/>
  <c r="L42" i="2" a="1"/>
  <c r="L42" i="2" s="1"/>
  <c r="K42" i="2" a="1"/>
  <c r="K42" i="2" s="1"/>
  <c r="J42" i="2"/>
  <c r="J42" i="2" a="1"/>
  <c r="I42" i="2"/>
  <c r="N41" i="2" a="1"/>
  <c r="N41" i="2" s="1"/>
  <c r="M41" i="2" a="1"/>
  <c r="M41" i="2" s="1"/>
  <c r="L41" i="2" a="1"/>
  <c r="L41" i="2" s="1"/>
  <c r="K41" i="2" a="1"/>
  <c r="K41" i="2" s="1"/>
  <c r="J41" i="2" a="1"/>
  <c r="J41" i="2" s="1"/>
  <c r="I41" i="2"/>
  <c r="N40" i="2"/>
  <c r="N40" i="2" a="1"/>
  <c r="M40" i="2"/>
  <c r="M40" i="2" a="1"/>
  <c r="L40" i="2"/>
  <c r="L40" i="2" a="1"/>
  <c r="K40" i="2"/>
  <c r="K40" i="2" a="1"/>
  <c r="J40" i="2"/>
  <c r="J40" i="2" a="1"/>
  <c r="I40" i="2"/>
  <c r="N39" i="2" a="1"/>
  <c r="N39" i="2" s="1"/>
  <c r="M39" i="2" a="1"/>
  <c r="M39" i="2" s="1"/>
  <c r="L39" i="2" a="1"/>
  <c r="L39" i="2" s="1"/>
  <c r="K39" i="2" a="1"/>
  <c r="K39" i="2" s="1"/>
  <c r="J39" i="2" a="1"/>
  <c r="J39" i="2" s="1"/>
  <c r="I39" i="2"/>
  <c r="N38" i="2" a="1"/>
  <c r="N38" i="2" s="1"/>
  <c r="M38" i="2" a="1"/>
  <c r="M38" i="2" s="1"/>
  <c r="L38" i="2" a="1"/>
  <c r="L38" i="2" s="1"/>
  <c r="K38" i="2" a="1"/>
  <c r="K38" i="2" s="1"/>
  <c r="J38" i="2"/>
  <c r="J38" i="2" a="1"/>
  <c r="I38" i="2"/>
  <c r="N37" i="2" a="1"/>
  <c r="N37" i="2" s="1"/>
  <c r="M37" i="2" a="1"/>
  <c r="M37" i="2" s="1"/>
  <c r="L37" i="2" a="1"/>
  <c r="L37" i="2" s="1"/>
  <c r="K37" i="2" a="1"/>
  <c r="K37" i="2" s="1"/>
  <c r="J37" i="2" a="1"/>
  <c r="J37" i="2" s="1"/>
  <c r="I37" i="2"/>
  <c r="N36" i="2"/>
  <c r="N36" i="2" a="1"/>
  <c r="M36" i="2"/>
  <c r="M36" i="2" a="1"/>
  <c r="L36" i="2"/>
  <c r="L36" i="2" a="1"/>
  <c r="K36" i="2"/>
  <c r="K36" i="2" a="1"/>
  <c r="J36" i="2"/>
  <c r="J36" i="2" a="1"/>
  <c r="I36" i="2"/>
  <c r="N35" i="2" a="1"/>
  <c r="N35" i="2" s="1"/>
  <c r="M35" i="2" a="1"/>
  <c r="M35" i="2" s="1"/>
  <c r="L35" i="2" a="1"/>
  <c r="L35" i="2" s="1"/>
  <c r="K35" i="2" a="1"/>
  <c r="K35" i="2" s="1"/>
  <c r="J35" i="2" a="1"/>
  <c r="J35" i="2" s="1"/>
  <c r="I35" i="2"/>
  <c r="N34" i="2" a="1"/>
  <c r="N34" i="2" s="1"/>
  <c r="M34" i="2" a="1"/>
  <c r="M34" i="2" s="1"/>
  <c r="L34" i="2" a="1"/>
  <c r="L34" i="2" s="1"/>
  <c r="K34" i="2" a="1"/>
  <c r="K34" i="2" s="1"/>
  <c r="J34" i="2"/>
  <c r="J34" i="2" a="1"/>
  <c r="I34" i="2"/>
  <c r="N33" i="2" a="1"/>
  <c r="N33" i="2" s="1"/>
  <c r="M33" i="2" a="1"/>
  <c r="M33" i="2" s="1"/>
  <c r="L33" i="2" a="1"/>
  <c r="L33" i="2" s="1"/>
  <c r="K33" i="2" a="1"/>
  <c r="K33" i="2" s="1"/>
  <c r="J33" i="2" a="1"/>
  <c r="J33" i="2" s="1"/>
  <c r="I33" i="2"/>
  <c r="N32" i="2"/>
  <c r="N32" i="2" a="1"/>
  <c r="M32" i="2"/>
  <c r="M32" i="2" a="1"/>
  <c r="L32" i="2"/>
  <c r="L32" i="2" a="1"/>
  <c r="K32" i="2"/>
  <c r="K32" i="2" a="1"/>
  <c r="J32" i="2"/>
  <c r="J32" i="2" a="1"/>
  <c r="I32" i="2"/>
  <c r="N31" i="2" a="1"/>
  <c r="N31" i="2" s="1"/>
  <c r="M31" i="2" a="1"/>
  <c r="M31" i="2" s="1"/>
  <c r="L31" i="2" a="1"/>
  <c r="L31" i="2" s="1"/>
  <c r="K31" i="2" a="1"/>
  <c r="K31" i="2" s="1"/>
  <c r="J31" i="2" a="1"/>
  <c r="J31" i="2" s="1"/>
  <c r="I31" i="2"/>
  <c r="N30" i="2" a="1"/>
  <c r="N30" i="2" s="1"/>
  <c r="M30" i="2" a="1"/>
  <c r="M30" i="2" s="1"/>
  <c r="L30" i="2" a="1"/>
  <c r="L30" i="2" s="1"/>
  <c r="K30" i="2" a="1"/>
  <c r="K30" i="2" s="1"/>
  <c r="J30" i="2"/>
  <c r="J30" i="2" a="1"/>
  <c r="I30" i="2"/>
  <c r="N29" i="2" a="1"/>
  <c r="N29" i="2" s="1"/>
  <c r="M29" i="2" a="1"/>
  <c r="M29" i="2" s="1"/>
  <c r="L29" i="2" a="1"/>
  <c r="L29" i="2" s="1"/>
  <c r="K29" i="2" a="1"/>
  <c r="K29" i="2" s="1"/>
  <c r="J29" i="2" a="1"/>
  <c r="J29" i="2" s="1"/>
  <c r="I29" i="2"/>
  <c r="N28" i="2"/>
  <c r="N28" i="2" a="1"/>
  <c r="M28" i="2"/>
  <c r="M28" i="2" a="1"/>
  <c r="L28" i="2"/>
  <c r="L28" i="2" a="1"/>
  <c r="K28" i="2"/>
  <c r="K28" i="2" a="1"/>
  <c r="J28" i="2"/>
  <c r="J28" i="2" a="1"/>
  <c r="I28" i="2"/>
  <c r="N27" i="2" a="1"/>
  <c r="N27" i="2" s="1"/>
  <c r="M27" i="2" a="1"/>
  <c r="M27" i="2" s="1"/>
  <c r="L27" i="2" a="1"/>
  <c r="L27" i="2" s="1"/>
  <c r="K27" i="2" a="1"/>
  <c r="K27" i="2" s="1"/>
  <c r="J27" i="2" a="1"/>
  <c r="J27" i="2" s="1"/>
  <c r="I27" i="2"/>
  <c r="N26" i="2" a="1"/>
  <c r="N26" i="2" s="1"/>
  <c r="M26" i="2" a="1"/>
  <c r="M26" i="2" s="1"/>
  <c r="L26" i="2" a="1"/>
  <c r="L26" i="2" s="1"/>
  <c r="K26" i="2" a="1"/>
  <c r="K26" i="2" s="1"/>
  <c r="J26" i="2"/>
  <c r="J26" i="2" a="1"/>
  <c r="I26" i="2"/>
  <c r="N25" i="2" a="1"/>
  <c r="N25" i="2" s="1"/>
  <c r="M25" i="2" a="1"/>
  <c r="M25" i="2" s="1"/>
  <c r="L25" i="2" a="1"/>
  <c r="L25" i="2" s="1"/>
  <c r="K25" i="2" a="1"/>
  <c r="K25" i="2" s="1"/>
  <c r="J25" i="2" a="1"/>
  <c r="J25" i="2" s="1"/>
  <c r="I25" i="2"/>
  <c r="N24" i="2"/>
  <c r="N24" i="2" a="1"/>
  <c r="M24" i="2"/>
  <c r="M24" i="2" a="1"/>
  <c r="L24" i="2"/>
  <c r="L24" i="2" a="1"/>
  <c r="K24" i="2"/>
  <c r="K24" i="2" a="1"/>
  <c r="J24" i="2"/>
  <c r="J24" i="2" a="1"/>
  <c r="I24" i="2"/>
  <c r="N23" i="2" a="1"/>
  <c r="N23" i="2" s="1"/>
  <c r="M23" i="2" a="1"/>
  <c r="M23" i="2" s="1"/>
  <c r="L23" i="2" a="1"/>
  <c r="L23" i="2" s="1"/>
  <c r="K23" i="2" a="1"/>
  <c r="K23" i="2" s="1"/>
  <c r="J23" i="2" a="1"/>
  <c r="J23" i="2" s="1"/>
  <c r="I23" i="2"/>
  <c r="N22" i="2" a="1"/>
  <c r="N22" i="2" s="1"/>
  <c r="M22" i="2" a="1"/>
  <c r="M22" i="2" s="1"/>
  <c r="L22" i="2" a="1"/>
  <c r="L22" i="2" s="1"/>
  <c r="K22" i="2" a="1"/>
  <c r="K22" i="2" s="1"/>
  <c r="J22" i="2"/>
  <c r="J22" i="2" a="1"/>
  <c r="I22" i="2"/>
  <c r="N21" i="2" a="1"/>
  <c r="N21" i="2" s="1"/>
  <c r="M21" i="2" a="1"/>
  <c r="M21" i="2" s="1"/>
  <c r="L21" i="2" a="1"/>
  <c r="L21" i="2" s="1"/>
  <c r="K21" i="2" a="1"/>
  <c r="K21" i="2" s="1"/>
  <c r="J21" i="2" a="1"/>
  <c r="J21" i="2" s="1"/>
  <c r="I21" i="2"/>
  <c r="N20" i="2" a="1"/>
  <c r="N20" i="2" s="1"/>
  <c r="M20" i="2" a="1"/>
  <c r="M20" i="2" s="1"/>
  <c r="L20" i="2" a="1"/>
  <c r="L20" i="2" s="1"/>
  <c r="K20" i="2" a="1"/>
  <c r="K20" i="2" s="1"/>
  <c r="J20" i="2" a="1"/>
  <c r="J20" i="2" s="1"/>
  <c r="I20" i="2"/>
  <c r="N19" i="2"/>
  <c r="N19" i="2" a="1"/>
  <c r="M19" i="2"/>
  <c r="M19" i="2" a="1"/>
  <c r="L19" i="2"/>
  <c r="L19" i="2" a="1"/>
  <c r="K19" i="2"/>
  <c r="K19" i="2" a="1"/>
  <c r="J19" i="2"/>
  <c r="J19" i="2" a="1"/>
  <c r="I19" i="2"/>
  <c r="N18" i="2" a="1"/>
  <c r="N18" i="2" s="1"/>
  <c r="M18" i="2" a="1"/>
  <c r="M18" i="2" s="1"/>
  <c r="L18" i="2" a="1"/>
  <c r="L18" i="2" s="1"/>
  <c r="K18" i="2" a="1"/>
  <c r="K18" i="2" s="1"/>
  <c r="J18" i="2" a="1"/>
  <c r="J18" i="2" s="1"/>
  <c r="I18" i="2"/>
  <c r="N17" i="2" a="1"/>
  <c r="N17" i="2" s="1"/>
  <c r="M17" i="2" a="1"/>
  <c r="M17" i="2" s="1"/>
  <c r="L17" i="2" a="1"/>
  <c r="L17" i="2" s="1"/>
  <c r="K17" i="2" a="1"/>
  <c r="K17" i="2" s="1"/>
  <c r="J17" i="2"/>
  <c r="J17" i="2" a="1"/>
  <c r="I17" i="2"/>
  <c r="N16" i="2" a="1"/>
  <c r="N16" i="2" s="1"/>
  <c r="M16" i="2" a="1"/>
  <c r="M16" i="2" s="1"/>
  <c r="L16" i="2" a="1"/>
  <c r="L16" i="2" s="1"/>
  <c r="K16" i="2" a="1"/>
  <c r="K16" i="2" s="1"/>
  <c r="J16" i="2" a="1"/>
  <c r="J16" i="2" s="1"/>
  <c r="I16" i="2"/>
  <c r="N15" i="2"/>
  <c r="N15" i="2" a="1"/>
  <c r="M15" i="2"/>
  <c r="M15" i="2" a="1"/>
  <c r="L15" i="2"/>
  <c r="L15" i="2" a="1"/>
  <c r="K15" i="2"/>
  <c r="K15" i="2" a="1"/>
  <c r="J15" i="2"/>
  <c r="J15" i="2" a="1"/>
  <c r="I15" i="2"/>
  <c r="N14" i="2" a="1"/>
  <c r="N14" i="2" s="1"/>
  <c r="M14" i="2" a="1"/>
  <c r="M14" i="2" s="1"/>
  <c r="L14" i="2" a="1"/>
  <c r="L14" i="2" s="1"/>
  <c r="K14" i="2" a="1"/>
  <c r="K14" i="2" s="1"/>
  <c r="J14" i="2" a="1"/>
  <c r="J14" i="2" s="1"/>
  <c r="I14" i="2"/>
  <c r="N13" i="2" a="1"/>
  <c r="N13" i="2" s="1"/>
  <c r="M13" i="2" a="1"/>
  <c r="M13" i="2" s="1"/>
  <c r="L13" i="2" a="1"/>
  <c r="L13" i="2" s="1"/>
  <c r="K13" i="2" a="1"/>
  <c r="K13" i="2" s="1"/>
  <c r="J13" i="2"/>
  <c r="J13" i="2" a="1"/>
  <c r="I13" i="2"/>
  <c r="N12" i="2" a="1"/>
  <c r="N12" i="2" s="1"/>
  <c r="M12" i="2" a="1"/>
  <c r="M12" i="2" s="1"/>
  <c r="L12" i="2" a="1"/>
  <c r="L12" i="2" s="1"/>
  <c r="K12" i="2" a="1"/>
  <c r="K12" i="2" s="1"/>
  <c r="J12" i="2" a="1"/>
  <c r="J12" i="2" s="1"/>
  <c r="I12" i="2"/>
  <c r="N11" i="2"/>
  <c r="N11" i="2" a="1"/>
  <c r="M11" i="2"/>
  <c r="M11" i="2" a="1"/>
  <c r="L11" i="2"/>
  <c r="L11" i="2" a="1"/>
  <c r="K11" i="2"/>
  <c r="K11" i="2" a="1"/>
  <c r="J11" i="2"/>
  <c r="J11" i="2" a="1"/>
  <c r="I11" i="2"/>
  <c r="N10" i="2" a="1"/>
  <c r="N10" i="2" s="1"/>
  <c r="M10" i="2" a="1"/>
  <c r="M10" i="2" s="1"/>
  <c r="L10" i="2" a="1"/>
  <c r="L10" i="2" s="1"/>
  <c r="K10" i="2" a="1"/>
  <c r="K10" i="2" s="1"/>
  <c r="J10" i="2" a="1"/>
  <c r="J10" i="2" s="1"/>
  <c r="I10" i="2"/>
  <c r="B10" i="2"/>
  <c r="N9" i="2" a="1"/>
  <c r="N9" i="2" s="1"/>
  <c r="M9" i="2" a="1"/>
  <c r="M9" i="2" s="1"/>
  <c r="L9" i="2" a="1"/>
  <c r="L9" i="2" s="1"/>
  <c r="K9" i="2" a="1"/>
  <c r="K9" i="2" s="1"/>
  <c r="J9" i="2" a="1"/>
  <c r="J9" i="2" s="1"/>
  <c r="I9" i="2"/>
  <c r="N8" i="2"/>
  <c r="N8" i="2" a="1"/>
  <c r="M8" i="2"/>
  <c r="M8" i="2" a="1"/>
  <c r="L8" i="2"/>
  <c r="L8" i="2" a="1"/>
  <c r="K8" i="2"/>
  <c r="K8" i="2" a="1"/>
  <c r="J8" i="2"/>
  <c r="J8" i="2" a="1"/>
  <c r="I8" i="2"/>
  <c r="N7" i="2" a="1"/>
  <c r="N7" i="2" s="1"/>
  <c r="M7" i="2" a="1"/>
  <c r="M7" i="2" s="1"/>
  <c r="L7" i="2" a="1"/>
  <c r="L7" i="2" s="1"/>
  <c r="K7" i="2" a="1"/>
  <c r="K7" i="2" s="1"/>
  <c r="J7" i="2" a="1"/>
  <c r="J7" i="2" s="1"/>
  <c r="I7" i="2"/>
  <c r="N6" i="2" a="1"/>
  <c r="N6" i="2" s="1"/>
  <c r="M6" i="2" a="1"/>
  <c r="M6" i="2" s="1"/>
  <c r="L6" i="2" a="1"/>
  <c r="L6" i="2" s="1"/>
  <c r="K6" i="2" a="1"/>
  <c r="K6" i="2" s="1"/>
  <c r="J6" i="2"/>
  <c r="J6" i="2" a="1"/>
  <c r="I6" i="2"/>
  <c r="N5" i="2" a="1"/>
  <c r="N5" i="2" s="1"/>
  <c r="M5" i="2" a="1"/>
  <c r="M5" i="2" s="1"/>
  <c r="L5" i="2" a="1"/>
  <c r="L5" i="2" s="1"/>
  <c r="K5" i="2" a="1"/>
  <c r="K5" i="2" s="1"/>
  <c r="J5" i="2" a="1"/>
  <c r="J5" i="2" s="1"/>
  <c r="I5" i="2"/>
  <c r="N4" i="2"/>
  <c r="N4" i="2" a="1"/>
  <c r="M4" i="2"/>
  <c r="M4" i="2" a="1"/>
  <c r="L4" i="2"/>
  <c r="L4" i="2" a="1"/>
  <c r="K4" i="2"/>
  <c r="K4" i="2" a="1"/>
  <c r="J4" i="2"/>
  <c r="J4" i="2" a="1"/>
  <c r="I4" i="2"/>
  <c r="N3" i="2" a="1"/>
  <c r="N3" i="2" s="1"/>
  <c r="M3" i="2" a="1"/>
  <c r="M3" i="2" s="1"/>
  <c r="L3" i="2" a="1"/>
  <c r="L3" i="2" s="1"/>
  <c r="K3" i="2" a="1"/>
  <c r="K3" i="2" s="1"/>
  <c r="J3" i="2" a="1"/>
  <c r="J3" i="2" s="1"/>
  <c r="I3" i="2"/>
  <c r="E12" i="2" l="1"/>
  <c r="E13" i="2"/>
  <c r="F13" i="2" s="1"/>
  <c r="E13" i="3"/>
  <c r="F13" i="3" s="1"/>
  <c r="E16" i="3"/>
  <c r="F16" i="3" s="1"/>
  <c r="E15" i="5"/>
  <c r="F15" i="5" s="1"/>
  <c r="E12" i="5"/>
  <c r="F12" i="5" s="1"/>
  <c r="E17" i="5"/>
  <c r="F17" i="5" s="1"/>
  <c r="E16" i="4"/>
  <c r="F16" i="4" s="1"/>
  <c r="E19" i="4"/>
  <c r="F19" i="4" s="1"/>
  <c r="E20" i="4"/>
  <c r="F20" i="4" s="1"/>
  <c r="L71" i="5"/>
  <c r="L1" i="5" s="1"/>
  <c r="E13" i="5"/>
  <c r="F13" i="5" s="1"/>
  <c r="D7" i="5"/>
  <c r="F7" i="5" s="1"/>
  <c r="F12" i="2"/>
  <c r="L71" i="2"/>
  <c r="L1" i="2" s="1"/>
  <c r="E14" i="2"/>
  <c r="F14" i="2" s="1"/>
  <c r="E15" i="2"/>
  <c r="F15" i="2" s="1"/>
  <c r="E18" i="3"/>
  <c r="F18" i="3" s="1"/>
  <c r="E17" i="2"/>
  <c r="F17" i="2" s="1"/>
  <c r="E19" i="2"/>
  <c r="F19" i="2" s="1"/>
  <c r="E20" i="2"/>
  <c r="F20" i="2" s="1"/>
  <c r="E14" i="3"/>
  <c r="F14" i="3" s="1"/>
  <c r="E19" i="3"/>
  <c r="F19" i="3" s="1"/>
  <c r="E16" i="2"/>
  <c r="F16" i="2" s="1"/>
  <c r="E12" i="3"/>
  <c r="E18" i="2"/>
  <c r="F18" i="2" s="1"/>
  <c r="E15" i="3"/>
  <c r="F15" i="3" s="1"/>
  <c r="E20" i="3"/>
  <c r="F20" i="3" s="1"/>
  <c r="D7" i="2"/>
  <c r="F7" i="2" s="1"/>
  <c r="L71" i="3"/>
  <c r="L1" i="3" s="1"/>
  <c r="E18" i="4"/>
  <c r="F18" i="4" s="1"/>
  <c r="E12" i="4"/>
  <c r="E13" i="4"/>
  <c r="F13" i="4" s="1"/>
  <c r="D7" i="3"/>
  <c r="F7" i="3" s="1"/>
  <c r="L71" i="4"/>
  <c r="L1" i="4" s="1"/>
  <c r="E14" i="4"/>
  <c r="F14" i="4" s="1"/>
  <c r="E15" i="4"/>
  <c r="F15" i="4" s="1"/>
  <c r="D7" i="4"/>
  <c r="F7" i="4" s="1"/>
  <c r="F14" i="5"/>
  <c r="E21" i="5" s="1"/>
  <c r="D10" i="5" l="1"/>
  <c r="F12" i="4"/>
  <c r="D10" i="4"/>
  <c r="F10" i="5"/>
  <c r="D10" i="2"/>
  <c r="F12" i="3"/>
  <c r="D10" i="3"/>
  <c r="E21" i="2"/>
  <c r="F10" i="2"/>
  <c r="E21" i="3" l="1"/>
  <c r="F10" i="3"/>
  <c r="E21" i="4"/>
  <c r="F10" i="4"/>
</calcChain>
</file>

<file path=xl/sharedStrings.xml><?xml version="1.0" encoding="utf-8"?>
<sst xmlns="http://schemas.openxmlformats.org/spreadsheetml/2006/main" count="155" uniqueCount="33">
  <si>
    <t>بسم الله الرحمن الرحيم</t>
  </si>
  <si>
    <t>م</t>
  </si>
  <si>
    <t>التاريخ</t>
  </si>
  <si>
    <t>المستفيد</t>
  </si>
  <si>
    <t>المبلغ</t>
  </si>
  <si>
    <t>المشروع</t>
  </si>
  <si>
    <t>ملاحظات</t>
  </si>
  <si>
    <t>الموقع</t>
  </si>
  <si>
    <t>جريده الوطن</t>
  </si>
  <si>
    <t>الحاله</t>
  </si>
  <si>
    <t>تاريخ بدء العمل</t>
  </si>
  <si>
    <t>علي ابراهيم</t>
  </si>
  <si>
    <t>تاريخ الانتهاء</t>
  </si>
  <si>
    <t>قيمه العقد</t>
  </si>
  <si>
    <t>المستلم</t>
  </si>
  <si>
    <t>الباقي</t>
  </si>
  <si>
    <t>المقاولين</t>
  </si>
  <si>
    <t>اجمالي العقود</t>
  </si>
  <si>
    <t>الاسم</t>
  </si>
  <si>
    <t>محمد علي</t>
  </si>
  <si>
    <t>السور الخارجي</t>
  </si>
  <si>
    <t>الإجمالي</t>
  </si>
  <si>
    <t>نادي الفروسيه</t>
  </si>
  <si>
    <t>توصيلات كهرباء</t>
  </si>
  <si>
    <t>النور احمد</t>
  </si>
  <si>
    <t>رمي كيبولات</t>
  </si>
  <si>
    <t>المسبح</t>
  </si>
  <si>
    <t>مدرسه السلامه</t>
  </si>
  <si>
    <t>اناره الميدان</t>
  </si>
  <si>
    <t>كشف حساب</t>
  </si>
  <si>
    <t xml:space="preserve">
 </t>
  </si>
  <si>
    <t>التفاصيل</t>
  </si>
  <si>
    <t>تركيب طاقه شمسيه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</si>
</sst>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FF0000"/>
      <name val="Arial"/>
      <family val="2"/>
    </font>
    <font>
      <sz val="10"/>
      <color theme="0"/>
      <name val="Arial"/>
      <family val="2"/>
    </font>
    <font>
      <sz val="18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indexed="8"/>
      <name val="Arial"/>
      <family val="2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4" tint="0.79998168889431442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6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theme="0"/>
      <name val=" Cry Uncial Condensed"/>
    </font>
    <font>
      <u/>
      <sz val="11"/>
      <color theme="10"/>
      <name val="Calibri"/>
      <family val="2"/>
      <scheme val="minor"/>
    </font>
    <font>
      <sz val="12"/>
      <color theme="1"/>
      <name val=" Cry Uncial Condensed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theme="0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theme="0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theme="0"/>
      </bottom>
      <diagonal/>
    </border>
    <border>
      <left/>
      <right/>
      <top style="hair">
        <color indexed="64"/>
      </top>
      <bottom style="thin">
        <color theme="0"/>
      </bottom>
      <diagonal/>
    </border>
    <border>
      <left/>
      <right style="thin">
        <color theme="0"/>
      </right>
      <top style="hair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5" tint="0.59996337778862885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theme="3"/>
      </bottom>
      <diagonal/>
    </border>
    <border>
      <left/>
      <right/>
      <top style="double">
        <color indexed="64"/>
      </top>
      <bottom style="thin">
        <color theme="3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9" fillId="0" borderId="0" applyNumberFormat="0" applyFill="0" applyBorder="0" applyAlignment="0" applyProtection="0"/>
  </cellStyleXfs>
  <cellXfs count="100">
    <xf numFmtId="0" fontId="0" fillId="0" borderId="0" xfId="0"/>
    <xf numFmtId="0" fontId="1" fillId="2" borderId="0" xfId="0" applyFont="1" applyFill="1" applyAlignment="1">
      <alignment horizontal="center" vertical="center"/>
    </xf>
    <xf numFmtId="3" fontId="3" fillId="2" borderId="0" xfId="1" applyNumberFormat="1" applyFont="1" applyFill="1" applyAlignment="1">
      <alignment horizontal="center"/>
    </xf>
    <xf numFmtId="0" fontId="2" fillId="2" borderId="0" xfId="1" applyFill="1" applyAlignment="1">
      <alignment horizontal="center" vertical="top"/>
    </xf>
    <xf numFmtId="0" fontId="2" fillId="2" borderId="0" xfId="1" applyFill="1" applyAlignment="1">
      <alignment horizontal="center" vertical="center"/>
    </xf>
    <xf numFmtId="0" fontId="2" fillId="0" borderId="0" xfId="1" applyProtection="1">
      <alignment vertical="top"/>
      <protection locked="0"/>
    </xf>
    <xf numFmtId="0" fontId="4" fillId="3" borderId="0" xfId="1" applyFont="1" applyFill="1" applyProtection="1">
      <alignment vertical="top"/>
      <protection locked="0"/>
    </xf>
    <xf numFmtId="0" fontId="0" fillId="2" borderId="0" xfId="0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2" borderId="0" xfId="1" applyFill="1">
      <alignment vertical="top"/>
    </xf>
    <xf numFmtId="0" fontId="2" fillId="0" borderId="0" xfId="1">
      <alignment vertical="top"/>
    </xf>
    <xf numFmtId="0" fontId="7" fillId="4" borderId="2" xfId="0" applyFont="1" applyFill="1" applyBorder="1" applyAlignment="1">
      <alignment horizontal="center" vertical="center"/>
    </xf>
    <xf numFmtId="0" fontId="8" fillId="0" borderId="0" xfId="1" applyFont="1" applyAlignment="1" applyProtection="1">
      <alignment horizontal="center" vertical="center"/>
      <protection locked="0"/>
    </xf>
    <xf numFmtId="0" fontId="7" fillId="4" borderId="0" xfId="0" applyFont="1" applyFill="1" applyAlignment="1">
      <alignment horizontal="center" vertical="center"/>
    </xf>
    <xf numFmtId="0" fontId="9" fillId="3" borderId="3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164" fontId="1" fillId="3" borderId="0" xfId="0" applyNumberFormat="1" applyFont="1" applyFill="1" applyAlignment="1" applyProtection="1">
      <alignment horizontal="center" vertical="center"/>
      <protection locked="0"/>
    </xf>
    <xf numFmtId="3" fontId="10" fillId="3" borderId="0" xfId="0" applyNumberFormat="1" applyFont="1" applyFill="1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 applyProtection="1">
      <alignment horizontal="center" vertical="center"/>
      <protection locked="0"/>
    </xf>
    <xf numFmtId="3" fontId="10" fillId="2" borderId="0" xfId="0" applyNumberFormat="1" applyFont="1" applyFill="1" applyAlignment="1">
      <alignment horizontal="center" vertical="center"/>
    </xf>
    <xf numFmtId="3" fontId="12" fillId="3" borderId="0" xfId="0" applyNumberFormat="1" applyFont="1" applyFill="1" applyAlignment="1" applyProtection="1">
      <alignment horizontal="center" vertical="center"/>
      <protection locked="0"/>
    </xf>
    <xf numFmtId="3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3" fontId="9" fillId="2" borderId="5" xfId="0" applyNumberFormat="1" applyFont="1" applyFill="1" applyBorder="1" applyAlignment="1">
      <alignment horizontal="center" vertical="center"/>
    </xf>
    <xf numFmtId="3" fontId="12" fillId="3" borderId="0" xfId="0" applyNumberFormat="1" applyFont="1" applyFill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3" xfId="0" applyFont="1" applyFill="1" applyBorder="1" applyAlignment="1" applyProtection="1">
      <alignment horizontal="center" vertical="center"/>
      <protection locked="0"/>
    </xf>
    <xf numFmtId="3" fontId="13" fillId="3" borderId="3" xfId="0" applyNumberFormat="1" applyFont="1" applyFill="1" applyBorder="1" applyAlignment="1" applyProtection="1">
      <alignment horizontal="center" vertical="center"/>
      <protection locked="0"/>
    </xf>
    <xf numFmtId="3" fontId="14" fillId="3" borderId="3" xfId="0" applyNumberFormat="1" applyFont="1" applyFill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/>
    </xf>
    <xf numFmtId="3" fontId="13" fillId="3" borderId="9" xfId="0" applyNumberFormat="1" applyFont="1" applyFill="1" applyBorder="1" applyAlignment="1" applyProtection="1">
      <alignment horizontal="center" vertical="center"/>
      <protection locked="0"/>
    </xf>
    <xf numFmtId="3" fontId="13" fillId="2" borderId="10" xfId="0" applyNumberFormat="1" applyFont="1" applyFill="1" applyBorder="1" applyAlignment="1">
      <alignment horizontal="center" vertical="center"/>
    </xf>
    <xf numFmtId="3" fontId="13" fillId="2" borderId="4" xfId="0" applyNumberFormat="1" applyFont="1" applyFill="1" applyBorder="1" applyAlignment="1" applyProtection="1">
      <alignment horizontal="center" vertical="center"/>
      <protection locked="0"/>
    </xf>
    <xf numFmtId="3" fontId="14" fillId="2" borderId="3" xfId="0" applyNumberFormat="1" applyFont="1" applyFill="1" applyBorder="1" applyAlignment="1">
      <alignment horizontal="center" vertical="center"/>
    </xf>
    <xf numFmtId="3" fontId="15" fillId="2" borderId="4" xfId="0" applyNumberFormat="1" applyFont="1" applyFill="1" applyBorder="1" applyAlignment="1">
      <alignment horizontal="center" vertical="center"/>
    </xf>
    <xf numFmtId="3" fontId="13" fillId="2" borderId="11" xfId="0" applyNumberFormat="1" applyFont="1" applyFill="1" applyBorder="1" applyAlignment="1" applyProtection="1">
      <alignment horizontal="center" vertical="center"/>
      <protection locked="0"/>
    </xf>
    <xf numFmtId="3" fontId="13" fillId="3" borderId="10" xfId="0" applyNumberFormat="1" applyFont="1" applyFill="1" applyBorder="1" applyAlignment="1">
      <alignment horizontal="center" vertical="center"/>
    </xf>
    <xf numFmtId="3" fontId="13" fillId="3" borderId="4" xfId="0" applyNumberFormat="1" applyFont="1" applyFill="1" applyBorder="1" applyAlignment="1" applyProtection="1">
      <alignment horizontal="center" vertical="center"/>
      <protection locked="0"/>
    </xf>
    <xf numFmtId="3" fontId="15" fillId="3" borderId="4" xfId="0" applyNumberFormat="1" applyFont="1" applyFill="1" applyBorder="1" applyAlignment="1">
      <alignment horizontal="center" vertical="center"/>
    </xf>
    <xf numFmtId="3" fontId="13" fillId="3" borderId="11" xfId="0" applyNumberFormat="1" applyFont="1" applyFill="1" applyBorder="1" applyAlignment="1" applyProtection="1">
      <alignment horizontal="center" vertical="center"/>
      <protection locked="0"/>
    </xf>
    <xf numFmtId="3" fontId="13" fillId="3" borderId="12" xfId="0" applyNumberFormat="1" applyFont="1" applyFill="1" applyBorder="1" applyAlignment="1">
      <alignment horizontal="center" vertical="center"/>
    </xf>
    <xf numFmtId="3" fontId="13" fillId="3" borderId="13" xfId="0" applyNumberFormat="1" applyFont="1" applyFill="1" applyBorder="1" applyAlignment="1" applyProtection="1">
      <alignment horizontal="center" vertical="center"/>
      <protection locked="0"/>
    </xf>
    <xf numFmtId="3" fontId="15" fillId="3" borderId="13" xfId="0" applyNumberFormat="1" applyFont="1" applyFill="1" applyBorder="1" applyAlignment="1">
      <alignment horizontal="center" vertical="center"/>
    </xf>
    <xf numFmtId="3" fontId="13" fillId="3" borderId="14" xfId="0" applyNumberFormat="1" applyFont="1" applyFill="1" applyBorder="1" applyAlignment="1" applyProtection="1">
      <alignment horizontal="center" vertical="center"/>
      <protection locked="0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3" fontId="6" fillId="4" borderId="17" xfId="0" applyNumberFormat="1" applyFont="1" applyFill="1" applyBorder="1" applyAlignment="1">
      <alignment horizontal="center" vertical="center"/>
    </xf>
    <xf numFmtId="3" fontId="6" fillId="4" borderId="15" xfId="0" applyNumberFormat="1" applyFont="1" applyFill="1" applyBorder="1" applyAlignment="1">
      <alignment horizontal="center" vertical="center"/>
    </xf>
    <xf numFmtId="3" fontId="6" fillId="4" borderId="16" xfId="0" applyNumberFormat="1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3" fontId="7" fillId="5" borderId="18" xfId="0" applyNumberFormat="1" applyFont="1" applyFill="1" applyBorder="1" applyAlignment="1">
      <alignment horizontal="center" vertical="center"/>
    </xf>
    <xf numFmtId="0" fontId="2" fillId="0" borderId="0" xfId="1" applyAlignment="1" applyProtection="1">
      <alignment horizontal="center" vertical="center"/>
      <protection locked="0"/>
    </xf>
    <xf numFmtId="0" fontId="2" fillId="0" borderId="0" xfId="1" applyAlignment="1" applyProtection="1">
      <alignment horizontal="center" vertical="top"/>
      <protection locked="0"/>
    </xf>
    <xf numFmtId="14" fontId="2" fillId="0" borderId="0" xfId="1" applyNumberFormat="1" applyAlignment="1" applyProtection="1">
      <alignment horizontal="center" vertical="top"/>
      <protection locked="0"/>
    </xf>
    <xf numFmtId="3" fontId="2" fillId="0" borderId="0" xfId="1" applyNumberFormat="1" applyAlignment="1">
      <alignment horizontal="center" vertical="top"/>
    </xf>
    <xf numFmtId="0" fontId="2" fillId="2" borderId="0" xfId="1" applyFill="1" applyAlignment="1" applyProtection="1">
      <alignment horizontal="center" vertical="center"/>
      <protection locked="0"/>
    </xf>
    <xf numFmtId="0" fontId="2" fillId="2" borderId="0" xfId="1" applyFill="1" applyProtection="1">
      <alignment vertical="top"/>
      <protection locked="0"/>
    </xf>
    <xf numFmtId="16" fontId="9" fillId="3" borderId="4" xfId="0" applyNumberFormat="1" applyFont="1" applyFill="1" applyBorder="1" applyAlignment="1" applyProtection="1">
      <alignment horizontal="center" vertical="center"/>
      <protection locked="0"/>
    </xf>
    <xf numFmtId="0" fontId="16" fillId="0" borderId="0" xfId="1" applyFont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17" fillId="0" borderId="19" xfId="1" applyFont="1" applyBorder="1" applyAlignment="1" applyProtection="1">
      <alignment horizontal="center" vertical="center"/>
      <protection locked="0"/>
    </xf>
    <xf numFmtId="3" fontId="17" fillId="0" borderId="0" xfId="1" applyNumberFormat="1" applyFont="1" applyAlignment="1">
      <alignment horizontal="center" vertical="center"/>
    </xf>
    <xf numFmtId="0" fontId="17" fillId="0" borderId="0" xfId="1" applyFont="1" applyAlignment="1" applyProtection="1">
      <alignment vertical="center"/>
      <protection locked="0"/>
    </xf>
    <xf numFmtId="0" fontId="3" fillId="0" borderId="20" xfId="1" applyFont="1" applyBorder="1" applyAlignment="1">
      <alignment horizontal="right" vertical="center" wrapText="1"/>
    </xf>
    <xf numFmtId="0" fontId="3" fillId="0" borderId="20" xfId="1" applyFont="1" applyBorder="1" applyAlignment="1">
      <alignment horizontal="right" vertical="center"/>
    </xf>
    <xf numFmtId="0" fontId="8" fillId="0" borderId="0" xfId="1" applyFont="1" applyAlignment="1" applyProtection="1">
      <alignment horizontal="center" vertical="center"/>
      <protection locked="0"/>
    </xf>
    <xf numFmtId="0" fontId="2" fillId="0" borderId="0" xfId="1" applyAlignment="1">
      <alignment horizontal="center" vertical="top"/>
    </xf>
    <xf numFmtId="3" fontId="3" fillId="0" borderId="21" xfId="1" applyNumberFormat="1" applyFont="1" applyBorder="1" applyAlignment="1">
      <alignment horizontal="center"/>
    </xf>
    <xf numFmtId="0" fontId="2" fillId="0" borderId="0" xfId="1" applyAlignment="1">
      <alignment horizontal="center" vertical="center"/>
    </xf>
    <xf numFmtId="0" fontId="18" fillId="5" borderId="18" xfId="0" applyFont="1" applyFill="1" applyBorder="1" applyAlignment="1">
      <alignment horizontal="center" vertical="center"/>
    </xf>
    <xf numFmtId="164" fontId="18" fillId="5" borderId="18" xfId="0" applyNumberFormat="1" applyFont="1" applyFill="1" applyBorder="1" applyAlignment="1">
      <alignment horizontal="center" vertical="center"/>
    </xf>
    <xf numFmtId="3" fontId="18" fillId="5" borderId="18" xfId="0" applyNumberFormat="1" applyFont="1" applyFill="1" applyBorder="1" applyAlignment="1">
      <alignment horizontal="center" vertical="center"/>
    </xf>
    <xf numFmtId="0" fontId="1" fillId="6" borderId="0" xfId="0" applyFont="1" applyFill="1" applyAlignment="1" applyProtection="1">
      <alignment horizontal="center" vertical="center"/>
      <protection locked="0"/>
    </xf>
    <xf numFmtId="164" fontId="1" fillId="6" borderId="0" xfId="0" applyNumberFormat="1" applyFont="1" applyFill="1" applyAlignment="1" applyProtection="1">
      <alignment horizontal="center" vertical="center"/>
      <protection locked="0"/>
    </xf>
    <xf numFmtId="3" fontId="10" fillId="6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0" fillId="3" borderId="0" xfId="0" applyNumberFormat="1" applyFont="1" applyFill="1" applyAlignment="1">
      <alignment horizontal="center"/>
    </xf>
    <xf numFmtId="0" fontId="19" fillId="7" borderId="0" xfId="2" applyFill="1" applyAlignment="1" applyProtection="1">
      <alignment horizontal="center" vertical="center"/>
      <protection locked="0"/>
    </xf>
    <xf numFmtId="164" fontId="18" fillId="5" borderId="18" xfId="0" applyNumberFormat="1" applyFont="1" applyFill="1" applyBorder="1" applyAlignment="1" applyProtection="1">
      <alignment horizontal="center" vertical="center"/>
      <protection locked="0"/>
    </xf>
    <xf numFmtId="0" fontId="18" fillId="5" borderId="18" xfId="0" applyFont="1" applyFill="1" applyBorder="1" applyAlignment="1" applyProtection="1">
      <alignment horizontal="center" vertical="center"/>
      <protection locked="0"/>
    </xf>
    <xf numFmtId="4" fontId="18" fillId="5" borderId="18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4" fontId="10" fillId="3" borderId="0" xfId="0" applyNumberFormat="1" applyFont="1" applyFill="1" applyAlignment="1" applyProtection="1">
      <alignment horizontal="center" vertical="center"/>
      <protection locked="0"/>
    </xf>
    <xf numFmtId="0" fontId="1" fillId="7" borderId="0" xfId="0" applyFont="1" applyFill="1" applyAlignment="1">
      <alignment horizontal="center" vertical="center"/>
    </xf>
    <xf numFmtId="4" fontId="10" fillId="2" borderId="0" xfId="0" applyNumberFormat="1" applyFont="1" applyFill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 vertical="center"/>
    </xf>
    <xf numFmtId="4" fontId="7" fillId="5" borderId="18" xfId="0" applyNumberFormat="1" applyFont="1" applyFill="1" applyBorder="1" applyAlignment="1">
      <alignment horizontal="center" vertical="center"/>
    </xf>
    <xf numFmtId="0" fontId="1" fillId="7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4" fontId="10" fillId="0" borderId="0" xfId="0" applyNumberFormat="1" applyFont="1" applyAlignment="1" applyProtection="1">
      <alignment horizontal="center" vertical="center"/>
      <protection locked="0"/>
    </xf>
  </cellXfs>
  <cellStyles count="3">
    <cellStyle name="Hyperlink" xfId="2" builtinId="8"/>
    <cellStyle name="Normal" xfId="0" builtinId="0"/>
    <cellStyle name="Normal 2 2" xfId="1" xr:uid="{66A1EA56-8C20-41D9-9D2C-988F2ECB9DB0}"/>
  </cellStyles>
  <dxfs count="16"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603;&#1588;&#1601; &#1581;&#1587;&#1575;&#1576;'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2924174</xdr:colOff>
      <xdr:row>0</xdr:row>
      <xdr:rowOff>923925</xdr:rowOff>
    </xdr:to>
    <xdr:pic>
      <xdr:nvPicPr>
        <xdr:cNvPr id="2" name="Picture 1" descr="Abstract Image" title="Banner 1">
          <a:extLst>
            <a:ext uri="{FF2B5EF4-FFF2-40B4-BE49-F238E27FC236}">
              <a16:creationId xmlns:a16="http://schemas.microsoft.com/office/drawing/2014/main" id="{42CFED7E-4BDB-4C8B-A945-9D23750F4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1" y="1"/>
          <a:ext cx="10401299" cy="923924"/>
        </a:xfrm>
        <a:prstGeom prst="rect">
          <a:avLst/>
        </a:prstGeom>
      </xdr:spPr>
    </xdr:pic>
    <xdr:clientData/>
  </xdr:twoCellAnchor>
  <xdr:oneCellAnchor>
    <xdr:from>
      <xdr:col>0</xdr:col>
      <xdr:colOff>409574</xdr:colOff>
      <xdr:row>0</xdr:row>
      <xdr:rowOff>69349</xdr:rowOff>
    </xdr:from>
    <xdr:ext cx="11372850" cy="264026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607B355-71E4-4FA7-8357-AE6FA3070914}"/>
            </a:ext>
          </a:extLst>
        </xdr:cNvPr>
        <xdr:cNvSpPr/>
      </xdr:nvSpPr>
      <xdr:spPr>
        <a:xfrm>
          <a:off x="-1057274" y="69349"/>
          <a:ext cx="11372850" cy="26402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ar-BH" sz="4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تقرير </a:t>
          </a:r>
          <a:endParaRPr lang="en-US" sz="4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6</xdr:col>
      <xdr:colOff>781050</xdr:colOff>
      <xdr:row>0</xdr:row>
      <xdr:rowOff>57150</xdr:rowOff>
    </xdr:from>
    <xdr:ext cx="1362075" cy="737791"/>
    <xdr:pic>
      <xdr:nvPicPr>
        <xdr:cNvPr id="4" name="Picture 36" descr="ser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9991BD-5DE1-4EC4-9883-1EF2178A8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57150"/>
          <a:ext cx="1362075" cy="737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200025</xdr:colOff>
      <xdr:row>0</xdr:row>
      <xdr:rowOff>0</xdr:rowOff>
    </xdr:from>
    <xdr:to>
      <xdr:col>2</xdr:col>
      <xdr:colOff>19050</xdr:colOff>
      <xdr:row>0</xdr:row>
      <xdr:rowOff>914400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36BA2C22-3E0D-4936-AD98-AEA039DED506}"/>
            </a:ext>
          </a:extLst>
        </xdr:cNvPr>
        <xdr:cNvSpPr/>
      </xdr:nvSpPr>
      <xdr:spPr>
        <a:xfrm>
          <a:off x="9086850" y="0"/>
          <a:ext cx="914400" cy="9144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A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8;&#1575;&#1585;&#1603;&#1607;/New%20folder/moaaaaaaa/_Check_cib_20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8;&#1575;&#1585;&#1603;&#1607;/New%20folder/moaaaaaaa/Users/GELGAM~1/AppData/Local/Temp/Rar$DIa5688.22594/Shiq&#1588;&#1610;&#1603;&#1575;&#1578;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GELGAM~1\AppData\Local\Temp\Rar$DIa5688.22594\Shiq&#1588;&#1610;&#1603;&#1575;&#1578;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578;&#1580;&#1575;&#1585;&#157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aliiiiiiiiiiiiiii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8;&#1575;&#1585;&#1603;&#1607;/New%20folder/&#1578;&#1593;&#1583;&#1610;&#1604;%20&#1605;&#1588;&#1603;&#1604;&#1607;%20&#1575;&#1604;&#1610;&#1608;&#1586;&#1585;%20&#1606;&#1610;&#1605;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Moaaz\Desktop\New%20folder\8-2016\n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كويد"/>
      <sheetName val="الادخال"/>
      <sheetName val="check_cib"/>
    </sheet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agyeer_Chiq"/>
      <sheetName val="الأهلي"/>
      <sheetName val="SABB"/>
      <sheetName val="الراجحي"/>
      <sheetName val="000"/>
      <sheetName val="الرياض"/>
      <sheetName val="الفرنسي"/>
      <sheetName val="AllData"/>
    </sheetNames>
    <sheetDataSet>
      <sheetData sheetId="0">
        <row r="3">
          <cell r="AA3" t="str">
            <v>حرر في</v>
          </cell>
        </row>
        <row r="6">
          <cell r="AY6">
            <v>16</v>
          </cell>
        </row>
        <row r="7">
          <cell r="AY7">
            <v>11</v>
          </cell>
        </row>
      </sheetData>
      <sheetData sheetId="1" refreshError="1"/>
      <sheetData sheetId="2"/>
      <sheetData sheetId="3" refreshError="1"/>
      <sheetData sheetId="4"/>
      <sheetData sheetId="5"/>
      <sheetData sheetId="6"/>
      <sheetData sheetId="7" refreshError="1"/>
      <sheetData sheetId="8">
        <row r="4">
          <cell r="A4" t="str">
            <v>مرجع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agyeer_Chiq"/>
      <sheetName val="الأهلي"/>
      <sheetName val="SABB"/>
      <sheetName val="الراجحي"/>
      <sheetName val="000"/>
      <sheetName val="الرياض"/>
      <sheetName val="الفرنسي"/>
      <sheetName val="AllData"/>
    </sheetNames>
    <sheetDataSet>
      <sheetData sheetId="0">
        <row r="3">
          <cell r="AA3" t="str">
            <v>حرر في</v>
          </cell>
        </row>
      </sheetData>
      <sheetData sheetId="1" refreshError="1"/>
      <sheetData sheetId="2"/>
      <sheetData sheetId="3" refreshError="1"/>
      <sheetData sheetId="4"/>
      <sheetData sheetId="5"/>
      <sheetData sheetId="6"/>
      <sheetData sheetId="7" refreshError="1"/>
      <sheetData sheetId="8">
        <row r="4">
          <cell r="A4" t="str">
            <v>مرجع</v>
          </cell>
        </row>
        <row r="8">
          <cell r="Y8">
            <v>8</v>
          </cell>
        </row>
        <row r="9">
          <cell r="Y9">
            <v>11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صل الاسماء"/>
      <sheetName val=" داش بورد"/>
      <sheetName val="اتصالات"/>
      <sheetName val="START"/>
      <sheetName val="الخرطوم"/>
      <sheetName val="Sheet3"/>
      <sheetName val="تجربه حسابات فيصل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جريده الوطن"/>
      <sheetName val="نادي الفروسيه"/>
      <sheetName val="مدرسه السلامه"/>
      <sheetName val="form"/>
      <sheetName val="كشف حساب"/>
      <sheetName val="Payment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دليل الشيكات"/>
      <sheetName val="كشف حساب"/>
      <sheetName val="البنوك"/>
      <sheetName val="المستفيدين"/>
      <sheetName val="الخرطوم"/>
      <sheetName val="امدرمان الوطني"/>
      <sheetName val="فيصل الاسلامي"/>
      <sheetName val="السلام"/>
      <sheetName val="الجزيره"/>
      <sheetName val="النيلين"/>
      <sheetName val="قطر"/>
      <sheetName val="السعودي السوداني"/>
      <sheetName val="العربي السوداني"/>
      <sheetName val="البركه"/>
      <sheetName val="البنك الزراعي"/>
      <sheetName val="ابوظبي الوطني"/>
      <sheetName val="ظرف"/>
      <sheetName val="السوداني الفرنسي"/>
      <sheetName val="مصرف المزارع"/>
      <sheetName val="المال المتحد"/>
      <sheetName val="العمال"/>
    </sheetNames>
    <sheetDataSet>
      <sheetData sheetId="0" refreshError="1"/>
      <sheetData sheetId="1"/>
      <sheetData sheetId="2"/>
      <sheetData sheetId="3">
        <row r="2">
          <cell r="A2" t="str">
            <v>الخرطوم</v>
          </cell>
        </row>
        <row r="3">
          <cell r="A3" t="str">
            <v>امدرمان الوطني</v>
          </cell>
        </row>
        <row r="4">
          <cell r="A4" t="str">
            <v>فيصل الاسلامي</v>
          </cell>
        </row>
        <row r="5">
          <cell r="A5" t="str">
            <v>السلام</v>
          </cell>
        </row>
        <row r="6">
          <cell r="A6" t="str">
            <v>الجزيره</v>
          </cell>
        </row>
        <row r="7">
          <cell r="A7" t="str">
            <v>النيلين</v>
          </cell>
        </row>
        <row r="8">
          <cell r="A8" t="str">
            <v>قطر</v>
          </cell>
        </row>
        <row r="9">
          <cell r="A9" t="str">
            <v>السعودي السوداني</v>
          </cell>
        </row>
        <row r="10">
          <cell r="A10" t="str">
            <v>العربي السوداني</v>
          </cell>
        </row>
        <row r="11">
          <cell r="A11" t="str">
            <v>البركه</v>
          </cell>
        </row>
        <row r="12">
          <cell r="A12" t="str">
            <v>البنك الزراعي</v>
          </cell>
        </row>
        <row r="13">
          <cell r="A13" t="str">
            <v>ابوظبي الوطني</v>
          </cell>
        </row>
        <row r="14">
          <cell r="A14" t="str">
            <v>السوداني الفرنسي</v>
          </cell>
        </row>
        <row r="15">
          <cell r="A15" t="str">
            <v>مصرف المزارع</v>
          </cell>
        </row>
        <row r="16">
          <cell r="A16" t="str">
            <v>المال المتحد</v>
          </cell>
        </row>
        <row r="17">
          <cell r="A17" t="str">
            <v>العمال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تمة"/>
      <sheetName val="وادي حلفا"/>
      <sheetName val="شندي"/>
      <sheetName val="عطبرة"/>
      <sheetName val="بربر"/>
      <sheetName val="الدامر"/>
      <sheetName val="الدبه- الزراعي"/>
      <sheetName val="مروي المزارع"/>
      <sheetName val="الجزيره"/>
      <sheetName val="دنقلا - الزراعي"/>
      <sheetName val="دنقلا المزارع"/>
      <sheetName val="فيصل"/>
      <sheetName val="الشمال"/>
      <sheetName val="الكفاله النقديه - الشمال"/>
      <sheetName val="الاجمالي"/>
      <sheetName val="الملخص"/>
    </sheetNames>
    <sheetDataSet>
      <sheetData sheetId="0">
        <row r="78">
          <cell r="D78">
            <v>10050</v>
          </cell>
        </row>
      </sheetData>
      <sheetData sheetId="1">
        <row r="44">
          <cell r="D44">
            <v>5250</v>
          </cell>
        </row>
      </sheetData>
      <sheetData sheetId="2">
        <row r="80">
          <cell r="D80">
            <v>10350</v>
          </cell>
        </row>
      </sheetData>
      <sheetData sheetId="3">
        <row r="104">
          <cell r="D104">
            <v>14100</v>
          </cell>
        </row>
      </sheetData>
      <sheetData sheetId="4">
        <row r="82">
          <cell r="D82">
            <v>11100</v>
          </cell>
        </row>
      </sheetData>
      <sheetData sheetId="5" refreshError="1"/>
      <sheetData sheetId="6">
        <row r="27">
          <cell r="D27">
            <v>2850</v>
          </cell>
        </row>
      </sheetData>
      <sheetData sheetId="7">
        <row r="119">
          <cell r="D119">
            <v>16200</v>
          </cell>
        </row>
      </sheetData>
      <sheetData sheetId="8">
        <row r="60">
          <cell r="D60">
            <v>7500</v>
          </cell>
        </row>
      </sheetData>
      <sheetData sheetId="9">
        <row r="1">
          <cell r="A1" t="str">
            <v>بسم الله الرحمن الرحيم</v>
          </cell>
        </row>
        <row r="2">
          <cell r="A2" t="str">
            <v>منظمة الإحســــان لرعاية وكفالة الأيتـــام</v>
          </cell>
        </row>
        <row r="3">
          <cell r="A3" t="str">
            <v>كشوفــــات الاستـــلام الشهريــة - شهر اغسطس 2016</v>
          </cell>
        </row>
        <row r="4">
          <cell r="A4" t="str">
            <v>كفـــالة  أيتـــام  الولاية الشمالية (دنقـــلا ) - البنك الزراعي - فرع دنقلا</v>
          </cell>
        </row>
        <row r="6">
          <cell r="A6" t="str">
            <v>م</v>
          </cell>
          <cell r="B6" t="str">
            <v>اسم اليتيم</v>
          </cell>
          <cell r="C6" t="str">
            <v>اسم المستلم</v>
          </cell>
          <cell r="D6" t="str">
            <v xml:space="preserve">المبلغ </v>
          </cell>
          <cell r="E6" t="str">
            <v>المنطقة</v>
          </cell>
          <cell r="F6" t="str">
            <v>رقم الحساب</v>
          </cell>
          <cell r="G6" t="str">
            <v>التوقيع</v>
          </cell>
        </row>
        <row r="7">
          <cell r="A7">
            <v>1</v>
          </cell>
          <cell r="B7" t="str">
            <v>رامي عثمان محمد سيد أحمد</v>
          </cell>
          <cell r="C7" t="str">
            <v>بدرية عثمان محمد علي</v>
          </cell>
          <cell r="D7">
            <v>150</v>
          </cell>
          <cell r="E7" t="str">
            <v>دنقلا /دبتود</v>
          </cell>
          <cell r="F7">
            <v>22834</v>
          </cell>
        </row>
        <row r="8">
          <cell r="A8">
            <v>2</v>
          </cell>
          <cell r="B8" t="str">
            <v>يوسف عبدالمتعال يوسف</v>
          </cell>
          <cell r="C8" t="str">
            <v xml:space="preserve">فهيمة عثمان </v>
          </cell>
          <cell r="D8">
            <v>150</v>
          </cell>
          <cell r="E8" t="str">
            <v>دنقلا / دبتود</v>
          </cell>
          <cell r="F8">
            <v>22824</v>
          </cell>
        </row>
        <row r="9">
          <cell r="A9">
            <v>3</v>
          </cell>
          <cell r="B9" t="str">
            <v>محمد حاتم محمد فقير</v>
          </cell>
          <cell r="C9" t="str">
            <v>أميرة إدريس بشير محمد حمد</v>
          </cell>
          <cell r="D9">
            <v>150</v>
          </cell>
          <cell r="E9" t="str">
            <v>دنقلا / دبتود</v>
          </cell>
          <cell r="F9">
            <v>22795</v>
          </cell>
        </row>
        <row r="10">
          <cell r="A10">
            <v>4</v>
          </cell>
          <cell r="B10" t="str">
            <v>ساجدة حاتم محمد فقير</v>
          </cell>
          <cell r="C10" t="str">
            <v>أميرة إدريس بشير محمد حمد</v>
          </cell>
          <cell r="D10">
            <v>150</v>
          </cell>
          <cell r="E10" t="str">
            <v>دنقلا / دبتود</v>
          </cell>
        </row>
        <row r="11">
          <cell r="A11">
            <v>5</v>
          </cell>
          <cell r="B11" t="str">
            <v>بلقيس عوض الطيب</v>
          </cell>
          <cell r="C11" t="str">
            <v xml:space="preserve">نوره جمعة </v>
          </cell>
          <cell r="D11">
            <v>150</v>
          </cell>
          <cell r="E11" t="str">
            <v>دنقلا / دنقلا</v>
          </cell>
          <cell r="F11">
            <v>22833</v>
          </cell>
        </row>
        <row r="12">
          <cell r="A12">
            <v>6</v>
          </cell>
          <cell r="B12" t="str">
            <v>بشار سيف الدين أحمد الطاهر</v>
          </cell>
          <cell r="C12" t="str">
            <v>نفيسة عكاشة عبدالله</v>
          </cell>
          <cell r="D12">
            <v>150</v>
          </cell>
          <cell r="E12" t="str">
            <v>دنقلا / أقجة</v>
          </cell>
          <cell r="F12">
            <v>22814</v>
          </cell>
        </row>
        <row r="13">
          <cell r="A13">
            <v>7</v>
          </cell>
          <cell r="B13" t="str">
            <v>أشرف سيف الدين أحمد الطاهر</v>
          </cell>
          <cell r="C13" t="str">
            <v>نفيسة عكاشة عبدالله</v>
          </cell>
          <cell r="D13">
            <v>150</v>
          </cell>
          <cell r="E13" t="str">
            <v>دنقلا / أقجة</v>
          </cell>
        </row>
        <row r="14">
          <cell r="A14">
            <v>8</v>
          </cell>
          <cell r="B14" t="str">
            <v>وعد محمد عثمان فضل</v>
          </cell>
          <cell r="C14" t="str">
            <v>حمدة محمد جمعة محمد علي</v>
          </cell>
          <cell r="D14">
            <v>150</v>
          </cell>
          <cell r="E14" t="str">
            <v>دنقلا / أقجة</v>
          </cell>
          <cell r="F14">
            <v>22810</v>
          </cell>
        </row>
        <row r="15">
          <cell r="A15">
            <v>9</v>
          </cell>
          <cell r="B15" t="str">
            <v>عبدالقادر هشام عبدالقادر</v>
          </cell>
          <cell r="C15" t="str">
            <v>هدى موسى محمد سالم</v>
          </cell>
          <cell r="D15">
            <v>150</v>
          </cell>
          <cell r="E15" t="str">
            <v>دنقلا / أقجة</v>
          </cell>
          <cell r="F15">
            <v>22919</v>
          </cell>
        </row>
        <row r="16">
          <cell r="A16">
            <v>10</v>
          </cell>
          <cell r="B16" t="str">
            <v>هدى هشام عبدالقادر</v>
          </cell>
          <cell r="C16" t="str">
            <v>هدى موسى محمد سالم</v>
          </cell>
          <cell r="D16">
            <v>150</v>
          </cell>
          <cell r="E16" t="str">
            <v>دنقلا / أقجة</v>
          </cell>
        </row>
        <row r="17">
          <cell r="A17">
            <v>11</v>
          </cell>
          <cell r="B17" t="str">
            <v>الجزولي عبدالهادي محمد إبراهيم</v>
          </cell>
          <cell r="C17" t="str">
            <v>أميرة سعيد مصطفى</v>
          </cell>
          <cell r="D17">
            <v>150</v>
          </cell>
          <cell r="E17" t="str">
            <v>دنقلا/ أقجة</v>
          </cell>
          <cell r="F17">
            <v>30058</v>
          </cell>
        </row>
        <row r="18">
          <cell r="A18">
            <v>12</v>
          </cell>
          <cell r="B18" t="str">
            <v>عمر عبدالهادي محمد إبراهيم</v>
          </cell>
          <cell r="C18" t="str">
            <v>أميرة سعيد مصطفى</v>
          </cell>
          <cell r="D18">
            <v>150</v>
          </cell>
          <cell r="E18" t="str">
            <v>دنقلا/ أقجة</v>
          </cell>
        </row>
        <row r="19">
          <cell r="A19">
            <v>13</v>
          </cell>
          <cell r="B19" t="str">
            <v>حرم جمال عبدالرحيم</v>
          </cell>
          <cell r="C19" t="str">
            <v>نجمة طه محمد عبدالرحمن</v>
          </cell>
          <cell r="D19">
            <v>150</v>
          </cell>
          <cell r="E19" t="str">
            <v>دنقلا/ اقجة</v>
          </cell>
          <cell r="F19">
            <v>22808</v>
          </cell>
        </row>
        <row r="20">
          <cell r="A20">
            <v>14</v>
          </cell>
          <cell r="B20" t="str">
            <v>عبدالرحيم جمال عبدالرحيم</v>
          </cell>
          <cell r="C20" t="str">
            <v>نجمة طه محمد عبدالرحمن</v>
          </cell>
          <cell r="D20">
            <v>150</v>
          </cell>
          <cell r="E20" t="str">
            <v>دنقلا/ أقجة</v>
          </cell>
        </row>
        <row r="21">
          <cell r="A21">
            <v>15</v>
          </cell>
          <cell r="B21" t="str">
            <v>آلاء جمال عبدالرحيم</v>
          </cell>
          <cell r="C21" t="str">
            <v>نجمة طه محمد عبدالرحمن</v>
          </cell>
          <cell r="D21">
            <v>150</v>
          </cell>
          <cell r="E21" t="str">
            <v>الدرجة الثالثة</v>
          </cell>
        </row>
        <row r="22">
          <cell r="A22">
            <v>16</v>
          </cell>
          <cell r="B22" t="str">
            <v>أحمد أحمد جمعة بخيت</v>
          </cell>
          <cell r="C22" t="str">
            <v>سوسن خليل عبدالرحيم أمين</v>
          </cell>
          <cell r="D22">
            <v>150</v>
          </cell>
          <cell r="E22" t="str">
            <v xml:space="preserve">دنقلا / إرتدي </v>
          </cell>
          <cell r="F22">
            <v>22805</v>
          </cell>
        </row>
        <row r="23">
          <cell r="A23">
            <v>17</v>
          </cell>
          <cell r="B23" t="str">
            <v>محمد أحمد جمعة بخيت</v>
          </cell>
          <cell r="C23" t="str">
            <v>سوسن خليل عبدالرحيم أمين</v>
          </cell>
          <cell r="D23">
            <v>150</v>
          </cell>
          <cell r="E23" t="str">
            <v>دنقلا / إرتدي</v>
          </cell>
        </row>
        <row r="24">
          <cell r="A24">
            <v>18</v>
          </cell>
          <cell r="B24" t="str">
            <v>مريم أحمد جمعة بخيت</v>
          </cell>
          <cell r="C24" t="str">
            <v>سوسن خليل عبدالرحيم أمين</v>
          </cell>
          <cell r="D24">
            <v>150</v>
          </cell>
          <cell r="E24" t="str">
            <v>دنقلا / إرتدي</v>
          </cell>
        </row>
        <row r="25">
          <cell r="A25">
            <v>19</v>
          </cell>
          <cell r="B25" t="str">
            <v>عبداللطيف موسى محمد رمضان</v>
          </cell>
          <cell r="C25" t="str">
            <v>منى محمد عبدالوهاب</v>
          </cell>
          <cell r="D25">
            <v>150</v>
          </cell>
          <cell r="E25" t="str">
            <v>دنقلا / إرتدي</v>
          </cell>
          <cell r="F25">
            <v>22821</v>
          </cell>
        </row>
        <row r="26">
          <cell r="A26">
            <v>20</v>
          </cell>
          <cell r="B26" t="str">
            <v>نانسي مبارك عبدالله</v>
          </cell>
          <cell r="C26" t="str">
            <v>انتصارشريف عيسي محمد</v>
          </cell>
          <cell r="D26">
            <v>150</v>
          </cell>
          <cell r="E26" t="str">
            <v>شرق النيل / السير</v>
          </cell>
          <cell r="F26">
            <v>22813</v>
          </cell>
        </row>
        <row r="27">
          <cell r="A27">
            <v>21</v>
          </cell>
          <cell r="B27" t="str">
            <v>نيفين مبارك عبدالله</v>
          </cell>
          <cell r="C27" t="str">
            <v>انتصارشريف عيسي محمد</v>
          </cell>
          <cell r="D27">
            <v>150</v>
          </cell>
          <cell r="E27" t="str">
            <v>شرق النيل / السير</v>
          </cell>
        </row>
        <row r="28">
          <cell r="A28">
            <v>22</v>
          </cell>
          <cell r="B28" t="str">
            <v>دعاء محمد عبدالمجيد عثمان</v>
          </cell>
          <cell r="C28" t="str">
            <v>عائشة نورالدين فقير أحمد</v>
          </cell>
          <cell r="D28">
            <v>150</v>
          </cell>
          <cell r="E28" t="str">
            <v>دنقلا / السير</v>
          </cell>
          <cell r="F28">
            <v>22811</v>
          </cell>
        </row>
        <row r="29">
          <cell r="A29">
            <v>23</v>
          </cell>
          <cell r="B29" t="str">
            <v>رانية محمد عبدالمجيدعثمان</v>
          </cell>
          <cell r="C29" t="str">
            <v>عائشة نورالدين فقير أحمد</v>
          </cell>
          <cell r="D29">
            <v>150</v>
          </cell>
          <cell r="E29" t="str">
            <v>دنقلا / السير</v>
          </cell>
        </row>
        <row r="30">
          <cell r="A30">
            <v>24</v>
          </cell>
          <cell r="B30" t="str">
            <v>ستنا محمد عبدالمجيد عثمان</v>
          </cell>
          <cell r="C30" t="str">
            <v>عائشة نورالدين فقير أحمد</v>
          </cell>
          <cell r="D30">
            <v>150</v>
          </cell>
          <cell r="E30" t="str">
            <v>دنقلا / السير</v>
          </cell>
        </row>
        <row r="31">
          <cell r="A31">
            <v>25</v>
          </cell>
          <cell r="B31" t="str">
            <v>محمد محمد عبدالمجيد عثمان</v>
          </cell>
          <cell r="C31" t="str">
            <v>عائشة نورالدين فقير أحمد</v>
          </cell>
          <cell r="D31">
            <v>150</v>
          </cell>
          <cell r="E31" t="str">
            <v>دنقلا / السير</v>
          </cell>
        </row>
        <row r="32">
          <cell r="A32">
            <v>26</v>
          </cell>
          <cell r="B32" t="str">
            <v>مجاهد محمد حسن أحمد</v>
          </cell>
          <cell r="C32" t="str">
            <v>هويدا محمد حسين محمد أحمد</v>
          </cell>
          <cell r="D32">
            <v>150</v>
          </cell>
          <cell r="E32" t="str">
            <v>دنقلا / السير</v>
          </cell>
          <cell r="F32">
            <v>22809</v>
          </cell>
        </row>
        <row r="33">
          <cell r="A33">
            <v>27</v>
          </cell>
          <cell r="B33" t="str">
            <v>محمد عبدالغفار حسن نصر</v>
          </cell>
          <cell r="C33" t="str">
            <v>عوضية عبدالرحمن تمار طه</v>
          </cell>
          <cell r="D33">
            <v>150</v>
          </cell>
          <cell r="E33" t="str">
            <v>شرق النيل / السير</v>
          </cell>
          <cell r="F33">
            <v>22803</v>
          </cell>
        </row>
        <row r="34">
          <cell r="A34">
            <v>28</v>
          </cell>
          <cell r="B34" t="str">
            <v>أديبة عبدالغفار حسن نصر</v>
          </cell>
          <cell r="C34" t="str">
            <v>عوضية عبدالرحمن تمار طه</v>
          </cell>
          <cell r="D34">
            <v>150</v>
          </cell>
          <cell r="E34" t="str">
            <v>شرق النيل / السير</v>
          </cell>
        </row>
        <row r="35">
          <cell r="A35" t="str">
            <v>الاجمالي</v>
          </cell>
          <cell r="D35">
            <v>4200</v>
          </cell>
        </row>
        <row r="36">
          <cell r="A36" t="str">
            <v>اجمالي ماقبله</v>
          </cell>
          <cell r="D36">
            <v>4200</v>
          </cell>
        </row>
        <row r="37">
          <cell r="A37">
            <v>29</v>
          </cell>
          <cell r="B37" t="str">
            <v>والي الدين عادل محجوب علي</v>
          </cell>
          <cell r="C37" t="str">
            <v>هويدا الرشيد أحمدون حسين</v>
          </cell>
          <cell r="D37">
            <v>150</v>
          </cell>
          <cell r="E37" t="str">
            <v>دنقلا / الحلة الجديدة</v>
          </cell>
          <cell r="F37">
            <v>22807</v>
          </cell>
        </row>
        <row r="38">
          <cell r="A38">
            <v>30</v>
          </cell>
          <cell r="B38" t="str">
            <v>منتصر عادل محجوب علي</v>
          </cell>
          <cell r="C38" t="str">
            <v>هويدا الرشيد أحمدون حسين</v>
          </cell>
          <cell r="D38">
            <v>150</v>
          </cell>
          <cell r="E38" t="str">
            <v>دنقلا / الحلة الجديدة</v>
          </cell>
        </row>
        <row r="39">
          <cell r="A39">
            <v>31</v>
          </cell>
          <cell r="B39" t="str">
            <v>مرافئ عادل محجوب علي وداعة الله</v>
          </cell>
          <cell r="C39" t="str">
            <v>هويدا الرشيد أحمدون حسين</v>
          </cell>
          <cell r="D39">
            <v>150</v>
          </cell>
          <cell r="E39" t="str">
            <v>دنقلا / الحلة الجديدة</v>
          </cell>
        </row>
        <row r="40">
          <cell r="A40">
            <v>32</v>
          </cell>
          <cell r="B40" t="str">
            <v>عبدالرحيم مصطفى عبدالرحيم أحمد</v>
          </cell>
          <cell r="C40" t="str">
            <v>سيدة حسن أبوعوف عبدالكريم</v>
          </cell>
          <cell r="D40">
            <v>150</v>
          </cell>
          <cell r="E40" t="str">
            <v>دنقلا / الحلة الجديدة</v>
          </cell>
          <cell r="F40">
            <v>22798</v>
          </cell>
        </row>
        <row r="41">
          <cell r="A41">
            <v>33</v>
          </cell>
          <cell r="B41" t="str">
            <v>مشكاة مصطفى عبدالرحيم أحمد</v>
          </cell>
          <cell r="C41" t="str">
            <v>سيدة حسن أبوعوف عبدالكريم</v>
          </cell>
          <cell r="D41">
            <v>150</v>
          </cell>
          <cell r="E41" t="str">
            <v>دنقلا / الحلة الجديدة</v>
          </cell>
        </row>
        <row r="42">
          <cell r="A42">
            <v>34</v>
          </cell>
          <cell r="B42" t="str">
            <v>أسماء عوض محمد علي</v>
          </cell>
          <cell r="C42" t="str">
            <v>سمية عثمان عزالدين فضل</v>
          </cell>
          <cell r="D42">
            <v>150</v>
          </cell>
          <cell r="E42" t="str">
            <v>دنقلا / الخناق</v>
          </cell>
          <cell r="F42">
            <v>22817</v>
          </cell>
        </row>
        <row r="43">
          <cell r="A43">
            <v>35</v>
          </cell>
          <cell r="B43" t="str">
            <v>عثمان عوض محمد علي</v>
          </cell>
          <cell r="C43" t="str">
            <v>سمية عثمان عزالدين فضل</v>
          </cell>
          <cell r="D43">
            <v>150</v>
          </cell>
          <cell r="E43" t="str">
            <v>دنقلا / الخناق</v>
          </cell>
        </row>
        <row r="44">
          <cell r="A44">
            <v>36</v>
          </cell>
          <cell r="B44" t="str">
            <v>أحمد يعقوب عوض الله</v>
          </cell>
          <cell r="C44" t="str">
            <v>ماجدولين جاد الكريم عبدالقادر حسنين</v>
          </cell>
          <cell r="D44">
            <v>150</v>
          </cell>
          <cell r="E44" t="str">
            <v>دنقلا / دنقلا جنوب</v>
          </cell>
          <cell r="F44">
            <v>22812</v>
          </cell>
        </row>
        <row r="45">
          <cell r="A45">
            <v>37</v>
          </cell>
          <cell r="B45" t="str">
            <v>فاتن يعقوب عوض الله</v>
          </cell>
          <cell r="C45" t="str">
            <v>ماجدولين جاد الكريم عبدالقادر حسنين</v>
          </cell>
          <cell r="D45">
            <v>150</v>
          </cell>
          <cell r="E45" t="str">
            <v>دنقلا / دنقلا جنوب</v>
          </cell>
        </row>
        <row r="46">
          <cell r="A46">
            <v>38</v>
          </cell>
          <cell r="B46" t="str">
            <v>شيماء عبدالقادر عوض</v>
          </cell>
          <cell r="C46" t="str">
            <v>انتصار عبدالرحيم محمد علي العميري</v>
          </cell>
          <cell r="D46">
            <v>150</v>
          </cell>
          <cell r="E46" t="str">
            <v>دنقلا / دنقلا جنوب</v>
          </cell>
          <cell r="F46">
            <v>22804</v>
          </cell>
        </row>
        <row r="47">
          <cell r="A47">
            <v>39</v>
          </cell>
          <cell r="B47" t="str">
            <v>محمد عبدالقادر عوض</v>
          </cell>
          <cell r="C47" t="str">
            <v>انتصار عبدالرحيم محمد علي العميري</v>
          </cell>
          <cell r="D47">
            <v>150</v>
          </cell>
          <cell r="E47" t="str">
            <v>دنقلا / دنقلا جنوب</v>
          </cell>
        </row>
        <row r="48">
          <cell r="A48">
            <v>40</v>
          </cell>
          <cell r="B48" t="str">
            <v>الزبير محمد سيد محمد</v>
          </cell>
          <cell r="C48" t="str">
            <v>شادية جاد الله محمد سعيد</v>
          </cell>
          <cell r="D48">
            <v>150</v>
          </cell>
          <cell r="E48" t="str">
            <v>دنقلا / الدرجة الثانية</v>
          </cell>
          <cell r="F48">
            <v>22816</v>
          </cell>
        </row>
        <row r="49">
          <cell r="A49">
            <v>41</v>
          </cell>
          <cell r="B49" t="str">
            <v>محمد سمير زبير إبراهيم</v>
          </cell>
          <cell r="C49" t="str">
            <v>مها آدم النور</v>
          </cell>
          <cell r="D49">
            <v>150</v>
          </cell>
          <cell r="E49" t="str">
            <v>دلقو / الدرجة الثالثة</v>
          </cell>
          <cell r="F49">
            <v>22822</v>
          </cell>
        </row>
        <row r="50">
          <cell r="A50">
            <v>42</v>
          </cell>
          <cell r="B50" t="str">
            <v>ميرغني سمير زبير إبراهيم</v>
          </cell>
          <cell r="C50" t="str">
            <v>مها آدم النور</v>
          </cell>
          <cell r="D50">
            <v>150</v>
          </cell>
          <cell r="E50" t="str">
            <v>دلقو / الدرجة الثالثة</v>
          </cell>
        </row>
        <row r="51">
          <cell r="A51">
            <v>43</v>
          </cell>
          <cell r="B51" t="str">
            <v>سري سمير زبير إبراهيم</v>
          </cell>
          <cell r="C51" t="str">
            <v>مها آدم النور</v>
          </cell>
          <cell r="D51">
            <v>150</v>
          </cell>
          <cell r="E51" t="str">
            <v>دلقو / الدرجة الثالثة</v>
          </cell>
        </row>
        <row r="52">
          <cell r="A52">
            <v>44</v>
          </cell>
          <cell r="B52" t="str">
            <v>رحاب عدلان عبدالكريم</v>
          </cell>
          <cell r="C52" t="str">
            <v>ستونة أحمد إبراهيم محمد</v>
          </cell>
          <cell r="D52">
            <v>150</v>
          </cell>
          <cell r="E52" t="str">
            <v>دنقلا / لبب غرب</v>
          </cell>
          <cell r="F52">
            <v>22819</v>
          </cell>
        </row>
        <row r="53">
          <cell r="A53">
            <v>45</v>
          </cell>
          <cell r="B53" t="str">
            <v>محمد علي عيسى محمد صالح</v>
          </cell>
          <cell r="C53" t="str">
            <v>آسيا عطاية الله محمد علي</v>
          </cell>
          <cell r="D53">
            <v>150</v>
          </cell>
          <cell r="E53" t="str">
            <v>دنقلا / الديم</v>
          </cell>
          <cell r="F53">
            <v>22825</v>
          </cell>
        </row>
        <row r="54">
          <cell r="A54">
            <v>46</v>
          </cell>
          <cell r="B54" t="str">
            <v>مروة علي عيسى محمد صالح</v>
          </cell>
          <cell r="C54" t="str">
            <v>آسيا عطاية الله محمد علي</v>
          </cell>
          <cell r="D54">
            <v>150</v>
          </cell>
          <cell r="E54" t="str">
            <v>دنقلا / الديم</v>
          </cell>
        </row>
        <row r="55">
          <cell r="A55">
            <v>47</v>
          </cell>
          <cell r="B55" t="str">
            <v>سهام علي عيسى محمد صالح</v>
          </cell>
          <cell r="C55" t="str">
            <v>آسيا عطاية الله محمد علي</v>
          </cell>
          <cell r="D55">
            <v>150</v>
          </cell>
          <cell r="E55" t="str">
            <v>دنقلا / الديم</v>
          </cell>
        </row>
        <row r="56">
          <cell r="A56">
            <v>48</v>
          </cell>
          <cell r="B56" t="str">
            <v>نفيسة عبدالله محمد علي</v>
          </cell>
          <cell r="C56" t="str">
            <v>إبتسام عثمان  علي ابوبكر</v>
          </cell>
          <cell r="D56">
            <v>150</v>
          </cell>
          <cell r="E56" t="str">
            <v>دنقلا / كابتود</v>
          </cell>
          <cell r="F56">
            <v>22820</v>
          </cell>
        </row>
        <row r="57">
          <cell r="A57">
            <v>49</v>
          </cell>
          <cell r="B57" t="str">
            <v>شريفة عبدالله محمد علي</v>
          </cell>
          <cell r="C57" t="str">
            <v>إبتسام عثمان  علي ابوبكر</v>
          </cell>
          <cell r="D57">
            <v>150</v>
          </cell>
          <cell r="E57" t="str">
            <v>دنقلا / كابتود</v>
          </cell>
        </row>
        <row r="58">
          <cell r="A58">
            <v>50</v>
          </cell>
          <cell r="B58" t="str">
            <v>مستورة محمد صالح أحمد</v>
          </cell>
          <cell r="C58" t="str">
            <v>فاطمة بله حسن</v>
          </cell>
          <cell r="D58">
            <v>150</v>
          </cell>
          <cell r="E58" t="str">
            <v>دنقلا /الديم</v>
          </cell>
          <cell r="F58">
            <v>22830</v>
          </cell>
        </row>
        <row r="59">
          <cell r="A59">
            <v>51</v>
          </cell>
          <cell r="B59" t="str">
            <v>ميار حسين حسن عبدالحميد</v>
          </cell>
          <cell r="C59" t="str">
            <v>سمية عكاشة فضل صالح</v>
          </cell>
          <cell r="D59">
            <v>150</v>
          </cell>
          <cell r="E59" t="str">
            <v>دنقلا / مراغة</v>
          </cell>
          <cell r="F59">
            <v>22815</v>
          </cell>
        </row>
        <row r="60">
          <cell r="A60">
            <v>52</v>
          </cell>
          <cell r="B60" t="str">
            <v>هبة الله عبدالحميد المنصوراوي</v>
          </cell>
          <cell r="C60" t="str">
            <v>إعتماد أحمد محمد عثمان</v>
          </cell>
          <cell r="D60">
            <v>150</v>
          </cell>
          <cell r="E60" t="str">
            <v>دنقلا / الامتداد</v>
          </cell>
          <cell r="F60">
            <v>22818</v>
          </cell>
        </row>
        <row r="61">
          <cell r="A61">
            <v>53</v>
          </cell>
          <cell r="B61" t="str">
            <v>أمير درار علي أبوبكر</v>
          </cell>
          <cell r="C61" t="str">
            <v>وجدان درار</v>
          </cell>
          <cell r="D61">
            <v>150</v>
          </cell>
          <cell r="E61" t="str">
            <v>دنقلا /الهمك</v>
          </cell>
          <cell r="F61">
            <v>23537</v>
          </cell>
        </row>
        <row r="62">
          <cell r="A62">
            <v>54</v>
          </cell>
          <cell r="B62" t="str">
            <v>زينب درار علي أبوبكر</v>
          </cell>
          <cell r="C62" t="str">
            <v>وجدان درار</v>
          </cell>
          <cell r="D62">
            <v>150</v>
          </cell>
          <cell r="E62" t="str">
            <v>دنقلا /الهمك</v>
          </cell>
        </row>
        <row r="63">
          <cell r="A63">
            <v>55</v>
          </cell>
          <cell r="B63" t="str">
            <v>حسام الدين محمد الحسن خيري</v>
          </cell>
          <cell r="C63" t="str">
            <v>ماجدة محمد سعيد</v>
          </cell>
          <cell r="D63">
            <v>150</v>
          </cell>
          <cell r="E63" t="str">
            <v>أرقو</v>
          </cell>
          <cell r="F63">
            <v>22481</v>
          </cell>
        </row>
        <row r="64">
          <cell r="A64">
            <v>56</v>
          </cell>
          <cell r="B64" t="str">
            <v>خديجة محمد الحسن خيري</v>
          </cell>
          <cell r="C64" t="str">
            <v>ماجدة محمد سعيد</v>
          </cell>
          <cell r="D64">
            <v>150</v>
          </cell>
          <cell r="E64" t="str">
            <v>أرقو</v>
          </cell>
        </row>
        <row r="65">
          <cell r="A65">
            <v>57</v>
          </cell>
          <cell r="B65" t="str">
            <v>حازم محمد الحسن خيري</v>
          </cell>
          <cell r="C65" t="str">
            <v>ماجدة محمد سعيد</v>
          </cell>
          <cell r="D65">
            <v>150</v>
          </cell>
          <cell r="E65" t="str">
            <v>أرقو</v>
          </cell>
        </row>
        <row r="66">
          <cell r="A66">
            <v>58</v>
          </cell>
          <cell r="B66" t="str">
            <v>محمد كامل محمد خيري</v>
          </cell>
          <cell r="C66" t="str">
            <v>سهى صابر إبراهيم</v>
          </cell>
          <cell r="D66">
            <v>150</v>
          </cell>
          <cell r="E66" t="str">
            <v>دلقو / أردوان</v>
          </cell>
          <cell r="F66">
            <v>22827</v>
          </cell>
        </row>
        <row r="67">
          <cell r="A67">
            <v>59</v>
          </cell>
          <cell r="B67" t="str">
            <v xml:space="preserve">تهاني نوري عبدالقادر أحمد                                       </v>
          </cell>
          <cell r="C67" t="str">
            <v>فاطمة اللباب أحمد</v>
          </cell>
          <cell r="D67">
            <v>150</v>
          </cell>
          <cell r="E67" t="str">
            <v>دنقلا/قسم 4</v>
          </cell>
          <cell r="F67">
            <v>22836</v>
          </cell>
        </row>
        <row r="68">
          <cell r="A68">
            <v>60</v>
          </cell>
          <cell r="B68" t="str">
            <v>أماني نوري عبدالقادر أحمد</v>
          </cell>
          <cell r="C68" t="str">
            <v>فاطمة اللباب أحمد</v>
          </cell>
          <cell r="D68">
            <v>150</v>
          </cell>
          <cell r="E68" t="str">
            <v>دنقلا/قسم 4</v>
          </cell>
        </row>
        <row r="69">
          <cell r="A69">
            <v>61</v>
          </cell>
          <cell r="B69" t="str">
            <v>عبدالقادر نوري عبدالقادر أحمد</v>
          </cell>
          <cell r="C69" t="str">
            <v>فاطمة اللباب أحمد</v>
          </cell>
          <cell r="D69">
            <v>150</v>
          </cell>
          <cell r="E69" t="str">
            <v>دنقلا/قسم 4</v>
          </cell>
        </row>
        <row r="70">
          <cell r="A70">
            <v>62</v>
          </cell>
          <cell r="B70" t="str">
            <v>منى نوري عبدالقادر أحمد</v>
          </cell>
          <cell r="C70" t="str">
            <v>فاطمة اللباب أحمد</v>
          </cell>
          <cell r="D70">
            <v>150</v>
          </cell>
          <cell r="E70" t="str">
            <v>دنقلا/قسم 4</v>
          </cell>
        </row>
        <row r="71">
          <cell r="A71" t="str">
            <v>الإجمـالي</v>
          </cell>
          <cell r="D71">
            <v>9300</v>
          </cell>
          <cell r="E71" t="str">
            <v>فقط تسعه الف وثلاثمائة جنيه لاغير</v>
          </cell>
        </row>
        <row r="73">
          <cell r="B73" t="str">
            <v>محمد عبدالله</v>
          </cell>
          <cell r="F73" t="str">
            <v>عصام الدين عوض</v>
          </cell>
        </row>
        <row r="74">
          <cell r="B74" t="str">
            <v xml:space="preserve">المدير العام                                                          </v>
          </cell>
          <cell r="F74" t="str">
            <v>عضو مجلس الإدارة</v>
          </cell>
        </row>
      </sheetData>
      <sheetData sheetId="10">
        <row r="24">
          <cell r="D24">
            <v>2700</v>
          </cell>
        </row>
      </sheetData>
      <sheetData sheetId="11">
        <row r="82">
          <cell r="C82">
            <v>19338</v>
          </cell>
        </row>
      </sheetData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F795-6A53-4278-BC25-EF4175C8EAE6}">
  <dimension ref="A1:WWF169"/>
  <sheetViews>
    <sheetView rightToLeft="1" showOutlineSymbols="0" zoomScale="115" zoomScaleNormal="115" workbookViewId="0">
      <pane ySplit="2" topLeftCell="A6" activePane="bottomLeft" state="frozen"/>
      <selection activeCell="F6" sqref="F6"/>
      <selection pane="bottomLeft" activeCell="F6" sqref="F6"/>
    </sheetView>
  </sheetViews>
  <sheetFormatPr defaultColWidth="0" defaultRowHeight="0" customHeight="1" zeroHeight="1"/>
  <cols>
    <col min="1" max="1" width="12" style="5" customWidth="1"/>
    <col min="2" max="2" width="15.7109375" style="5" customWidth="1"/>
    <col min="3" max="3" width="18" style="5" customWidth="1"/>
    <col min="4" max="4" width="15" style="5" customWidth="1"/>
    <col min="5" max="5" width="14.85546875" style="5" customWidth="1"/>
    <col min="6" max="6" width="15.85546875" style="5" customWidth="1"/>
    <col min="7" max="7" width="12" style="5" customWidth="1"/>
    <col min="8" max="8" width="3.5703125" style="5" customWidth="1"/>
    <col min="9" max="9" width="6.5703125" style="60" customWidth="1"/>
    <col min="10" max="10" width="14.85546875" style="60" bestFit="1" customWidth="1"/>
    <col min="11" max="11" width="18.140625" style="60" customWidth="1"/>
    <col min="12" max="12" width="16.5703125" style="62" customWidth="1"/>
    <col min="13" max="13" width="14.140625" style="60" bestFit="1" customWidth="1"/>
    <col min="14" max="14" width="22.5703125" style="59" customWidth="1"/>
    <col min="15" max="15" width="6.85546875" style="64" customWidth="1"/>
    <col min="16" max="22" width="6.85546875" style="5" hidden="1"/>
    <col min="23" max="23" width="11.42578125" style="5" hidden="1"/>
    <col min="24" max="262" width="6.85546875" style="5" hidden="1"/>
    <col min="263" max="263" width="8.5703125" style="5" hidden="1"/>
    <col min="264" max="264" width="14.85546875" style="5" hidden="1"/>
    <col min="265" max="265" width="36.5703125" style="5" hidden="1"/>
    <col min="266" max="266" width="22.28515625" style="5" hidden="1"/>
    <col min="267" max="267" width="36.140625" style="5" hidden="1"/>
    <col min="268" max="268" width="14.140625" style="5" hidden="1"/>
    <col min="269" max="269" width="8.7109375" style="5" hidden="1"/>
    <col min="270" max="270" width="10.28515625" style="5" hidden="1"/>
    <col min="271" max="278" width="6.85546875" style="5" hidden="1"/>
    <col min="279" max="279" width="11.42578125" style="5" hidden="1"/>
    <col min="280" max="518" width="6.85546875" style="5" hidden="1"/>
    <col min="519" max="519" width="8.5703125" style="5" hidden="1"/>
    <col min="520" max="520" width="14.85546875" style="5" hidden="1"/>
    <col min="521" max="521" width="36.5703125" style="5" hidden="1"/>
    <col min="522" max="522" width="22.28515625" style="5" hidden="1"/>
    <col min="523" max="523" width="36.140625" style="5" hidden="1"/>
    <col min="524" max="524" width="14.140625" style="5" hidden="1"/>
    <col min="525" max="525" width="8.7109375" style="5" hidden="1"/>
    <col min="526" max="526" width="10.28515625" style="5" hidden="1"/>
    <col min="527" max="534" width="6.85546875" style="5" hidden="1"/>
    <col min="535" max="535" width="11.42578125" style="5" hidden="1"/>
    <col min="536" max="774" width="6.85546875" style="5" hidden="1"/>
    <col min="775" max="775" width="8.5703125" style="5" hidden="1"/>
    <col min="776" max="776" width="14.85546875" style="5" hidden="1"/>
    <col min="777" max="777" width="36.5703125" style="5" hidden="1"/>
    <col min="778" max="778" width="22.28515625" style="5" hidden="1"/>
    <col min="779" max="779" width="36.140625" style="5" hidden="1"/>
    <col min="780" max="780" width="14.140625" style="5" hidden="1"/>
    <col min="781" max="781" width="8.7109375" style="5" hidden="1"/>
    <col min="782" max="782" width="10.28515625" style="5" hidden="1"/>
    <col min="783" max="790" width="6.85546875" style="5" hidden="1"/>
    <col min="791" max="791" width="11.42578125" style="5" hidden="1"/>
    <col min="792" max="1030" width="6.85546875" style="5" hidden="1"/>
    <col min="1031" max="1031" width="8.5703125" style="5" hidden="1"/>
    <col min="1032" max="1032" width="14.85546875" style="5" hidden="1"/>
    <col min="1033" max="1033" width="36.5703125" style="5" hidden="1"/>
    <col min="1034" max="1034" width="22.28515625" style="5" hidden="1"/>
    <col min="1035" max="1035" width="36.140625" style="5" hidden="1"/>
    <col min="1036" max="1036" width="14.140625" style="5" hidden="1"/>
    <col min="1037" max="1037" width="8.7109375" style="5" hidden="1"/>
    <col min="1038" max="1038" width="10.28515625" style="5" hidden="1"/>
    <col min="1039" max="1046" width="6.85546875" style="5" hidden="1"/>
    <col min="1047" max="1047" width="11.42578125" style="5" hidden="1"/>
    <col min="1048" max="1286" width="6.85546875" style="5" hidden="1"/>
    <col min="1287" max="1287" width="8.5703125" style="5" hidden="1"/>
    <col min="1288" max="1288" width="14.85546875" style="5" hidden="1"/>
    <col min="1289" max="1289" width="36.5703125" style="5" hidden="1"/>
    <col min="1290" max="1290" width="22.28515625" style="5" hidden="1"/>
    <col min="1291" max="1291" width="36.140625" style="5" hidden="1"/>
    <col min="1292" max="1292" width="14.140625" style="5" hidden="1"/>
    <col min="1293" max="1293" width="8.7109375" style="5" hidden="1"/>
    <col min="1294" max="1294" width="10.28515625" style="5" hidden="1"/>
    <col min="1295" max="1302" width="6.85546875" style="5" hidden="1"/>
    <col min="1303" max="1303" width="11.42578125" style="5" hidden="1"/>
    <col min="1304" max="1542" width="6.85546875" style="5" hidden="1"/>
    <col min="1543" max="1543" width="8.5703125" style="5" hidden="1"/>
    <col min="1544" max="1544" width="14.85546875" style="5" hidden="1"/>
    <col min="1545" max="1545" width="36.5703125" style="5" hidden="1"/>
    <col min="1546" max="1546" width="22.28515625" style="5" hidden="1"/>
    <col min="1547" max="1547" width="36.140625" style="5" hidden="1"/>
    <col min="1548" max="1548" width="14.140625" style="5" hidden="1"/>
    <col min="1549" max="1549" width="8.7109375" style="5" hidden="1"/>
    <col min="1550" max="1550" width="10.28515625" style="5" hidden="1"/>
    <col min="1551" max="1558" width="6.85546875" style="5" hidden="1"/>
    <col min="1559" max="1559" width="11.42578125" style="5" hidden="1"/>
    <col min="1560" max="1798" width="6.85546875" style="5" hidden="1"/>
    <col min="1799" max="1799" width="8.5703125" style="5" hidden="1"/>
    <col min="1800" max="1800" width="14.85546875" style="5" hidden="1"/>
    <col min="1801" max="1801" width="36.5703125" style="5" hidden="1"/>
    <col min="1802" max="1802" width="22.28515625" style="5" hidden="1"/>
    <col min="1803" max="1803" width="36.140625" style="5" hidden="1"/>
    <col min="1804" max="1804" width="14.140625" style="5" hidden="1"/>
    <col min="1805" max="1805" width="8.7109375" style="5" hidden="1"/>
    <col min="1806" max="1806" width="10.28515625" style="5" hidden="1"/>
    <col min="1807" max="1814" width="6.85546875" style="5" hidden="1"/>
    <col min="1815" max="1815" width="11.42578125" style="5" hidden="1"/>
    <col min="1816" max="2054" width="6.85546875" style="5" hidden="1"/>
    <col min="2055" max="2055" width="8.5703125" style="5" hidden="1"/>
    <col min="2056" max="2056" width="14.85546875" style="5" hidden="1"/>
    <col min="2057" max="2057" width="36.5703125" style="5" hidden="1"/>
    <col min="2058" max="2058" width="22.28515625" style="5" hidden="1"/>
    <col min="2059" max="2059" width="36.140625" style="5" hidden="1"/>
    <col min="2060" max="2060" width="14.140625" style="5" hidden="1"/>
    <col min="2061" max="2061" width="8.7109375" style="5" hidden="1"/>
    <col min="2062" max="2062" width="10.28515625" style="5" hidden="1"/>
    <col min="2063" max="2070" width="6.85546875" style="5" hidden="1"/>
    <col min="2071" max="2071" width="11.42578125" style="5" hidden="1"/>
    <col min="2072" max="2310" width="6.85546875" style="5" hidden="1"/>
    <col min="2311" max="2311" width="8.5703125" style="5" hidden="1"/>
    <col min="2312" max="2312" width="14.85546875" style="5" hidden="1"/>
    <col min="2313" max="2313" width="36.5703125" style="5" hidden="1"/>
    <col min="2314" max="2314" width="22.28515625" style="5" hidden="1"/>
    <col min="2315" max="2315" width="36.140625" style="5" hidden="1"/>
    <col min="2316" max="2316" width="14.140625" style="5" hidden="1"/>
    <col min="2317" max="2317" width="8.7109375" style="5" hidden="1"/>
    <col min="2318" max="2318" width="10.28515625" style="5" hidden="1"/>
    <col min="2319" max="2326" width="6.85546875" style="5" hidden="1"/>
    <col min="2327" max="2327" width="11.42578125" style="5" hidden="1"/>
    <col min="2328" max="2566" width="6.85546875" style="5" hidden="1"/>
    <col min="2567" max="2567" width="8.5703125" style="5" hidden="1"/>
    <col min="2568" max="2568" width="14.85546875" style="5" hidden="1"/>
    <col min="2569" max="2569" width="36.5703125" style="5" hidden="1"/>
    <col min="2570" max="2570" width="22.28515625" style="5" hidden="1"/>
    <col min="2571" max="2571" width="36.140625" style="5" hidden="1"/>
    <col min="2572" max="2572" width="14.140625" style="5" hidden="1"/>
    <col min="2573" max="2573" width="8.7109375" style="5" hidden="1"/>
    <col min="2574" max="2574" width="10.28515625" style="5" hidden="1"/>
    <col min="2575" max="2582" width="6.85546875" style="5" hidden="1"/>
    <col min="2583" max="2583" width="11.42578125" style="5" hidden="1"/>
    <col min="2584" max="2822" width="6.85546875" style="5" hidden="1"/>
    <col min="2823" max="2823" width="8.5703125" style="5" hidden="1"/>
    <col min="2824" max="2824" width="14.85546875" style="5" hidden="1"/>
    <col min="2825" max="2825" width="36.5703125" style="5" hidden="1"/>
    <col min="2826" max="2826" width="22.28515625" style="5" hidden="1"/>
    <col min="2827" max="2827" width="36.140625" style="5" hidden="1"/>
    <col min="2828" max="2828" width="14.140625" style="5" hidden="1"/>
    <col min="2829" max="2829" width="8.7109375" style="5" hidden="1"/>
    <col min="2830" max="2830" width="10.28515625" style="5" hidden="1"/>
    <col min="2831" max="2838" width="6.85546875" style="5" hidden="1"/>
    <col min="2839" max="2839" width="11.42578125" style="5" hidden="1"/>
    <col min="2840" max="3078" width="6.85546875" style="5" hidden="1"/>
    <col min="3079" max="3079" width="8.5703125" style="5" hidden="1"/>
    <col min="3080" max="3080" width="14.85546875" style="5" hidden="1"/>
    <col min="3081" max="3081" width="36.5703125" style="5" hidden="1"/>
    <col min="3082" max="3082" width="22.28515625" style="5" hidden="1"/>
    <col min="3083" max="3083" width="36.140625" style="5" hidden="1"/>
    <col min="3084" max="3084" width="14.140625" style="5" hidden="1"/>
    <col min="3085" max="3085" width="8.7109375" style="5" hidden="1"/>
    <col min="3086" max="3086" width="10.28515625" style="5" hidden="1"/>
    <col min="3087" max="3094" width="6.85546875" style="5" hidden="1"/>
    <col min="3095" max="3095" width="11.42578125" style="5" hidden="1"/>
    <col min="3096" max="3334" width="6.85546875" style="5" hidden="1"/>
    <col min="3335" max="3335" width="8.5703125" style="5" hidden="1"/>
    <col min="3336" max="3336" width="14.85546875" style="5" hidden="1"/>
    <col min="3337" max="3337" width="36.5703125" style="5" hidden="1"/>
    <col min="3338" max="3338" width="22.28515625" style="5" hidden="1"/>
    <col min="3339" max="3339" width="36.140625" style="5" hidden="1"/>
    <col min="3340" max="3340" width="14.140625" style="5" hidden="1"/>
    <col min="3341" max="3341" width="8.7109375" style="5" hidden="1"/>
    <col min="3342" max="3342" width="10.28515625" style="5" hidden="1"/>
    <col min="3343" max="3350" width="6.85546875" style="5" hidden="1"/>
    <col min="3351" max="3351" width="11.42578125" style="5" hidden="1"/>
    <col min="3352" max="3590" width="6.85546875" style="5" hidden="1"/>
    <col min="3591" max="3591" width="8.5703125" style="5" hidden="1"/>
    <col min="3592" max="3592" width="14.85546875" style="5" hidden="1"/>
    <col min="3593" max="3593" width="36.5703125" style="5" hidden="1"/>
    <col min="3594" max="3594" width="22.28515625" style="5" hidden="1"/>
    <col min="3595" max="3595" width="36.140625" style="5" hidden="1"/>
    <col min="3596" max="3596" width="14.140625" style="5" hidden="1"/>
    <col min="3597" max="3597" width="8.7109375" style="5" hidden="1"/>
    <col min="3598" max="3598" width="10.28515625" style="5" hidden="1"/>
    <col min="3599" max="3606" width="6.85546875" style="5" hidden="1"/>
    <col min="3607" max="3607" width="11.42578125" style="5" hidden="1"/>
    <col min="3608" max="3846" width="6.85546875" style="5" hidden="1"/>
    <col min="3847" max="3847" width="8.5703125" style="5" hidden="1"/>
    <col min="3848" max="3848" width="14.85546875" style="5" hidden="1"/>
    <col min="3849" max="3849" width="36.5703125" style="5" hidden="1"/>
    <col min="3850" max="3850" width="22.28515625" style="5" hidden="1"/>
    <col min="3851" max="3851" width="36.140625" style="5" hidden="1"/>
    <col min="3852" max="3852" width="14.140625" style="5" hidden="1"/>
    <col min="3853" max="3853" width="8.7109375" style="5" hidden="1"/>
    <col min="3854" max="3854" width="10.28515625" style="5" hidden="1"/>
    <col min="3855" max="3862" width="6.85546875" style="5" hidden="1"/>
    <col min="3863" max="3863" width="11.42578125" style="5" hidden="1"/>
    <col min="3864" max="4102" width="6.85546875" style="5" hidden="1"/>
    <col min="4103" max="4103" width="8.5703125" style="5" hidden="1"/>
    <col min="4104" max="4104" width="14.85546875" style="5" hidden="1"/>
    <col min="4105" max="4105" width="36.5703125" style="5" hidden="1"/>
    <col min="4106" max="4106" width="22.28515625" style="5" hidden="1"/>
    <col min="4107" max="4107" width="36.140625" style="5" hidden="1"/>
    <col min="4108" max="4108" width="14.140625" style="5" hidden="1"/>
    <col min="4109" max="4109" width="8.7109375" style="5" hidden="1"/>
    <col min="4110" max="4110" width="10.28515625" style="5" hidden="1"/>
    <col min="4111" max="4118" width="6.85546875" style="5" hidden="1"/>
    <col min="4119" max="4119" width="11.42578125" style="5" hidden="1"/>
    <col min="4120" max="4358" width="6.85546875" style="5" hidden="1"/>
    <col min="4359" max="4359" width="8.5703125" style="5" hidden="1"/>
    <col min="4360" max="4360" width="14.85546875" style="5" hidden="1"/>
    <col min="4361" max="4361" width="36.5703125" style="5" hidden="1"/>
    <col min="4362" max="4362" width="22.28515625" style="5" hidden="1"/>
    <col min="4363" max="4363" width="36.140625" style="5" hidden="1"/>
    <col min="4364" max="4364" width="14.140625" style="5" hidden="1"/>
    <col min="4365" max="4365" width="8.7109375" style="5" hidden="1"/>
    <col min="4366" max="4366" width="10.28515625" style="5" hidden="1"/>
    <col min="4367" max="4374" width="6.85546875" style="5" hidden="1"/>
    <col min="4375" max="4375" width="11.42578125" style="5" hidden="1"/>
    <col min="4376" max="4614" width="6.85546875" style="5" hidden="1"/>
    <col min="4615" max="4615" width="8.5703125" style="5" hidden="1"/>
    <col min="4616" max="4616" width="14.85546875" style="5" hidden="1"/>
    <col min="4617" max="4617" width="36.5703125" style="5" hidden="1"/>
    <col min="4618" max="4618" width="22.28515625" style="5" hidden="1"/>
    <col min="4619" max="4619" width="36.140625" style="5" hidden="1"/>
    <col min="4620" max="4620" width="14.140625" style="5" hidden="1"/>
    <col min="4621" max="4621" width="8.7109375" style="5" hidden="1"/>
    <col min="4622" max="4622" width="10.28515625" style="5" hidden="1"/>
    <col min="4623" max="4630" width="6.85546875" style="5" hidden="1"/>
    <col min="4631" max="4631" width="11.42578125" style="5" hidden="1"/>
    <col min="4632" max="4870" width="6.85546875" style="5" hidden="1"/>
    <col min="4871" max="4871" width="8.5703125" style="5" hidden="1"/>
    <col min="4872" max="4872" width="14.85546875" style="5" hidden="1"/>
    <col min="4873" max="4873" width="36.5703125" style="5" hidden="1"/>
    <col min="4874" max="4874" width="22.28515625" style="5" hidden="1"/>
    <col min="4875" max="4875" width="36.140625" style="5" hidden="1"/>
    <col min="4876" max="4876" width="14.140625" style="5" hidden="1"/>
    <col min="4877" max="4877" width="8.7109375" style="5" hidden="1"/>
    <col min="4878" max="4878" width="10.28515625" style="5" hidden="1"/>
    <col min="4879" max="4886" width="6.85546875" style="5" hidden="1"/>
    <col min="4887" max="4887" width="11.42578125" style="5" hidden="1"/>
    <col min="4888" max="5126" width="6.85546875" style="5" hidden="1"/>
    <col min="5127" max="5127" width="8.5703125" style="5" hidden="1"/>
    <col min="5128" max="5128" width="14.85546875" style="5" hidden="1"/>
    <col min="5129" max="5129" width="36.5703125" style="5" hidden="1"/>
    <col min="5130" max="5130" width="22.28515625" style="5" hidden="1"/>
    <col min="5131" max="5131" width="36.140625" style="5" hidden="1"/>
    <col min="5132" max="5132" width="14.140625" style="5" hidden="1"/>
    <col min="5133" max="5133" width="8.7109375" style="5" hidden="1"/>
    <col min="5134" max="5134" width="10.28515625" style="5" hidden="1"/>
    <col min="5135" max="5142" width="6.85546875" style="5" hidden="1"/>
    <col min="5143" max="5143" width="11.42578125" style="5" hidden="1"/>
    <col min="5144" max="5382" width="6.85546875" style="5" hidden="1"/>
    <col min="5383" max="5383" width="8.5703125" style="5" hidden="1"/>
    <col min="5384" max="5384" width="14.85546875" style="5" hidden="1"/>
    <col min="5385" max="5385" width="36.5703125" style="5" hidden="1"/>
    <col min="5386" max="5386" width="22.28515625" style="5" hidden="1"/>
    <col min="5387" max="5387" width="36.140625" style="5" hidden="1"/>
    <col min="5388" max="5388" width="14.140625" style="5" hidden="1"/>
    <col min="5389" max="5389" width="8.7109375" style="5" hidden="1"/>
    <col min="5390" max="5390" width="10.28515625" style="5" hidden="1"/>
    <col min="5391" max="5398" width="6.85546875" style="5" hidden="1"/>
    <col min="5399" max="5399" width="11.42578125" style="5" hidden="1"/>
    <col min="5400" max="5638" width="6.85546875" style="5" hidden="1"/>
    <col min="5639" max="5639" width="8.5703125" style="5" hidden="1"/>
    <col min="5640" max="5640" width="14.85546875" style="5" hidden="1"/>
    <col min="5641" max="5641" width="36.5703125" style="5" hidden="1"/>
    <col min="5642" max="5642" width="22.28515625" style="5" hidden="1"/>
    <col min="5643" max="5643" width="36.140625" style="5" hidden="1"/>
    <col min="5644" max="5644" width="14.140625" style="5" hidden="1"/>
    <col min="5645" max="5645" width="8.7109375" style="5" hidden="1"/>
    <col min="5646" max="5646" width="10.28515625" style="5" hidden="1"/>
    <col min="5647" max="5654" width="6.85546875" style="5" hidden="1"/>
    <col min="5655" max="5655" width="11.42578125" style="5" hidden="1"/>
    <col min="5656" max="5894" width="6.85546875" style="5" hidden="1"/>
    <col min="5895" max="5895" width="8.5703125" style="5" hidden="1"/>
    <col min="5896" max="5896" width="14.85546875" style="5" hidden="1"/>
    <col min="5897" max="5897" width="36.5703125" style="5" hidden="1"/>
    <col min="5898" max="5898" width="22.28515625" style="5" hidden="1"/>
    <col min="5899" max="5899" width="36.140625" style="5" hidden="1"/>
    <col min="5900" max="5900" width="14.140625" style="5" hidden="1"/>
    <col min="5901" max="5901" width="8.7109375" style="5" hidden="1"/>
    <col min="5902" max="5902" width="10.28515625" style="5" hidden="1"/>
    <col min="5903" max="5910" width="6.85546875" style="5" hidden="1"/>
    <col min="5911" max="5911" width="11.42578125" style="5" hidden="1"/>
    <col min="5912" max="6150" width="6.85546875" style="5" hidden="1"/>
    <col min="6151" max="6151" width="8.5703125" style="5" hidden="1"/>
    <col min="6152" max="6152" width="14.85546875" style="5" hidden="1"/>
    <col min="6153" max="6153" width="36.5703125" style="5" hidden="1"/>
    <col min="6154" max="6154" width="22.28515625" style="5" hidden="1"/>
    <col min="6155" max="6155" width="36.140625" style="5" hidden="1"/>
    <col min="6156" max="6156" width="14.140625" style="5" hidden="1"/>
    <col min="6157" max="6157" width="8.7109375" style="5" hidden="1"/>
    <col min="6158" max="6158" width="10.28515625" style="5" hidden="1"/>
    <col min="6159" max="6166" width="6.85546875" style="5" hidden="1"/>
    <col min="6167" max="6167" width="11.42578125" style="5" hidden="1"/>
    <col min="6168" max="6406" width="6.85546875" style="5" hidden="1"/>
    <col min="6407" max="6407" width="8.5703125" style="5" hidden="1"/>
    <col min="6408" max="6408" width="14.85546875" style="5" hidden="1"/>
    <col min="6409" max="6409" width="36.5703125" style="5" hidden="1"/>
    <col min="6410" max="6410" width="22.28515625" style="5" hidden="1"/>
    <col min="6411" max="6411" width="36.140625" style="5" hidden="1"/>
    <col min="6412" max="6412" width="14.140625" style="5" hidden="1"/>
    <col min="6413" max="6413" width="8.7109375" style="5" hidden="1"/>
    <col min="6414" max="6414" width="10.28515625" style="5" hidden="1"/>
    <col min="6415" max="6422" width="6.85546875" style="5" hidden="1"/>
    <col min="6423" max="6423" width="11.42578125" style="5" hidden="1"/>
    <col min="6424" max="6662" width="6.85546875" style="5" hidden="1"/>
    <col min="6663" max="6663" width="8.5703125" style="5" hidden="1"/>
    <col min="6664" max="6664" width="14.85546875" style="5" hidden="1"/>
    <col min="6665" max="6665" width="36.5703125" style="5" hidden="1"/>
    <col min="6666" max="6666" width="22.28515625" style="5" hidden="1"/>
    <col min="6667" max="6667" width="36.140625" style="5" hidden="1"/>
    <col min="6668" max="6668" width="14.140625" style="5" hidden="1"/>
    <col min="6669" max="6669" width="8.7109375" style="5" hidden="1"/>
    <col min="6670" max="6670" width="10.28515625" style="5" hidden="1"/>
    <col min="6671" max="6678" width="6.85546875" style="5" hidden="1"/>
    <col min="6679" max="6679" width="11.42578125" style="5" hidden="1"/>
    <col min="6680" max="6918" width="6.85546875" style="5" hidden="1"/>
    <col min="6919" max="6919" width="8.5703125" style="5" hidden="1"/>
    <col min="6920" max="6920" width="14.85546875" style="5" hidden="1"/>
    <col min="6921" max="6921" width="36.5703125" style="5" hidden="1"/>
    <col min="6922" max="6922" width="22.28515625" style="5" hidden="1"/>
    <col min="6923" max="6923" width="36.140625" style="5" hidden="1"/>
    <col min="6924" max="6924" width="14.140625" style="5" hidden="1"/>
    <col min="6925" max="6925" width="8.7109375" style="5" hidden="1"/>
    <col min="6926" max="6926" width="10.28515625" style="5" hidden="1"/>
    <col min="6927" max="6934" width="6.85546875" style="5" hidden="1"/>
    <col min="6935" max="6935" width="11.42578125" style="5" hidden="1"/>
    <col min="6936" max="7174" width="6.85546875" style="5" hidden="1"/>
    <col min="7175" max="7175" width="8.5703125" style="5" hidden="1"/>
    <col min="7176" max="7176" width="14.85546875" style="5" hidden="1"/>
    <col min="7177" max="7177" width="36.5703125" style="5" hidden="1"/>
    <col min="7178" max="7178" width="22.28515625" style="5" hidden="1"/>
    <col min="7179" max="7179" width="36.140625" style="5" hidden="1"/>
    <col min="7180" max="7180" width="14.140625" style="5" hidden="1"/>
    <col min="7181" max="7181" width="8.7109375" style="5" hidden="1"/>
    <col min="7182" max="7182" width="10.28515625" style="5" hidden="1"/>
    <col min="7183" max="7190" width="6.85546875" style="5" hidden="1"/>
    <col min="7191" max="7191" width="11.42578125" style="5" hidden="1"/>
    <col min="7192" max="7430" width="6.85546875" style="5" hidden="1"/>
    <col min="7431" max="7431" width="8.5703125" style="5" hidden="1"/>
    <col min="7432" max="7432" width="14.85546875" style="5" hidden="1"/>
    <col min="7433" max="7433" width="36.5703125" style="5" hidden="1"/>
    <col min="7434" max="7434" width="22.28515625" style="5" hidden="1"/>
    <col min="7435" max="7435" width="36.140625" style="5" hidden="1"/>
    <col min="7436" max="7436" width="14.140625" style="5" hidden="1"/>
    <col min="7437" max="7437" width="8.7109375" style="5" hidden="1"/>
    <col min="7438" max="7438" width="10.28515625" style="5" hidden="1"/>
    <col min="7439" max="7446" width="6.85546875" style="5" hidden="1"/>
    <col min="7447" max="7447" width="11.42578125" style="5" hidden="1"/>
    <col min="7448" max="7686" width="6.85546875" style="5" hidden="1"/>
    <col min="7687" max="7687" width="8.5703125" style="5" hidden="1"/>
    <col min="7688" max="7688" width="14.85546875" style="5" hidden="1"/>
    <col min="7689" max="7689" width="36.5703125" style="5" hidden="1"/>
    <col min="7690" max="7690" width="22.28515625" style="5" hidden="1"/>
    <col min="7691" max="7691" width="36.140625" style="5" hidden="1"/>
    <col min="7692" max="7692" width="14.140625" style="5" hidden="1"/>
    <col min="7693" max="7693" width="8.7109375" style="5" hidden="1"/>
    <col min="7694" max="7694" width="10.28515625" style="5" hidden="1"/>
    <col min="7695" max="7702" width="6.85546875" style="5" hidden="1"/>
    <col min="7703" max="7703" width="11.42578125" style="5" hidden="1"/>
    <col min="7704" max="7942" width="6.85546875" style="5" hidden="1"/>
    <col min="7943" max="7943" width="8.5703125" style="5" hidden="1"/>
    <col min="7944" max="7944" width="14.85546875" style="5" hidden="1"/>
    <col min="7945" max="7945" width="36.5703125" style="5" hidden="1"/>
    <col min="7946" max="7946" width="22.28515625" style="5" hidden="1"/>
    <col min="7947" max="7947" width="36.140625" style="5" hidden="1"/>
    <col min="7948" max="7948" width="14.140625" style="5" hidden="1"/>
    <col min="7949" max="7949" width="8.7109375" style="5" hidden="1"/>
    <col min="7950" max="7950" width="10.28515625" style="5" hidden="1"/>
    <col min="7951" max="7958" width="6.85546875" style="5" hidden="1"/>
    <col min="7959" max="7959" width="11.42578125" style="5" hidden="1"/>
    <col min="7960" max="8198" width="6.85546875" style="5" hidden="1"/>
    <col min="8199" max="8199" width="8.5703125" style="5" hidden="1"/>
    <col min="8200" max="8200" width="14.85546875" style="5" hidden="1"/>
    <col min="8201" max="8201" width="36.5703125" style="5" hidden="1"/>
    <col min="8202" max="8202" width="22.28515625" style="5" hidden="1"/>
    <col min="8203" max="8203" width="36.140625" style="5" hidden="1"/>
    <col min="8204" max="8204" width="14.140625" style="5" hidden="1"/>
    <col min="8205" max="8205" width="8.7109375" style="5" hidden="1"/>
    <col min="8206" max="8206" width="10.28515625" style="5" hidden="1"/>
    <col min="8207" max="8214" width="6.85546875" style="5" hidden="1"/>
    <col min="8215" max="8215" width="11.42578125" style="5" hidden="1"/>
    <col min="8216" max="8454" width="6.85546875" style="5" hidden="1"/>
    <col min="8455" max="8455" width="8.5703125" style="5" hidden="1"/>
    <col min="8456" max="8456" width="14.85546875" style="5" hidden="1"/>
    <col min="8457" max="8457" width="36.5703125" style="5" hidden="1"/>
    <col min="8458" max="8458" width="22.28515625" style="5" hidden="1"/>
    <col min="8459" max="8459" width="36.140625" style="5" hidden="1"/>
    <col min="8460" max="8460" width="14.140625" style="5" hidden="1"/>
    <col min="8461" max="8461" width="8.7109375" style="5" hidden="1"/>
    <col min="8462" max="8462" width="10.28515625" style="5" hidden="1"/>
    <col min="8463" max="8470" width="6.85546875" style="5" hidden="1"/>
    <col min="8471" max="8471" width="11.42578125" style="5" hidden="1"/>
    <col min="8472" max="8710" width="6.85546875" style="5" hidden="1"/>
    <col min="8711" max="8711" width="8.5703125" style="5" hidden="1"/>
    <col min="8712" max="8712" width="14.85546875" style="5" hidden="1"/>
    <col min="8713" max="8713" width="36.5703125" style="5" hidden="1"/>
    <col min="8714" max="8714" width="22.28515625" style="5" hidden="1"/>
    <col min="8715" max="8715" width="36.140625" style="5" hidden="1"/>
    <col min="8716" max="8716" width="14.140625" style="5" hidden="1"/>
    <col min="8717" max="8717" width="8.7109375" style="5" hidden="1"/>
    <col min="8718" max="8718" width="10.28515625" style="5" hidden="1"/>
    <col min="8719" max="8726" width="6.85546875" style="5" hidden="1"/>
    <col min="8727" max="8727" width="11.42578125" style="5" hidden="1"/>
    <col min="8728" max="8966" width="6.85546875" style="5" hidden="1"/>
    <col min="8967" max="8967" width="8.5703125" style="5" hidden="1"/>
    <col min="8968" max="8968" width="14.85546875" style="5" hidden="1"/>
    <col min="8969" max="8969" width="36.5703125" style="5" hidden="1"/>
    <col min="8970" max="8970" width="22.28515625" style="5" hidden="1"/>
    <col min="8971" max="8971" width="36.140625" style="5" hidden="1"/>
    <col min="8972" max="8972" width="14.140625" style="5" hidden="1"/>
    <col min="8973" max="8973" width="8.7109375" style="5" hidden="1"/>
    <col min="8974" max="8974" width="10.28515625" style="5" hidden="1"/>
    <col min="8975" max="8982" width="6.85546875" style="5" hidden="1"/>
    <col min="8983" max="8983" width="11.42578125" style="5" hidden="1"/>
    <col min="8984" max="9222" width="6.85546875" style="5" hidden="1"/>
    <col min="9223" max="9223" width="8.5703125" style="5" hidden="1"/>
    <col min="9224" max="9224" width="14.85546875" style="5" hidden="1"/>
    <col min="9225" max="9225" width="36.5703125" style="5" hidden="1"/>
    <col min="9226" max="9226" width="22.28515625" style="5" hidden="1"/>
    <col min="9227" max="9227" width="36.140625" style="5" hidden="1"/>
    <col min="9228" max="9228" width="14.140625" style="5" hidden="1"/>
    <col min="9229" max="9229" width="8.7109375" style="5" hidden="1"/>
    <col min="9230" max="9230" width="10.28515625" style="5" hidden="1"/>
    <col min="9231" max="9238" width="6.85546875" style="5" hidden="1"/>
    <col min="9239" max="9239" width="11.42578125" style="5" hidden="1"/>
    <col min="9240" max="9478" width="6.85546875" style="5" hidden="1"/>
    <col min="9479" max="9479" width="8.5703125" style="5" hidden="1"/>
    <col min="9480" max="9480" width="14.85546875" style="5" hidden="1"/>
    <col min="9481" max="9481" width="36.5703125" style="5" hidden="1"/>
    <col min="9482" max="9482" width="22.28515625" style="5" hidden="1"/>
    <col min="9483" max="9483" width="36.140625" style="5" hidden="1"/>
    <col min="9484" max="9484" width="14.140625" style="5" hidden="1"/>
    <col min="9485" max="9485" width="8.7109375" style="5" hidden="1"/>
    <col min="9486" max="9486" width="10.28515625" style="5" hidden="1"/>
    <col min="9487" max="9494" width="6.85546875" style="5" hidden="1"/>
    <col min="9495" max="9495" width="11.42578125" style="5" hidden="1"/>
    <col min="9496" max="9734" width="6.85546875" style="5" hidden="1"/>
    <col min="9735" max="9735" width="8.5703125" style="5" hidden="1"/>
    <col min="9736" max="9736" width="14.85546875" style="5" hidden="1"/>
    <col min="9737" max="9737" width="36.5703125" style="5" hidden="1"/>
    <col min="9738" max="9738" width="22.28515625" style="5" hidden="1"/>
    <col min="9739" max="9739" width="36.140625" style="5" hidden="1"/>
    <col min="9740" max="9740" width="14.140625" style="5" hidden="1"/>
    <col min="9741" max="9741" width="8.7109375" style="5" hidden="1"/>
    <col min="9742" max="9742" width="10.28515625" style="5" hidden="1"/>
    <col min="9743" max="9750" width="6.85546875" style="5" hidden="1"/>
    <col min="9751" max="9751" width="11.42578125" style="5" hidden="1"/>
    <col min="9752" max="9990" width="6.85546875" style="5" hidden="1"/>
    <col min="9991" max="9991" width="8.5703125" style="5" hidden="1"/>
    <col min="9992" max="9992" width="14.85546875" style="5" hidden="1"/>
    <col min="9993" max="9993" width="36.5703125" style="5" hidden="1"/>
    <col min="9994" max="9994" width="22.28515625" style="5" hidden="1"/>
    <col min="9995" max="9995" width="36.140625" style="5" hidden="1"/>
    <col min="9996" max="9996" width="14.140625" style="5" hidden="1"/>
    <col min="9997" max="9997" width="8.7109375" style="5" hidden="1"/>
    <col min="9998" max="9998" width="10.28515625" style="5" hidden="1"/>
    <col min="9999" max="10006" width="6.85546875" style="5" hidden="1"/>
    <col min="10007" max="10007" width="11.42578125" style="5" hidden="1"/>
    <col min="10008" max="10246" width="6.85546875" style="5" hidden="1"/>
    <col min="10247" max="10247" width="8.5703125" style="5" hidden="1"/>
    <col min="10248" max="10248" width="14.85546875" style="5" hidden="1"/>
    <col min="10249" max="10249" width="36.5703125" style="5" hidden="1"/>
    <col min="10250" max="10250" width="22.28515625" style="5" hidden="1"/>
    <col min="10251" max="10251" width="36.140625" style="5" hidden="1"/>
    <col min="10252" max="10252" width="14.140625" style="5" hidden="1"/>
    <col min="10253" max="10253" width="8.7109375" style="5" hidden="1"/>
    <col min="10254" max="10254" width="10.28515625" style="5" hidden="1"/>
    <col min="10255" max="10262" width="6.85546875" style="5" hidden="1"/>
    <col min="10263" max="10263" width="11.42578125" style="5" hidden="1"/>
    <col min="10264" max="10502" width="6.85546875" style="5" hidden="1"/>
    <col min="10503" max="10503" width="8.5703125" style="5" hidden="1"/>
    <col min="10504" max="10504" width="14.85546875" style="5" hidden="1"/>
    <col min="10505" max="10505" width="36.5703125" style="5" hidden="1"/>
    <col min="10506" max="10506" width="22.28515625" style="5" hidden="1"/>
    <col min="10507" max="10507" width="36.140625" style="5" hidden="1"/>
    <col min="10508" max="10508" width="14.140625" style="5" hidden="1"/>
    <col min="10509" max="10509" width="8.7109375" style="5" hidden="1"/>
    <col min="10510" max="10510" width="10.28515625" style="5" hidden="1"/>
    <col min="10511" max="10518" width="6.85546875" style="5" hidden="1"/>
    <col min="10519" max="10519" width="11.42578125" style="5" hidden="1"/>
    <col min="10520" max="10758" width="6.85546875" style="5" hidden="1"/>
    <col min="10759" max="10759" width="8.5703125" style="5" hidden="1"/>
    <col min="10760" max="10760" width="14.85546875" style="5" hidden="1"/>
    <col min="10761" max="10761" width="36.5703125" style="5" hidden="1"/>
    <col min="10762" max="10762" width="22.28515625" style="5" hidden="1"/>
    <col min="10763" max="10763" width="36.140625" style="5" hidden="1"/>
    <col min="10764" max="10764" width="14.140625" style="5" hidden="1"/>
    <col min="10765" max="10765" width="8.7109375" style="5" hidden="1"/>
    <col min="10766" max="10766" width="10.28515625" style="5" hidden="1"/>
    <col min="10767" max="10774" width="6.85546875" style="5" hidden="1"/>
    <col min="10775" max="10775" width="11.42578125" style="5" hidden="1"/>
    <col min="10776" max="11014" width="6.85546875" style="5" hidden="1"/>
    <col min="11015" max="11015" width="8.5703125" style="5" hidden="1"/>
    <col min="11016" max="11016" width="14.85546875" style="5" hidden="1"/>
    <col min="11017" max="11017" width="36.5703125" style="5" hidden="1"/>
    <col min="11018" max="11018" width="22.28515625" style="5" hidden="1"/>
    <col min="11019" max="11019" width="36.140625" style="5" hidden="1"/>
    <col min="11020" max="11020" width="14.140625" style="5" hidden="1"/>
    <col min="11021" max="11021" width="8.7109375" style="5" hidden="1"/>
    <col min="11022" max="11022" width="10.28515625" style="5" hidden="1"/>
    <col min="11023" max="11030" width="6.85546875" style="5" hidden="1"/>
    <col min="11031" max="11031" width="11.42578125" style="5" hidden="1"/>
    <col min="11032" max="11270" width="6.85546875" style="5" hidden="1"/>
    <col min="11271" max="11271" width="8.5703125" style="5" hidden="1"/>
    <col min="11272" max="11272" width="14.85546875" style="5" hidden="1"/>
    <col min="11273" max="11273" width="36.5703125" style="5" hidden="1"/>
    <col min="11274" max="11274" width="22.28515625" style="5" hidden="1"/>
    <col min="11275" max="11275" width="36.140625" style="5" hidden="1"/>
    <col min="11276" max="11276" width="14.140625" style="5" hidden="1"/>
    <col min="11277" max="11277" width="8.7109375" style="5" hidden="1"/>
    <col min="11278" max="11278" width="10.28515625" style="5" hidden="1"/>
    <col min="11279" max="11286" width="6.85546875" style="5" hidden="1"/>
    <col min="11287" max="11287" width="11.42578125" style="5" hidden="1"/>
    <col min="11288" max="11526" width="6.85546875" style="5" hidden="1"/>
    <col min="11527" max="11527" width="8.5703125" style="5" hidden="1"/>
    <col min="11528" max="11528" width="14.85546875" style="5" hidden="1"/>
    <col min="11529" max="11529" width="36.5703125" style="5" hidden="1"/>
    <col min="11530" max="11530" width="22.28515625" style="5" hidden="1"/>
    <col min="11531" max="11531" width="36.140625" style="5" hidden="1"/>
    <col min="11532" max="11532" width="14.140625" style="5" hidden="1"/>
    <col min="11533" max="11533" width="8.7109375" style="5" hidden="1"/>
    <col min="11534" max="11534" width="10.28515625" style="5" hidden="1"/>
    <col min="11535" max="11542" width="6.85546875" style="5" hidden="1"/>
    <col min="11543" max="11543" width="11.42578125" style="5" hidden="1"/>
    <col min="11544" max="11782" width="6.85546875" style="5" hidden="1"/>
    <col min="11783" max="11783" width="8.5703125" style="5" hidden="1"/>
    <col min="11784" max="11784" width="14.85546875" style="5" hidden="1"/>
    <col min="11785" max="11785" width="36.5703125" style="5" hidden="1"/>
    <col min="11786" max="11786" width="22.28515625" style="5" hidden="1"/>
    <col min="11787" max="11787" width="36.140625" style="5" hidden="1"/>
    <col min="11788" max="11788" width="14.140625" style="5" hidden="1"/>
    <col min="11789" max="11789" width="8.7109375" style="5" hidden="1"/>
    <col min="11790" max="11790" width="10.28515625" style="5" hidden="1"/>
    <col min="11791" max="11798" width="6.85546875" style="5" hidden="1"/>
    <col min="11799" max="11799" width="11.42578125" style="5" hidden="1"/>
    <col min="11800" max="12038" width="6.85546875" style="5" hidden="1"/>
    <col min="12039" max="12039" width="8.5703125" style="5" hidden="1"/>
    <col min="12040" max="12040" width="14.85546875" style="5" hidden="1"/>
    <col min="12041" max="12041" width="36.5703125" style="5" hidden="1"/>
    <col min="12042" max="12042" width="22.28515625" style="5" hidden="1"/>
    <col min="12043" max="12043" width="36.140625" style="5" hidden="1"/>
    <col min="12044" max="12044" width="14.140625" style="5" hidden="1"/>
    <col min="12045" max="12045" width="8.7109375" style="5" hidden="1"/>
    <col min="12046" max="12046" width="10.28515625" style="5" hidden="1"/>
    <col min="12047" max="12054" width="6.85546875" style="5" hidden="1"/>
    <col min="12055" max="12055" width="11.42578125" style="5" hidden="1"/>
    <col min="12056" max="12294" width="6.85546875" style="5" hidden="1"/>
    <col min="12295" max="12295" width="8.5703125" style="5" hidden="1"/>
    <col min="12296" max="12296" width="14.85546875" style="5" hidden="1"/>
    <col min="12297" max="12297" width="36.5703125" style="5" hidden="1"/>
    <col min="12298" max="12298" width="22.28515625" style="5" hidden="1"/>
    <col min="12299" max="12299" width="36.140625" style="5" hidden="1"/>
    <col min="12300" max="12300" width="14.140625" style="5" hidden="1"/>
    <col min="12301" max="12301" width="8.7109375" style="5" hidden="1"/>
    <col min="12302" max="12302" width="10.28515625" style="5" hidden="1"/>
    <col min="12303" max="12310" width="6.85546875" style="5" hidden="1"/>
    <col min="12311" max="12311" width="11.42578125" style="5" hidden="1"/>
    <col min="12312" max="12550" width="6.85546875" style="5" hidden="1"/>
    <col min="12551" max="12551" width="8.5703125" style="5" hidden="1"/>
    <col min="12552" max="12552" width="14.85546875" style="5" hidden="1"/>
    <col min="12553" max="12553" width="36.5703125" style="5" hidden="1"/>
    <col min="12554" max="12554" width="22.28515625" style="5" hidden="1"/>
    <col min="12555" max="12555" width="36.140625" style="5" hidden="1"/>
    <col min="12556" max="12556" width="14.140625" style="5" hidden="1"/>
    <col min="12557" max="12557" width="8.7109375" style="5" hidden="1"/>
    <col min="12558" max="12558" width="10.28515625" style="5" hidden="1"/>
    <col min="12559" max="12566" width="6.85546875" style="5" hidden="1"/>
    <col min="12567" max="12567" width="11.42578125" style="5" hidden="1"/>
    <col min="12568" max="12806" width="6.85546875" style="5" hidden="1"/>
    <col min="12807" max="12807" width="8.5703125" style="5" hidden="1"/>
    <col min="12808" max="12808" width="14.85546875" style="5" hidden="1"/>
    <col min="12809" max="12809" width="36.5703125" style="5" hidden="1"/>
    <col min="12810" max="12810" width="22.28515625" style="5" hidden="1"/>
    <col min="12811" max="12811" width="36.140625" style="5" hidden="1"/>
    <col min="12812" max="12812" width="14.140625" style="5" hidden="1"/>
    <col min="12813" max="12813" width="8.7109375" style="5" hidden="1"/>
    <col min="12814" max="12814" width="10.28515625" style="5" hidden="1"/>
    <col min="12815" max="12822" width="6.85546875" style="5" hidden="1"/>
    <col min="12823" max="12823" width="11.42578125" style="5" hidden="1"/>
    <col min="12824" max="13062" width="6.85546875" style="5" hidden="1"/>
    <col min="13063" max="13063" width="8.5703125" style="5" hidden="1"/>
    <col min="13064" max="13064" width="14.85546875" style="5" hidden="1"/>
    <col min="13065" max="13065" width="36.5703125" style="5" hidden="1"/>
    <col min="13066" max="13066" width="22.28515625" style="5" hidden="1"/>
    <col min="13067" max="13067" width="36.140625" style="5" hidden="1"/>
    <col min="13068" max="13068" width="14.140625" style="5" hidden="1"/>
    <col min="13069" max="13069" width="8.7109375" style="5" hidden="1"/>
    <col min="13070" max="13070" width="10.28515625" style="5" hidden="1"/>
    <col min="13071" max="13078" width="6.85546875" style="5" hidden="1"/>
    <col min="13079" max="13079" width="11.42578125" style="5" hidden="1"/>
    <col min="13080" max="13318" width="6.85546875" style="5" hidden="1"/>
    <col min="13319" max="13319" width="8.5703125" style="5" hidden="1"/>
    <col min="13320" max="13320" width="14.85546875" style="5" hidden="1"/>
    <col min="13321" max="13321" width="36.5703125" style="5" hidden="1"/>
    <col min="13322" max="13322" width="22.28515625" style="5" hidden="1"/>
    <col min="13323" max="13323" width="36.140625" style="5" hidden="1"/>
    <col min="13324" max="13324" width="14.140625" style="5" hidden="1"/>
    <col min="13325" max="13325" width="8.7109375" style="5" hidden="1"/>
    <col min="13326" max="13326" width="10.28515625" style="5" hidden="1"/>
    <col min="13327" max="13334" width="6.85546875" style="5" hidden="1"/>
    <col min="13335" max="13335" width="11.42578125" style="5" hidden="1"/>
    <col min="13336" max="13574" width="6.85546875" style="5" hidden="1"/>
    <col min="13575" max="13575" width="8.5703125" style="5" hidden="1"/>
    <col min="13576" max="13576" width="14.85546875" style="5" hidden="1"/>
    <col min="13577" max="13577" width="36.5703125" style="5" hidden="1"/>
    <col min="13578" max="13578" width="22.28515625" style="5" hidden="1"/>
    <col min="13579" max="13579" width="36.140625" style="5" hidden="1"/>
    <col min="13580" max="13580" width="14.140625" style="5" hidden="1"/>
    <col min="13581" max="13581" width="8.7109375" style="5" hidden="1"/>
    <col min="13582" max="13582" width="10.28515625" style="5" hidden="1"/>
    <col min="13583" max="13590" width="6.85546875" style="5" hidden="1"/>
    <col min="13591" max="13591" width="11.42578125" style="5" hidden="1"/>
    <col min="13592" max="13830" width="6.85546875" style="5" hidden="1"/>
    <col min="13831" max="13831" width="8.5703125" style="5" hidden="1"/>
    <col min="13832" max="13832" width="14.85546875" style="5" hidden="1"/>
    <col min="13833" max="13833" width="36.5703125" style="5" hidden="1"/>
    <col min="13834" max="13834" width="22.28515625" style="5" hidden="1"/>
    <col min="13835" max="13835" width="36.140625" style="5" hidden="1"/>
    <col min="13836" max="13836" width="14.140625" style="5" hidden="1"/>
    <col min="13837" max="13837" width="8.7109375" style="5" hidden="1"/>
    <col min="13838" max="13838" width="10.28515625" style="5" hidden="1"/>
    <col min="13839" max="13846" width="6.85546875" style="5" hidden="1"/>
    <col min="13847" max="13847" width="11.42578125" style="5" hidden="1"/>
    <col min="13848" max="14086" width="6.85546875" style="5" hidden="1"/>
    <col min="14087" max="14087" width="8.5703125" style="5" hidden="1"/>
    <col min="14088" max="14088" width="14.85546875" style="5" hidden="1"/>
    <col min="14089" max="14089" width="36.5703125" style="5" hidden="1"/>
    <col min="14090" max="14090" width="22.28515625" style="5" hidden="1"/>
    <col min="14091" max="14091" width="36.140625" style="5" hidden="1"/>
    <col min="14092" max="14092" width="14.140625" style="5" hidden="1"/>
    <col min="14093" max="14093" width="8.7109375" style="5" hidden="1"/>
    <col min="14094" max="14094" width="10.28515625" style="5" hidden="1"/>
    <col min="14095" max="14102" width="6.85546875" style="5" hidden="1"/>
    <col min="14103" max="14103" width="11.42578125" style="5" hidden="1"/>
    <col min="14104" max="14342" width="6.85546875" style="5" hidden="1"/>
    <col min="14343" max="14343" width="8.5703125" style="5" hidden="1"/>
    <col min="14344" max="14344" width="14.85546875" style="5" hidden="1"/>
    <col min="14345" max="14345" width="36.5703125" style="5" hidden="1"/>
    <col min="14346" max="14346" width="22.28515625" style="5" hidden="1"/>
    <col min="14347" max="14347" width="36.140625" style="5" hidden="1"/>
    <col min="14348" max="14348" width="14.140625" style="5" hidden="1"/>
    <col min="14349" max="14349" width="8.7109375" style="5" hidden="1"/>
    <col min="14350" max="14350" width="10.28515625" style="5" hidden="1"/>
    <col min="14351" max="14358" width="6.85546875" style="5" hidden="1"/>
    <col min="14359" max="14359" width="11.42578125" style="5" hidden="1"/>
    <col min="14360" max="14598" width="6.85546875" style="5" hidden="1"/>
    <col min="14599" max="14599" width="8.5703125" style="5" hidden="1"/>
    <col min="14600" max="14600" width="14.85546875" style="5" hidden="1"/>
    <col min="14601" max="14601" width="36.5703125" style="5" hidden="1"/>
    <col min="14602" max="14602" width="22.28515625" style="5" hidden="1"/>
    <col min="14603" max="14603" width="36.140625" style="5" hidden="1"/>
    <col min="14604" max="14604" width="14.140625" style="5" hidden="1"/>
    <col min="14605" max="14605" width="8.7109375" style="5" hidden="1"/>
    <col min="14606" max="14606" width="10.28515625" style="5" hidden="1"/>
    <col min="14607" max="14614" width="6.85546875" style="5" hidden="1"/>
    <col min="14615" max="14615" width="11.42578125" style="5" hidden="1"/>
    <col min="14616" max="14854" width="6.85546875" style="5" hidden="1"/>
    <col min="14855" max="14855" width="8.5703125" style="5" hidden="1"/>
    <col min="14856" max="14856" width="14.85546875" style="5" hidden="1"/>
    <col min="14857" max="14857" width="36.5703125" style="5" hidden="1"/>
    <col min="14858" max="14858" width="22.28515625" style="5" hidden="1"/>
    <col min="14859" max="14859" width="36.140625" style="5" hidden="1"/>
    <col min="14860" max="14860" width="14.140625" style="5" hidden="1"/>
    <col min="14861" max="14861" width="8.7109375" style="5" hidden="1"/>
    <col min="14862" max="14862" width="10.28515625" style="5" hidden="1"/>
    <col min="14863" max="14870" width="6.85546875" style="5" hidden="1"/>
    <col min="14871" max="14871" width="11.42578125" style="5" hidden="1"/>
    <col min="14872" max="15110" width="6.85546875" style="5" hidden="1"/>
    <col min="15111" max="15111" width="8.5703125" style="5" hidden="1"/>
    <col min="15112" max="15112" width="14.85546875" style="5" hidden="1"/>
    <col min="15113" max="15113" width="36.5703125" style="5" hidden="1"/>
    <col min="15114" max="15114" width="22.28515625" style="5" hidden="1"/>
    <col min="15115" max="15115" width="36.140625" style="5" hidden="1"/>
    <col min="15116" max="15116" width="14.140625" style="5" hidden="1"/>
    <col min="15117" max="15117" width="8.7109375" style="5" hidden="1"/>
    <col min="15118" max="15118" width="10.28515625" style="5" hidden="1"/>
    <col min="15119" max="15126" width="6.85546875" style="5" hidden="1"/>
    <col min="15127" max="15127" width="11.42578125" style="5" hidden="1"/>
    <col min="15128" max="15366" width="6.85546875" style="5" hidden="1"/>
    <col min="15367" max="15367" width="8.5703125" style="5" hidden="1"/>
    <col min="15368" max="15368" width="14.85546875" style="5" hidden="1"/>
    <col min="15369" max="15369" width="36.5703125" style="5" hidden="1"/>
    <col min="15370" max="15370" width="22.28515625" style="5" hidden="1"/>
    <col min="15371" max="15371" width="36.140625" style="5" hidden="1"/>
    <col min="15372" max="15372" width="14.140625" style="5" hidden="1"/>
    <col min="15373" max="15373" width="8.7109375" style="5" hidden="1"/>
    <col min="15374" max="15374" width="10.28515625" style="5" hidden="1"/>
    <col min="15375" max="15382" width="6.85546875" style="5" hidden="1"/>
    <col min="15383" max="15383" width="11.42578125" style="5" hidden="1"/>
    <col min="15384" max="15622" width="6.85546875" style="5" hidden="1"/>
    <col min="15623" max="15623" width="8.5703125" style="5" hidden="1"/>
    <col min="15624" max="15624" width="14.85546875" style="5" hidden="1"/>
    <col min="15625" max="15625" width="36.5703125" style="5" hidden="1"/>
    <col min="15626" max="15626" width="22.28515625" style="5" hidden="1"/>
    <col min="15627" max="15627" width="36.140625" style="5" hidden="1"/>
    <col min="15628" max="15628" width="14.140625" style="5" hidden="1"/>
    <col min="15629" max="15629" width="8.7109375" style="5" hidden="1"/>
    <col min="15630" max="15630" width="10.28515625" style="5" hidden="1"/>
    <col min="15631" max="15638" width="6.85546875" style="5" hidden="1"/>
    <col min="15639" max="15639" width="11.42578125" style="5" hidden="1"/>
    <col min="15640" max="15878" width="6.85546875" style="5" hidden="1"/>
    <col min="15879" max="15879" width="8.5703125" style="5" hidden="1"/>
    <col min="15880" max="15880" width="14.85546875" style="5" hidden="1"/>
    <col min="15881" max="15881" width="36.5703125" style="5" hidden="1"/>
    <col min="15882" max="15882" width="22.28515625" style="5" hidden="1"/>
    <col min="15883" max="15883" width="36.140625" style="5" hidden="1"/>
    <col min="15884" max="15884" width="14.140625" style="5" hidden="1"/>
    <col min="15885" max="15885" width="8.7109375" style="5" hidden="1"/>
    <col min="15886" max="15886" width="10.28515625" style="5" hidden="1"/>
    <col min="15887" max="15894" width="6.85546875" style="5" hidden="1"/>
    <col min="15895" max="15895" width="11.42578125" style="5" hidden="1"/>
    <col min="15896" max="16134" width="6.85546875" style="5" hidden="1"/>
    <col min="16135" max="16135" width="8.5703125" style="5" hidden="1"/>
    <col min="16136" max="16136" width="14.85546875" style="5" hidden="1"/>
    <col min="16137" max="16137" width="36.5703125" style="5" hidden="1"/>
    <col min="16138" max="16138" width="22.28515625" style="5" hidden="1"/>
    <col min="16139" max="16139" width="36.140625" style="5" hidden="1"/>
    <col min="16140" max="16140" width="14.140625" style="5" hidden="1"/>
    <col min="16141" max="16141" width="8.7109375" style="5" hidden="1"/>
    <col min="16142" max="16142" width="10.28515625" style="5" hidden="1"/>
    <col min="16143" max="16150" width="6.85546875" style="5" hidden="1"/>
    <col min="16151" max="16152" width="11.42578125" style="5" hidden="1"/>
    <col min="16153" max="16384" width="6.85546875" style="5" hidden="1"/>
  </cols>
  <sheetData>
    <row r="1" spans="1:23" ht="33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>
        <f>L71</f>
        <v>2000</v>
      </c>
      <c r="M1" s="3"/>
      <c r="N1" s="4"/>
      <c r="O1" s="4"/>
      <c r="W1" s="6"/>
    </row>
    <row r="2" spans="1:23" s="12" customFormat="1" ht="23.25">
      <c r="A2" s="7"/>
      <c r="B2" s="7"/>
      <c r="C2" s="7"/>
      <c r="D2" s="7"/>
      <c r="E2" s="7"/>
      <c r="F2" s="7"/>
      <c r="G2" s="8"/>
      <c r="H2" s="9"/>
      <c r="I2" s="10" t="s">
        <v>1</v>
      </c>
      <c r="J2" s="10" t="s">
        <v>2</v>
      </c>
      <c r="K2" s="10" t="s">
        <v>3</v>
      </c>
      <c r="L2" s="10" t="s">
        <v>4</v>
      </c>
      <c r="M2" s="10" t="s">
        <v>5</v>
      </c>
      <c r="N2" s="10" t="s">
        <v>6</v>
      </c>
      <c r="O2" s="11"/>
    </row>
    <row r="3" spans="1:23" s="17" customFormat="1" ht="18" customHeight="1">
      <c r="A3" s="13" t="s">
        <v>7</v>
      </c>
      <c r="B3" s="14" t="s">
        <v>8</v>
      </c>
      <c r="C3" s="14"/>
      <c r="D3" s="7"/>
      <c r="E3" s="15" t="s">
        <v>9</v>
      </c>
      <c r="F3" s="16"/>
      <c r="G3" s="16"/>
      <c r="H3" s="9"/>
      <c r="I3" s="17">
        <f>ROW()-2</f>
        <v>1</v>
      </c>
      <c r="J3" s="18">
        <f t="array" ref="J3">IFERROR(INDEX(Payments!$B$1:$B$65536,SMALL(IF(Payments!$C$1:$C$65536=$B$3,ROW(J$2:J$4774)-ROW(J$2)+1),ROWS($I$3:J3))),"")</f>
        <v>44178</v>
      </c>
      <c r="K3" s="17" t="str">
        <f t="array" ref="K3">IFERROR(INDEX(Payments!$D$1:$D$65536,SMALL(IF(Payments!$C$1:$C$65536=$B$3,ROW(K$2:K$4774)-ROW(K$2)+1),ROWS($I$3:K3))),"")</f>
        <v>محمد علي</v>
      </c>
      <c r="L3" s="19">
        <f t="array" ref="L3">IFERROR(INDEX(Payments!$E$1:$E$65536,SMALL(IF(Payments!$C$1:$C$65536=$B$3,ROW(L$2:L$4774)-ROW(L$2)+1),ROWS($I$3:L3))),"")</f>
        <v>2000</v>
      </c>
      <c r="M3" s="17" t="str">
        <f t="array" ref="M3">IFERROR(INDEX(Payments!$F$1:$F$65536,SMALL(IF(Payments!$C$1:$C$65536=$B$3,ROW(M$2:M$4774)-ROW(M$2)+1),ROWS($I$3:M3))),"")</f>
        <v>السور الخارجي</v>
      </c>
      <c r="N3" s="17">
        <f t="array" ref="N3">IFERROR(INDEX(Payments!$G$1:$G$65536,SMALL(IF(Payments!$C$1:$C$65536=$B$3,ROW(N$2:N$4774)-ROW(N$2)+1),ROWS($I$3:N3))),"")</f>
        <v>0</v>
      </c>
      <c r="O3" s="20"/>
    </row>
    <row r="4" spans="1:23" s="17" customFormat="1" ht="18" customHeight="1">
      <c r="A4" s="15" t="s">
        <v>10</v>
      </c>
      <c r="B4" s="21"/>
      <c r="C4" s="21"/>
      <c r="D4" s="22" t="s">
        <v>11</v>
      </c>
      <c r="E4" s="15" t="s">
        <v>12</v>
      </c>
      <c r="F4" s="16"/>
      <c r="G4" s="16"/>
      <c r="H4" s="9"/>
      <c r="I4" s="20">
        <f t="shared" ref="I4:I67" si="0">ROW()-2</f>
        <v>2</v>
      </c>
      <c r="J4" s="23" t="str">
        <f t="array" ref="J4">IFERROR(INDEX(Payments!$B$1:$B$65536,SMALL(IF(Payments!$C$1:$C$65536=$B$3,ROW(J$2:J$4774)-ROW(J$2)+1),ROWS($I$3:J4))),"")</f>
        <v/>
      </c>
      <c r="K4" s="20" t="str">
        <f t="array" ref="K4">IFERROR(INDEX(Payments!$D$1:$D$65536,SMALL(IF(Payments!$C$1:$C$65536=$B$3,ROW(K$2:K$4774)-ROW(K$2)+1),ROWS($I$3:K4))),"")</f>
        <v/>
      </c>
      <c r="L4" s="24" t="str">
        <f t="array" ref="L4">IFERROR(INDEX(Payments!$E$1:$E$65536,SMALL(IF(Payments!$C$1:$C$65536=$B$3,ROW(L$2:L$4774)-ROW(L$2)+1),ROWS($I$3:L4))),"")</f>
        <v/>
      </c>
      <c r="M4" s="20" t="str">
        <f t="array" ref="M4">IFERROR(INDEX(Payments!$F$1:$F$65536,SMALL(IF(Payments!$C$1:$C$65536=$B$3,ROW(M$2:M$4774)-ROW(M$2)+1),ROWS($I$3:M4))),"")</f>
        <v/>
      </c>
      <c r="N4" s="20" t="str">
        <f t="array" ref="N4">IFERROR(INDEX(Payments!$G$1:$G$65536,SMALL(IF(Payments!$C$1:$C$65536=$B$3,ROW(N$2:N$4774)-ROW(N$2)+1),ROWS($I$3:N4))),"")</f>
        <v/>
      </c>
      <c r="O4" s="20"/>
    </row>
    <row r="5" spans="1:23" s="17" customFormat="1" ht="18" customHeight="1">
      <c r="A5" s="8"/>
      <c r="B5" s="8"/>
      <c r="C5" s="8"/>
      <c r="D5" s="7"/>
      <c r="E5" s="7"/>
      <c r="F5" s="7"/>
      <c r="G5" s="8"/>
      <c r="H5" s="9"/>
      <c r="I5" s="17">
        <f t="shared" si="0"/>
        <v>3</v>
      </c>
      <c r="J5" s="18" t="str">
        <f t="array" ref="J5">IFERROR(INDEX(Payments!$B$1:$B$65536,SMALL(IF(Payments!$C$1:$C$65536=$B$3,ROW(J$2:J$4774)-ROW(J$2)+1),ROWS($I$3:J5))),"")</f>
        <v/>
      </c>
      <c r="K5" s="17" t="str">
        <f t="array" ref="K5">IFERROR(INDEX(Payments!$D$1:$D$65536,SMALL(IF(Payments!$C$1:$C$65536=$B$3,ROW(K$2:K$4774)-ROW(K$2)+1),ROWS($I$3:K5))),"")</f>
        <v/>
      </c>
      <c r="L5" s="19" t="str">
        <f t="array" ref="L5">IFERROR(INDEX(Payments!$E$1:$E$65536,SMALL(IF(Payments!$C$1:$C$65536=$B$3,ROW(L$2:L$4774)-ROW(L$2)+1),ROWS($I$3:L5))),"")</f>
        <v/>
      </c>
      <c r="M5" s="17" t="str">
        <f t="array" ref="M5">IFERROR(INDEX(Payments!$F$1:$F$65536,SMALL(IF(Payments!$C$1:$C$65536=$B$3,ROW(M$2:M$4774)-ROW(M$2)+1),ROWS($I$3:M5))),"")</f>
        <v/>
      </c>
      <c r="N5" s="17" t="str">
        <f t="array" ref="N5">IFERROR(INDEX(Payments!$G$1:$G$65536,SMALL(IF(Payments!$C$1:$C$65536=$B$3,ROW(N$2:N$4774)-ROW(N$2)+1),ROWS($I$3:N5))),"")</f>
        <v/>
      </c>
      <c r="O5" s="20"/>
    </row>
    <row r="6" spans="1:23" s="17" customFormat="1" ht="18" customHeight="1">
      <c r="A6" s="8"/>
      <c r="B6" s="8"/>
      <c r="C6" s="8"/>
      <c r="D6" s="8"/>
      <c r="E6" s="8"/>
      <c r="F6" s="8"/>
      <c r="G6" s="8"/>
      <c r="H6" s="9"/>
      <c r="I6" s="20">
        <f t="shared" si="0"/>
        <v>4</v>
      </c>
      <c r="J6" s="23" t="str">
        <f t="array" ref="J6">IFERROR(INDEX(Payments!$B$1:$B$65536,SMALL(IF(Payments!$C$1:$C$65536=$B$3,ROW(J$2:J$4774)-ROW(J$2)+1),ROWS($I$3:J6))),"")</f>
        <v/>
      </c>
      <c r="K6" s="20" t="str">
        <f t="array" ref="K6">IFERROR(INDEX(Payments!$D$1:$D$65536,SMALL(IF(Payments!$C$1:$C$65536=$B$3,ROW(K$2:K$4774)-ROW(K$2)+1),ROWS($I$3:K6))),"")</f>
        <v/>
      </c>
      <c r="L6" s="24" t="str">
        <f t="array" ref="L6">IFERROR(INDEX(Payments!$E$1:$E$65536,SMALL(IF(Payments!$C$1:$C$65536=$B$3,ROW(L$2:L$4774)-ROW(L$2)+1),ROWS($I$3:L6))),"")</f>
        <v/>
      </c>
      <c r="M6" s="20" t="str">
        <f t="array" ref="M6">IFERROR(INDEX(Payments!$F$1:$F$65536,SMALL(IF(Payments!$C$1:$C$65536=$B$3,ROW(M$2:M$4774)-ROW(M$2)+1),ROWS($I$3:M6))),"")</f>
        <v/>
      </c>
      <c r="N6" s="20" t="str">
        <f t="array" ref="N6">IFERROR(INDEX(Payments!$G$1:$G$65536,SMALL(IF(Payments!$C$1:$C$65536=$B$3,ROW(N$2:N$4774)-ROW(N$2)+1),ROWS($I$3:N6))),"")</f>
        <v/>
      </c>
      <c r="O6" s="20"/>
    </row>
    <row r="7" spans="1:23" s="17" customFormat="1" ht="18" customHeight="1">
      <c r="A7" s="8" t="s">
        <v>13</v>
      </c>
      <c r="B7" s="25"/>
      <c r="C7" s="8" t="s">
        <v>14</v>
      </c>
      <c r="D7" s="26">
        <f ca="1">SUMIF($K$4:$L$53,D4,$L$4:$L$53)</f>
        <v>0</v>
      </c>
      <c r="E7" s="8" t="s">
        <v>15</v>
      </c>
      <c r="F7" s="27">
        <f ca="1">B7-D7</f>
        <v>0</v>
      </c>
      <c r="G7" s="27"/>
      <c r="H7" s="9"/>
      <c r="I7" s="17">
        <f t="shared" si="0"/>
        <v>5</v>
      </c>
      <c r="J7" s="18" t="str">
        <f t="array" ref="J7">IFERROR(INDEX(Payments!$B$1:$B$65536,SMALL(IF(Payments!$C$1:$C$65536=$B$3,ROW(J$2:J$4774)-ROW(J$2)+1),ROWS($I$3:J7))),"")</f>
        <v/>
      </c>
      <c r="K7" s="17" t="str">
        <f t="array" ref="K7">IFERROR(INDEX(Payments!$D$1:$D$65536,SMALL(IF(Payments!$C$1:$C$65536=$B$3,ROW(K$2:K$4774)-ROW(K$2)+1),ROWS($I$3:K7))),"")</f>
        <v/>
      </c>
      <c r="L7" s="19" t="str">
        <f t="array" ref="L7">IFERROR(INDEX(Payments!$E$1:$E$65536,SMALL(IF(Payments!$C$1:$C$65536=$B$3,ROW(L$2:L$4774)-ROW(L$2)+1),ROWS($I$3:L7))),"")</f>
        <v/>
      </c>
      <c r="M7" s="17" t="str">
        <f t="array" ref="M7">IFERROR(INDEX(Payments!$F$1:$F$65536,SMALL(IF(Payments!$C$1:$C$65536=$B$3,ROW(M$2:M$4774)-ROW(M$2)+1),ROWS($I$3:M7))),"")</f>
        <v/>
      </c>
      <c r="N7" s="17" t="str">
        <f t="array" ref="N7">IFERROR(INDEX(Payments!$G$1:$G$65536,SMALL(IF(Payments!$C$1:$C$65536=$B$3,ROW(N$2:N$4774)-ROW(N$2)+1),ROWS($I$3:N7))),"")</f>
        <v/>
      </c>
      <c r="O7" s="20"/>
    </row>
    <row r="8" spans="1:23" s="17" customFormat="1" ht="18" customHeight="1">
      <c r="A8" s="8"/>
      <c r="B8" s="8"/>
      <c r="C8" s="8"/>
      <c r="D8" s="8"/>
      <c r="E8" s="8"/>
      <c r="F8" s="8"/>
      <c r="G8" s="8"/>
      <c r="H8" s="9"/>
      <c r="I8" s="20">
        <f t="shared" si="0"/>
        <v>6</v>
      </c>
      <c r="J8" s="23" t="str">
        <f t="array" ref="J8">IFERROR(INDEX(Payments!$B$1:$B$65536,SMALL(IF(Payments!$C$1:$C$65536=$B$3,ROW(J$2:J$4774)-ROW(J$2)+1),ROWS($I$3:J8))),"")</f>
        <v/>
      </c>
      <c r="K8" s="20" t="str">
        <f t="array" ref="K8">IFERROR(INDEX(Payments!$D$1:$D$65536,SMALL(IF(Payments!$C$1:$C$65536=$B$3,ROW(K$2:K$4774)-ROW(K$2)+1),ROWS($I$3:K8))),"")</f>
        <v/>
      </c>
      <c r="L8" s="24" t="str">
        <f t="array" ref="L8">IFERROR(INDEX(Payments!$E$1:$E$65536,SMALL(IF(Payments!$C$1:$C$65536=$B$3,ROW(L$2:L$4774)-ROW(L$2)+1),ROWS($I$3:L8))),"")</f>
        <v/>
      </c>
      <c r="M8" s="20" t="str">
        <f t="array" ref="M8">IFERROR(INDEX(Payments!$F$1:$F$65536,SMALL(IF(Payments!$C$1:$C$65536=$B$3,ROW(M$2:M$4774)-ROW(M$2)+1),ROWS($I$3:M8))),"")</f>
        <v/>
      </c>
      <c r="N8" s="20" t="str">
        <f t="array" ref="N8">IFERROR(INDEX(Payments!$G$1:$G$65536,SMALL(IF(Payments!$C$1:$C$65536=$B$3,ROW(N$2:N$4774)-ROW(N$2)+1),ROWS($I$3:N8))),"")</f>
        <v/>
      </c>
      <c r="O8" s="20"/>
    </row>
    <row r="9" spans="1:23" s="17" customFormat="1" ht="18" customHeight="1">
      <c r="A9" s="28" t="s">
        <v>16</v>
      </c>
      <c r="B9" s="28"/>
      <c r="C9" s="28"/>
      <c r="D9" s="28"/>
      <c r="E9" s="28"/>
      <c r="F9" s="28"/>
      <c r="G9" s="28"/>
      <c r="H9" s="9"/>
      <c r="I9" s="17">
        <f t="shared" si="0"/>
        <v>7</v>
      </c>
      <c r="J9" s="18" t="str">
        <f t="array" ref="J9">IFERROR(INDEX(Payments!$B$1:$B$65536,SMALL(IF(Payments!$C$1:$C$65536=$B$3,ROW(J$2:J$4774)-ROW(J$2)+1),ROWS($I$3:J9))),"")</f>
        <v/>
      </c>
      <c r="K9" s="17" t="str">
        <f t="array" ref="K9">IFERROR(INDEX(Payments!$D$1:$D$65536,SMALL(IF(Payments!$C$1:$C$65536=$B$3,ROW(K$2:K$4774)-ROW(K$2)+1),ROWS($I$3:K9))),"")</f>
        <v/>
      </c>
      <c r="L9" s="19" t="str">
        <f t="array" ref="L9">IFERROR(INDEX(Payments!$E$1:$E$65536,SMALL(IF(Payments!$C$1:$C$65536=$B$3,ROW(L$2:L$4774)-ROW(L$2)+1),ROWS($I$3:L9))),"")</f>
        <v/>
      </c>
      <c r="M9" s="17" t="str">
        <f t="array" ref="M9">IFERROR(INDEX(Payments!$F$1:$F$65536,SMALL(IF(Payments!$C$1:$C$65536=$B$3,ROW(M$2:M$4774)-ROW(M$2)+1),ROWS($I$3:M9))),"")</f>
        <v/>
      </c>
      <c r="N9" s="17" t="str">
        <f t="array" ref="N9">IFERROR(INDEX(Payments!$G$1:$G$65536,SMALL(IF(Payments!$C$1:$C$65536=$B$3,ROW(N$2:N$4774)-ROW(N$2)+1),ROWS($I$3:N9))),"")</f>
        <v/>
      </c>
      <c r="O9" s="20"/>
    </row>
    <row r="10" spans="1:23" s="17" customFormat="1" ht="18" customHeight="1">
      <c r="A10" s="29" t="s">
        <v>17</v>
      </c>
      <c r="B10" s="30">
        <f>SUM(D12:D20)</f>
        <v>3000</v>
      </c>
      <c r="C10" s="29" t="s">
        <v>14</v>
      </c>
      <c r="D10" s="30">
        <f>SUM(E12:E20)</f>
        <v>2000</v>
      </c>
      <c r="E10" s="29" t="s">
        <v>15</v>
      </c>
      <c r="F10" s="30">
        <f>SUM(F12:F20)</f>
        <v>1000</v>
      </c>
      <c r="G10" s="29"/>
      <c r="H10" s="9"/>
      <c r="I10" s="20">
        <f t="shared" si="0"/>
        <v>8</v>
      </c>
      <c r="J10" s="23" t="str">
        <f t="array" ref="J10">IFERROR(INDEX(Payments!$B$1:$B$65536,SMALL(IF(Payments!$C$1:$C$65536=$B$3,ROW(J$2:J$4774)-ROW(J$2)+1),ROWS($I$3:J10))),"")</f>
        <v/>
      </c>
      <c r="K10" s="20" t="str">
        <f t="array" ref="K10">IFERROR(INDEX(Payments!$D$1:$D$65536,SMALL(IF(Payments!$C$1:$C$65536=$B$3,ROW(K$2:K$4774)-ROW(K$2)+1),ROWS($I$3:K10))),"")</f>
        <v/>
      </c>
      <c r="L10" s="24" t="str">
        <f t="array" ref="L10">IFERROR(INDEX(Payments!$E$1:$E$65536,SMALL(IF(Payments!$C$1:$C$65536=$B$3,ROW(L$2:L$4774)-ROW(L$2)+1),ROWS($I$3:L10))),"")</f>
        <v/>
      </c>
      <c r="M10" s="20" t="str">
        <f t="array" ref="M10">IFERROR(INDEX(Payments!$F$1:$F$65536,SMALL(IF(Payments!$C$1:$C$65536=$B$3,ROW(M$2:M$4774)-ROW(M$2)+1),ROWS($I$3:M10))),"")</f>
        <v/>
      </c>
      <c r="N10" s="20" t="str">
        <f t="array" ref="N10">IFERROR(INDEX(Payments!$G$1:$G$65536,SMALL(IF(Payments!$C$1:$C$65536=$B$3,ROW(N$2:N$4774)-ROW(N$2)+1),ROWS($I$3:N10))),"")</f>
        <v/>
      </c>
      <c r="O10" s="20"/>
    </row>
    <row r="11" spans="1:23" s="17" customFormat="1" ht="18" customHeight="1">
      <c r="A11" s="10" t="s">
        <v>1</v>
      </c>
      <c r="B11" s="31" t="s">
        <v>18</v>
      </c>
      <c r="C11" s="31" t="s">
        <v>5</v>
      </c>
      <c r="D11" s="31" t="s">
        <v>13</v>
      </c>
      <c r="E11" s="31" t="s">
        <v>14</v>
      </c>
      <c r="F11" s="31" t="s">
        <v>15</v>
      </c>
      <c r="G11" s="32" t="s">
        <v>6</v>
      </c>
      <c r="H11" s="9"/>
      <c r="I11" s="17">
        <f t="shared" si="0"/>
        <v>9</v>
      </c>
      <c r="J11" s="18" t="str">
        <f t="array" ref="J11">IFERROR(INDEX(Payments!$B$1:$B$65536,SMALL(IF(Payments!$C$1:$C$65536=$B$3,ROW(J$2:J$4774)-ROW(J$2)+1),ROWS($I$3:J11))),"")</f>
        <v/>
      </c>
      <c r="K11" s="17" t="str">
        <f t="array" ref="K11">IFERROR(INDEX(Payments!$D$1:$D$65536,SMALL(IF(Payments!$C$1:$C$65536=$B$3,ROW(K$2:K$4774)-ROW(K$2)+1),ROWS($I$3:K11))),"")</f>
        <v/>
      </c>
      <c r="L11" s="19" t="str">
        <f t="array" ref="L11">IFERROR(INDEX(Payments!$E$1:$E$65536,SMALL(IF(Payments!$C$1:$C$65536=$B$3,ROW(L$2:L$4774)-ROW(L$2)+1),ROWS($I$3:L11))),"")</f>
        <v/>
      </c>
      <c r="M11" s="17" t="str">
        <f t="array" ref="M11">IFERROR(INDEX(Payments!$F$1:$F$65536,SMALL(IF(Payments!$C$1:$C$65536=$B$3,ROW(M$2:M$4774)-ROW(M$2)+1),ROWS($I$3:M11))),"")</f>
        <v/>
      </c>
      <c r="N11" s="17" t="str">
        <f t="array" ref="N11">IFERROR(INDEX(Payments!$G$1:$G$65536,SMALL(IF(Payments!$C$1:$C$65536=$B$3,ROW(N$2:N$4774)-ROW(N$2)+1),ROWS($I$3:N11))),"")</f>
        <v/>
      </c>
      <c r="O11" s="20"/>
    </row>
    <row r="12" spans="1:23" s="20" customFormat="1" ht="18" customHeight="1">
      <c r="A12" s="33">
        <v>1</v>
      </c>
      <c r="B12" s="34" t="s">
        <v>19</v>
      </c>
      <c r="C12" s="34" t="s">
        <v>20</v>
      </c>
      <c r="D12" s="35">
        <v>3000</v>
      </c>
      <c r="E12" s="36">
        <f>SUMIFS(L3:L70,K3:K70,B12,M3:M70,C12)</f>
        <v>2000</v>
      </c>
      <c r="F12" s="37">
        <f t="shared" ref="F12:F20" si="1">D12-E12</f>
        <v>1000</v>
      </c>
      <c r="G12" s="38"/>
      <c r="H12" s="9"/>
      <c r="I12" s="20">
        <f t="shared" si="0"/>
        <v>10</v>
      </c>
      <c r="J12" s="23" t="str">
        <f t="array" ref="J12">IFERROR(INDEX(Payments!$B$1:$B$65536,SMALL(IF(Payments!$C$1:$C$65536=$B$3,ROW(J$2:J$4774)-ROW(J$2)+1),ROWS($I$3:J12))),"")</f>
        <v/>
      </c>
      <c r="K12" s="20" t="str">
        <f t="array" ref="K12">IFERROR(INDEX(Payments!$D$1:$D$65536,SMALL(IF(Payments!$C$1:$C$65536=$B$3,ROW(K$2:K$4774)-ROW(K$2)+1),ROWS($I$3:K12))),"")</f>
        <v/>
      </c>
      <c r="L12" s="24" t="str">
        <f t="array" ref="L12">IFERROR(INDEX(Payments!$E$1:$E$65536,SMALL(IF(Payments!$C$1:$C$65536=$B$3,ROW(L$2:L$4774)-ROW(L$2)+1),ROWS($I$3:L12))),"")</f>
        <v/>
      </c>
      <c r="M12" s="20" t="str">
        <f t="array" ref="M12">IFERROR(INDEX(Payments!$F$1:$F$65536,SMALL(IF(Payments!$C$1:$C$65536=$B$3,ROW(M$2:M$4774)-ROW(M$2)+1),ROWS($I$3:M12))),"")</f>
        <v/>
      </c>
      <c r="N12" s="20" t="str">
        <f t="array" ref="N12">IFERROR(INDEX(Payments!$G$1:$G$65536,SMALL(IF(Payments!$C$1:$C$65536=$B$3,ROW(N$2:N$4774)-ROW(N$2)+1),ROWS($I$3:N12))),"")</f>
        <v/>
      </c>
    </row>
    <row r="13" spans="1:23" s="17" customFormat="1" ht="18" customHeight="1">
      <c r="A13" s="39">
        <v>2</v>
      </c>
      <c r="B13" s="40"/>
      <c r="C13" s="40"/>
      <c r="D13" s="40"/>
      <c r="E13" s="41">
        <f t="shared" ref="E13:E20" si="2">SUMIFS(L4:L71,K4:K71,B13,M4:M71,C13)</f>
        <v>0</v>
      </c>
      <c r="F13" s="42">
        <f t="shared" si="1"/>
        <v>0</v>
      </c>
      <c r="G13" s="43"/>
      <c r="H13" s="9"/>
      <c r="I13" s="17">
        <f t="shared" si="0"/>
        <v>11</v>
      </c>
      <c r="J13" s="18" t="str">
        <f t="array" ref="J13">IFERROR(INDEX(Payments!$B$1:$B$65536,SMALL(IF(Payments!$C$1:$C$65536=$B$3,ROW(J$2:J$4774)-ROW(J$2)+1),ROWS($I$3:J13))),"")</f>
        <v/>
      </c>
      <c r="K13" s="17" t="str">
        <f t="array" ref="K13">IFERROR(INDEX(Payments!$D$1:$D$65536,SMALL(IF(Payments!$C$1:$C$65536=$B$3,ROW(K$2:K$4774)-ROW(K$2)+1),ROWS($I$3:K13))),"")</f>
        <v/>
      </c>
      <c r="L13" s="19" t="str">
        <f t="array" ref="L13">IFERROR(INDEX(Payments!$E$1:$E$65536,SMALL(IF(Payments!$C$1:$C$65536=$B$3,ROW(L$2:L$4774)-ROW(L$2)+1),ROWS($I$3:L13))),"")</f>
        <v/>
      </c>
      <c r="M13" s="17" t="str">
        <f t="array" ref="M13">IFERROR(INDEX(Payments!$F$1:$F$65536,SMALL(IF(Payments!$C$1:$C$65536=$B$3,ROW(M$2:M$4774)-ROW(M$2)+1),ROWS($I$3:M13))),"")</f>
        <v/>
      </c>
      <c r="N13" s="17" t="str">
        <f t="array" ref="N13">IFERROR(INDEX(Payments!$G$1:$G$65536,SMALL(IF(Payments!$C$1:$C$65536=$B$3,ROW(N$2:N$4774)-ROW(N$2)+1),ROWS($I$3:N13))),"")</f>
        <v/>
      </c>
      <c r="O13" s="20"/>
    </row>
    <row r="14" spans="1:23" s="17" customFormat="1" ht="18" customHeight="1">
      <c r="A14" s="44">
        <v>3</v>
      </c>
      <c r="B14" s="45"/>
      <c r="C14" s="45"/>
      <c r="D14" s="45"/>
      <c r="E14" s="36">
        <f t="shared" si="2"/>
        <v>0</v>
      </c>
      <c r="F14" s="46">
        <f t="shared" si="1"/>
        <v>0</v>
      </c>
      <c r="G14" s="47"/>
      <c r="H14" s="9"/>
      <c r="I14" s="20">
        <f t="shared" si="0"/>
        <v>12</v>
      </c>
      <c r="J14" s="23" t="str">
        <f t="array" ref="J14">IFERROR(INDEX(Payments!$B$1:$B$65536,SMALL(IF(Payments!$C$1:$C$65536=$B$3,ROW(J$2:J$4774)-ROW(J$2)+1),ROWS($I$3:J14))),"")</f>
        <v/>
      </c>
      <c r="K14" s="20" t="str">
        <f t="array" ref="K14">IFERROR(INDEX(Payments!$D$1:$D$65536,SMALL(IF(Payments!$C$1:$C$65536=$B$3,ROW(K$2:K$4774)-ROW(K$2)+1),ROWS($I$3:K14))),"")</f>
        <v/>
      </c>
      <c r="L14" s="24" t="str">
        <f t="array" ref="L14">IFERROR(INDEX(Payments!$E$1:$E$65536,SMALL(IF(Payments!$C$1:$C$65536=$B$3,ROW(L$2:L$4774)-ROW(L$2)+1),ROWS($I$3:L14))),"")</f>
        <v/>
      </c>
      <c r="M14" s="20" t="str">
        <f t="array" ref="M14">IFERROR(INDEX(Payments!$F$1:$F$65536,SMALL(IF(Payments!$C$1:$C$65536=$B$3,ROW(M$2:M$4774)-ROW(M$2)+1),ROWS($I$3:M14))),"")</f>
        <v/>
      </c>
      <c r="N14" s="20" t="str">
        <f t="array" ref="N14">IFERROR(INDEX(Payments!$G$1:$G$65536,SMALL(IF(Payments!$C$1:$C$65536=$B$3,ROW(N$2:N$4774)-ROW(N$2)+1),ROWS($I$3:N14))),"")</f>
        <v/>
      </c>
      <c r="O14" s="20"/>
    </row>
    <row r="15" spans="1:23" s="17" customFormat="1" ht="18" customHeight="1">
      <c r="A15" s="39">
        <v>4</v>
      </c>
      <c r="B15" s="40"/>
      <c r="C15" s="40"/>
      <c r="D15" s="40"/>
      <c r="E15" s="41">
        <f t="shared" si="2"/>
        <v>0</v>
      </c>
      <c r="F15" s="42">
        <f t="shared" si="1"/>
        <v>0</v>
      </c>
      <c r="G15" s="43"/>
      <c r="H15" s="9"/>
      <c r="I15" s="17">
        <f t="shared" si="0"/>
        <v>13</v>
      </c>
      <c r="J15" s="18" t="str">
        <f t="array" ref="J15">IFERROR(INDEX(Payments!$B$1:$B$65536,SMALL(IF(Payments!$C$1:$C$65536=$B$3,ROW(J$2:J$4774)-ROW(J$2)+1),ROWS($I$3:J15))),"")</f>
        <v/>
      </c>
      <c r="K15" s="17" t="str">
        <f t="array" ref="K15">IFERROR(INDEX(Payments!$D$1:$D$65536,SMALL(IF(Payments!$C$1:$C$65536=$B$3,ROW(K$2:K$4774)-ROW(K$2)+1),ROWS($I$3:K15))),"")</f>
        <v/>
      </c>
      <c r="L15" s="19" t="str">
        <f t="array" ref="L15">IFERROR(INDEX(Payments!$E$1:$E$65536,SMALL(IF(Payments!$C$1:$C$65536=$B$3,ROW(L$2:L$4774)-ROW(L$2)+1),ROWS($I$3:L15))),"")</f>
        <v/>
      </c>
      <c r="M15" s="17" t="str">
        <f t="array" ref="M15">IFERROR(INDEX(Payments!$F$1:$F$65536,SMALL(IF(Payments!$C$1:$C$65536=$B$3,ROW(M$2:M$4774)-ROW(M$2)+1),ROWS($I$3:M15))),"")</f>
        <v/>
      </c>
      <c r="N15" s="17" t="str">
        <f t="array" ref="N15">IFERROR(INDEX(Payments!$G$1:$G$65536,SMALL(IF(Payments!$C$1:$C$65536=$B$3,ROW(N$2:N$4774)-ROW(N$2)+1),ROWS($I$3:N15))),"")</f>
        <v/>
      </c>
      <c r="O15" s="20"/>
    </row>
    <row r="16" spans="1:23" s="20" customFormat="1" ht="18" customHeight="1">
      <c r="A16" s="44">
        <v>5</v>
      </c>
      <c r="B16" s="45"/>
      <c r="C16" s="45"/>
      <c r="D16" s="45"/>
      <c r="E16" s="36">
        <f t="shared" si="2"/>
        <v>0</v>
      </c>
      <c r="F16" s="46">
        <f t="shared" si="1"/>
        <v>0</v>
      </c>
      <c r="G16" s="47"/>
      <c r="H16" s="9"/>
      <c r="I16" s="20">
        <f t="shared" si="0"/>
        <v>14</v>
      </c>
      <c r="J16" s="23" t="str">
        <f t="array" ref="J16">IFERROR(INDEX(Payments!$B$1:$B$65536,SMALL(IF(Payments!$C$1:$C$65536=$B$3,ROW(J$2:J$4774)-ROW(J$2)+1),ROWS($I$3:J16))),"")</f>
        <v/>
      </c>
      <c r="K16" s="20" t="str">
        <f t="array" ref="K16">IFERROR(INDEX(Payments!$D$1:$D$65536,SMALL(IF(Payments!$C$1:$C$65536=$B$3,ROW(K$2:K$4774)-ROW(K$2)+1),ROWS($I$3:K16))),"")</f>
        <v/>
      </c>
      <c r="L16" s="24" t="str">
        <f t="array" ref="L16">IFERROR(INDEX(Payments!$E$1:$E$65536,SMALL(IF(Payments!$C$1:$C$65536=$B$3,ROW(L$2:L$4774)-ROW(L$2)+1),ROWS($I$3:L16))),"")</f>
        <v/>
      </c>
      <c r="M16" s="20" t="str">
        <f t="array" ref="M16">IFERROR(INDEX(Payments!$F$1:$F$65536,SMALL(IF(Payments!$C$1:$C$65536=$B$3,ROW(M$2:M$4774)-ROW(M$2)+1),ROWS($I$3:M16))),"")</f>
        <v/>
      </c>
      <c r="N16" s="20" t="str">
        <f t="array" ref="N16">IFERROR(INDEX(Payments!$G$1:$G$65536,SMALL(IF(Payments!$C$1:$C$65536=$B$3,ROW(N$2:N$4774)-ROW(N$2)+1),ROWS($I$3:N16))),"")</f>
        <v/>
      </c>
    </row>
    <row r="17" spans="1:15" s="17" customFormat="1" ht="18" customHeight="1">
      <c r="A17" s="39">
        <v>6</v>
      </c>
      <c r="B17" s="40"/>
      <c r="C17" s="40"/>
      <c r="D17" s="40"/>
      <c r="E17" s="41">
        <f t="shared" si="2"/>
        <v>0</v>
      </c>
      <c r="F17" s="42">
        <f t="shared" si="1"/>
        <v>0</v>
      </c>
      <c r="G17" s="43"/>
      <c r="H17" s="9"/>
      <c r="I17" s="17">
        <f t="shared" si="0"/>
        <v>15</v>
      </c>
      <c r="J17" s="18" t="str">
        <f t="array" ref="J17">IFERROR(INDEX(Payments!$B$1:$B$65536,SMALL(IF(Payments!$C$1:$C$65536=$B$3,ROW(J$2:J$4774)-ROW(J$2)+1),ROWS($I$3:J17))),"")</f>
        <v/>
      </c>
      <c r="K17" s="17" t="str">
        <f t="array" ref="K17">IFERROR(INDEX(Payments!$D$1:$D$65536,SMALL(IF(Payments!$C$1:$C$65536=$B$3,ROW(K$2:K$4774)-ROW(K$2)+1),ROWS($I$3:K17))),"")</f>
        <v/>
      </c>
      <c r="L17" s="19" t="str">
        <f t="array" ref="L17">IFERROR(INDEX(Payments!$E$1:$E$65536,SMALL(IF(Payments!$C$1:$C$65536=$B$3,ROW(L$2:L$4774)-ROW(L$2)+1),ROWS($I$3:L17))),"")</f>
        <v/>
      </c>
      <c r="M17" s="17" t="str">
        <f t="array" ref="M17">IFERROR(INDEX(Payments!$F$1:$F$65536,SMALL(IF(Payments!$C$1:$C$65536=$B$3,ROW(M$2:M$4774)-ROW(M$2)+1),ROWS($I$3:M17))),"")</f>
        <v/>
      </c>
      <c r="N17" s="17" t="str">
        <f t="array" ref="N17">IFERROR(INDEX(Payments!$G$1:$G$65536,SMALL(IF(Payments!$C$1:$C$65536=$B$3,ROW(N$2:N$4774)-ROW(N$2)+1),ROWS($I$3:N17))),"")</f>
        <v/>
      </c>
      <c r="O17" s="20"/>
    </row>
    <row r="18" spans="1:15" s="20" customFormat="1" ht="18" customHeight="1">
      <c r="A18" s="44">
        <v>7</v>
      </c>
      <c r="B18" s="45"/>
      <c r="C18" s="45"/>
      <c r="D18" s="45"/>
      <c r="E18" s="36">
        <f t="shared" si="2"/>
        <v>0</v>
      </c>
      <c r="F18" s="46">
        <f t="shared" si="1"/>
        <v>0</v>
      </c>
      <c r="G18" s="47"/>
      <c r="H18" s="9"/>
      <c r="I18" s="20">
        <f t="shared" si="0"/>
        <v>16</v>
      </c>
      <c r="J18" s="23" t="str">
        <f t="array" ref="J18">IFERROR(INDEX(Payments!$B$1:$B$65536,SMALL(IF(Payments!$C$1:$C$65536=$B$3,ROW(J$2:J$4774)-ROW(J$2)+1),ROWS($I$3:J18))),"")</f>
        <v/>
      </c>
      <c r="K18" s="20" t="str">
        <f t="array" ref="K18">IFERROR(INDEX(Payments!$D$1:$D$65536,SMALL(IF(Payments!$C$1:$C$65536=$B$3,ROW(K$2:K$4774)-ROW(K$2)+1),ROWS($I$3:K18))),"")</f>
        <v/>
      </c>
      <c r="L18" s="24" t="str">
        <f t="array" ref="L18">IFERROR(INDEX(Payments!$E$1:$E$65536,SMALL(IF(Payments!$C$1:$C$65536=$B$3,ROW(L$2:L$4774)-ROW(L$2)+1),ROWS($I$3:L18))),"")</f>
        <v/>
      </c>
      <c r="M18" s="20" t="str">
        <f t="array" ref="M18">IFERROR(INDEX(Payments!$F$1:$F$65536,SMALL(IF(Payments!$C$1:$C$65536=$B$3,ROW(M$2:M$4774)-ROW(M$2)+1),ROWS($I$3:M18))),"")</f>
        <v/>
      </c>
      <c r="N18" s="20" t="str">
        <f t="array" ref="N18">IFERROR(INDEX(Payments!$G$1:$G$65536,SMALL(IF(Payments!$C$1:$C$65536=$B$3,ROW(N$2:N$4774)-ROW(N$2)+1),ROWS($I$3:N18))),"")</f>
        <v/>
      </c>
    </row>
    <row r="19" spans="1:15" s="17" customFormat="1" ht="18" customHeight="1">
      <c r="A19" s="39">
        <v>8</v>
      </c>
      <c r="B19" s="40"/>
      <c r="C19" s="40"/>
      <c r="D19" s="40"/>
      <c r="E19" s="41">
        <f t="shared" si="2"/>
        <v>0</v>
      </c>
      <c r="F19" s="42">
        <f t="shared" si="1"/>
        <v>0</v>
      </c>
      <c r="G19" s="43"/>
      <c r="H19" s="9"/>
      <c r="I19" s="17">
        <f t="shared" si="0"/>
        <v>17</v>
      </c>
      <c r="J19" s="18" t="str">
        <f t="array" ref="J19">IFERROR(INDEX(Payments!$B$1:$B$65536,SMALL(IF(Payments!$C$1:$C$65536=$B$3,ROW(J$2:J$4774)-ROW(J$2)+1),ROWS($I$3:J19))),"")</f>
        <v/>
      </c>
      <c r="K19" s="17" t="str">
        <f t="array" ref="K19">IFERROR(INDEX(Payments!$D$1:$D$65536,SMALL(IF(Payments!$C$1:$C$65536=$B$3,ROW(K$2:K$4774)-ROW(K$2)+1),ROWS($I$3:K19))),"")</f>
        <v/>
      </c>
      <c r="L19" s="19" t="str">
        <f t="array" ref="L19">IFERROR(INDEX(Payments!$E$1:$E$65536,SMALL(IF(Payments!$C$1:$C$65536=$B$3,ROW(L$2:L$4774)-ROW(L$2)+1),ROWS($I$3:L19))),"")</f>
        <v/>
      </c>
      <c r="M19" s="17" t="str">
        <f t="array" ref="M19">IFERROR(INDEX(Payments!$F$1:$F$65536,SMALL(IF(Payments!$C$1:$C$65536=$B$3,ROW(M$2:M$4774)-ROW(M$2)+1),ROWS($I$3:M19))),"")</f>
        <v/>
      </c>
      <c r="N19" s="17" t="str">
        <f t="array" ref="N19">IFERROR(INDEX(Payments!$G$1:$G$65536,SMALL(IF(Payments!$C$1:$C$65536=$B$3,ROW(N$2:N$4774)-ROW(N$2)+1),ROWS($I$3:N19))),"")</f>
        <v/>
      </c>
      <c r="O19" s="20"/>
    </row>
    <row r="20" spans="1:15" s="20" customFormat="1" ht="18" customHeight="1">
      <c r="A20" s="48">
        <v>9</v>
      </c>
      <c r="B20" s="49"/>
      <c r="C20" s="49"/>
      <c r="D20" s="49"/>
      <c r="E20" s="36">
        <f t="shared" si="2"/>
        <v>0</v>
      </c>
      <c r="F20" s="50">
        <f t="shared" si="1"/>
        <v>0</v>
      </c>
      <c r="G20" s="51"/>
      <c r="H20" s="9"/>
      <c r="I20" s="20">
        <f t="shared" si="0"/>
        <v>18</v>
      </c>
      <c r="J20" s="23" t="str">
        <f t="array" ref="J20">IFERROR(INDEX(Payments!$B$1:$B$65536,SMALL(IF(Payments!$C$1:$C$65536=$B$3,ROW(J$2:J$4774)-ROW(J$2)+1),ROWS($I$3:J20))),"")</f>
        <v/>
      </c>
      <c r="K20" s="20" t="str">
        <f t="array" ref="K20">IFERROR(INDEX(Payments!$D$1:$D$65536,SMALL(IF(Payments!$C$1:$C$65536=$B$3,ROW(K$2:K$4774)-ROW(K$2)+1),ROWS($I$3:K20))),"")</f>
        <v/>
      </c>
      <c r="L20" s="24" t="str">
        <f t="array" ref="L20">IFERROR(INDEX(Payments!$E$1:$E$65536,SMALL(IF(Payments!$C$1:$C$65536=$B$3,ROW(L$2:L$4774)-ROW(L$2)+1),ROWS($I$3:L20))),"")</f>
        <v/>
      </c>
      <c r="M20" s="20" t="str">
        <f t="array" ref="M20">IFERROR(INDEX(Payments!$F$1:$F$65536,SMALL(IF(Payments!$C$1:$C$65536=$B$3,ROW(M$2:M$4774)-ROW(M$2)+1),ROWS($I$3:M20))),"")</f>
        <v/>
      </c>
      <c r="N20" s="20" t="str">
        <f t="array" ref="N20">IFERROR(INDEX(Payments!$G$1:$G$65536,SMALL(IF(Payments!$C$1:$C$65536=$B$3,ROW(N$2:N$4774)-ROW(N$2)+1),ROWS($I$3:N20))),"")</f>
        <v/>
      </c>
    </row>
    <row r="21" spans="1:15" s="17" customFormat="1" ht="18" customHeight="1">
      <c r="A21" s="52" t="s">
        <v>21</v>
      </c>
      <c r="B21" s="52"/>
      <c r="C21" s="52"/>
      <c r="D21" s="53"/>
      <c r="E21" s="54">
        <f>SUM(F12:F20)</f>
        <v>1000</v>
      </c>
      <c r="F21" s="55"/>
      <c r="G21" s="56"/>
      <c r="H21" s="9"/>
      <c r="I21" s="17">
        <f t="shared" si="0"/>
        <v>19</v>
      </c>
      <c r="J21" s="18" t="str">
        <f t="array" ref="J21">IFERROR(INDEX(Payments!$B$1:$B$65536,SMALL(IF(Payments!$C$1:$C$65536=$B$3,ROW(J$2:J$4774)-ROW(J$2)+1),ROWS($I$3:J21))),"")</f>
        <v/>
      </c>
      <c r="K21" s="17" t="str">
        <f t="array" ref="K21">IFERROR(INDEX(Payments!$D$1:$D$65536,SMALL(IF(Payments!$C$1:$C$65536=$B$3,ROW(K$2:K$4774)-ROW(K$2)+1),ROWS($I$3:K21))),"")</f>
        <v/>
      </c>
      <c r="L21" s="19" t="str">
        <f t="array" ref="L21">IFERROR(INDEX(Payments!$E$1:$E$65536,SMALL(IF(Payments!$C$1:$C$65536=$B$3,ROW(L$2:L$4774)-ROW(L$2)+1),ROWS($I$3:L21))),"")</f>
        <v/>
      </c>
      <c r="M21" s="17" t="str">
        <f t="array" ref="M21">IFERROR(INDEX(Payments!$F$1:$F$65536,SMALL(IF(Payments!$C$1:$C$65536=$B$3,ROW(M$2:M$4774)-ROW(M$2)+1),ROWS($I$3:M21))),"")</f>
        <v/>
      </c>
      <c r="N21" s="17" t="str">
        <f t="array" ref="N21">IFERROR(INDEX(Payments!$G$1:$G$65536,SMALL(IF(Payments!$C$1:$C$65536=$B$3,ROW(N$2:N$4774)-ROW(N$2)+1),ROWS($I$3:N21))),"")</f>
        <v/>
      </c>
      <c r="O21" s="20"/>
    </row>
    <row r="22" spans="1:15" s="17" customFormat="1" ht="18" customHeight="1">
      <c r="A22" s="7"/>
      <c r="B22" s="7"/>
      <c r="C22" s="7"/>
      <c r="D22" s="8"/>
      <c r="E22" s="8"/>
      <c r="F22" s="8"/>
      <c r="G22" s="8"/>
      <c r="H22" s="9"/>
      <c r="I22" s="20">
        <f t="shared" si="0"/>
        <v>20</v>
      </c>
      <c r="J22" s="23" t="str">
        <f t="array" ref="J22">IFERROR(INDEX(Payments!$B$1:$B$65536,SMALL(IF(Payments!$C$1:$C$65536=$B$3,ROW(J$2:J$4774)-ROW(J$2)+1),ROWS($I$3:J22))),"")</f>
        <v/>
      </c>
      <c r="K22" s="20" t="str">
        <f t="array" ref="K22">IFERROR(INDEX(Payments!$D$1:$D$65536,SMALL(IF(Payments!$C$1:$C$65536=$B$3,ROW(K$2:K$4774)-ROW(K$2)+1),ROWS($I$3:K22))),"")</f>
        <v/>
      </c>
      <c r="L22" s="24" t="str">
        <f t="array" ref="L22">IFERROR(INDEX(Payments!$E$1:$E$65536,SMALL(IF(Payments!$C$1:$C$65536=$B$3,ROW(L$2:L$4774)-ROW(L$2)+1),ROWS($I$3:L22))),"")</f>
        <v/>
      </c>
      <c r="M22" s="20" t="str">
        <f t="array" ref="M22">IFERROR(INDEX(Payments!$F$1:$F$65536,SMALL(IF(Payments!$C$1:$C$65536=$B$3,ROW(M$2:M$4774)-ROW(M$2)+1),ROWS($I$3:M22))),"")</f>
        <v/>
      </c>
      <c r="N22" s="20" t="str">
        <f t="array" ref="N22">IFERROR(INDEX(Payments!$G$1:$G$65536,SMALL(IF(Payments!$C$1:$C$65536=$B$3,ROW(N$2:N$4774)-ROW(N$2)+1),ROWS($I$3:N22))),"")</f>
        <v/>
      </c>
      <c r="O22" s="20"/>
    </row>
    <row r="23" spans="1:15" s="17" customFormat="1" ht="18" customHeight="1">
      <c r="A23" s="8"/>
      <c r="B23" s="8"/>
      <c r="C23" s="8"/>
      <c r="D23" s="8"/>
      <c r="E23" s="8"/>
      <c r="F23" s="8"/>
      <c r="G23" s="8"/>
      <c r="H23" s="9"/>
      <c r="I23" s="17">
        <f t="shared" si="0"/>
        <v>21</v>
      </c>
      <c r="J23" s="18" t="str">
        <f t="array" ref="J23">IFERROR(INDEX(Payments!$B$1:$B$65536,SMALL(IF(Payments!$C$1:$C$65536=$B$3,ROW(J$2:J$4774)-ROW(J$2)+1),ROWS($I$3:J23))),"")</f>
        <v/>
      </c>
      <c r="K23" s="17" t="str">
        <f t="array" ref="K23">IFERROR(INDEX(Payments!$D$1:$D$65536,SMALL(IF(Payments!$C$1:$C$65536=$B$3,ROW(K$2:K$4774)-ROW(K$2)+1),ROWS($I$3:K23))),"")</f>
        <v/>
      </c>
      <c r="L23" s="19" t="str">
        <f t="array" ref="L23">IFERROR(INDEX(Payments!$E$1:$E$65536,SMALL(IF(Payments!$C$1:$C$65536=$B$3,ROW(L$2:L$4774)-ROW(L$2)+1),ROWS($I$3:L23))),"")</f>
        <v/>
      </c>
      <c r="M23" s="17" t="str">
        <f t="array" ref="M23">IFERROR(INDEX(Payments!$F$1:$F$65536,SMALL(IF(Payments!$C$1:$C$65536=$B$3,ROW(M$2:M$4774)-ROW(M$2)+1),ROWS($I$3:M23))),"")</f>
        <v/>
      </c>
      <c r="N23" s="17" t="str">
        <f t="array" ref="N23">IFERROR(INDEX(Payments!$G$1:$G$65536,SMALL(IF(Payments!$C$1:$C$65536=$B$3,ROW(N$2:N$4774)-ROW(N$2)+1),ROWS($I$3:N23))),"")</f>
        <v/>
      </c>
      <c r="O23" s="20"/>
    </row>
    <row r="24" spans="1:15" s="20" customFormat="1" ht="18" customHeight="1">
      <c r="A24" s="8"/>
      <c r="B24" s="8"/>
      <c r="C24" s="8"/>
      <c r="D24" s="8"/>
      <c r="E24" s="8"/>
      <c r="F24" s="8"/>
      <c r="G24" s="8"/>
      <c r="H24" s="9"/>
      <c r="I24" s="20">
        <f t="shared" si="0"/>
        <v>22</v>
      </c>
      <c r="J24" s="23" t="str">
        <f t="array" ref="J24">IFERROR(INDEX(Payments!$B$1:$B$65536,SMALL(IF(Payments!$C$1:$C$65536=$B$3,ROW(J$2:J$4774)-ROW(J$2)+1),ROWS($I$3:J24))),"")</f>
        <v/>
      </c>
      <c r="K24" s="20" t="str">
        <f t="array" ref="K24">IFERROR(INDEX(Payments!$D$1:$D$65536,SMALL(IF(Payments!$C$1:$C$65536=$B$3,ROW(K$2:K$4774)-ROW(K$2)+1),ROWS($I$3:K24))),"")</f>
        <v/>
      </c>
      <c r="L24" s="24" t="str">
        <f t="array" ref="L24">IFERROR(INDEX(Payments!$E$1:$E$65536,SMALL(IF(Payments!$C$1:$C$65536=$B$3,ROW(L$2:L$4774)-ROW(L$2)+1),ROWS($I$3:L24))),"")</f>
        <v/>
      </c>
      <c r="M24" s="20" t="str">
        <f t="array" ref="M24">IFERROR(INDEX(Payments!$F$1:$F$65536,SMALL(IF(Payments!$C$1:$C$65536=$B$3,ROW(M$2:M$4774)-ROW(M$2)+1),ROWS($I$3:M24))),"")</f>
        <v/>
      </c>
      <c r="N24" s="20" t="str">
        <f t="array" ref="N24">IFERROR(INDEX(Payments!$G$1:$G$65536,SMALL(IF(Payments!$C$1:$C$65536=$B$3,ROW(N$2:N$4774)-ROW(N$2)+1),ROWS($I$3:N24))),"")</f>
        <v/>
      </c>
    </row>
    <row r="25" spans="1:15" s="17" customFormat="1" ht="18" customHeight="1">
      <c r="A25" s="8"/>
      <c r="B25" s="8"/>
      <c r="C25" s="8"/>
      <c r="D25" s="8"/>
      <c r="E25" s="8"/>
      <c r="F25" s="8"/>
      <c r="G25" s="8"/>
      <c r="H25" s="9"/>
      <c r="I25" s="17">
        <f t="shared" si="0"/>
        <v>23</v>
      </c>
      <c r="J25" s="18" t="str">
        <f t="array" ref="J25">IFERROR(INDEX(Payments!$B$1:$B$65536,SMALL(IF(Payments!$C$1:$C$65536=$B$3,ROW(J$2:J$4774)-ROW(J$2)+1),ROWS($I$3:J25))),"")</f>
        <v/>
      </c>
      <c r="K25" s="17" t="str">
        <f t="array" ref="K25">IFERROR(INDEX(Payments!$D$1:$D$65536,SMALL(IF(Payments!$C$1:$C$65536=$B$3,ROW(K$2:K$4774)-ROW(K$2)+1),ROWS($I$3:K25))),"")</f>
        <v/>
      </c>
      <c r="L25" s="19" t="str">
        <f t="array" ref="L25">IFERROR(INDEX(Payments!$E$1:$E$65536,SMALL(IF(Payments!$C$1:$C$65536=$B$3,ROW(L$2:L$4774)-ROW(L$2)+1),ROWS($I$3:L25))),"")</f>
        <v/>
      </c>
      <c r="M25" s="17" t="str">
        <f t="array" ref="M25">IFERROR(INDEX(Payments!$F$1:$F$65536,SMALL(IF(Payments!$C$1:$C$65536=$B$3,ROW(M$2:M$4774)-ROW(M$2)+1),ROWS($I$3:M25))),"")</f>
        <v/>
      </c>
      <c r="N25" s="17" t="str">
        <f t="array" ref="N25">IFERROR(INDEX(Payments!$G$1:$G$65536,SMALL(IF(Payments!$C$1:$C$65536=$B$3,ROW(N$2:N$4774)-ROW(N$2)+1),ROWS($I$3:N25))),"")</f>
        <v/>
      </c>
      <c r="O25" s="20"/>
    </row>
    <row r="26" spans="1:15" s="20" customFormat="1" ht="18" customHeight="1">
      <c r="A26" s="8"/>
      <c r="B26" s="8"/>
      <c r="C26" s="8"/>
      <c r="D26" s="8"/>
      <c r="E26" s="8"/>
      <c r="F26" s="8"/>
      <c r="G26" s="8"/>
      <c r="H26" s="9"/>
      <c r="I26" s="20">
        <f t="shared" si="0"/>
        <v>24</v>
      </c>
      <c r="J26" s="23" t="str">
        <f t="array" ref="J26">IFERROR(INDEX(Payments!$B$1:$B$65536,SMALL(IF(Payments!$C$1:$C$65536=$B$3,ROW(J$2:J$4774)-ROW(J$2)+1),ROWS($I$3:J26))),"")</f>
        <v/>
      </c>
      <c r="K26" s="20" t="str">
        <f t="array" ref="K26">IFERROR(INDEX(Payments!$D$1:$D$65536,SMALL(IF(Payments!$C$1:$C$65536=$B$3,ROW(K$2:K$4774)-ROW(K$2)+1),ROWS($I$3:K26))),"")</f>
        <v/>
      </c>
      <c r="L26" s="24" t="str">
        <f t="array" ref="L26">IFERROR(INDEX(Payments!$E$1:$E$65536,SMALL(IF(Payments!$C$1:$C$65536=$B$3,ROW(L$2:L$4774)-ROW(L$2)+1),ROWS($I$3:L26))),"")</f>
        <v/>
      </c>
      <c r="M26" s="20" t="str">
        <f t="array" ref="M26">IFERROR(INDEX(Payments!$F$1:$F$65536,SMALL(IF(Payments!$C$1:$C$65536=$B$3,ROW(M$2:M$4774)-ROW(M$2)+1),ROWS($I$3:M26))),"")</f>
        <v/>
      </c>
      <c r="N26" s="20" t="str">
        <f t="array" ref="N26">IFERROR(INDEX(Payments!$G$1:$G$65536,SMALL(IF(Payments!$C$1:$C$65536=$B$3,ROW(N$2:N$4774)-ROW(N$2)+1),ROWS($I$3:N26))),"")</f>
        <v/>
      </c>
    </row>
    <row r="27" spans="1:15" s="17" customFormat="1" ht="18" customHeight="1">
      <c r="A27" s="8"/>
      <c r="B27" s="8"/>
      <c r="C27" s="8"/>
      <c r="D27" s="8"/>
      <c r="E27" s="8"/>
      <c r="F27" s="8"/>
      <c r="G27" s="8"/>
      <c r="H27" s="9"/>
      <c r="I27" s="17">
        <f t="shared" si="0"/>
        <v>25</v>
      </c>
      <c r="J27" s="18" t="str">
        <f t="array" ref="J27">IFERROR(INDEX(Payments!$B$1:$B$65536,SMALL(IF(Payments!$C$1:$C$65536=$B$3,ROW(J$2:J$4774)-ROW(J$2)+1),ROWS($I$3:J27))),"")</f>
        <v/>
      </c>
      <c r="K27" s="17" t="str">
        <f t="array" ref="K27">IFERROR(INDEX(Payments!$D$1:$D$65536,SMALL(IF(Payments!$C$1:$C$65536=$B$3,ROW(K$2:K$4774)-ROW(K$2)+1),ROWS($I$3:K27))),"")</f>
        <v/>
      </c>
      <c r="L27" s="19" t="str">
        <f t="array" ref="L27">IFERROR(INDEX(Payments!$E$1:$E$65536,SMALL(IF(Payments!$C$1:$C$65536=$B$3,ROW(L$2:L$4774)-ROW(L$2)+1),ROWS($I$3:L27))),"")</f>
        <v/>
      </c>
      <c r="M27" s="17" t="str">
        <f t="array" ref="M27">IFERROR(INDEX(Payments!$F$1:$F$65536,SMALL(IF(Payments!$C$1:$C$65536=$B$3,ROW(M$2:M$4774)-ROW(M$2)+1),ROWS($I$3:M27))),"")</f>
        <v/>
      </c>
      <c r="N27" s="17" t="str">
        <f t="array" ref="N27">IFERROR(INDEX(Payments!$G$1:$G$65536,SMALL(IF(Payments!$C$1:$C$65536=$B$3,ROW(N$2:N$4774)-ROW(N$2)+1),ROWS($I$3:N27))),"")</f>
        <v/>
      </c>
      <c r="O27" s="20"/>
    </row>
    <row r="28" spans="1:15" s="20" customFormat="1" ht="18" customHeight="1">
      <c r="A28" s="8"/>
      <c r="B28" s="8"/>
      <c r="C28" s="8"/>
      <c r="D28" s="8"/>
      <c r="E28" s="8"/>
      <c r="F28" s="8"/>
      <c r="G28" s="8"/>
      <c r="H28" s="9"/>
      <c r="I28" s="20">
        <f t="shared" si="0"/>
        <v>26</v>
      </c>
      <c r="J28" s="23" t="str">
        <f t="array" ref="J28">IFERROR(INDEX(Payments!$B$1:$B$65536,SMALL(IF(Payments!$C$1:$C$65536=$B$3,ROW(J$2:J$4774)-ROW(J$2)+1),ROWS($I$3:J28))),"")</f>
        <v/>
      </c>
      <c r="K28" s="20" t="str">
        <f t="array" ref="K28">IFERROR(INDEX(Payments!$D$1:$D$65536,SMALL(IF(Payments!$C$1:$C$65536=$B$3,ROW(K$2:K$4774)-ROW(K$2)+1),ROWS($I$3:K28))),"")</f>
        <v/>
      </c>
      <c r="L28" s="24" t="str">
        <f t="array" ref="L28">IFERROR(INDEX(Payments!$E$1:$E$65536,SMALL(IF(Payments!$C$1:$C$65536=$B$3,ROW(L$2:L$4774)-ROW(L$2)+1),ROWS($I$3:L28))),"")</f>
        <v/>
      </c>
      <c r="M28" s="20" t="str">
        <f t="array" ref="M28">IFERROR(INDEX(Payments!$F$1:$F$65536,SMALL(IF(Payments!$C$1:$C$65536=$B$3,ROW(M$2:M$4774)-ROW(M$2)+1),ROWS($I$3:M28))),"")</f>
        <v/>
      </c>
      <c r="N28" s="20" t="str">
        <f t="array" ref="N28">IFERROR(INDEX(Payments!$G$1:$G$65536,SMALL(IF(Payments!$C$1:$C$65536=$B$3,ROW(N$2:N$4774)-ROW(N$2)+1),ROWS($I$3:N28))),"")</f>
        <v/>
      </c>
    </row>
    <row r="29" spans="1:15" s="17" customFormat="1" ht="18" customHeight="1">
      <c r="A29" s="8"/>
      <c r="B29" s="8"/>
      <c r="C29" s="8"/>
      <c r="D29" s="8"/>
      <c r="E29" s="8"/>
      <c r="F29" s="8"/>
      <c r="G29" s="8"/>
      <c r="H29" s="9"/>
      <c r="I29" s="17">
        <f t="shared" si="0"/>
        <v>27</v>
      </c>
      <c r="J29" s="18" t="str">
        <f t="array" ref="J29">IFERROR(INDEX(Payments!$B$1:$B$65536,SMALL(IF(Payments!$C$1:$C$65536=$B$3,ROW(J$2:J$4774)-ROW(J$2)+1),ROWS($I$3:J29))),"")</f>
        <v/>
      </c>
      <c r="K29" s="17" t="str">
        <f t="array" ref="K29">IFERROR(INDEX(Payments!$D$1:$D$65536,SMALL(IF(Payments!$C$1:$C$65536=$B$3,ROW(K$2:K$4774)-ROW(K$2)+1),ROWS($I$3:K29))),"")</f>
        <v/>
      </c>
      <c r="L29" s="19" t="str">
        <f t="array" ref="L29">IFERROR(INDEX(Payments!$E$1:$E$65536,SMALL(IF(Payments!$C$1:$C$65536=$B$3,ROW(L$2:L$4774)-ROW(L$2)+1),ROWS($I$3:L29))),"")</f>
        <v/>
      </c>
      <c r="M29" s="17" t="str">
        <f t="array" ref="M29">IFERROR(INDEX(Payments!$F$1:$F$65536,SMALL(IF(Payments!$C$1:$C$65536=$B$3,ROW(M$2:M$4774)-ROW(M$2)+1),ROWS($I$3:M29))),"")</f>
        <v/>
      </c>
      <c r="N29" s="17" t="str">
        <f t="array" ref="N29">IFERROR(INDEX(Payments!$G$1:$G$65536,SMALL(IF(Payments!$C$1:$C$65536=$B$3,ROW(N$2:N$4774)-ROW(N$2)+1),ROWS($I$3:N29))),"")</f>
        <v/>
      </c>
      <c r="O29" s="20"/>
    </row>
    <row r="30" spans="1:15" s="20" customFormat="1" ht="18" customHeight="1">
      <c r="A30" s="8"/>
      <c r="B30" s="8"/>
      <c r="C30" s="8"/>
      <c r="D30" s="8"/>
      <c r="E30" s="8"/>
      <c r="F30" s="8"/>
      <c r="G30" s="8"/>
      <c r="H30" s="9"/>
      <c r="I30" s="20">
        <f t="shared" si="0"/>
        <v>28</v>
      </c>
      <c r="J30" s="23" t="str">
        <f t="array" ref="J30">IFERROR(INDEX(Payments!$B$1:$B$65536,SMALL(IF(Payments!$C$1:$C$65536=$B$3,ROW(J$2:J$4774)-ROW(J$2)+1),ROWS($I$3:J30))),"")</f>
        <v/>
      </c>
      <c r="K30" s="20" t="str">
        <f t="array" ref="K30">IFERROR(INDEX(Payments!$D$1:$D$65536,SMALL(IF(Payments!$C$1:$C$65536=$B$3,ROW(K$2:K$4774)-ROW(K$2)+1),ROWS($I$3:K30))),"")</f>
        <v/>
      </c>
      <c r="L30" s="24" t="str">
        <f t="array" ref="L30">IFERROR(INDEX(Payments!$E$1:$E$65536,SMALL(IF(Payments!$C$1:$C$65536=$B$3,ROW(L$2:L$4774)-ROW(L$2)+1),ROWS($I$3:L30))),"")</f>
        <v/>
      </c>
      <c r="M30" s="20" t="str">
        <f t="array" ref="M30">IFERROR(INDEX(Payments!$F$1:$F$65536,SMALL(IF(Payments!$C$1:$C$65536=$B$3,ROW(M$2:M$4774)-ROW(M$2)+1),ROWS($I$3:M30))),"")</f>
        <v/>
      </c>
      <c r="N30" s="20" t="str">
        <f t="array" ref="N30">IFERROR(INDEX(Payments!$G$1:$G$65536,SMALL(IF(Payments!$C$1:$C$65536=$B$3,ROW(N$2:N$4774)-ROW(N$2)+1),ROWS($I$3:N30))),"")</f>
        <v/>
      </c>
    </row>
    <row r="31" spans="1:15" s="17" customFormat="1" ht="18" customHeight="1">
      <c r="A31" s="8"/>
      <c r="B31" s="8"/>
      <c r="C31" s="8"/>
      <c r="D31" s="8"/>
      <c r="E31" s="8"/>
      <c r="F31" s="8"/>
      <c r="G31" s="8"/>
      <c r="H31" s="9"/>
      <c r="I31" s="17">
        <f t="shared" si="0"/>
        <v>29</v>
      </c>
      <c r="J31" s="18" t="str">
        <f t="array" ref="J31">IFERROR(INDEX(Payments!$B$1:$B$65536,SMALL(IF(Payments!$C$1:$C$65536=$B$3,ROW(J$2:J$4774)-ROW(J$2)+1),ROWS($I$3:J31))),"")</f>
        <v/>
      </c>
      <c r="K31" s="17" t="str">
        <f t="array" ref="K31">IFERROR(INDEX(Payments!$D$1:$D$65536,SMALL(IF(Payments!$C$1:$C$65536=$B$3,ROW(K$2:K$4774)-ROW(K$2)+1),ROWS($I$3:K31))),"")</f>
        <v/>
      </c>
      <c r="L31" s="19" t="str">
        <f t="array" ref="L31">IFERROR(INDEX(Payments!$E$1:$E$65536,SMALL(IF(Payments!$C$1:$C$65536=$B$3,ROW(L$2:L$4774)-ROW(L$2)+1),ROWS($I$3:L31))),"")</f>
        <v/>
      </c>
      <c r="M31" s="17" t="str">
        <f t="array" ref="M31">IFERROR(INDEX(Payments!$F$1:$F$65536,SMALL(IF(Payments!$C$1:$C$65536=$B$3,ROW(M$2:M$4774)-ROW(M$2)+1),ROWS($I$3:M31))),"")</f>
        <v/>
      </c>
      <c r="N31" s="17" t="str">
        <f t="array" ref="N31">IFERROR(INDEX(Payments!$G$1:$G$65536,SMALL(IF(Payments!$C$1:$C$65536=$B$3,ROW(N$2:N$4774)-ROW(N$2)+1),ROWS($I$3:N31))),"")</f>
        <v/>
      </c>
      <c r="O31" s="20"/>
    </row>
    <row r="32" spans="1:15" s="20" customFormat="1" ht="18" customHeight="1">
      <c r="A32" s="8"/>
      <c r="B32" s="8"/>
      <c r="C32" s="8"/>
      <c r="D32" s="8"/>
      <c r="E32" s="8"/>
      <c r="F32" s="8"/>
      <c r="G32" s="8"/>
      <c r="H32" s="9"/>
      <c r="I32" s="20">
        <f t="shared" si="0"/>
        <v>30</v>
      </c>
      <c r="J32" s="23" t="str">
        <f t="array" ref="J32">IFERROR(INDEX(Payments!$B$1:$B$65536,SMALL(IF(Payments!$C$1:$C$65536=$B$3,ROW(J$2:J$4774)-ROW(J$2)+1),ROWS($I$3:J32))),"")</f>
        <v/>
      </c>
      <c r="K32" s="20" t="str">
        <f t="array" ref="K32">IFERROR(INDEX(Payments!$D$1:$D$65536,SMALL(IF(Payments!$C$1:$C$65536=$B$3,ROW(K$2:K$4774)-ROW(K$2)+1),ROWS($I$3:K32))),"")</f>
        <v/>
      </c>
      <c r="L32" s="24" t="str">
        <f t="array" ref="L32">IFERROR(INDEX(Payments!$E$1:$E$65536,SMALL(IF(Payments!$C$1:$C$65536=$B$3,ROW(L$2:L$4774)-ROW(L$2)+1),ROWS($I$3:L32))),"")</f>
        <v/>
      </c>
      <c r="M32" s="20" t="str">
        <f t="array" ref="M32">IFERROR(INDEX(Payments!$F$1:$F$65536,SMALL(IF(Payments!$C$1:$C$65536=$B$3,ROW(M$2:M$4774)-ROW(M$2)+1),ROWS($I$3:M32))),"")</f>
        <v/>
      </c>
      <c r="N32" s="20" t="str">
        <f t="array" ref="N32">IFERROR(INDEX(Payments!$G$1:$G$65536,SMALL(IF(Payments!$C$1:$C$65536=$B$3,ROW(N$2:N$4774)-ROW(N$2)+1),ROWS($I$3:N32))),"")</f>
        <v/>
      </c>
    </row>
    <row r="33" spans="1:15" s="17" customFormat="1" ht="18" customHeight="1">
      <c r="A33" s="8"/>
      <c r="B33" s="8"/>
      <c r="C33" s="8"/>
      <c r="D33" s="8"/>
      <c r="E33" s="8"/>
      <c r="F33" s="8"/>
      <c r="G33" s="8"/>
      <c r="H33" s="9"/>
      <c r="I33" s="17">
        <f t="shared" si="0"/>
        <v>31</v>
      </c>
      <c r="J33" s="18" t="str">
        <f t="array" ref="J33">IFERROR(INDEX(Payments!$B$1:$B$65536,SMALL(IF(Payments!$C$1:$C$65536=$B$3,ROW(J$2:J$4774)-ROW(J$2)+1),ROWS($I$3:J33))),"")</f>
        <v/>
      </c>
      <c r="K33" s="17" t="str">
        <f t="array" ref="K33">IFERROR(INDEX(Payments!$D$1:$D$65536,SMALL(IF(Payments!$C$1:$C$65536=$B$3,ROW(K$2:K$4774)-ROW(K$2)+1),ROWS($I$3:K33))),"")</f>
        <v/>
      </c>
      <c r="L33" s="19" t="str">
        <f t="array" ref="L33">IFERROR(INDEX(Payments!$E$1:$E$65536,SMALL(IF(Payments!$C$1:$C$65536=$B$3,ROW(L$2:L$4774)-ROW(L$2)+1),ROWS($I$3:L33))),"")</f>
        <v/>
      </c>
      <c r="M33" s="17" t="str">
        <f t="array" ref="M33">IFERROR(INDEX(Payments!$F$1:$F$65536,SMALL(IF(Payments!$C$1:$C$65536=$B$3,ROW(M$2:M$4774)-ROW(M$2)+1),ROWS($I$3:M33))),"")</f>
        <v/>
      </c>
      <c r="N33" s="17" t="str">
        <f t="array" ref="N33">IFERROR(INDEX(Payments!$G$1:$G$65536,SMALL(IF(Payments!$C$1:$C$65536=$B$3,ROW(N$2:N$4774)-ROW(N$2)+1),ROWS($I$3:N33))),"")</f>
        <v/>
      </c>
      <c r="O33" s="20"/>
    </row>
    <row r="34" spans="1:15" s="20" customFormat="1" ht="18" customHeight="1">
      <c r="A34" s="8"/>
      <c r="B34" s="8"/>
      <c r="C34" s="8"/>
      <c r="D34" s="8"/>
      <c r="E34" s="8"/>
      <c r="F34" s="8"/>
      <c r="G34" s="8"/>
      <c r="H34" s="9"/>
      <c r="I34" s="20">
        <f t="shared" si="0"/>
        <v>32</v>
      </c>
      <c r="J34" s="23" t="str">
        <f t="array" ref="J34">IFERROR(INDEX(Payments!$B$1:$B$65536,SMALL(IF(Payments!$C$1:$C$65536=$B$3,ROW(J$2:J$4774)-ROW(J$2)+1),ROWS($I$3:J34))),"")</f>
        <v/>
      </c>
      <c r="K34" s="20" t="str">
        <f t="array" ref="K34">IFERROR(INDEX(Payments!$D$1:$D$65536,SMALL(IF(Payments!$C$1:$C$65536=$B$3,ROW(K$2:K$4774)-ROW(K$2)+1),ROWS($I$3:K34))),"")</f>
        <v/>
      </c>
      <c r="L34" s="24" t="str">
        <f t="array" ref="L34">IFERROR(INDEX(Payments!$E$1:$E$65536,SMALL(IF(Payments!$C$1:$C$65536=$B$3,ROW(L$2:L$4774)-ROW(L$2)+1),ROWS($I$3:L34))),"")</f>
        <v/>
      </c>
      <c r="M34" s="20" t="str">
        <f t="array" ref="M34">IFERROR(INDEX(Payments!$F$1:$F$65536,SMALL(IF(Payments!$C$1:$C$65536=$B$3,ROW(M$2:M$4774)-ROW(M$2)+1),ROWS($I$3:M34))),"")</f>
        <v/>
      </c>
      <c r="N34" s="20" t="str">
        <f t="array" ref="N34">IFERROR(INDEX(Payments!$G$1:$G$65536,SMALL(IF(Payments!$C$1:$C$65536=$B$3,ROW(N$2:N$4774)-ROW(N$2)+1),ROWS($I$3:N34))),"")</f>
        <v/>
      </c>
    </row>
    <row r="35" spans="1:15" s="17" customFormat="1" ht="18" customHeight="1">
      <c r="A35" s="8"/>
      <c r="B35" s="8"/>
      <c r="C35" s="8"/>
      <c r="D35" s="8"/>
      <c r="E35" s="8"/>
      <c r="F35" s="8"/>
      <c r="G35" s="8"/>
      <c r="H35" s="9"/>
      <c r="I35" s="17">
        <f t="shared" si="0"/>
        <v>33</v>
      </c>
      <c r="J35" s="18" t="str">
        <f t="array" ref="J35">IFERROR(INDEX(Payments!$B$1:$B$65536,SMALL(IF(Payments!$C$1:$C$65536=$B$3,ROW(J$2:J$4774)-ROW(J$2)+1),ROWS($I$3:J35))),"")</f>
        <v/>
      </c>
      <c r="K35" s="17" t="str">
        <f t="array" ref="K35">IFERROR(INDEX(Payments!$D$1:$D$65536,SMALL(IF(Payments!$C$1:$C$65536=$B$3,ROW(K$2:K$4774)-ROW(K$2)+1),ROWS($I$3:K35))),"")</f>
        <v/>
      </c>
      <c r="L35" s="19" t="str">
        <f t="array" ref="L35">IFERROR(INDEX(Payments!$E$1:$E$65536,SMALL(IF(Payments!$C$1:$C$65536=$B$3,ROW(L$2:L$4774)-ROW(L$2)+1),ROWS($I$3:L35))),"")</f>
        <v/>
      </c>
      <c r="M35" s="17" t="str">
        <f t="array" ref="M35">IFERROR(INDEX(Payments!$F$1:$F$65536,SMALL(IF(Payments!$C$1:$C$65536=$B$3,ROW(M$2:M$4774)-ROW(M$2)+1),ROWS($I$3:M35))),"")</f>
        <v/>
      </c>
      <c r="N35" s="17" t="str">
        <f t="array" ref="N35">IFERROR(INDEX(Payments!$G$1:$G$65536,SMALL(IF(Payments!$C$1:$C$65536=$B$3,ROW(N$2:N$4774)-ROW(N$2)+1),ROWS($I$3:N35))),"")</f>
        <v/>
      </c>
      <c r="O35" s="20"/>
    </row>
    <row r="36" spans="1:15" s="20" customFormat="1" ht="18" customHeight="1">
      <c r="A36" s="8"/>
      <c r="B36" s="8"/>
      <c r="C36" s="8"/>
      <c r="D36" s="8"/>
      <c r="E36" s="8"/>
      <c r="F36" s="8"/>
      <c r="G36" s="8"/>
      <c r="H36" s="9"/>
      <c r="I36" s="20">
        <f t="shared" si="0"/>
        <v>34</v>
      </c>
      <c r="J36" s="23" t="str">
        <f t="array" ref="J36">IFERROR(INDEX(Payments!$B$1:$B$65536,SMALL(IF(Payments!$C$1:$C$65536=$B$3,ROW(J$2:J$4774)-ROW(J$2)+1),ROWS($I$3:J36))),"")</f>
        <v/>
      </c>
      <c r="K36" s="20" t="str">
        <f t="array" ref="K36">IFERROR(INDEX(Payments!$D$1:$D$65536,SMALL(IF(Payments!$C$1:$C$65536=$B$3,ROW(K$2:K$4774)-ROW(K$2)+1),ROWS($I$3:K36))),"")</f>
        <v/>
      </c>
      <c r="L36" s="24" t="str">
        <f t="array" ref="L36">IFERROR(INDEX(Payments!$E$1:$E$65536,SMALL(IF(Payments!$C$1:$C$65536=$B$3,ROW(L$2:L$4774)-ROW(L$2)+1),ROWS($I$3:L36))),"")</f>
        <v/>
      </c>
      <c r="M36" s="20" t="str">
        <f t="array" ref="M36">IFERROR(INDEX(Payments!$F$1:$F$65536,SMALL(IF(Payments!$C$1:$C$65536=$B$3,ROW(M$2:M$4774)-ROW(M$2)+1),ROWS($I$3:M36))),"")</f>
        <v/>
      </c>
      <c r="N36" s="20" t="str">
        <f t="array" ref="N36">IFERROR(INDEX(Payments!$G$1:$G$65536,SMALL(IF(Payments!$C$1:$C$65536=$B$3,ROW(N$2:N$4774)-ROW(N$2)+1),ROWS($I$3:N36))),"")</f>
        <v/>
      </c>
    </row>
    <row r="37" spans="1:15" s="17" customFormat="1" ht="18" customHeight="1">
      <c r="A37" s="8"/>
      <c r="B37" s="8"/>
      <c r="C37" s="8"/>
      <c r="D37" s="8"/>
      <c r="E37" s="8"/>
      <c r="F37" s="8"/>
      <c r="G37" s="8"/>
      <c r="H37" s="9"/>
      <c r="I37" s="17">
        <f t="shared" si="0"/>
        <v>35</v>
      </c>
      <c r="J37" s="18" t="str">
        <f t="array" ref="J37">IFERROR(INDEX(Payments!$B$1:$B$65536,SMALL(IF(Payments!$C$1:$C$65536=$B$3,ROW(J$2:J$4774)-ROW(J$2)+1),ROWS($I$3:J37))),"")</f>
        <v/>
      </c>
      <c r="K37" s="17" t="str">
        <f t="array" ref="K37">IFERROR(INDEX(Payments!$D$1:$D$65536,SMALL(IF(Payments!$C$1:$C$65536=$B$3,ROW(K$2:K$4774)-ROW(K$2)+1),ROWS($I$3:K37))),"")</f>
        <v/>
      </c>
      <c r="L37" s="19" t="str">
        <f t="array" ref="L37">IFERROR(INDEX(Payments!$E$1:$E$65536,SMALL(IF(Payments!$C$1:$C$65536=$B$3,ROW(L$2:L$4774)-ROW(L$2)+1),ROWS($I$3:L37))),"")</f>
        <v/>
      </c>
      <c r="M37" s="17" t="str">
        <f t="array" ref="M37">IFERROR(INDEX(Payments!$F$1:$F$65536,SMALL(IF(Payments!$C$1:$C$65536=$B$3,ROW(M$2:M$4774)-ROW(M$2)+1),ROWS($I$3:M37))),"")</f>
        <v/>
      </c>
      <c r="N37" s="17" t="str">
        <f t="array" ref="N37">IFERROR(INDEX(Payments!$G$1:$G$65536,SMALL(IF(Payments!$C$1:$C$65536=$B$3,ROW(N$2:N$4774)-ROW(N$2)+1),ROWS($I$3:N37))),"")</f>
        <v/>
      </c>
      <c r="O37" s="20"/>
    </row>
    <row r="38" spans="1:15" s="20" customFormat="1" ht="18" customHeight="1">
      <c r="A38" s="8"/>
      <c r="B38" s="8"/>
      <c r="C38" s="8"/>
      <c r="D38" s="8"/>
      <c r="E38" s="8"/>
      <c r="F38" s="8"/>
      <c r="G38" s="8"/>
      <c r="H38" s="9"/>
      <c r="I38" s="20">
        <f t="shared" si="0"/>
        <v>36</v>
      </c>
      <c r="J38" s="23" t="str">
        <f t="array" ref="J38">IFERROR(INDEX(Payments!$B$1:$B$65536,SMALL(IF(Payments!$C$1:$C$65536=$B$3,ROW(J$2:J$4774)-ROW(J$2)+1),ROWS($I$3:J38))),"")</f>
        <v/>
      </c>
      <c r="K38" s="20" t="str">
        <f t="array" ref="K38">IFERROR(INDEX(Payments!$D$1:$D$65536,SMALL(IF(Payments!$C$1:$C$65536=$B$3,ROW(K$2:K$4774)-ROW(K$2)+1),ROWS($I$3:K38))),"")</f>
        <v/>
      </c>
      <c r="L38" s="24" t="str">
        <f t="array" ref="L38">IFERROR(INDEX(Payments!$E$1:$E$65536,SMALL(IF(Payments!$C$1:$C$65536=$B$3,ROW(L$2:L$4774)-ROW(L$2)+1),ROWS($I$3:L38))),"")</f>
        <v/>
      </c>
      <c r="M38" s="20" t="str">
        <f t="array" ref="M38">IFERROR(INDEX(Payments!$F$1:$F$65536,SMALL(IF(Payments!$C$1:$C$65536=$B$3,ROW(M$2:M$4774)-ROW(M$2)+1),ROWS($I$3:M38))),"")</f>
        <v/>
      </c>
      <c r="N38" s="20" t="str">
        <f t="array" ref="N38">IFERROR(INDEX(Payments!$G$1:$G$65536,SMALL(IF(Payments!$C$1:$C$65536=$B$3,ROW(N$2:N$4774)-ROW(N$2)+1),ROWS($I$3:N38))),"")</f>
        <v/>
      </c>
    </row>
    <row r="39" spans="1:15" s="17" customFormat="1" ht="18" customHeight="1">
      <c r="A39" s="8"/>
      <c r="B39" s="8"/>
      <c r="C39" s="8"/>
      <c r="D39" s="8"/>
      <c r="E39" s="8"/>
      <c r="F39" s="8"/>
      <c r="G39" s="8"/>
      <c r="H39" s="9"/>
      <c r="I39" s="17">
        <f t="shared" si="0"/>
        <v>37</v>
      </c>
      <c r="J39" s="18" t="str">
        <f t="array" ref="J39">IFERROR(INDEX(Payments!$B$1:$B$65536,SMALL(IF(Payments!$C$1:$C$65536=$B$3,ROW(J$2:J$4774)-ROW(J$2)+1),ROWS($I$3:J39))),"")</f>
        <v/>
      </c>
      <c r="K39" s="17" t="str">
        <f t="array" ref="K39">IFERROR(INDEX(Payments!$D$1:$D$65536,SMALL(IF(Payments!$C$1:$C$65536=$B$3,ROW(K$2:K$4774)-ROW(K$2)+1),ROWS($I$3:K39))),"")</f>
        <v/>
      </c>
      <c r="L39" s="19" t="str">
        <f t="array" ref="L39">IFERROR(INDEX(Payments!$E$1:$E$65536,SMALL(IF(Payments!$C$1:$C$65536=$B$3,ROW(L$2:L$4774)-ROW(L$2)+1),ROWS($I$3:L39))),"")</f>
        <v/>
      </c>
      <c r="M39" s="17" t="str">
        <f t="array" ref="M39">IFERROR(INDEX(Payments!$F$1:$F$65536,SMALL(IF(Payments!$C$1:$C$65536=$B$3,ROW(M$2:M$4774)-ROW(M$2)+1),ROWS($I$3:M39))),"")</f>
        <v/>
      </c>
      <c r="N39" s="17" t="str">
        <f t="array" ref="N39">IFERROR(INDEX(Payments!$G$1:$G$65536,SMALL(IF(Payments!$C$1:$C$65536=$B$3,ROW(N$2:N$4774)-ROW(N$2)+1),ROWS($I$3:N39))),"")</f>
        <v/>
      </c>
      <c r="O39" s="20"/>
    </row>
    <row r="40" spans="1:15" s="20" customFormat="1" ht="18" customHeight="1">
      <c r="A40" s="8"/>
      <c r="B40" s="8"/>
      <c r="C40" s="8"/>
      <c r="D40" s="8"/>
      <c r="E40" s="8"/>
      <c r="F40" s="8"/>
      <c r="G40" s="8"/>
      <c r="H40" s="9"/>
      <c r="I40" s="20">
        <f t="shared" si="0"/>
        <v>38</v>
      </c>
      <c r="J40" s="23" t="str">
        <f t="array" ref="J40">IFERROR(INDEX(Payments!$B$1:$B$65536,SMALL(IF(Payments!$C$1:$C$65536=$B$3,ROW(J$2:J$4774)-ROW(J$2)+1),ROWS($I$3:J40))),"")</f>
        <v/>
      </c>
      <c r="K40" s="20" t="str">
        <f t="array" ref="K40">IFERROR(INDEX(Payments!$D$1:$D$65536,SMALL(IF(Payments!$C$1:$C$65536=$B$3,ROW(K$2:K$4774)-ROW(K$2)+1),ROWS($I$3:K40))),"")</f>
        <v/>
      </c>
      <c r="L40" s="24" t="str">
        <f t="array" ref="L40">IFERROR(INDEX(Payments!$E$1:$E$65536,SMALL(IF(Payments!$C$1:$C$65536=$B$3,ROW(L$2:L$4774)-ROW(L$2)+1),ROWS($I$3:L40))),"")</f>
        <v/>
      </c>
      <c r="M40" s="20" t="str">
        <f t="array" ref="M40">IFERROR(INDEX(Payments!$F$1:$F$65536,SMALL(IF(Payments!$C$1:$C$65536=$B$3,ROW(M$2:M$4774)-ROW(M$2)+1),ROWS($I$3:M40))),"")</f>
        <v/>
      </c>
      <c r="N40" s="20" t="str">
        <f t="array" ref="N40">IFERROR(INDEX(Payments!$G$1:$G$65536,SMALL(IF(Payments!$C$1:$C$65536=$B$3,ROW(N$2:N$4774)-ROW(N$2)+1),ROWS($I$3:N40))),"")</f>
        <v/>
      </c>
    </row>
    <row r="41" spans="1:15" s="17" customFormat="1" ht="18" customHeight="1">
      <c r="A41" s="8"/>
      <c r="B41" s="8"/>
      <c r="C41" s="8"/>
      <c r="D41" s="8"/>
      <c r="E41" s="8"/>
      <c r="F41" s="8"/>
      <c r="G41" s="8"/>
      <c r="H41" s="9"/>
      <c r="I41" s="17">
        <f t="shared" si="0"/>
        <v>39</v>
      </c>
      <c r="J41" s="18" t="str">
        <f t="array" ref="J41">IFERROR(INDEX(Payments!$B$1:$B$65536,SMALL(IF(Payments!$C$1:$C$65536=$B$3,ROW(J$2:J$4774)-ROW(J$2)+1),ROWS($I$3:J41))),"")</f>
        <v/>
      </c>
      <c r="K41" s="17" t="str">
        <f t="array" ref="K41">IFERROR(INDEX(Payments!$D$1:$D$65536,SMALL(IF(Payments!$C$1:$C$65536=$B$3,ROW(K$2:K$4774)-ROW(K$2)+1),ROWS($I$3:K41))),"")</f>
        <v/>
      </c>
      <c r="L41" s="19" t="str">
        <f t="array" ref="L41">IFERROR(INDEX(Payments!$E$1:$E$65536,SMALL(IF(Payments!$C$1:$C$65536=$B$3,ROW(L$2:L$4774)-ROW(L$2)+1),ROWS($I$3:L41))),"")</f>
        <v/>
      </c>
      <c r="M41" s="17" t="str">
        <f t="array" ref="M41">IFERROR(INDEX(Payments!$F$1:$F$65536,SMALL(IF(Payments!$C$1:$C$65536=$B$3,ROW(M$2:M$4774)-ROW(M$2)+1),ROWS($I$3:M41))),"")</f>
        <v/>
      </c>
      <c r="N41" s="17" t="str">
        <f t="array" ref="N41">IFERROR(INDEX(Payments!$G$1:$G$65536,SMALL(IF(Payments!$C$1:$C$65536=$B$3,ROW(N$2:N$4774)-ROW(N$2)+1),ROWS($I$3:N41))),"")</f>
        <v/>
      </c>
      <c r="O41" s="20"/>
    </row>
    <row r="42" spans="1:15" s="20" customFormat="1" ht="18" customHeight="1">
      <c r="A42" s="8"/>
      <c r="B42" s="8"/>
      <c r="C42" s="8"/>
      <c r="D42" s="8"/>
      <c r="E42" s="8"/>
      <c r="F42" s="8"/>
      <c r="G42" s="8"/>
      <c r="H42" s="9"/>
      <c r="I42" s="20">
        <f t="shared" si="0"/>
        <v>40</v>
      </c>
      <c r="J42" s="23" t="str">
        <f t="array" ref="J42">IFERROR(INDEX(Payments!$B$1:$B$65536,SMALL(IF(Payments!$C$1:$C$65536=$B$3,ROW(J$2:J$4774)-ROW(J$2)+1),ROWS($I$3:J42))),"")</f>
        <v/>
      </c>
      <c r="K42" s="20" t="str">
        <f t="array" ref="K42">IFERROR(INDEX(Payments!$D$1:$D$65536,SMALL(IF(Payments!$C$1:$C$65536=$B$3,ROW(K$2:K$4774)-ROW(K$2)+1),ROWS($I$3:K42))),"")</f>
        <v/>
      </c>
      <c r="L42" s="24" t="str">
        <f t="array" ref="L42">IFERROR(INDEX(Payments!$E$1:$E$65536,SMALL(IF(Payments!$C$1:$C$65536=$B$3,ROW(L$2:L$4774)-ROW(L$2)+1),ROWS($I$3:L42))),"")</f>
        <v/>
      </c>
      <c r="M42" s="20" t="str">
        <f t="array" ref="M42">IFERROR(INDEX(Payments!$F$1:$F$65536,SMALL(IF(Payments!$C$1:$C$65536=$B$3,ROW(M$2:M$4774)-ROW(M$2)+1),ROWS($I$3:M42))),"")</f>
        <v/>
      </c>
      <c r="N42" s="20" t="str">
        <f t="array" ref="N42">IFERROR(INDEX(Payments!$G$1:$G$65536,SMALL(IF(Payments!$C$1:$C$65536=$B$3,ROW(N$2:N$4774)-ROW(N$2)+1),ROWS($I$3:N42))),"")</f>
        <v/>
      </c>
    </row>
    <row r="43" spans="1:15" s="17" customFormat="1" ht="18" customHeight="1">
      <c r="A43" s="8"/>
      <c r="B43" s="8"/>
      <c r="C43" s="8"/>
      <c r="D43" s="8"/>
      <c r="E43" s="8"/>
      <c r="F43" s="8"/>
      <c r="G43" s="8"/>
      <c r="H43" s="9"/>
      <c r="I43" s="17">
        <f t="shared" si="0"/>
        <v>41</v>
      </c>
      <c r="J43" s="18" t="str">
        <f t="array" ref="J43">IFERROR(INDEX(Payments!$B$1:$B$65536,SMALL(IF(Payments!$C$1:$C$65536=$B$3,ROW(J$2:J$4774)-ROW(J$2)+1),ROWS($I$3:J43))),"")</f>
        <v/>
      </c>
      <c r="K43" s="17" t="str">
        <f t="array" ref="K43">IFERROR(INDEX(Payments!$D$1:$D$65536,SMALL(IF(Payments!$C$1:$C$65536=$B$3,ROW(K$2:K$4774)-ROW(K$2)+1),ROWS($I$3:K43))),"")</f>
        <v/>
      </c>
      <c r="L43" s="19" t="str">
        <f t="array" ref="L43">IFERROR(INDEX(Payments!$E$1:$E$65536,SMALL(IF(Payments!$C$1:$C$65536=$B$3,ROW(L$2:L$4774)-ROW(L$2)+1),ROWS($I$3:L43))),"")</f>
        <v/>
      </c>
      <c r="M43" s="17" t="str">
        <f t="array" ref="M43">IFERROR(INDEX(Payments!$F$1:$F$65536,SMALL(IF(Payments!$C$1:$C$65536=$B$3,ROW(M$2:M$4774)-ROW(M$2)+1),ROWS($I$3:M43))),"")</f>
        <v/>
      </c>
      <c r="N43" s="17" t="str">
        <f t="array" ref="N43">IFERROR(INDEX(Payments!$G$1:$G$65536,SMALL(IF(Payments!$C$1:$C$65536=$B$3,ROW(N$2:N$4774)-ROW(N$2)+1),ROWS($I$3:N43))),"")</f>
        <v/>
      </c>
      <c r="O43" s="20"/>
    </row>
    <row r="44" spans="1:15" s="20" customFormat="1" ht="18" customHeight="1">
      <c r="A44" s="8"/>
      <c r="B44" s="8"/>
      <c r="C44" s="8"/>
      <c r="D44" s="8"/>
      <c r="E44" s="8"/>
      <c r="F44" s="8"/>
      <c r="G44" s="8"/>
      <c r="H44" s="9"/>
      <c r="I44" s="20">
        <f t="shared" si="0"/>
        <v>42</v>
      </c>
      <c r="J44" s="23" t="str">
        <f t="array" ref="J44">IFERROR(INDEX(Payments!$B$1:$B$65536,SMALL(IF(Payments!$C$1:$C$65536=$B$3,ROW(J$2:J$4774)-ROW(J$2)+1),ROWS($I$3:J44))),"")</f>
        <v/>
      </c>
      <c r="K44" s="20" t="str">
        <f t="array" ref="K44">IFERROR(INDEX(Payments!$D$1:$D$65536,SMALL(IF(Payments!$C$1:$C$65536=$B$3,ROW(K$2:K$4774)-ROW(K$2)+1),ROWS($I$3:K44))),"")</f>
        <v/>
      </c>
      <c r="L44" s="24" t="str">
        <f t="array" ref="L44">IFERROR(INDEX(Payments!$E$1:$E$65536,SMALL(IF(Payments!$C$1:$C$65536=$B$3,ROW(L$2:L$4774)-ROW(L$2)+1),ROWS($I$3:L44))),"")</f>
        <v/>
      </c>
      <c r="M44" s="20" t="str">
        <f t="array" ref="M44">IFERROR(INDEX(Payments!$F$1:$F$65536,SMALL(IF(Payments!$C$1:$C$65536=$B$3,ROW(M$2:M$4774)-ROW(M$2)+1),ROWS($I$3:M44))),"")</f>
        <v/>
      </c>
      <c r="N44" s="20" t="str">
        <f t="array" ref="N44">IFERROR(INDEX(Payments!$G$1:$G$65536,SMALL(IF(Payments!$C$1:$C$65536=$B$3,ROW(N$2:N$4774)-ROW(N$2)+1),ROWS($I$3:N44))),"")</f>
        <v/>
      </c>
    </row>
    <row r="45" spans="1:15" s="17" customFormat="1" ht="18" customHeight="1">
      <c r="A45" s="8"/>
      <c r="B45" s="8"/>
      <c r="C45" s="8"/>
      <c r="D45" s="8"/>
      <c r="E45" s="8"/>
      <c r="F45" s="8"/>
      <c r="G45" s="8"/>
      <c r="H45" s="9"/>
      <c r="I45" s="17">
        <f t="shared" si="0"/>
        <v>43</v>
      </c>
      <c r="J45" s="18" t="str">
        <f t="array" ref="J45">IFERROR(INDEX(Payments!$B$1:$B$65536,SMALL(IF(Payments!$C$1:$C$65536=$B$3,ROW(J$2:J$4774)-ROW(J$2)+1),ROWS($I$3:J45))),"")</f>
        <v/>
      </c>
      <c r="K45" s="17" t="str">
        <f t="array" ref="K45">IFERROR(INDEX(Payments!$D$1:$D$65536,SMALL(IF(Payments!$C$1:$C$65536=$B$3,ROW(K$2:K$4774)-ROW(K$2)+1),ROWS($I$3:K45))),"")</f>
        <v/>
      </c>
      <c r="L45" s="19" t="str">
        <f t="array" ref="L45">IFERROR(INDEX(Payments!$E$1:$E$65536,SMALL(IF(Payments!$C$1:$C$65536=$B$3,ROW(L$2:L$4774)-ROW(L$2)+1),ROWS($I$3:L45))),"")</f>
        <v/>
      </c>
      <c r="M45" s="17" t="str">
        <f t="array" ref="M45">IFERROR(INDEX(Payments!$F$1:$F$65536,SMALL(IF(Payments!$C$1:$C$65536=$B$3,ROW(M$2:M$4774)-ROW(M$2)+1),ROWS($I$3:M45))),"")</f>
        <v/>
      </c>
      <c r="N45" s="17" t="str">
        <f t="array" ref="N45">IFERROR(INDEX(Payments!$G$1:$G$65536,SMALL(IF(Payments!$C$1:$C$65536=$B$3,ROW(N$2:N$4774)-ROW(N$2)+1),ROWS($I$3:N45))),"")</f>
        <v/>
      </c>
      <c r="O45" s="20"/>
    </row>
    <row r="46" spans="1:15" s="20" customFormat="1" ht="18" customHeight="1">
      <c r="A46" s="8"/>
      <c r="B46" s="8"/>
      <c r="C46" s="8"/>
      <c r="D46" s="8"/>
      <c r="E46" s="8"/>
      <c r="F46" s="8"/>
      <c r="G46" s="8"/>
      <c r="H46" s="9"/>
      <c r="I46" s="20">
        <f t="shared" si="0"/>
        <v>44</v>
      </c>
      <c r="J46" s="23" t="str">
        <f t="array" ref="J46">IFERROR(INDEX(Payments!$B$1:$B$65536,SMALL(IF(Payments!$C$1:$C$65536=$B$3,ROW(J$2:J$4774)-ROW(J$2)+1),ROWS($I$3:J46))),"")</f>
        <v/>
      </c>
      <c r="K46" s="20" t="str">
        <f t="array" ref="K46">IFERROR(INDEX(Payments!$D$1:$D$65536,SMALL(IF(Payments!$C$1:$C$65536=$B$3,ROW(K$2:K$4774)-ROW(K$2)+1),ROWS($I$3:K46))),"")</f>
        <v/>
      </c>
      <c r="L46" s="24" t="str">
        <f t="array" ref="L46">IFERROR(INDEX(Payments!$E$1:$E$65536,SMALL(IF(Payments!$C$1:$C$65536=$B$3,ROW(L$2:L$4774)-ROW(L$2)+1),ROWS($I$3:L46))),"")</f>
        <v/>
      </c>
      <c r="M46" s="20" t="str">
        <f t="array" ref="M46">IFERROR(INDEX(Payments!$F$1:$F$65536,SMALL(IF(Payments!$C$1:$C$65536=$B$3,ROW(M$2:M$4774)-ROW(M$2)+1),ROWS($I$3:M46))),"")</f>
        <v/>
      </c>
      <c r="N46" s="20" t="str">
        <f t="array" ref="N46">IFERROR(INDEX(Payments!$G$1:$G$65536,SMALL(IF(Payments!$C$1:$C$65536=$B$3,ROW(N$2:N$4774)-ROW(N$2)+1),ROWS($I$3:N46))),"")</f>
        <v/>
      </c>
    </row>
    <row r="47" spans="1:15" s="17" customFormat="1" ht="18" customHeight="1">
      <c r="A47" s="8"/>
      <c r="B47" s="8"/>
      <c r="C47" s="8"/>
      <c r="D47" s="8"/>
      <c r="E47" s="8"/>
      <c r="F47" s="8"/>
      <c r="G47" s="8"/>
      <c r="H47" s="9"/>
      <c r="I47" s="17">
        <f t="shared" si="0"/>
        <v>45</v>
      </c>
      <c r="J47" s="18" t="str">
        <f t="array" ref="J47">IFERROR(INDEX(Payments!$B$1:$B$65536,SMALL(IF(Payments!$C$1:$C$65536=$B$3,ROW(J$2:J$4774)-ROW(J$2)+1),ROWS($I$3:J47))),"")</f>
        <v/>
      </c>
      <c r="K47" s="17" t="str">
        <f t="array" ref="K47">IFERROR(INDEX(Payments!$D$1:$D$65536,SMALL(IF(Payments!$C$1:$C$65536=$B$3,ROW(K$2:K$4774)-ROW(K$2)+1),ROWS($I$3:K47))),"")</f>
        <v/>
      </c>
      <c r="L47" s="19" t="str">
        <f t="array" ref="L47">IFERROR(INDEX(Payments!$E$1:$E$65536,SMALL(IF(Payments!$C$1:$C$65536=$B$3,ROW(L$2:L$4774)-ROW(L$2)+1),ROWS($I$3:L47))),"")</f>
        <v/>
      </c>
      <c r="M47" s="17" t="str">
        <f t="array" ref="M47">IFERROR(INDEX(Payments!$F$1:$F$65536,SMALL(IF(Payments!$C$1:$C$65536=$B$3,ROW(M$2:M$4774)-ROW(M$2)+1),ROWS($I$3:M47))),"")</f>
        <v/>
      </c>
      <c r="N47" s="17" t="str">
        <f t="array" ref="N47">IFERROR(INDEX(Payments!$G$1:$G$65536,SMALL(IF(Payments!$C$1:$C$65536=$B$3,ROW(N$2:N$4774)-ROW(N$2)+1),ROWS($I$3:N47))),"")</f>
        <v/>
      </c>
      <c r="O47" s="20"/>
    </row>
    <row r="48" spans="1:15" s="20" customFormat="1" ht="18" customHeight="1">
      <c r="A48" s="8"/>
      <c r="B48" s="8"/>
      <c r="C48" s="8"/>
      <c r="D48" s="8"/>
      <c r="E48" s="8"/>
      <c r="F48" s="8"/>
      <c r="G48" s="8"/>
      <c r="H48" s="9"/>
      <c r="I48" s="20">
        <f t="shared" si="0"/>
        <v>46</v>
      </c>
      <c r="J48" s="23" t="str">
        <f t="array" ref="J48">IFERROR(INDEX(Payments!$B$1:$B$65536,SMALL(IF(Payments!$C$1:$C$65536=$B$3,ROW(J$2:J$4774)-ROW(J$2)+1),ROWS($I$3:J48))),"")</f>
        <v/>
      </c>
      <c r="K48" s="20" t="str">
        <f t="array" ref="K48">IFERROR(INDEX(Payments!$D$1:$D$65536,SMALL(IF(Payments!$C$1:$C$65536=$B$3,ROW(K$2:K$4774)-ROW(K$2)+1),ROWS($I$3:K48))),"")</f>
        <v/>
      </c>
      <c r="L48" s="24" t="str">
        <f t="array" ref="L48">IFERROR(INDEX(Payments!$E$1:$E$65536,SMALL(IF(Payments!$C$1:$C$65536=$B$3,ROW(L$2:L$4774)-ROW(L$2)+1),ROWS($I$3:L48))),"")</f>
        <v/>
      </c>
      <c r="M48" s="20" t="str">
        <f t="array" ref="M48">IFERROR(INDEX(Payments!$F$1:$F$65536,SMALL(IF(Payments!$C$1:$C$65536=$B$3,ROW(M$2:M$4774)-ROW(M$2)+1),ROWS($I$3:M48))),"")</f>
        <v/>
      </c>
      <c r="N48" s="20" t="str">
        <f t="array" ref="N48">IFERROR(INDEX(Payments!$G$1:$G$65536,SMALL(IF(Payments!$C$1:$C$65536=$B$3,ROW(N$2:N$4774)-ROW(N$2)+1),ROWS($I$3:N48))),"")</f>
        <v/>
      </c>
    </row>
    <row r="49" spans="1:15" s="17" customFormat="1" ht="18" customHeight="1">
      <c r="A49" s="8"/>
      <c r="B49" s="8"/>
      <c r="C49" s="8"/>
      <c r="D49" s="8"/>
      <c r="E49" s="8"/>
      <c r="F49" s="8"/>
      <c r="G49" s="8"/>
      <c r="H49" s="9"/>
      <c r="I49" s="17">
        <f t="shared" si="0"/>
        <v>47</v>
      </c>
      <c r="J49" s="18" t="str">
        <f t="array" ref="J49">IFERROR(INDEX(Payments!$B$1:$B$65536,SMALL(IF(Payments!$C$1:$C$65536=$B$3,ROW(J$2:J$4774)-ROW(J$2)+1),ROWS($I$3:J49))),"")</f>
        <v/>
      </c>
      <c r="K49" s="17" t="str">
        <f t="array" ref="K49">IFERROR(INDEX(Payments!$D$1:$D$65536,SMALL(IF(Payments!$C$1:$C$65536=$B$3,ROW(K$2:K$4774)-ROW(K$2)+1),ROWS($I$3:K49))),"")</f>
        <v/>
      </c>
      <c r="L49" s="19" t="str">
        <f t="array" ref="L49">IFERROR(INDEX(Payments!$E$1:$E$65536,SMALL(IF(Payments!$C$1:$C$65536=$B$3,ROW(L$2:L$4774)-ROW(L$2)+1),ROWS($I$3:L49))),"")</f>
        <v/>
      </c>
      <c r="M49" s="17" t="str">
        <f t="array" ref="M49">IFERROR(INDEX(Payments!$F$1:$F$65536,SMALL(IF(Payments!$C$1:$C$65536=$B$3,ROW(M$2:M$4774)-ROW(M$2)+1),ROWS($I$3:M49))),"")</f>
        <v/>
      </c>
      <c r="N49" s="17" t="str">
        <f t="array" ref="N49">IFERROR(INDEX(Payments!$G$1:$G$65536,SMALL(IF(Payments!$C$1:$C$65536=$B$3,ROW(N$2:N$4774)-ROW(N$2)+1),ROWS($I$3:N49))),"")</f>
        <v/>
      </c>
      <c r="O49" s="20"/>
    </row>
    <row r="50" spans="1:15" s="20" customFormat="1" ht="18" customHeight="1">
      <c r="A50" s="8"/>
      <c r="B50" s="8"/>
      <c r="C50" s="8"/>
      <c r="D50" s="8"/>
      <c r="E50" s="8"/>
      <c r="F50" s="8"/>
      <c r="G50" s="8"/>
      <c r="H50" s="9"/>
      <c r="I50" s="20">
        <f t="shared" si="0"/>
        <v>48</v>
      </c>
      <c r="J50" s="23" t="str">
        <f t="array" ref="J50">IFERROR(INDEX(Payments!$B$1:$B$65536,SMALL(IF(Payments!$C$1:$C$65536=$B$3,ROW(J$2:J$4774)-ROW(J$2)+1),ROWS($I$3:J50))),"")</f>
        <v/>
      </c>
      <c r="K50" s="20" t="str">
        <f t="array" ref="K50">IFERROR(INDEX(Payments!$D$1:$D$65536,SMALL(IF(Payments!$C$1:$C$65536=$B$3,ROW(K$2:K$4774)-ROW(K$2)+1),ROWS($I$3:K50))),"")</f>
        <v/>
      </c>
      <c r="L50" s="24" t="str">
        <f t="array" ref="L50">IFERROR(INDEX(Payments!$E$1:$E$65536,SMALL(IF(Payments!$C$1:$C$65536=$B$3,ROW(L$2:L$4774)-ROW(L$2)+1),ROWS($I$3:L50))),"")</f>
        <v/>
      </c>
      <c r="M50" s="20" t="str">
        <f t="array" ref="M50">IFERROR(INDEX(Payments!$F$1:$F$65536,SMALL(IF(Payments!$C$1:$C$65536=$B$3,ROW(M$2:M$4774)-ROW(M$2)+1),ROWS($I$3:M50))),"")</f>
        <v/>
      </c>
      <c r="N50" s="20" t="str">
        <f t="array" ref="N50">IFERROR(INDEX(Payments!$G$1:$G$65536,SMALL(IF(Payments!$C$1:$C$65536=$B$3,ROW(N$2:N$4774)-ROW(N$2)+1),ROWS($I$3:N50))),"")</f>
        <v/>
      </c>
    </row>
    <row r="51" spans="1:15" s="17" customFormat="1" ht="18" customHeight="1">
      <c r="A51" s="8"/>
      <c r="B51" s="8"/>
      <c r="C51" s="8"/>
      <c r="D51" s="8"/>
      <c r="E51" s="8"/>
      <c r="F51" s="8"/>
      <c r="G51" s="8"/>
      <c r="H51" s="9"/>
      <c r="I51" s="17">
        <f t="shared" si="0"/>
        <v>49</v>
      </c>
      <c r="J51" s="18" t="str">
        <f t="array" ref="J51">IFERROR(INDEX(Payments!$B$1:$B$65536,SMALL(IF(Payments!$C$1:$C$65536=$B$3,ROW(J$2:J$4774)-ROW(J$2)+1),ROWS($I$3:J51))),"")</f>
        <v/>
      </c>
      <c r="K51" s="17" t="str">
        <f t="array" ref="K51">IFERROR(INDEX(Payments!$D$1:$D$65536,SMALL(IF(Payments!$C$1:$C$65536=$B$3,ROW(K$2:K$4774)-ROW(K$2)+1),ROWS($I$3:K51))),"")</f>
        <v/>
      </c>
      <c r="L51" s="19" t="str">
        <f t="array" ref="L51">IFERROR(INDEX(Payments!$E$1:$E$65536,SMALL(IF(Payments!$C$1:$C$65536=$B$3,ROW(L$2:L$4774)-ROW(L$2)+1),ROWS($I$3:L51))),"")</f>
        <v/>
      </c>
      <c r="M51" s="17" t="str">
        <f t="array" ref="M51">IFERROR(INDEX(Payments!$F$1:$F$65536,SMALL(IF(Payments!$C$1:$C$65536=$B$3,ROW(M$2:M$4774)-ROW(M$2)+1),ROWS($I$3:M51))),"")</f>
        <v/>
      </c>
      <c r="N51" s="17" t="str">
        <f t="array" ref="N51">IFERROR(INDEX(Payments!$G$1:$G$65536,SMALL(IF(Payments!$C$1:$C$65536=$B$3,ROW(N$2:N$4774)-ROW(N$2)+1),ROWS($I$3:N51))),"")</f>
        <v/>
      </c>
      <c r="O51" s="20"/>
    </row>
    <row r="52" spans="1:15" s="20" customFormat="1" ht="18" customHeight="1">
      <c r="A52" s="8"/>
      <c r="B52" s="8"/>
      <c r="C52" s="8"/>
      <c r="D52" s="8"/>
      <c r="E52" s="8"/>
      <c r="F52" s="8"/>
      <c r="G52" s="8"/>
      <c r="H52" s="9"/>
      <c r="I52" s="20">
        <f t="shared" si="0"/>
        <v>50</v>
      </c>
      <c r="J52" s="23" t="str">
        <f t="array" ref="J52">IFERROR(INDEX(Payments!$B$1:$B$65536,SMALL(IF(Payments!$C$1:$C$65536=$B$3,ROW(J$2:J$4774)-ROW(J$2)+1),ROWS($I$3:J52))),"")</f>
        <v/>
      </c>
      <c r="K52" s="20" t="str">
        <f t="array" ref="K52">IFERROR(INDEX(Payments!$D$1:$D$65536,SMALL(IF(Payments!$C$1:$C$65536=$B$3,ROW(K$2:K$4774)-ROW(K$2)+1),ROWS($I$3:K52))),"")</f>
        <v/>
      </c>
      <c r="L52" s="24" t="str">
        <f t="array" ref="L52">IFERROR(INDEX(Payments!$E$1:$E$65536,SMALL(IF(Payments!$C$1:$C$65536=$B$3,ROW(L$2:L$4774)-ROW(L$2)+1),ROWS($I$3:L52))),"")</f>
        <v/>
      </c>
      <c r="M52" s="20" t="str">
        <f t="array" ref="M52">IFERROR(INDEX(Payments!$F$1:$F$65536,SMALL(IF(Payments!$C$1:$C$65536=$B$3,ROW(M$2:M$4774)-ROW(M$2)+1),ROWS($I$3:M52))),"")</f>
        <v/>
      </c>
      <c r="N52" s="20" t="str">
        <f t="array" ref="N52">IFERROR(INDEX(Payments!$G$1:$G$65536,SMALL(IF(Payments!$C$1:$C$65536=$B$3,ROW(N$2:N$4774)-ROW(N$2)+1),ROWS($I$3:N52))),"")</f>
        <v/>
      </c>
    </row>
    <row r="53" spans="1:15" s="17" customFormat="1" ht="18" customHeight="1">
      <c r="A53" s="8"/>
      <c r="B53" s="8"/>
      <c r="C53" s="8"/>
      <c r="D53" s="8"/>
      <c r="E53" s="8"/>
      <c r="F53" s="8"/>
      <c r="G53" s="8"/>
      <c r="H53" s="9"/>
      <c r="I53" s="17">
        <f t="shared" si="0"/>
        <v>51</v>
      </c>
      <c r="J53" s="18" t="str">
        <f t="array" ref="J53">IFERROR(INDEX(Payments!$B$1:$B$65536,SMALL(IF(Payments!$C$1:$C$65536=$B$3,ROW(J$2:J$4774)-ROW(J$2)+1),ROWS($I$3:J53))),"")</f>
        <v/>
      </c>
      <c r="K53" s="17" t="str">
        <f t="array" ref="K53">IFERROR(INDEX(Payments!$D$1:$D$65536,SMALL(IF(Payments!$C$1:$C$65536=$B$3,ROW(K$2:K$4774)-ROW(K$2)+1),ROWS($I$3:K53))),"")</f>
        <v/>
      </c>
      <c r="L53" s="19" t="str">
        <f t="array" ref="L53">IFERROR(INDEX(Payments!$E$1:$E$65536,SMALL(IF(Payments!$C$1:$C$65536=$B$3,ROW(L$2:L$4774)-ROW(L$2)+1),ROWS($I$3:L53))),"")</f>
        <v/>
      </c>
      <c r="M53" s="17" t="str">
        <f t="array" ref="M53">IFERROR(INDEX(Payments!$F$1:$F$65536,SMALL(IF(Payments!$C$1:$C$65536=$B$3,ROW(M$2:M$4774)-ROW(M$2)+1),ROWS($I$3:M53))),"")</f>
        <v/>
      </c>
      <c r="N53" s="17" t="str">
        <f t="array" ref="N53">IFERROR(INDEX(Payments!$G$1:$G$65536,SMALL(IF(Payments!$C$1:$C$65536=$B$3,ROW(N$2:N$4774)-ROW(N$2)+1),ROWS($I$3:N53))),"")</f>
        <v/>
      </c>
      <c r="O53" s="20"/>
    </row>
    <row r="54" spans="1:15" s="20" customFormat="1" ht="18" customHeight="1">
      <c r="A54" s="8"/>
      <c r="B54" s="8"/>
      <c r="C54" s="8"/>
      <c r="D54" s="8"/>
      <c r="E54" s="8"/>
      <c r="F54" s="8"/>
      <c r="G54" s="8"/>
      <c r="H54" s="9"/>
      <c r="I54" s="20">
        <f t="shared" si="0"/>
        <v>52</v>
      </c>
      <c r="J54" s="23" t="str">
        <f t="array" ref="J54">IFERROR(INDEX(Payments!$B$1:$B$65536,SMALL(IF(Payments!$C$1:$C$65536=$B$3,ROW(J$2:J$4774)-ROW(J$2)+1),ROWS($I$3:J54))),"")</f>
        <v/>
      </c>
      <c r="K54" s="20" t="str">
        <f t="array" ref="K54">IFERROR(INDEX(Payments!$D$1:$D$65536,SMALL(IF(Payments!$C$1:$C$65536=$B$3,ROW(K$2:K$4774)-ROW(K$2)+1),ROWS($I$3:K54))),"")</f>
        <v/>
      </c>
      <c r="L54" s="24" t="str">
        <f t="array" ref="L54">IFERROR(INDEX(Payments!$E$1:$E$65536,SMALL(IF(Payments!$C$1:$C$65536=$B$3,ROW(L$2:L$4774)-ROW(L$2)+1),ROWS($I$3:L54))),"")</f>
        <v/>
      </c>
      <c r="M54" s="20" t="str">
        <f t="array" ref="M54">IFERROR(INDEX(Payments!$F$1:$F$65536,SMALL(IF(Payments!$C$1:$C$65536=$B$3,ROW(M$2:M$4774)-ROW(M$2)+1),ROWS($I$3:M54))),"")</f>
        <v/>
      </c>
      <c r="N54" s="20" t="str">
        <f t="array" ref="N54">IFERROR(INDEX(Payments!$G$1:$G$65536,SMALL(IF(Payments!$C$1:$C$65536=$B$3,ROW(N$2:N$4774)-ROW(N$2)+1),ROWS($I$3:N54))),"")</f>
        <v/>
      </c>
    </row>
    <row r="55" spans="1:15" s="17" customFormat="1" ht="18" customHeight="1">
      <c r="A55" s="8"/>
      <c r="B55" s="8"/>
      <c r="C55" s="8"/>
      <c r="D55" s="8"/>
      <c r="E55" s="8"/>
      <c r="F55" s="8"/>
      <c r="G55" s="8"/>
      <c r="H55" s="9"/>
      <c r="I55" s="17">
        <f t="shared" si="0"/>
        <v>53</v>
      </c>
      <c r="J55" s="18" t="str">
        <f t="array" ref="J55">IFERROR(INDEX(Payments!$B$1:$B$65536,SMALL(IF(Payments!$C$1:$C$65536=$B$3,ROW(J$2:J$4774)-ROW(J$2)+1),ROWS($I$3:J55))),"")</f>
        <v/>
      </c>
      <c r="K55" s="17" t="str">
        <f t="array" ref="K55">IFERROR(INDEX(Payments!$D$1:$D$65536,SMALL(IF(Payments!$C$1:$C$65536=$B$3,ROW(K$2:K$4774)-ROW(K$2)+1),ROWS($I$3:K55))),"")</f>
        <v/>
      </c>
      <c r="L55" s="19" t="str">
        <f t="array" ref="L55">IFERROR(INDEX(Payments!$E$1:$E$65536,SMALL(IF(Payments!$C$1:$C$65536=$B$3,ROW(L$2:L$4774)-ROW(L$2)+1),ROWS($I$3:L55))),"")</f>
        <v/>
      </c>
      <c r="M55" s="17" t="str">
        <f t="array" ref="M55">IFERROR(INDEX(Payments!$F$1:$F$65536,SMALL(IF(Payments!$C$1:$C$65536=$B$3,ROW(M$2:M$4774)-ROW(M$2)+1),ROWS($I$3:M55))),"")</f>
        <v/>
      </c>
      <c r="N55" s="17" t="str">
        <f t="array" ref="N55">IFERROR(INDEX(Payments!$G$1:$G$65536,SMALL(IF(Payments!$C$1:$C$65536=$B$3,ROW(N$2:N$4774)-ROW(N$2)+1),ROWS($I$3:N55))),"")</f>
        <v/>
      </c>
      <c r="O55" s="20"/>
    </row>
    <row r="56" spans="1:15" s="20" customFormat="1" ht="18" customHeight="1">
      <c r="A56" s="8"/>
      <c r="B56" s="8"/>
      <c r="C56" s="8"/>
      <c r="D56" s="8"/>
      <c r="E56" s="8"/>
      <c r="F56" s="8"/>
      <c r="G56" s="8"/>
      <c r="H56" s="9"/>
      <c r="I56" s="20">
        <f t="shared" si="0"/>
        <v>54</v>
      </c>
      <c r="J56" s="23" t="str">
        <f t="array" ref="J56">IFERROR(INDEX(Payments!$B$1:$B$65536,SMALL(IF(Payments!$C$1:$C$65536=$B$3,ROW(J$2:J$4774)-ROW(J$2)+1),ROWS($I$3:J56))),"")</f>
        <v/>
      </c>
      <c r="K56" s="20" t="str">
        <f t="array" ref="K56">IFERROR(INDEX(Payments!$D$1:$D$65536,SMALL(IF(Payments!$C$1:$C$65536=$B$3,ROW(K$2:K$4774)-ROW(K$2)+1),ROWS($I$3:K56))),"")</f>
        <v/>
      </c>
      <c r="L56" s="24" t="str">
        <f t="array" ref="L56">IFERROR(INDEX(Payments!$E$1:$E$65536,SMALL(IF(Payments!$C$1:$C$65536=$B$3,ROW(L$2:L$4774)-ROW(L$2)+1),ROWS($I$3:L56))),"")</f>
        <v/>
      </c>
      <c r="M56" s="20" t="str">
        <f t="array" ref="M56">IFERROR(INDEX(Payments!$F$1:$F$65536,SMALL(IF(Payments!$C$1:$C$65536=$B$3,ROW(M$2:M$4774)-ROW(M$2)+1),ROWS($I$3:M56))),"")</f>
        <v/>
      </c>
      <c r="N56" s="20" t="str">
        <f t="array" ref="N56">IFERROR(INDEX(Payments!$G$1:$G$65536,SMALL(IF(Payments!$C$1:$C$65536=$B$3,ROW(N$2:N$4774)-ROW(N$2)+1),ROWS($I$3:N56))),"")</f>
        <v/>
      </c>
    </row>
    <row r="57" spans="1:15" s="17" customFormat="1" ht="18" customHeight="1">
      <c r="A57" s="8"/>
      <c r="B57" s="8"/>
      <c r="C57" s="8"/>
      <c r="D57" s="8"/>
      <c r="E57" s="8"/>
      <c r="F57" s="8"/>
      <c r="G57" s="8"/>
      <c r="H57" s="9"/>
      <c r="I57" s="17">
        <f t="shared" si="0"/>
        <v>55</v>
      </c>
      <c r="J57" s="18" t="str">
        <f t="array" ref="J57">IFERROR(INDEX(Payments!$B$1:$B$65536,SMALL(IF(Payments!$C$1:$C$65536=$B$3,ROW(J$2:J$4774)-ROW(J$2)+1),ROWS($I$3:J57))),"")</f>
        <v/>
      </c>
      <c r="K57" s="17" t="str">
        <f t="array" ref="K57">IFERROR(INDEX(Payments!$D$1:$D$65536,SMALL(IF(Payments!$C$1:$C$65536=$B$3,ROW(K$2:K$4774)-ROW(K$2)+1),ROWS($I$3:K57))),"")</f>
        <v/>
      </c>
      <c r="L57" s="19" t="str">
        <f t="array" ref="L57">IFERROR(INDEX(Payments!$E$1:$E$65536,SMALL(IF(Payments!$C$1:$C$65536=$B$3,ROW(L$2:L$4774)-ROW(L$2)+1),ROWS($I$3:L57))),"")</f>
        <v/>
      </c>
      <c r="M57" s="17" t="str">
        <f t="array" ref="M57">IFERROR(INDEX(Payments!$F$1:$F$65536,SMALL(IF(Payments!$C$1:$C$65536=$B$3,ROW(M$2:M$4774)-ROW(M$2)+1),ROWS($I$3:M57))),"")</f>
        <v/>
      </c>
      <c r="N57" s="17" t="str">
        <f t="array" ref="N57">IFERROR(INDEX(Payments!$G$1:$G$65536,SMALL(IF(Payments!$C$1:$C$65536=$B$3,ROW(N$2:N$4774)-ROW(N$2)+1),ROWS($I$3:N57))),"")</f>
        <v/>
      </c>
      <c r="O57" s="20"/>
    </row>
    <row r="58" spans="1:15" s="20" customFormat="1" ht="18" customHeight="1">
      <c r="A58" s="8"/>
      <c r="B58" s="8"/>
      <c r="C58" s="8"/>
      <c r="D58" s="8"/>
      <c r="E58" s="8"/>
      <c r="F58" s="8"/>
      <c r="G58" s="8"/>
      <c r="H58" s="9"/>
      <c r="I58" s="20">
        <f t="shared" si="0"/>
        <v>56</v>
      </c>
      <c r="J58" s="23" t="str">
        <f t="array" ref="J58">IFERROR(INDEX(Payments!$B$1:$B$65536,SMALL(IF(Payments!$C$1:$C$65536=$B$3,ROW(J$2:J$4774)-ROW(J$2)+1),ROWS($I$3:J58))),"")</f>
        <v/>
      </c>
      <c r="K58" s="20" t="str">
        <f t="array" ref="K58">IFERROR(INDEX(Payments!$D$1:$D$65536,SMALL(IF(Payments!$C$1:$C$65536=$B$3,ROW(K$2:K$4774)-ROW(K$2)+1),ROWS($I$3:K58))),"")</f>
        <v/>
      </c>
      <c r="L58" s="24" t="str">
        <f t="array" ref="L58">IFERROR(INDEX(Payments!$E$1:$E$65536,SMALL(IF(Payments!$C$1:$C$65536=$B$3,ROW(L$2:L$4774)-ROW(L$2)+1),ROWS($I$3:L58))),"")</f>
        <v/>
      </c>
      <c r="M58" s="20" t="str">
        <f t="array" ref="M58">IFERROR(INDEX(Payments!$F$1:$F$65536,SMALL(IF(Payments!$C$1:$C$65536=$B$3,ROW(M$2:M$4774)-ROW(M$2)+1),ROWS($I$3:M58))),"")</f>
        <v/>
      </c>
      <c r="N58" s="20" t="str">
        <f t="array" ref="N58">IFERROR(INDEX(Payments!$G$1:$G$65536,SMALL(IF(Payments!$C$1:$C$65536=$B$3,ROW(N$2:N$4774)-ROW(N$2)+1),ROWS($I$3:N58))),"")</f>
        <v/>
      </c>
    </row>
    <row r="59" spans="1:15" s="17" customFormat="1" ht="18" customHeight="1">
      <c r="A59" s="8"/>
      <c r="B59" s="8"/>
      <c r="C59" s="8"/>
      <c r="D59" s="8"/>
      <c r="E59" s="8"/>
      <c r="F59" s="8"/>
      <c r="G59" s="8"/>
      <c r="H59" s="9"/>
      <c r="I59" s="17">
        <f t="shared" si="0"/>
        <v>57</v>
      </c>
      <c r="J59" s="18" t="str">
        <f t="array" ref="J59">IFERROR(INDEX(Payments!$B$1:$B$65536,SMALL(IF(Payments!$C$1:$C$65536=$B$3,ROW(J$2:J$4774)-ROW(J$2)+1),ROWS($I$3:J59))),"")</f>
        <v/>
      </c>
      <c r="K59" s="17" t="str">
        <f t="array" ref="K59">IFERROR(INDEX(Payments!$D$1:$D$65536,SMALL(IF(Payments!$C$1:$C$65536=$B$3,ROW(K$2:K$4774)-ROW(K$2)+1),ROWS($I$3:K59))),"")</f>
        <v/>
      </c>
      <c r="L59" s="19" t="str">
        <f t="array" ref="L59">IFERROR(INDEX(Payments!$E$1:$E$65536,SMALL(IF(Payments!$C$1:$C$65536=$B$3,ROW(L$2:L$4774)-ROW(L$2)+1),ROWS($I$3:L59))),"")</f>
        <v/>
      </c>
      <c r="M59" s="17" t="str">
        <f t="array" ref="M59">IFERROR(INDEX(Payments!$F$1:$F$65536,SMALL(IF(Payments!$C$1:$C$65536=$B$3,ROW(M$2:M$4774)-ROW(M$2)+1),ROWS($I$3:M59))),"")</f>
        <v/>
      </c>
      <c r="N59" s="17" t="str">
        <f t="array" ref="N59">IFERROR(INDEX(Payments!$G$1:$G$65536,SMALL(IF(Payments!$C$1:$C$65536=$B$3,ROW(N$2:N$4774)-ROW(N$2)+1),ROWS($I$3:N59))),"")</f>
        <v/>
      </c>
      <c r="O59" s="20"/>
    </row>
    <row r="60" spans="1:15" s="20" customFormat="1" ht="18" customHeight="1">
      <c r="A60" s="8"/>
      <c r="B60" s="8"/>
      <c r="C60" s="8"/>
      <c r="D60" s="8"/>
      <c r="E60" s="8"/>
      <c r="F60" s="8"/>
      <c r="G60" s="8"/>
      <c r="H60" s="9"/>
      <c r="I60" s="20">
        <f t="shared" si="0"/>
        <v>58</v>
      </c>
      <c r="J60" s="23" t="str">
        <f t="array" ref="J60">IFERROR(INDEX(Payments!$B$1:$B$65536,SMALL(IF(Payments!$C$1:$C$65536=$B$3,ROW(J$2:J$4774)-ROW(J$2)+1),ROWS($I$3:J60))),"")</f>
        <v/>
      </c>
      <c r="K60" s="20" t="str">
        <f t="array" ref="K60">IFERROR(INDEX(Payments!$D$1:$D$65536,SMALL(IF(Payments!$C$1:$C$65536=$B$3,ROW(K$2:K$4774)-ROW(K$2)+1),ROWS($I$3:K60))),"")</f>
        <v/>
      </c>
      <c r="L60" s="24" t="str">
        <f t="array" ref="L60">IFERROR(INDEX(Payments!$E$1:$E$65536,SMALL(IF(Payments!$C$1:$C$65536=$B$3,ROW(L$2:L$4774)-ROW(L$2)+1),ROWS($I$3:L60))),"")</f>
        <v/>
      </c>
      <c r="M60" s="20" t="str">
        <f t="array" ref="M60">IFERROR(INDEX(Payments!$F$1:$F$65536,SMALL(IF(Payments!$C$1:$C$65536=$B$3,ROW(M$2:M$4774)-ROW(M$2)+1),ROWS($I$3:M60))),"")</f>
        <v/>
      </c>
      <c r="N60" s="20" t="str">
        <f t="array" ref="N60">IFERROR(INDEX(Payments!$G$1:$G$65536,SMALL(IF(Payments!$C$1:$C$65536=$B$3,ROW(N$2:N$4774)-ROW(N$2)+1),ROWS($I$3:N60))),"")</f>
        <v/>
      </c>
    </row>
    <row r="61" spans="1:15" s="17" customFormat="1" ht="18" customHeight="1">
      <c r="A61" s="8"/>
      <c r="B61" s="8"/>
      <c r="C61" s="8"/>
      <c r="D61" s="8"/>
      <c r="E61" s="8"/>
      <c r="F61" s="8"/>
      <c r="G61" s="8"/>
      <c r="H61" s="9"/>
      <c r="I61" s="17">
        <f t="shared" si="0"/>
        <v>59</v>
      </c>
      <c r="J61" s="18" t="str">
        <f t="array" ref="J61">IFERROR(INDEX(Payments!$B$1:$B$65536,SMALL(IF(Payments!$C$1:$C$65536=$B$3,ROW(J$2:J$4774)-ROW(J$2)+1),ROWS($I$3:J61))),"")</f>
        <v/>
      </c>
      <c r="K61" s="17" t="str">
        <f t="array" ref="K61">IFERROR(INDEX(Payments!$D$1:$D$65536,SMALL(IF(Payments!$C$1:$C$65536=$B$3,ROW(K$2:K$4774)-ROW(K$2)+1),ROWS($I$3:K61))),"")</f>
        <v/>
      </c>
      <c r="L61" s="19" t="str">
        <f t="array" ref="L61">IFERROR(INDEX(Payments!$E$1:$E$65536,SMALL(IF(Payments!$C$1:$C$65536=$B$3,ROW(L$2:L$4774)-ROW(L$2)+1),ROWS($I$3:L61))),"")</f>
        <v/>
      </c>
      <c r="M61" s="17" t="str">
        <f t="array" ref="M61">IFERROR(INDEX(Payments!$F$1:$F$65536,SMALL(IF(Payments!$C$1:$C$65536=$B$3,ROW(M$2:M$4774)-ROW(M$2)+1),ROWS($I$3:M61))),"")</f>
        <v/>
      </c>
      <c r="N61" s="17" t="str">
        <f t="array" ref="N61">IFERROR(INDEX(Payments!$G$1:$G$65536,SMALL(IF(Payments!$C$1:$C$65536=$B$3,ROW(N$2:N$4774)-ROW(N$2)+1),ROWS($I$3:N61))),"")</f>
        <v/>
      </c>
      <c r="O61" s="20"/>
    </row>
    <row r="62" spans="1:15" s="20" customFormat="1" ht="18" customHeight="1">
      <c r="A62" s="8"/>
      <c r="B62" s="8"/>
      <c r="C62" s="8"/>
      <c r="D62" s="8"/>
      <c r="E62" s="8"/>
      <c r="F62" s="8"/>
      <c r="G62" s="8"/>
      <c r="H62" s="9"/>
      <c r="I62" s="20">
        <f t="shared" si="0"/>
        <v>60</v>
      </c>
      <c r="J62" s="23" t="str">
        <f t="array" ref="J62">IFERROR(INDEX(Payments!$B$1:$B$65536,SMALL(IF(Payments!$C$1:$C$65536=$B$3,ROW(J$2:J$4774)-ROW(J$2)+1),ROWS($I$3:J62))),"")</f>
        <v/>
      </c>
      <c r="K62" s="20" t="str">
        <f t="array" ref="K62">IFERROR(INDEX(Payments!$D$1:$D$65536,SMALL(IF(Payments!$C$1:$C$65536=$B$3,ROW(K$2:K$4774)-ROW(K$2)+1),ROWS($I$3:K62))),"")</f>
        <v/>
      </c>
      <c r="L62" s="24" t="str">
        <f t="array" ref="L62">IFERROR(INDEX(Payments!$E$1:$E$65536,SMALL(IF(Payments!$C$1:$C$65536=$B$3,ROW(L$2:L$4774)-ROW(L$2)+1),ROWS($I$3:L62))),"")</f>
        <v/>
      </c>
      <c r="M62" s="20" t="str">
        <f t="array" ref="M62">IFERROR(INDEX(Payments!$F$1:$F$65536,SMALL(IF(Payments!$C$1:$C$65536=$B$3,ROW(M$2:M$4774)-ROW(M$2)+1),ROWS($I$3:M62))),"")</f>
        <v/>
      </c>
      <c r="N62" s="20" t="str">
        <f t="array" ref="N62">IFERROR(INDEX(Payments!$G$1:$G$65536,SMALL(IF(Payments!$C$1:$C$65536=$B$3,ROW(N$2:N$4774)-ROW(N$2)+1),ROWS($I$3:N62))),"")</f>
        <v/>
      </c>
    </row>
    <row r="63" spans="1:15" s="17" customFormat="1" ht="18" customHeight="1">
      <c r="A63" s="8"/>
      <c r="B63" s="8"/>
      <c r="C63" s="8"/>
      <c r="D63" s="8"/>
      <c r="E63" s="8"/>
      <c r="F63" s="8"/>
      <c r="G63" s="8"/>
      <c r="H63" s="9"/>
      <c r="I63" s="17">
        <f t="shared" si="0"/>
        <v>61</v>
      </c>
      <c r="J63" s="18" t="str">
        <f t="array" ref="J63">IFERROR(INDEX(Payments!$B$1:$B$65536,SMALL(IF(Payments!$C$1:$C$65536=$B$3,ROW(J$2:J$4774)-ROW(J$2)+1),ROWS($I$3:J63))),"")</f>
        <v/>
      </c>
      <c r="K63" s="17" t="str">
        <f t="array" ref="K63">IFERROR(INDEX(Payments!$D$1:$D$65536,SMALL(IF(Payments!$C$1:$C$65536=$B$3,ROW(K$2:K$4774)-ROW(K$2)+1),ROWS($I$3:K63))),"")</f>
        <v/>
      </c>
      <c r="L63" s="19" t="str">
        <f t="array" ref="L63">IFERROR(INDEX(Payments!$E$1:$E$65536,SMALL(IF(Payments!$C$1:$C$65536=$B$3,ROW(L$2:L$4774)-ROW(L$2)+1),ROWS($I$3:L63))),"")</f>
        <v/>
      </c>
      <c r="M63" s="17" t="str">
        <f t="array" ref="M63">IFERROR(INDEX(Payments!$F$1:$F$65536,SMALL(IF(Payments!$C$1:$C$65536=$B$3,ROW(M$2:M$4774)-ROW(M$2)+1),ROWS($I$3:M63))),"")</f>
        <v/>
      </c>
      <c r="N63" s="17" t="str">
        <f t="array" ref="N63">IFERROR(INDEX(Payments!$G$1:$G$65536,SMALL(IF(Payments!$C$1:$C$65536=$B$3,ROW(N$2:N$4774)-ROW(N$2)+1),ROWS($I$3:N63))),"")</f>
        <v/>
      </c>
      <c r="O63" s="20"/>
    </row>
    <row r="64" spans="1:15" s="20" customFormat="1" ht="18" customHeight="1">
      <c r="A64" s="8"/>
      <c r="B64" s="8"/>
      <c r="C64" s="8"/>
      <c r="D64" s="8"/>
      <c r="E64" s="8"/>
      <c r="F64" s="8"/>
      <c r="G64" s="8"/>
      <c r="H64" s="9"/>
      <c r="I64" s="20">
        <f t="shared" si="0"/>
        <v>62</v>
      </c>
      <c r="J64" s="23" t="str">
        <f t="array" ref="J64">IFERROR(INDEX(Payments!$B$1:$B$65536,SMALL(IF(Payments!$C$1:$C$65536=$B$3,ROW(J$2:J$4774)-ROW(J$2)+1),ROWS($I$3:J64))),"")</f>
        <v/>
      </c>
      <c r="K64" s="20" t="str">
        <f t="array" ref="K64">IFERROR(INDEX(Payments!$D$1:$D$65536,SMALL(IF(Payments!$C$1:$C$65536=$B$3,ROW(K$2:K$4774)-ROW(K$2)+1),ROWS($I$3:K64))),"")</f>
        <v/>
      </c>
      <c r="L64" s="24" t="str">
        <f t="array" ref="L64">IFERROR(INDEX(Payments!$E$1:$E$65536,SMALL(IF(Payments!$C$1:$C$65536=$B$3,ROW(L$2:L$4774)-ROW(L$2)+1),ROWS($I$3:L64))),"")</f>
        <v/>
      </c>
      <c r="M64" s="20" t="str">
        <f t="array" ref="M64">IFERROR(INDEX(Payments!$F$1:$F$65536,SMALL(IF(Payments!$C$1:$C$65536=$B$3,ROW(M$2:M$4774)-ROW(M$2)+1),ROWS($I$3:M64))),"")</f>
        <v/>
      </c>
      <c r="N64" s="20" t="str">
        <f t="array" ref="N64">IFERROR(INDEX(Payments!$G$1:$G$65536,SMALL(IF(Payments!$C$1:$C$65536=$B$3,ROW(N$2:N$4774)-ROW(N$2)+1),ROWS($I$3:N64))),"")</f>
        <v/>
      </c>
    </row>
    <row r="65" spans="1:15" s="17" customFormat="1" ht="18" customHeight="1">
      <c r="A65" s="8"/>
      <c r="B65" s="8"/>
      <c r="C65" s="8"/>
      <c r="D65" s="8"/>
      <c r="E65" s="8"/>
      <c r="F65" s="8"/>
      <c r="G65" s="8"/>
      <c r="H65" s="9"/>
      <c r="I65" s="17">
        <f t="shared" si="0"/>
        <v>63</v>
      </c>
      <c r="J65" s="18" t="str">
        <f t="array" ref="J65">IFERROR(INDEX(Payments!$B$1:$B$65536,SMALL(IF(Payments!$C$1:$C$65536=$B$3,ROW(J$2:J$4774)-ROW(J$2)+1),ROWS($I$3:J65))),"")</f>
        <v/>
      </c>
      <c r="K65" s="17" t="str">
        <f t="array" ref="K65">IFERROR(INDEX(Payments!$D$1:$D$65536,SMALL(IF(Payments!$C$1:$C$65536=$B$3,ROW(K$2:K$4774)-ROW(K$2)+1),ROWS($I$3:K65))),"")</f>
        <v/>
      </c>
      <c r="L65" s="19" t="str">
        <f t="array" ref="L65">IFERROR(INDEX(Payments!$E$1:$E$65536,SMALL(IF(Payments!$C$1:$C$65536=$B$3,ROW(L$2:L$4774)-ROW(L$2)+1),ROWS($I$3:L65))),"")</f>
        <v/>
      </c>
      <c r="M65" s="17" t="str">
        <f t="array" ref="M65">IFERROR(INDEX(Payments!$F$1:$F$65536,SMALL(IF(Payments!$C$1:$C$65536=$B$3,ROW(M$2:M$4774)-ROW(M$2)+1),ROWS($I$3:M65))),"")</f>
        <v/>
      </c>
      <c r="N65" s="17" t="str">
        <f t="array" ref="N65">IFERROR(INDEX(Payments!$G$1:$G$65536,SMALL(IF(Payments!$C$1:$C$65536=$B$3,ROW(N$2:N$4774)-ROW(N$2)+1),ROWS($I$3:N65))),"")</f>
        <v/>
      </c>
      <c r="O65" s="20"/>
    </row>
    <row r="66" spans="1:15" s="20" customFormat="1" ht="18" customHeight="1">
      <c r="A66" s="8"/>
      <c r="B66" s="8"/>
      <c r="C66" s="8"/>
      <c r="D66" s="8"/>
      <c r="E66" s="8"/>
      <c r="F66" s="8"/>
      <c r="G66" s="8"/>
      <c r="H66" s="9"/>
      <c r="I66" s="20">
        <f t="shared" si="0"/>
        <v>64</v>
      </c>
      <c r="J66" s="23" t="str">
        <f t="array" ref="J66">IFERROR(INDEX(Payments!$B$1:$B$65536,SMALL(IF(Payments!$C$1:$C$65536=$B$3,ROW(J$2:J$4774)-ROW(J$2)+1),ROWS($I$3:J66))),"")</f>
        <v/>
      </c>
      <c r="K66" s="20" t="str">
        <f t="array" ref="K66">IFERROR(INDEX(Payments!$D$1:$D$65536,SMALL(IF(Payments!$C$1:$C$65536=$B$3,ROW(K$2:K$4774)-ROW(K$2)+1),ROWS($I$3:K66))),"")</f>
        <v/>
      </c>
      <c r="L66" s="24" t="str">
        <f t="array" ref="L66">IFERROR(INDEX(Payments!$E$1:$E$65536,SMALL(IF(Payments!$C$1:$C$65536=$B$3,ROW(L$2:L$4774)-ROW(L$2)+1),ROWS($I$3:L66))),"")</f>
        <v/>
      </c>
      <c r="M66" s="20" t="str">
        <f t="array" ref="M66">IFERROR(INDEX(Payments!$F$1:$F$65536,SMALL(IF(Payments!$C$1:$C$65536=$B$3,ROW(M$2:M$4774)-ROW(M$2)+1),ROWS($I$3:M66))),"")</f>
        <v/>
      </c>
      <c r="N66" s="20" t="str">
        <f t="array" ref="N66">IFERROR(INDEX(Payments!$G$1:$G$65536,SMALL(IF(Payments!$C$1:$C$65536=$B$3,ROW(N$2:N$4774)-ROW(N$2)+1),ROWS($I$3:N66))),"")</f>
        <v/>
      </c>
    </row>
    <row r="67" spans="1:15" s="17" customFormat="1" ht="18" customHeight="1">
      <c r="A67" s="8"/>
      <c r="B67" s="8"/>
      <c r="C67" s="8"/>
      <c r="D67" s="8"/>
      <c r="E67" s="8"/>
      <c r="F67" s="8"/>
      <c r="G67" s="8"/>
      <c r="H67" s="9"/>
      <c r="I67" s="17">
        <f t="shared" si="0"/>
        <v>65</v>
      </c>
      <c r="J67" s="18" t="str">
        <f t="array" ref="J67">IFERROR(INDEX(Payments!$B$1:$B$65536,SMALL(IF(Payments!$C$1:$C$65536=$B$3,ROW(J$2:J$4774)-ROW(J$2)+1),ROWS($I$3:J67))),"")</f>
        <v/>
      </c>
      <c r="K67" s="17" t="str">
        <f t="array" ref="K67">IFERROR(INDEX(Payments!$D$1:$D$65536,SMALL(IF(Payments!$C$1:$C$65536=$B$3,ROW(K$2:K$4774)-ROW(K$2)+1),ROWS($I$3:K67))),"")</f>
        <v/>
      </c>
      <c r="L67" s="19" t="str">
        <f t="array" ref="L67">IFERROR(INDEX(Payments!$E$1:$E$65536,SMALL(IF(Payments!$C$1:$C$65536=$B$3,ROW(L$2:L$4774)-ROW(L$2)+1),ROWS($I$3:L67))),"")</f>
        <v/>
      </c>
      <c r="M67" s="17" t="str">
        <f t="array" ref="M67">IFERROR(INDEX(Payments!$F$1:$F$65536,SMALL(IF(Payments!$C$1:$C$65536=$B$3,ROW(M$2:M$4774)-ROW(M$2)+1),ROWS($I$3:M67))),"")</f>
        <v/>
      </c>
      <c r="N67" s="17" t="str">
        <f t="array" ref="N67">IFERROR(INDEX(Payments!$G$1:$G$65536,SMALL(IF(Payments!$C$1:$C$65536=$B$3,ROW(N$2:N$4774)-ROW(N$2)+1),ROWS($I$3:N67))),"")</f>
        <v/>
      </c>
      <c r="O67" s="20"/>
    </row>
    <row r="68" spans="1:15" s="20" customFormat="1" ht="18" customHeight="1">
      <c r="A68" s="8"/>
      <c r="B68" s="8"/>
      <c r="C68" s="8"/>
      <c r="D68" s="8"/>
      <c r="E68" s="8"/>
      <c r="F68" s="8"/>
      <c r="G68" s="8"/>
      <c r="H68" s="9"/>
      <c r="I68" s="20">
        <f t="shared" ref="I68:I70" si="3">ROW()-2</f>
        <v>66</v>
      </c>
      <c r="J68" s="23" t="str">
        <f t="array" ref="J68">IFERROR(INDEX(Payments!$B$1:$B$65536,SMALL(IF(Payments!$C$1:$C$65536=$B$3,ROW(J$2:J$4774)-ROW(J$2)+1),ROWS($I$3:J68))),"")</f>
        <v/>
      </c>
      <c r="K68" s="20" t="str">
        <f t="array" ref="K68">IFERROR(INDEX(Payments!$D$1:$D$65536,SMALL(IF(Payments!$C$1:$C$65536=$B$3,ROW(K$2:K$4774)-ROW(K$2)+1),ROWS($I$3:K68))),"")</f>
        <v/>
      </c>
      <c r="L68" s="24" t="str">
        <f t="array" ref="L68">IFERROR(INDEX(Payments!$E$1:$E$65536,SMALL(IF(Payments!$C$1:$C$65536=$B$3,ROW(L$2:L$4774)-ROW(L$2)+1),ROWS($I$3:L68))),"")</f>
        <v/>
      </c>
      <c r="M68" s="20" t="str">
        <f t="array" ref="M68">IFERROR(INDEX(Payments!$F$1:$F$65536,SMALL(IF(Payments!$C$1:$C$65536=$B$3,ROW(M$2:M$4774)-ROW(M$2)+1),ROWS($I$3:M68))),"")</f>
        <v/>
      </c>
      <c r="N68" s="20" t="str">
        <f t="array" ref="N68">IFERROR(INDEX(Payments!$G$1:$G$65536,SMALL(IF(Payments!$C$1:$C$65536=$B$3,ROW(N$2:N$4774)-ROW(N$2)+1),ROWS($I$3:N68))),"")</f>
        <v/>
      </c>
    </row>
    <row r="69" spans="1:15" s="17" customFormat="1" ht="18" customHeight="1">
      <c r="A69" s="8"/>
      <c r="B69" s="8"/>
      <c r="C69" s="8"/>
      <c r="D69" s="8"/>
      <c r="E69" s="8"/>
      <c r="F69" s="8"/>
      <c r="G69" s="8"/>
      <c r="H69" s="9"/>
      <c r="I69" s="17">
        <f t="shared" si="3"/>
        <v>67</v>
      </c>
      <c r="J69" s="18" t="str">
        <f t="array" ref="J69">IFERROR(INDEX(Payments!$B$1:$B$65536,SMALL(IF(Payments!$C$1:$C$65536=$B$3,ROW(J$2:J$4774)-ROW(J$2)+1),ROWS($I$3:J69))),"")</f>
        <v/>
      </c>
      <c r="K69" s="17" t="str">
        <f t="array" ref="K69">IFERROR(INDEX(Payments!$D$1:$D$65536,SMALL(IF(Payments!$C$1:$C$65536=$B$3,ROW(K$2:K$4774)-ROW(K$2)+1),ROWS($I$3:K69))),"")</f>
        <v/>
      </c>
      <c r="L69" s="19" t="str">
        <f t="array" ref="L69">IFERROR(INDEX(Payments!$E$1:$E$65536,SMALL(IF(Payments!$C$1:$C$65536=$B$3,ROW(L$2:L$4774)-ROW(L$2)+1),ROWS($I$3:L69))),"")</f>
        <v/>
      </c>
      <c r="M69" s="17" t="str">
        <f t="array" ref="M69">IFERROR(INDEX(Payments!$F$1:$F$65536,SMALL(IF(Payments!$C$1:$C$65536=$B$3,ROW(M$2:M$4774)-ROW(M$2)+1),ROWS($I$3:M69))),"")</f>
        <v/>
      </c>
      <c r="N69" s="17" t="str">
        <f t="array" ref="N69">IFERROR(INDEX(Payments!$G$1:$G$65536,SMALL(IF(Payments!$C$1:$C$65536=$B$3,ROW(N$2:N$4774)-ROW(N$2)+1),ROWS($I$3:N69))),"")</f>
        <v/>
      </c>
      <c r="O69" s="20"/>
    </row>
    <row r="70" spans="1:15" s="20" customFormat="1" ht="18" customHeight="1">
      <c r="A70" s="8"/>
      <c r="B70" s="8"/>
      <c r="C70" s="8"/>
      <c r="D70" s="8"/>
      <c r="E70" s="8"/>
      <c r="F70" s="8"/>
      <c r="G70" s="8"/>
      <c r="H70" s="9"/>
      <c r="I70" s="20">
        <f t="shared" si="3"/>
        <v>68</v>
      </c>
      <c r="J70" s="23" t="str">
        <f t="array" ref="J70">IFERROR(INDEX(Payments!$B$1:$B$65536,SMALL(IF(Payments!$C$1:$C$65536=$B$3,ROW(J$2:J$4774)-ROW(J$2)+1),ROWS($I$3:J70))),"")</f>
        <v/>
      </c>
      <c r="K70" s="20" t="str">
        <f t="array" ref="K70">IFERROR(INDEX(Payments!$D$1:$D$65536,SMALL(IF(Payments!$C$1:$C$65536=$B$3,ROW(K$2:K$4774)-ROW(K$2)+1),ROWS($I$3:K70))),"")</f>
        <v/>
      </c>
      <c r="L70" s="24" t="str">
        <f t="array" ref="L70">IFERROR(INDEX(Payments!$E$1:$E$65536,SMALL(IF(Payments!$C$1:$C$65536=$B$3,ROW(L$2:L$4774)-ROW(L$2)+1),ROWS($I$3:L70))),"")</f>
        <v/>
      </c>
      <c r="M70" s="20" t="str">
        <f t="array" ref="M70">IFERROR(INDEX(Payments!$F$1:$F$65536,SMALL(IF(Payments!$C$1:$C$65536=$B$3,ROW(M$2:M$4774)-ROW(M$2)+1),ROWS($I$3:M70))),"")</f>
        <v/>
      </c>
      <c r="N70" s="20" t="str">
        <f t="array" ref="N70">IFERROR(INDEX(Payments!$G$1:$G$65536,SMALL(IF(Payments!$C$1:$C$65536=$B$3,ROW(N$2:N$4774)-ROW(N$2)+1),ROWS($I$3:N70))),"")</f>
        <v/>
      </c>
    </row>
    <row r="71" spans="1:15" s="17" customFormat="1" ht="18" customHeight="1">
      <c r="A71" s="8"/>
      <c r="B71" s="8"/>
      <c r="C71" s="8"/>
      <c r="D71" s="8"/>
      <c r="E71" s="8"/>
      <c r="F71" s="8"/>
      <c r="G71" s="8"/>
      <c r="H71" s="9"/>
      <c r="I71" s="57"/>
      <c r="J71" s="57"/>
      <c r="K71" s="57"/>
      <c r="L71" s="58">
        <f>SUM(L3:L70)</f>
        <v>2000</v>
      </c>
      <c r="M71" s="57"/>
      <c r="N71" s="57"/>
      <c r="O71" s="20"/>
    </row>
    <row r="72" spans="1:15" s="59" customFormat="1" ht="12.75" hidden="1">
      <c r="I72" s="60"/>
      <c r="J72" s="61"/>
      <c r="K72" s="60"/>
      <c r="L72" s="62"/>
      <c r="M72" s="60"/>
      <c r="O72" s="63"/>
    </row>
    <row r="73" spans="1:15" s="59" customFormat="1" ht="12.75" hidden="1">
      <c r="I73" s="60"/>
      <c r="J73" s="61"/>
      <c r="K73" s="60"/>
      <c r="L73" s="62"/>
      <c r="M73" s="60"/>
      <c r="O73" s="63"/>
    </row>
    <row r="74" spans="1:15" s="59" customFormat="1" ht="12.75" hidden="1">
      <c r="I74" s="60"/>
      <c r="J74" s="61"/>
      <c r="K74" s="60"/>
      <c r="L74" s="62"/>
      <c r="M74" s="60"/>
      <c r="O74" s="63"/>
    </row>
    <row r="75" spans="1:15" s="59" customFormat="1" ht="12.75" hidden="1">
      <c r="I75" s="60"/>
      <c r="J75" s="61"/>
      <c r="K75" s="60"/>
      <c r="L75" s="62"/>
      <c r="M75" s="60"/>
      <c r="O75" s="63"/>
    </row>
    <row r="76" spans="1:15" s="59" customFormat="1" ht="12.75" hidden="1">
      <c r="I76" s="60"/>
      <c r="J76" s="61"/>
      <c r="K76" s="60"/>
      <c r="L76" s="62"/>
      <c r="M76" s="60"/>
      <c r="O76" s="63"/>
    </row>
    <row r="77" spans="1:15" s="59" customFormat="1" ht="12.75" hidden="1">
      <c r="I77" s="60"/>
      <c r="J77" s="61"/>
      <c r="K77" s="60"/>
      <c r="L77" s="62"/>
      <c r="M77" s="60"/>
      <c r="O77" s="63"/>
    </row>
    <row r="78" spans="1:15" s="59" customFormat="1" ht="12.75" hidden="1">
      <c r="I78" s="60"/>
      <c r="J78" s="61"/>
      <c r="K78" s="60"/>
      <c r="L78" s="62"/>
      <c r="M78" s="60"/>
      <c r="O78" s="63"/>
    </row>
    <row r="79" spans="1:15" s="59" customFormat="1" ht="12.75" hidden="1">
      <c r="I79" s="60"/>
      <c r="J79" s="61"/>
      <c r="K79" s="60"/>
      <c r="L79" s="62"/>
      <c r="M79" s="60"/>
      <c r="O79" s="63"/>
    </row>
    <row r="80" spans="1:15" s="59" customFormat="1" ht="12.75" hidden="1">
      <c r="I80" s="60"/>
      <c r="J80" s="61"/>
      <c r="K80" s="60"/>
      <c r="L80" s="62"/>
      <c r="M80" s="60"/>
      <c r="O80" s="63"/>
    </row>
    <row r="81" spans="9:15" s="59" customFormat="1" ht="12.75" hidden="1">
      <c r="I81" s="60"/>
      <c r="J81" s="61"/>
      <c r="K81" s="60"/>
      <c r="L81" s="62"/>
      <c r="M81" s="60"/>
      <c r="O81" s="63"/>
    </row>
    <row r="82" spans="9:15" s="59" customFormat="1" ht="12.75" hidden="1">
      <c r="I82" s="60"/>
      <c r="J82" s="61"/>
      <c r="K82" s="60"/>
      <c r="L82" s="62"/>
      <c r="M82" s="60"/>
      <c r="O82" s="63"/>
    </row>
    <row r="83" spans="9:15" s="59" customFormat="1" ht="12.75" hidden="1">
      <c r="I83" s="60"/>
      <c r="J83" s="61"/>
      <c r="K83" s="60"/>
      <c r="L83" s="62"/>
      <c r="M83" s="60"/>
      <c r="O83" s="63"/>
    </row>
    <row r="84" spans="9:15" s="59" customFormat="1" ht="12.75" hidden="1">
      <c r="I84" s="60"/>
      <c r="J84" s="61"/>
      <c r="K84" s="60"/>
      <c r="L84" s="62"/>
      <c r="M84" s="60"/>
      <c r="O84" s="63"/>
    </row>
    <row r="85" spans="9:15" s="59" customFormat="1" ht="12.75" hidden="1">
      <c r="I85" s="60"/>
      <c r="J85" s="61"/>
      <c r="K85" s="60"/>
      <c r="L85" s="62"/>
      <c r="M85" s="60"/>
      <c r="O85" s="63"/>
    </row>
    <row r="86" spans="9:15" s="59" customFormat="1" ht="12.75" hidden="1">
      <c r="I86" s="60"/>
      <c r="J86" s="61"/>
      <c r="K86" s="60"/>
      <c r="L86" s="62"/>
      <c r="M86" s="60"/>
      <c r="O86" s="63"/>
    </row>
    <row r="87" spans="9:15" s="59" customFormat="1" ht="12.75" hidden="1">
      <c r="I87" s="60"/>
      <c r="J87" s="61"/>
      <c r="K87" s="60"/>
      <c r="L87" s="62"/>
      <c r="M87" s="60"/>
      <c r="O87" s="63"/>
    </row>
    <row r="88" spans="9:15" s="59" customFormat="1" ht="12.75" hidden="1">
      <c r="I88" s="60"/>
      <c r="J88" s="61"/>
      <c r="K88" s="60"/>
      <c r="L88" s="62"/>
      <c r="M88" s="60"/>
      <c r="O88" s="63"/>
    </row>
    <row r="89" spans="9:15" s="59" customFormat="1" ht="12.75" hidden="1">
      <c r="I89" s="60"/>
      <c r="J89" s="61"/>
      <c r="K89" s="60"/>
      <c r="L89" s="62"/>
      <c r="M89" s="60"/>
      <c r="O89" s="63"/>
    </row>
    <row r="90" spans="9:15" s="59" customFormat="1" ht="12.75" hidden="1">
      <c r="I90" s="60"/>
      <c r="J90" s="61"/>
      <c r="K90" s="60"/>
      <c r="L90" s="62"/>
      <c r="M90" s="60"/>
      <c r="O90" s="63"/>
    </row>
    <row r="91" spans="9:15" s="59" customFormat="1" ht="12.75" hidden="1">
      <c r="I91" s="60"/>
      <c r="J91" s="61"/>
      <c r="K91" s="60"/>
      <c r="L91" s="62"/>
      <c r="M91" s="60"/>
      <c r="O91" s="63"/>
    </row>
    <row r="92" spans="9:15" s="59" customFormat="1" ht="12.75" hidden="1">
      <c r="I92" s="60"/>
      <c r="J92" s="61"/>
      <c r="K92" s="60"/>
      <c r="L92" s="62"/>
      <c r="M92" s="60"/>
      <c r="O92" s="63"/>
    </row>
    <row r="93" spans="9:15" s="59" customFormat="1" ht="12.75" hidden="1">
      <c r="I93" s="60"/>
      <c r="J93" s="61"/>
      <c r="K93" s="60"/>
      <c r="L93" s="62"/>
      <c r="M93" s="60"/>
      <c r="O93" s="63"/>
    </row>
    <row r="94" spans="9:15" s="59" customFormat="1" ht="12.75" hidden="1">
      <c r="I94" s="60"/>
      <c r="J94" s="61"/>
      <c r="K94" s="60"/>
      <c r="L94" s="62"/>
      <c r="M94" s="60"/>
      <c r="O94" s="63"/>
    </row>
    <row r="95" spans="9:15" s="59" customFormat="1" ht="12.75" hidden="1">
      <c r="I95" s="60"/>
      <c r="J95" s="61"/>
      <c r="K95" s="60"/>
      <c r="L95" s="62"/>
      <c r="M95" s="60"/>
      <c r="O95" s="63"/>
    </row>
    <row r="96" spans="9:15" s="59" customFormat="1" ht="12.75" hidden="1">
      <c r="I96" s="60"/>
      <c r="J96" s="61"/>
      <c r="K96" s="60"/>
      <c r="L96" s="62"/>
      <c r="M96" s="60"/>
      <c r="O96" s="63"/>
    </row>
    <row r="97" spans="9:15" s="59" customFormat="1" ht="12.75" hidden="1">
      <c r="I97" s="60"/>
      <c r="J97" s="61"/>
      <c r="K97" s="60"/>
      <c r="L97" s="62"/>
      <c r="M97" s="60"/>
      <c r="O97" s="63"/>
    </row>
    <row r="98" spans="9:15" s="59" customFormat="1" ht="12.75" hidden="1">
      <c r="I98" s="60"/>
      <c r="J98" s="61"/>
      <c r="K98" s="60"/>
      <c r="L98" s="62"/>
      <c r="M98" s="60"/>
      <c r="O98" s="63"/>
    </row>
    <row r="99" spans="9:15" s="59" customFormat="1" ht="12.75" hidden="1">
      <c r="I99" s="60"/>
      <c r="J99" s="61"/>
      <c r="K99" s="60"/>
      <c r="L99" s="62"/>
      <c r="M99" s="60"/>
      <c r="O99" s="63"/>
    </row>
    <row r="100" spans="9:15" s="59" customFormat="1" ht="12.75" hidden="1">
      <c r="I100" s="60"/>
      <c r="J100" s="61"/>
      <c r="K100" s="60"/>
      <c r="L100" s="62"/>
      <c r="M100" s="60"/>
      <c r="O100" s="63"/>
    </row>
    <row r="101" spans="9:15" s="59" customFormat="1" ht="12.75" hidden="1">
      <c r="I101" s="60"/>
      <c r="J101" s="61"/>
      <c r="K101" s="60"/>
      <c r="L101" s="62"/>
      <c r="M101" s="60"/>
      <c r="O101" s="63"/>
    </row>
    <row r="102" spans="9:15" s="59" customFormat="1" ht="12.75" hidden="1">
      <c r="I102" s="60"/>
      <c r="J102" s="61"/>
      <c r="K102" s="60"/>
      <c r="L102" s="62"/>
      <c r="M102" s="60"/>
      <c r="O102" s="63"/>
    </row>
    <row r="103" spans="9:15" s="59" customFormat="1" ht="12.75" hidden="1">
      <c r="I103" s="60"/>
      <c r="J103" s="61"/>
      <c r="K103" s="60"/>
      <c r="L103" s="62"/>
      <c r="M103" s="60"/>
      <c r="O103" s="63"/>
    </row>
    <row r="104" spans="9:15" s="59" customFormat="1" ht="12.75" hidden="1">
      <c r="I104" s="60"/>
      <c r="J104" s="61"/>
      <c r="K104" s="60"/>
      <c r="L104" s="62"/>
      <c r="M104" s="60"/>
      <c r="O104" s="63"/>
    </row>
    <row r="105" spans="9:15" s="59" customFormat="1" ht="12.75" hidden="1">
      <c r="I105" s="60"/>
      <c r="J105" s="61"/>
      <c r="K105" s="60"/>
      <c r="L105" s="62"/>
      <c r="M105" s="60"/>
      <c r="O105" s="63"/>
    </row>
    <row r="106" spans="9:15" s="59" customFormat="1" ht="12.75" hidden="1">
      <c r="I106" s="60"/>
      <c r="J106" s="61"/>
      <c r="K106" s="60"/>
      <c r="L106" s="62"/>
      <c r="M106" s="60"/>
      <c r="O106" s="63"/>
    </row>
    <row r="107" spans="9:15" s="59" customFormat="1" ht="12.75" hidden="1">
      <c r="I107" s="60"/>
      <c r="J107" s="61"/>
      <c r="K107" s="60"/>
      <c r="L107" s="62"/>
      <c r="M107" s="60"/>
      <c r="O107" s="63"/>
    </row>
    <row r="108" spans="9:15" s="59" customFormat="1" ht="12.75" hidden="1">
      <c r="I108" s="60"/>
      <c r="J108" s="61"/>
      <c r="K108" s="60"/>
      <c r="L108" s="62"/>
      <c r="M108" s="60"/>
      <c r="O108" s="63"/>
    </row>
    <row r="109" spans="9:15" s="59" customFormat="1" ht="12.75" hidden="1">
      <c r="I109" s="60"/>
      <c r="J109" s="61"/>
      <c r="K109" s="60"/>
      <c r="L109" s="62"/>
      <c r="M109" s="60"/>
      <c r="O109" s="63"/>
    </row>
    <row r="110" spans="9:15" s="59" customFormat="1" ht="12.75" hidden="1">
      <c r="I110" s="60"/>
      <c r="J110" s="61"/>
      <c r="K110" s="60"/>
      <c r="L110" s="62"/>
      <c r="M110" s="60"/>
      <c r="O110" s="63"/>
    </row>
    <row r="111" spans="9:15" s="59" customFormat="1" ht="12.75" hidden="1">
      <c r="I111" s="60"/>
      <c r="J111" s="61"/>
      <c r="K111" s="60"/>
      <c r="L111" s="62"/>
      <c r="M111" s="60"/>
      <c r="O111" s="63"/>
    </row>
    <row r="112" spans="9:15" s="59" customFormat="1" ht="12.75" hidden="1">
      <c r="I112" s="60"/>
      <c r="J112" s="61"/>
      <c r="K112" s="60"/>
      <c r="L112" s="62"/>
      <c r="M112" s="60"/>
      <c r="O112" s="63"/>
    </row>
    <row r="113" spans="9:15" s="59" customFormat="1" ht="12.75" hidden="1">
      <c r="I113" s="60"/>
      <c r="J113" s="61"/>
      <c r="K113" s="60"/>
      <c r="L113" s="62"/>
      <c r="M113" s="60"/>
      <c r="O113" s="63"/>
    </row>
    <row r="114" spans="9:15" s="59" customFormat="1" ht="12.75" hidden="1">
      <c r="I114" s="60"/>
      <c r="J114" s="61"/>
      <c r="K114" s="60"/>
      <c r="L114" s="62"/>
      <c r="M114" s="60"/>
      <c r="O114" s="63"/>
    </row>
    <row r="115" spans="9:15" s="59" customFormat="1" ht="12.75" hidden="1">
      <c r="I115" s="60"/>
      <c r="J115" s="61"/>
      <c r="K115" s="60"/>
      <c r="L115" s="62"/>
      <c r="M115" s="60"/>
      <c r="O115" s="63"/>
    </row>
    <row r="116" spans="9:15" s="59" customFormat="1" ht="12.75" hidden="1">
      <c r="I116" s="60"/>
      <c r="J116" s="61"/>
      <c r="K116" s="60"/>
      <c r="L116" s="62"/>
      <c r="M116" s="60"/>
      <c r="O116" s="63"/>
    </row>
    <row r="117" spans="9:15" s="59" customFormat="1" ht="12.75" hidden="1">
      <c r="I117" s="60"/>
      <c r="J117" s="61"/>
      <c r="K117" s="60"/>
      <c r="L117" s="62"/>
      <c r="M117" s="60"/>
      <c r="O117" s="63"/>
    </row>
    <row r="118" spans="9:15" s="59" customFormat="1" ht="12.75" hidden="1">
      <c r="I118" s="60"/>
      <c r="J118" s="61"/>
      <c r="K118" s="60"/>
      <c r="L118" s="62"/>
      <c r="M118" s="60"/>
      <c r="O118" s="63"/>
    </row>
    <row r="119" spans="9:15" s="59" customFormat="1" ht="12.75" hidden="1">
      <c r="I119" s="60"/>
      <c r="J119" s="61"/>
      <c r="K119" s="60"/>
      <c r="L119" s="62"/>
      <c r="M119" s="60"/>
      <c r="O119" s="63"/>
    </row>
    <row r="120" spans="9:15" s="59" customFormat="1" ht="12.75" hidden="1">
      <c r="I120" s="60"/>
      <c r="J120" s="61"/>
      <c r="K120" s="60"/>
      <c r="L120" s="62"/>
      <c r="M120" s="60"/>
      <c r="O120" s="63"/>
    </row>
    <row r="121" spans="9:15" s="59" customFormat="1" ht="12.75" hidden="1">
      <c r="I121" s="60"/>
      <c r="J121" s="61"/>
      <c r="K121" s="60"/>
      <c r="L121" s="62"/>
      <c r="M121" s="60"/>
      <c r="O121" s="63"/>
    </row>
    <row r="122" spans="9:15" s="59" customFormat="1" ht="12.75" hidden="1">
      <c r="I122" s="60"/>
      <c r="J122" s="61"/>
      <c r="K122" s="60"/>
      <c r="L122" s="62"/>
      <c r="M122" s="60"/>
      <c r="O122" s="63"/>
    </row>
    <row r="123" spans="9:15" s="59" customFormat="1" ht="12.75" hidden="1">
      <c r="I123" s="60"/>
      <c r="J123" s="61"/>
      <c r="K123" s="60"/>
      <c r="L123" s="62"/>
      <c r="M123" s="60"/>
      <c r="O123" s="63"/>
    </row>
    <row r="124" spans="9:15" s="59" customFormat="1" ht="12.75" hidden="1">
      <c r="I124" s="60"/>
      <c r="J124" s="61"/>
      <c r="K124" s="60"/>
      <c r="L124" s="62"/>
      <c r="M124" s="60"/>
      <c r="O124" s="63"/>
    </row>
    <row r="125" spans="9:15" s="59" customFormat="1" ht="12.75" hidden="1">
      <c r="I125" s="60"/>
      <c r="J125" s="61"/>
      <c r="K125" s="60"/>
      <c r="L125" s="62"/>
      <c r="M125" s="60"/>
      <c r="O125" s="63"/>
    </row>
    <row r="126" spans="9:15" s="59" customFormat="1" ht="12.75" hidden="1">
      <c r="I126" s="60"/>
      <c r="J126" s="61"/>
      <c r="K126" s="60"/>
      <c r="L126" s="62"/>
      <c r="M126" s="60"/>
      <c r="O126" s="63"/>
    </row>
    <row r="127" spans="9:15" s="59" customFormat="1" ht="12.75" hidden="1">
      <c r="I127" s="60"/>
      <c r="J127" s="61"/>
      <c r="K127" s="60"/>
      <c r="L127" s="62"/>
      <c r="M127" s="60"/>
      <c r="O127" s="63"/>
    </row>
    <row r="128" spans="9:15" s="59" customFormat="1" ht="12.75" hidden="1">
      <c r="I128" s="60"/>
      <c r="J128" s="61"/>
      <c r="K128" s="60"/>
      <c r="L128" s="62"/>
      <c r="M128" s="60"/>
      <c r="O128" s="63"/>
    </row>
    <row r="129" spans="9:15" s="59" customFormat="1" ht="12.75" hidden="1">
      <c r="I129" s="60"/>
      <c r="J129" s="61"/>
      <c r="K129" s="60"/>
      <c r="L129" s="62"/>
      <c r="M129" s="60"/>
      <c r="O129" s="63"/>
    </row>
    <row r="130" spans="9:15" s="59" customFormat="1" ht="12.75" hidden="1">
      <c r="I130" s="60"/>
      <c r="J130" s="61"/>
      <c r="K130" s="60"/>
      <c r="L130" s="62"/>
      <c r="M130" s="60"/>
      <c r="O130" s="63"/>
    </row>
    <row r="131" spans="9:15" s="59" customFormat="1" ht="12.75" hidden="1">
      <c r="I131" s="60"/>
      <c r="J131" s="61"/>
      <c r="K131" s="60"/>
      <c r="L131" s="62"/>
      <c r="M131" s="60"/>
      <c r="O131" s="63"/>
    </row>
    <row r="132" spans="9:15" s="59" customFormat="1" ht="12.75" hidden="1">
      <c r="I132" s="60"/>
      <c r="J132" s="61"/>
      <c r="K132" s="60"/>
      <c r="L132" s="62"/>
      <c r="M132" s="60"/>
      <c r="O132" s="63"/>
    </row>
    <row r="133" spans="9:15" s="59" customFormat="1" ht="12.75" hidden="1">
      <c r="I133" s="60"/>
      <c r="J133" s="61"/>
      <c r="K133" s="60"/>
      <c r="L133" s="62"/>
      <c r="M133" s="60"/>
      <c r="O133" s="63"/>
    </row>
    <row r="134" spans="9:15" s="59" customFormat="1" ht="12.75" hidden="1">
      <c r="I134" s="60"/>
      <c r="J134" s="61"/>
      <c r="K134" s="60"/>
      <c r="L134" s="62"/>
      <c r="M134" s="60"/>
      <c r="O134" s="63"/>
    </row>
    <row r="135" spans="9:15" s="59" customFormat="1" ht="12.75" hidden="1">
      <c r="I135" s="60"/>
      <c r="J135" s="61"/>
      <c r="K135" s="60"/>
      <c r="L135" s="62"/>
      <c r="M135" s="60"/>
      <c r="O135" s="63"/>
    </row>
    <row r="136" spans="9:15" s="59" customFormat="1" ht="12.75" hidden="1">
      <c r="I136" s="60"/>
      <c r="J136" s="61"/>
      <c r="K136" s="60"/>
      <c r="L136" s="62"/>
      <c r="M136" s="60"/>
      <c r="O136" s="63"/>
    </row>
    <row r="137" spans="9:15" s="59" customFormat="1" ht="12.75" hidden="1">
      <c r="I137" s="60"/>
      <c r="J137" s="61"/>
      <c r="K137" s="60"/>
      <c r="L137" s="62"/>
      <c r="M137" s="60"/>
      <c r="O137" s="63"/>
    </row>
    <row r="138" spans="9:15" s="59" customFormat="1" ht="12.75" hidden="1">
      <c r="I138" s="60"/>
      <c r="J138" s="61"/>
      <c r="K138" s="60"/>
      <c r="L138" s="62"/>
      <c r="M138" s="60"/>
      <c r="O138" s="63"/>
    </row>
    <row r="139" spans="9:15" s="59" customFormat="1" ht="12.75" hidden="1">
      <c r="I139" s="60"/>
      <c r="J139" s="61"/>
      <c r="K139" s="60"/>
      <c r="L139" s="62"/>
      <c r="M139" s="60"/>
      <c r="O139" s="63"/>
    </row>
    <row r="140" spans="9:15" s="59" customFormat="1" ht="12.75" hidden="1">
      <c r="I140" s="60"/>
      <c r="J140" s="61"/>
      <c r="K140" s="60"/>
      <c r="L140" s="62"/>
      <c r="M140" s="60"/>
      <c r="O140" s="63"/>
    </row>
    <row r="141" spans="9:15" s="59" customFormat="1" ht="12.75" hidden="1">
      <c r="I141" s="60"/>
      <c r="J141" s="61"/>
      <c r="K141" s="60"/>
      <c r="L141" s="62"/>
      <c r="M141" s="60"/>
      <c r="O141" s="63"/>
    </row>
    <row r="142" spans="9:15" s="59" customFormat="1" ht="12.75" hidden="1">
      <c r="I142" s="60"/>
      <c r="J142" s="61"/>
      <c r="K142" s="60"/>
      <c r="L142" s="62"/>
      <c r="M142" s="60"/>
      <c r="O142" s="63"/>
    </row>
    <row r="143" spans="9:15" s="59" customFormat="1" ht="12.75" hidden="1">
      <c r="I143" s="60"/>
      <c r="J143" s="61"/>
      <c r="K143" s="60"/>
      <c r="L143" s="62"/>
      <c r="M143" s="60"/>
      <c r="O143" s="63"/>
    </row>
    <row r="144" spans="9:15" s="59" customFormat="1" ht="12.75" hidden="1">
      <c r="I144" s="60"/>
      <c r="J144" s="61"/>
      <c r="K144" s="60"/>
      <c r="L144" s="62"/>
      <c r="M144" s="60"/>
      <c r="O144" s="63"/>
    </row>
    <row r="145" spans="9:15" s="59" customFormat="1" ht="12.75" hidden="1">
      <c r="I145" s="60"/>
      <c r="J145" s="61"/>
      <c r="K145" s="60"/>
      <c r="L145" s="62"/>
      <c r="M145" s="60"/>
      <c r="O145" s="63"/>
    </row>
    <row r="146" spans="9:15" s="59" customFormat="1" ht="12.75" hidden="1">
      <c r="I146" s="60"/>
      <c r="J146" s="61"/>
      <c r="K146" s="60"/>
      <c r="L146" s="62"/>
      <c r="M146" s="60"/>
      <c r="O146" s="63"/>
    </row>
    <row r="147" spans="9:15" s="59" customFormat="1" ht="12.75" hidden="1">
      <c r="I147" s="60"/>
      <c r="J147" s="61"/>
      <c r="K147" s="60"/>
      <c r="L147" s="62"/>
      <c r="M147" s="60"/>
      <c r="O147" s="63"/>
    </row>
    <row r="148" spans="9:15" s="59" customFormat="1" ht="12.75" hidden="1">
      <c r="I148" s="60"/>
      <c r="J148" s="61"/>
      <c r="K148" s="60"/>
      <c r="L148" s="62"/>
      <c r="M148" s="60"/>
      <c r="O148" s="63"/>
    </row>
    <row r="149" spans="9:15" s="59" customFormat="1" ht="12.75" hidden="1">
      <c r="I149" s="60"/>
      <c r="J149" s="61"/>
      <c r="K149" s="60"/>
      <c r="L149" s="62"/>
      <c r="M149" s="60"/>
      <c r="O149" s="63"/>
    </row>
    <row r="150" spans="9:15" s="59" customFormat="1" ht="12.75" hidden="1">
      <c r="I150" s="60"/>
      <c r="J150" s="61"/>
      <c r="K150" s="60"/>
      <c r="L150" s="62"/>
      <c r="M150" s="60"/>
      <c r="O150" s="63"/>
    </row>
    <row r="151" spans="9:15" s="59" customFormat="1" ht="12.75" hidden="1">
      <c r="I151" s="60"/>
      <c r="J151" s="61"/>
      <c r="K151" s="60"/>
      <c r="L151" s="62"/>
      <c r="M151" s="60"/>
      <c r="O151" s="63"/>
    </row>
    <row r="152" spans="9:15" s="59" customFormat="1" ht="12.75" hidden="1">
      <c r="I152" s="60"/>
      <c r="J152" s="61"/>
      <c r="K152" s="60"/>
      <c r="L152" s="62"/>
      <c r="M152" s="60"/>
      <c r="O152" s="63"/>
    </row>
    <row r="153" spans="9:15" s="59" customFormat="1" ht="12.75" hidden="1">
      <c r="I153" s="60"/>
      <c r="J153" s="61"/>
      <c r="K153" s="60"/>
      <c r="L153" s="62"/>
      <c r="M153" s="60"/>
      <c r="O153" s="63"/>
    </row>
    <row r="154" spans="9:15" s="59" customFormat="1" ht="12.75" hidden="1">
      <c r="I154" s="60"/>
      <c r="J154" s="61"/>
      <c r="K154" s="60"/>
      <c r="L154" s="62"/>
      <c r="M154" s="60"/>
      <c r="O154" s="63"/>
    </row>
    <row r="155" spans="9:15" s="59" customFormat="1" ht="12.75" hidden="1">
      <c r="I155" s="60"/>
      <c r="J155" s="61"/>
      <c r="K155" s="60"/>
      <c r="L155" s="62"/>
      <c r="M155" s="60"/>
      <c r="O155" s="63"/>
    </row>
    <row r="156" spans="9:15" s="59" customFormat="1" ht="12.75" hidden="1">
      <c r="I156" s="60"/>
      <c r="J156" s="61"/>
      <c r="K156" s="60"/>
      <c r="L156" s="62"/>
      <c r="M156" s="60"/>
      <c r="O156" s="63"/>
    </row>
    <row r="157" spans="9:15" s="59" customFormat="1" ht="12.75" hidden="1">
      <c r="I157" s="60"/>
      <c r="J157" s="61"/>
      <c r="K157" s="60"/>
      <c r="L157" s="62"/>
      <c r="M157" s="60"/>
      <c r="O157" s="63"/>
    </row>
    <row r="158" spans="9:15" s="59" customFormat="1" ht="12.75" hidden="1">
      <c r="I158" s="60"/>
      <c r="J158" s="61"/>
      <c r="K158" s="60"/>
      <c r="L158" s="62"/>
      <c r="M158" s="60"/>
      <c r="O158" s="63"/>
    </row>
    <row r="159" spans="9:15" s="59" customFormat="1" ht="12.75" hidden="1">
      <c r="I159" s="60"/>
      <c r="J159" s="61"/>
      <c r="K159" s="60"/>
      <c r="L159" s="62"/>
      <c r="M159" s="60"/>
      <c r="O159" s="63"/>
    </row>
    <row r="160" spans="9:15" s="59" customFormat="1" ht="12.75" hidden="1">
      <c r="I160" s="60"/>
      <c r="J160" s="61"/>
      <c r="K160" s="60"/>
      <c r="L160" s="62"/>
      <c r="M160" s="60"/>
      <c r="O160" s="63"/>
    </row>
    <row r="161" spans="9:15" s="59" customFormat="1" ht="12.75" hidden="1">
      <c r="I161" s="60"/>
      <c r="J161" s="61"/>
      <c r="K161" s="60"/>
      <c r="L161" s="62"/>
      <c r="M161" s="60"/>
      <c r="O161" s="63"/>
    </row>
    <row r="162" spans="9:15" s="59" customFormat="1" ht="12.75" hidden="1">
      <c r="I162" s="60"/>
      <c r="J162" s="61"/>
      <c r="K162" s="60"/>
      <c r="L162" s="62"/>
      <c r="M162" s="60"/>
      <c r="O162" s="63"/>
    </row>
    <row r="163" spans="9:15" s="59" customFormat="1" ht="12.75" hidden="1">
      <c r="I163" s="60"/>
      <c r="J163" s="61"/>
      <c r="K163" s="60"/>
      <c r="L163" s="62"/>
      <c r="M163" s="60"/>
      <c r="O163" s="63"/>
    </row>
    <row r="164" spans="9:15" s="59" customFormat="1" ht="12.75" hidden="1">
      <c r="I164" s="60"/>
      <c r="J164" s="61"/>
      <c r="K164" s="60"/>
      <c r="L164" s="62"/>
      <c r="M164" s="60"/>
      <c r="O164" s="63"/>
    </row>
    <row r="165" spans="9:15" s="59" customFormat="1" ht="12.75" hidden="1">
      <c r="I165" s="60"/>
      <c r="J165" s="61"/>
      <c r="K165" s="60"/>
      <c r="L165" s="62"/>
      <c r="M165" s="60"/>
      <c r="O165" s="63"/>
    </row>
    <row r="166" spans="9:15" s="59" customFormat="1" ht="12.75" hidden="1">
      <c r="I166" s="60"/>
      <c r="J166" s="61"/>
      <c r="K166" s="60"/>
      <c r="L166" s="62"/>
      <c r="M166" s="60"/>
      <c r="O166" s="63"/>
    </row>
    <row r="167" spans="9:15" s="59" customFormat="1" ht="12.75" hidden="1">
      <c r="I167" s="60"/>
      <c r="J167" s="61"/>
      <c r="K167" s="60"/>
      <c r="L167" s="62"/>
      <c r="M167" s="60"/>
      <c r="O167" s="63"/>
    </row>
    <row r="168" spans="9:15" s="59" customFormat="1" ht="12.75" hidden="1">
      <c r="I168" s="60"/>
      <c r="J168" s="61"/>
      <c r="K168" s="60"/>
      <c r="L168" s="62"/>
      <c r="M168" s="60"/>
      <c r="O168" s="63"/>
    </row>
    <row r="169" spans="9:15" s="59" customFormat="1" ht="12.75" hidden="1">
      <c r="I169" s="60"/>
      <c r="J169" s="61"/>
      <c r="K169" s="60"/>
      <c r="L169" s="62"/>
      <c r="M169" s="60"/>
      <c r="O169" s="63"/>
    </row>
  </sheetData>
  <sheetProtection sheet="1" objects="1" scenarios="1"/>
  <mergeCells count="9">
    <mergeCell ref="A9:G9"/>
    <mergeCell ref="A21:D21"/>
    <mergeCell ref="E21:G21"/>
    <mergeCell ref="A1:K1"/>
    <mergeCell ref="B3:C3"/>
    <mergeCell ref="F3:G3"/>
    <mergeCell ref="B4:C4"/>
    <mergeCell ref="F4:G4"/>
    <mergeCell ref="F7:G7"/>
  </mergeCells>
  <conditionalFormatting sqref="F12 F14 F16 F18 F20">
    <cfRule type="cellIs" dxfId="15" priority="4" operator="equal">
      <formula>0</formula>
    </cfRule>
  </conditionalFormatting>
  <conditionalFormatting sqref="F13 F15 D17 F19 F17">
    <cfRule type="cellIs" dxfId="14" priority="3" operator="equal">
      <formula>0</formula>
    </cfRule>
  </conditionalFormatting>
  <conditionalFormatting sqref="E12 E14 E16 E18 E20">
    <cfRule type="cellIs" dxfId="13" priority="2" operator="equal">
      <formula>0</formula>
    </cfRule>
  </conditionalFormatting>
  <conditionalFormatting sqref="E13 E15 E17 E19">
    <cfRule type="cellIs" dxfId="12" priority="1" operator="equal">
      <formula>0</formula>
    </cfRule>
  </conditionalFormatting>
  <pageMargins left="0" right="0" top="0" bottom="0" header="0" footer="0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C8869-1097-47A2-8F33-8DCF57CA0392}">
  <dimension ref="A1:WWF169"/>
  <sheetViews>
    <sheetView rightToLeft="1" showOutlineSymbols="0" zoomScale="115" zoomScaleNormal="115" workbookViewId="0">
      <pane ySplit="2" topLeftCell="A3" activePane="bottomLeft" state="frozen"/>
      <selection activeCell="F6" sqref="F6"/>
      <selection pane="bottomLeft" activeCell="F6" sqref="F6"/>
    </sheetView>
  </sheetViews>
  <sheetFormatPr defaultColWidth="0" defaultRowHeight="0" customHeight="1" zeroHeight="1"/>
  <cols>
    <col min="1" max="1" width="12" style="5" customWidth="1"/>
    <col min="2" max="2" width="15.7109375" style="5" customWidth="1"/>
    <col min="3" max="3" width="18" style="5" customWidth="1"/>
    <col min="4" max="4" width="15" style="5" customWidth="1"/>
    <col min="5" max="5" width="14.85546875" style="5" customWidth="1"/>
    <col min="6" max="6" width="15.85546875" style="5" customWidth="1"/>
    <col min="7" max="7" width="12" style="5" customWidth="1"/>
    <col min="8" max="8" width="3.5703125" style="5" customWidth="1"/>
    <col min="9" max="9" width="6.5703125" style="60" customWidth="1"/>
    <col min="10" max="10" width="14.85546875" style="60" bestFit="1" customWidth="1"/>
    <col min="11" max="11" width="18.140625" style="60" customWidth="1"/>
    <col min="12" max="12" width="16.5703125" style="62" customWidth="1"/>
    <col min="13" max="13" width="14.140625" style="60" bestFit="1" customWidth="1"/>
    <col min="14" max="14" width="22.5703125" style="59" customWidth="1"/>
    <col min="15" max="15" width="6.85546875" style="64" customWidth="1"/>
    <col min="16" max="22" width="6.85546875" style="5" hidden="1"/>
    <col min="23" max="23" width="11.42578125" style="5" hidden="1"/>
    <col min="24" max="262" width="6.85546875" style="5" hidden="1"/>
    <col min="263" max="263" width="8.5703125" style="5" hidden="1"/>
    <col min="264" max="264" width="14.85546875" style="5" hidden="1"/>
    <col min="265" max="265" width="36.5703125" style="5" hidden="1"/>
    <col min="266" max="266" width="22.28515625" style="5" hidden="1"/>
    <col min="267" max="267" width="36.140625" style="5" hidden="1"/>
    <col min="268" max="268" width="14.140625" style="5" hidden="1"/>
    <col min="269" max="269" width="8.7109375" style="5" hidden="1"/>
    <col min="270" max="270" width="10.28515625" style="5" hidden="1"/>
    <col min="271" max="278" width="6.85546875" style="5" hidden="1"/>
    <col min="279" max="279" width="11.42578125" style="5" hidden="1"/>
    <col min="280" max="518" width="6.85546875" style="5" hidden="1"/>
    <col min="519" max="519" width="8.5703125" style="5" hidden="1"/>
    <col min="520" max="520" width="14.85546875" style="5" hidden="1"/>
    <col min="521" max="521" width="36.5703125" style="5" hidden="1"/>
    <col min="522" max="522" width="22.28515625" style="5" hidden="1"/>
    <col min="523" max="523" width="36.140625" style="5" hidden="1"/>
    <col min="524" max="524" width="14.140625" style="5" hidden="1"/>
    <col min="525" max="525" width="8.7109375" style="5" hidden="1"/>
    <col min="526" max="526" width="10.28515625" style="5" hidden="1"/>
    <col min="527" max="534" width="6.85546875" style="5" hidden="1"/>
    <col min="535" max="535" width="11.42578125" style="5" hidden="1"/>
    <col min="536" max="774" width="6.85546875" style="5" hidden="1"/>
    <col min="775" max="775" width="8.5703125" style="5" hidden="1"/>
    <col min="776" max="776" width="14.85546875" style="5" hidden="1"/>
    <col min="777" max="777" width="36.5703125" style="5" hidden="1"/>
    <col min="778" max="778" width="22.28515625" style="5" hidden="1"/>
    <col min="779" max="779" width="36.140625" style="5" hidden="1"/>
    <col min="780" max="780" width="14.140625" style="5" hidden="1"/>
    <col min="781" max="781" width="8.7109375" style="5" hidden="1"/>
    <col min="782" max="782" width="10.28515625" style="5" hidden="1"/>
    <col min="783" max="790" width="6.85546875" style="5" hidden="1"/>
    <col min="791" max="791" width="11.42578125" style="5" hidden="1"/>
    <col min="792" max="1030" width="6.85546875" style="5" hidden="1"/>
    <col min="1031" max="1031" width="8.5703125" style="5" hidden="1"/>
    <col min="1032" max="1032" width="14.85546875" style="5" hidden="1"/>
    <col min="1033" max="1033" width="36.5703125" style="5" hidden="1"/>
    <col min="1034" max="1034" width="22.28515625" style="5" hidden="1"/>
    <col min="1035" max="1035" width="36.140625" style="5" hidden="1"/>
    <col min="1036" max="1036" width="14.140625" style="5" hidden="1"/>
    <col min="1037" max="1037" width="8.7109375" style="5" hidden="1"/>
    <col min="1038" max="1038" width="10.28515625" style="5" hidden="1"/>
    <col min="1039" max="1046" width="6.85546875" style="5" hidden="1"/>
    <col min="1047" max="1047" width="11.42578125" style="5" hidden="1"/>
    <col min="1048" max="1286" width="6.85546875" style="5" hidden="1"/>
    <col min="1287" max="1287" width="8.5703125" style="5" hidden="1"/>
    <col min="1288" max="1288" width="14.85546875" style="5" hidden="1"/>
    <col min="1289" max="1289" width="36.5703125" style="5" hidden="1"/>
    <col min="1290" max="1290" width="22.28515625" style="5" hidden="1"/>
    <col min="1291" max="1291" width="36.140625" style="5" hidden="1"/>
    <col min="1292" max="1292" width="14.140625" style="5" hidden="1"/>
    <col min="1293" max="1293" width="8.7109375" style="5" hidden="1"/>
    <col min="1294" max="1294" width="10.28515625" style="5" hidden="1"/>
    <col min="1295" max="1302" width="6.85546875" style="5" hidden="1"/>
    <col min="1303" max="1303" width="11.42578125" style="5" hidden="1"/>
    <col min="1304" max="1542" width="6.85546875" style="5" hidden="1"/>
    <col min="1543" max="1543" width="8.5703125" style="5" hidden="1"/>
    <col min="1544" max="1544" width="14.85546875" style="5" hidden="1"/>
    <col min="1545" max="1545" width="36.5703125" style="5" hidden="1"/>
    <col min="1546" max="1546" width="22.28515625" style="5" hidden="1"/>
    <col min="1547" max="1547" width="36.140625" style="5" hidden="1"/>
    <col min="1548" max="1548" width="14.140625" style="5" hidden="1"/>
    <col min="1549" max="1549" width="8.7109375" style="5" hidden="1"/>
    <col min="1550" max="1550" width="10.28515625" style="5" hidden="1"/>
    <col min="1551" max="1558" width="6.85546875" style="5" hidden="1"/>
    <col min="1559" max="1559" width="11.42578125" style="5" hidden="1"/>
    <col min="1560" max="1798" width="6.85546875" style="5" hidden="1"/>
    <col min="1799" max="1799" width="8.5703125" style="5" hidden="1"/>
    <col min="1800" max="1800" width="14.85546875" style="5" hidden="1"/>
    <col min="1801" max="1801" width="36.5703125" style="5" hidden="1"/>
    <col min="1802" max="1802" width="22.28515625" style="5" hidden="1"/>
    <col min="1803" max="1803" width="36.140625" style="5" hidden="1"/>
    <col min="1804" max="1804" width="14.140625" style="5" hidden="1"/>
    <col min="1805" max="1805" width="8.7109375" style="5" hidden="1"/>
    <col min="1806" max="1806" width="10.28515625" style="5" hidden="1"/>
    <col min="1807" max="1814" width="6.85546875" style="5" hidden="1"/>
    <col min="1815" max="1815" width="11.42578125" style="5" hidden="1"/>
    <col min="1816" max="2054" width="6.85546875" style="5" hidden="1"/>
    <col min="2055" max="2055" width="8.5703125" style="5" hidden="1"/>
    <col min="2056" max="2056" width="14.85546875" style="5" hidden="1"/>
    <col min="2057" max="2057" width="36.5703125" style="5" hidden="1"/>
    <col min="2058" max="2058" width="22.28515625" style="5" hidden="1"/>
    <col min="2059" max="2059" width="36.140625" style="5" hidden="1"/>
    <col min="2060" max="2060" width="14.140625" style="5" hidden="1"/>
    <col min="2061" max="2061" width="8.7109375" style="5" hidden="1"/>
    <col min="2062" max="2062" width="10.28515625" style="5" hidden="1"/>
    <col min="2063" max="2070" width="6.85546875" style="5" hidden="1"/>
    <col min="2071" max="2071" width="11.42578125" style="5" hidden="1"/>
    <col min="2072" max="2310" width="6.85546875" style="5" hidden="1"/>
    <col min="2311" max="2311" width="8.5703125" style="5" hidden="1"/>
    <col min="2312" max="2312" width="14.85546875" style="5" hidden="1"/>
    <col min="2313" max="2313" width="36.5703125" style="5" hidden="1"/>
    <col min="2314" max="2314" width="22.28515625" style="5" hidden="1"/>
    <col min="2315" max="2315" width="36.140625" style="5" hidden="1"/>
    <col min="2316" max="2316" width="14.140625" style="5" hidden="1"/>
    <col min="2317" max="2317" width="8.7109375" style="5" hidden="1"/>
    <col min="2318" max="2318" width="10.28515625" style="5" hidden="1"/>
    <col min="2319" max="2326" width="6.85546875" style="5" hidden="1"/>
    <col min="2327" max="2327" width="11.42578125" style="5" hidden="1"/>
    <col min="2328" max="2566" width="6.85546875" style="5" hidden="1"/>
    <col min="2567" max="2567" width="8.5703125" style="5" hidden="1"/>
    <col min="2568" max="2568" width="14.85546875" style="5" hidden="1"/>
    <col min="2569" max="2569" width="36.5703125" style="5" hidden="1"/>
    <col min="2570" max="2570" width="22.28515625" style="5" hidden="1"/>
    <col min="2571" max="2571" width="36.140625" style="5" hidden="1"/>
    <col min="2572" max="2572" width="14.140625" style="5" hidden="1"/>
    <col min="2573" max="2573" width="8.7109375" style="5" hidden="1"/>
    <col min="2574" max="2574" width="10.28515625" style="5" hidden="1"/>
    <col min="2575" max="2582" width="6.85546875" style="5" hidden="1"/>
    <col min="2583" max="2583" width="11.42578125" style="5" hidden="1"/>
    <col min="2584" max="2822" width="6.85546875" style="5" hidden="1"/>
    <col min="2823" max="2823" width="8.5703125" style="5" hidden="1"/>
    <col min="2824" max="2824" width="14.85546875" style="5" hidden="1"/>
    <col min="2825" max="2825" width="36.5703125" style="5" hidden="1"/>
    <col min="2826" max="2826" width="22.28515625" style="5" hidden="1"/>
    <col min="2827" max="2827" width="36.140625" style="5" hidden="1"/>
    <col min="2828" max="2828" width="14.140625" style="5" hidden="1"/>
    <col min="2829" max="2829" width="8.7109375" style="5" hidden="1"/>
    <col min="2830" max="2830" width="10.28515625" style="5" hidden="1"/>
    <col min="2831" max="2838" width="6.85546875" style="5" hidden="1"/>
    <col min="2839" max="2839" width="11.42578125" style="5" hidden="1"/>
    <col min="2840" max="3078" width="6.85546875" style="5" hidden="1"/>
    <col min="3079" max="3079" width="8.5703125" style="5" hidden="1"/>
    <col min="3080" max="3080" width="14.85546875" style="5" hidden="1"/>
    <col min="3081" max="3081" width="36.5703125" style="5" hidden="1"/>
    <col min="3082" max="3082" width="22.28515625" style="5" hidden="1"/>
    <col min="3083" max="3083" width="36.140625" style="5" hidden="1"/>
    <col min="3084" max="3084" width="14.140625" style="5" hidden="1"/>
    <col min="3085" max="3085" width="8.7109375" style="5" hidden="1"/>
    <col min="3086" max="3086" width="10.28515625" style="5" hidden="1"/>
    <col min="3087" max="3094" width="6.85546875" style="5" hidden="1"/>
    <col min="3095" max="3095" width="11.42578125" style="5" hidden="1"/>
    <col min="3096" max="3334" width="6.85546875" style="5" hidden="1"/>
    <col min="3335" max="3335" width="8.5703125" style="5" hidden="1"/>
    <col min="3336" max="3336" width="14.85546875" style="5" hidden="1"/>
    <col min="3337" max="3337" width="36.5703125" style="5" hidden="1"/>
    <col min="3338" max="3338" width="22.28515625" style="5" hidden="1"/>
    <col min="3339" max="3339" width="36.140625" style="5" hidden="1"/>
    <col min="3340" max="3340" width="14.140625" style="5" hidden="1"/>
    <col min="3341" max="3341" width="8.7109375" style="5" hidden="1"/>
    <col min="3342" max="3342" width="10.28515625" style="5" hidden="1"/>
    <col min="3343" max="3350" width="6.85546875" style="5" hidden="1"/>
    <col min="3351" max="3351" width="11.42578125" style="5" hidden="1"/>
    <col min="3352" max="3590" width="6.85546875" style="5" hidden="1"/>
    <col min="3591" max="3591" width="8.5703125" style="5" hidden="1"/>
    <col min="3592" max="3592" width="14.85546875" style="5" hidden="1"/>
    <col min="3593" max="3593" width="36.5703125" style="5" hidden="1"/>
    <col min="3594" max="3594" width="22.28515625" style="5" hidden="1"/>
    <col min="3595" max="3595" width="36.140625" style="5" hidden="1"/>
    <col min="3596" max="3596" width="14.140625" style="5" hidden="1"/>
    <col min="3597" max="3597" width="8.7109375" style="5" hidden="1"/>
    <col min="3598" max="3598" width="10.28515625" style="5" hidden="1"/>
    <col min="3599" max="3606" width="6.85546875" style="5" hidden="1"/>
    <col min="3607" max="3607" width="11.42578125" style="5" hidden="1"/>
    <col min="3608" max="3846" width="6.85546875" style="5" hidden="1"/>
    <col min="3847" max="3847" width="8.5703125" style="5" hidden="1"/>
    <col min="3848" max="3848" width="14.85546875" style="5" hidden="1"/>
    <col min="3849" max="3849" width="36.5703125" style="5" hidden="1"/>
    <col min="3850" max="3850" width="22.28515625" style="5" hidden="1"/>
    <col min="3851" max="3851" width="36.140625" style="5" hidden="1"/>
    <col min="3852" max="3852" width="14.140625" style="5" hidden="1"/>
    <col min="3853" max="3853" width="8.7109375" style="5" hidden="1"/>
    <col min="3854" max="3854" width="10.28515625" style="5" hidden="1"/>
    <col min="3855" max="3862" width="6.85546875" style="5" hidden="1"/>
    <col min="3863" max="3863" width="11.42578125" style="5" hidden="1"/>
    <col min="3864" max="4102" width="6.85546875" style="5" hidden="1"/>
    <col min="4103" max="4103" width="8.5703125" style="5" hidden="1"/>
    <col min="4104" max="4104" width="14.85546875" style="5" hidden="1"/>
    <col min="4105" max="4105" width="36.5703125" style="5" hidden="1"/>
    <col min="4106" max="4106" width="22.28515625" style="5" hidden="1"/>
    <col min="4107" max="4107" width="36.140625" style="5" hidden="1"/>
    <col min="4108" max="4108" width="14.140625" style="5" hidden="1"/>
    <col min="4109" max="4109" width="8.7109375" style="5" hidden="1"/>
    <col min="4110" max="4110" width="10.28515625" style="5" hidden="1"/>
    <col min="4111" max="4118" width="6.85546875" style="5" hidden="1"/>
    <col min="4119" max="4119" width="11.42578125" style="5" hidden="1"/>
    <col min="4120" max="4358" width="6.85546875" style="5" hidden="1"/>
    <col min="4359" max="4359" width="8.5703125" style="5" hidden="1"/>
    <col min="4360" max="4360" width="14.85546875" style="5" hidden="1"/>
    <col min="4361" max="4361" width="36.5703125" style="5" hidden="1"/>
    <col min="4362" max="4362" width="22.28515625" style="5" hidden="1"/>
    <col min="4363" max="4363" width="36.140625" style="5" hidden="1"/>
    <col min="4364" max="4364" width="14.140625" style="5" hidden="1"/>
    <col min="4365" max="4365" width="8.7109375" style="5" hidden="1"/>
    <col min="4366" max="4366" width="10.28515625" style="5" hidden="1"/>
    <col min="4367" max="4374" width="6.85546875" style="5" hidden="1"/>
    <col min="4375" max="4375" width="11.42578125" style="5" hidden="1"/>
    <col min="4376" max="4614" width="6.85546875" style="5" hidden="1"/>
    <col min="4615" max="4615" width="8.5703125" style="5" hidden="1"/>
    <col min="4616" max="4616" width="14.85546875" style="5" hidden="1"/>
    <col min="4617" max="4617" width="36.5703125" style="5" hidden="1"/>
    <col min="4618" max="4618" width="22.28515625" style="5" hidden="1"/>
    <col min="4619" max="4619" width="36.140625" style="5" hidden="1"/>
    <col min="4620" max="4620" width="14.140625" style="5" hidden="1"/>
    <col min="4621" max="4621" width="8.7109375" style="5" hidden="1"/>
    <col min="4622" max="4622" width="10.28515625" style="5" hidden="1"/>
    <col min="4623" max="4630" width="6.85546875" style="5" hidden="1"/>
    <col min="4631" max="4631" width="11.42578125" style="5" hidden="1"/>
    <col min="4632" max="4870" width="6.85546875" style="5" hidden="1"/>
    <col min="4871" max="4871" width="8.5703125" style="5" hidden="1"/>
    <col min="4872" max="4872" width="14.85546875" style="5" hidden="1"/>
    <col min="4873" max="4873" width="36.5703125" style="5" hidden="1"/>
    <col min="4874" max="4874" width="22.28515625" style="5" hidden="1"/>
    <col min="4875" max="4875" width="36.140625" style="5" hidden="1"/>
    <col min="4876" max="4876" width="14.140625" style="5" hidden="1"/>
    <col min="4877" max="4877" width="8.7109375" style="5" hidden="1"/>
    <col min="4878" max="4878" width="10.28515625" style="5" hidden="1"/>
    <col min="4879" max="4886" width="6.85546875" style="5" hidden="1"/>
    <col min="4887" max="4887" width="11.42578125" style="5" hidden="1"/>
    <col min="4888" max="5126" width="6.85546875" style="5" hidden="1"/>
    <col min="5127" max="5127" width="8.5703125" style="5" hidden="1"/>
    <col min="5128" max="5128" width="14.85546875" style="5" hidden="1"/>
    <col min="5129" max="5129" width="36.5703125" style="5" hidden="1"/>
    <col min="5130" max="5130" width="22.28515625" style="5" hidden="1"/>
    <col min="5131" max="5131" width="36.140625" style="5" hidden="1"/>
    <col min="5132" max="5132" width="14.140625" style="5" hidden="1"/>
    <col min="5133" max="5133" width="8.7109375" style="5" hidden="1"/>
    <col min="5134" max="5134" width="10.28515625" style="5" hidden="1"/>
    <col min="5135" max="5142" width="6.85546875" style="5" hidden="1"/>
    <col min="5143" max="5143" width="11.42578125" style="5" hidden="1"/>
    <col min="5144" max="5382" width="6.85546875" style="5" hidden="1"/>
    <col min="5383" max="5383" width="8.5703125" style="5" hidden="1"/>
    <col min="5384" max="5384" width="14.85546875" style="5" hidden="1"/>
    <col min="5385" max="5385" width="36.5703125" style="5" hidden="1"/>
    <col min="5386" max="5386" width="22.28515625" style="5" hidden="1"/>
    <col min="5387" max="5387" width="36.140625" style="5" hidden="1"/>
    <col min="5388" max="5388" width="14.140625" style="5" hidden="1"/>
    <col min="5389" max="5389" width="8.7109375" style="5" hidden="1"/>
    <col min="5390" max="5390" width="10.28515625" style="5" hidden="1"/>
    <col min="5391" max="5398" width="6.85546875" style="5" hidden="1"/>
    <col min="5399" max="5399" width="11.42578125" style="5" hidden="1"/>
    <col min="5400" max="5638" width="6.85546875" style="5" hidden="1"/>
    <col min="5639" max="5639" width="8.5703125" style="5" hidden="1"/>
    <col min="5640" max="5640" width="14.85546875" style="5" hidden="1"/>
    <col min="5641" max="5641" width="36.5703125" style="5" hidden="1"/>
    <col min="5642" max="5642" width="22.28515625" style="5" hidden="1"/>
    <col min="5643" max="5643" width="36.140625" style="5" hidden="1"/>
    <col min="5644" max="5644" width="14.140625" style="5" hidden="1"/>
    <col min="5645" max="5645" width="8.7109375" style="5" hidden="1"/>
    <col min="5646" max="5646" width="10.28515625" style="5" hidden="1"/>
    <col min="5647" max="5654" width="6.85546875" style="5" hidden="1"/>
    <col min="5655" max="5655" width="11.42578125" style="5" hidden="1"/>
    <col min="5656" max="5894" width="6.85546875" style="5" hidden="1"/>
    <col min="5895" max="5895" width="8.5703125" style="5" hidden="1"/>
    <col min="5896" max="5896" width="14.85546875" style="5" hidden="1"/>
    <col min="5897" max="5897" width="36.5703125" style="5" hidden="1"/>
    <col min="5898" max="5898" width="22.28515625" style="5" hidden="1"/>
    <col min="5899" max="5899" width="36.140625" style="5" hidden="1"/>
    <col min="5900" max="5900" width="14.140625" style="5" hidden="1"/>
    <col min="5901" max="5901" width="8.7109375" style="5" hidden="1"/>
    <col min="5902" max="5902" width="10.28515625" style="5" hidden="1"/>
    <col min="5903" max="5910" width="6.85546875" style="5" hidden="1"/>
    <col min="5911" max="5911" width="11.42578125" style="5" hidden="1"/>
    <col min="5912" max="6150" width="6.85546875" style="5" hidden="1"/>
    <col min="6151" max="6151" width="8.5703125" style="5" hidden="1"/>
    <col min="6152" max="6152" width="14.85546875" style="5" hidden="1"/>
    <col min="6153" max="6153" width="36.5703125" style="5" hidden="1"/>
    <col min="6154" max="6154" width="22.28515625" style="5" hidden="1"/>
    <col min="6155" max="6155" width="36.140625" style="5" hidden="1"/>
    <col min="6156" max="6156" width="14.140625" style="5" hidden="1"/>
    <col min="6157" max="6157" width="8.7109375" style="5" hidden="1"/>
    <col min="6158" max="6158" width="10.28515625" style="5" hidden="1"/>
    <col min="6159" max="6166" width="6.85546875" style="5" hidden="1"/>
    <col min="6167" max="6167" width="11.42578125" style="5" hidden="1"/>
    <col min="6168" max="6406" width="6.85546875" style="5" hidden="1"/>
    <col min="6407" max="6407" width="8.5703125" style="5" hidden="1"/>
    <col min="6408" max="6408" width="14.85546875" style="5" hidden="1"/>
    <col min="6409" max="6409" width="36.5703125" style="5" hidden="1"/>
    <col min="6410" max="6410" width="22.28515625" style="5" hidden="1"/>
    <col min="6411" max="6411" width="36.140625" style="5" hidden="1"/>
    <col min="6412" max="6412" width="14.140625" style="5" hidden="1"/>
    <col min="6413" max="6413" width="8.7109375" style="5" hidden="1"/>
    <col min="6414" max="6414" width="10.28515625" style="5" hidden="1"/>
    <col min="6415" max="6422" width="6.85546875" style="5" hidden="1"/>
    <col min="6423" max="6423" width="11.42578125" style="5" hidden="1"/>
    <col min="6424" max="6662" width="6.85546875" style="5" hidden="1"/>
    <col min="6663" max="6663" width="8.5703125" style="5" hidden="1"/>
    <col min="6664" max="6664" width="14.85546875" style="5" hidden="1"/>
    <col min="6665" max="6665" width="36.5703125" style="5" hidden="1"/>
    <col min="6666" max="6666" width="22.28515625" style="5" hidden="1"/>
    <col min="6667" max="6667" width="36.140625" style="5" hidden="1"/>
    <col min="6668" max="6668" width="14.140625" style="5" hidden="1"/>
    <col min="6669" max="6669" width="8.7109375" style="5" hidden="1"/>
    <col min="6670" max="6670" width="10.28515625" style="5" hidden="1"/>
    <col min="6671" max="6678" width="6.85546875" style="5" hidden="1"/>
    <col min="6679" max="6679" width="11.42578125" style="5" hidden="1"/>
    <col min="6680" max="6918" width="6.85546875" style="5" hidden="1"/>
    <col min="6919" max="6919" width="8.5703125" style="5" hidden="1"/>
    <col min="6920" max="6920" width="14.85546875" style="5" hidden="1"/>
    <col min="6921" max="6921" width="36.5703125" style="5" hidden="1"/>
    <col min="6922" max="6922" width="22.28515625" style="5" hidden="1"/>
    <col min="6923" max="6923" width="36.140625" style="5" hidden="1"/>
    <col min="6924" max="6924" width="14.140625" style="5" hidden="1"/>
    <col min="6925" max="6925" width="8.7109375" style="5" hidden="1"/>
    <col min="6926" max="6926" width="10.28515625" style="5" hidden="1"/>
    <col min="6927" max="6934" width="6.85546875" style="5" hidden="1"/>
    <col min="6935" max="6935" width="11.42578125" style="5" hidden="1"/>
    <col min="6936" max="7174" width="6.85546875" style="5" hidden="1"/>
    <col min="7175" max="7175" width="8.5703125" style="5" hidden="1"/>
    <col min="7176" max="7176" width="14.85546875" style="5" hidden="1"/>
    <col min="7177" max="7177" width="36.5703125" style="5" hidden="1"/>
    <col min="7178" max="7178" width="22.28515625" style="5" hidden="1"/>
    <col min="7179" max="7179" width="36.140625" style="5" hidden="1"/>
    <col min="7180" max="7180" width="14.140625" style="5" hidden="1"/>
    <col min="7181" max="7181" width="8.7109375" style="5" hidden="1"/>
    <col min="7182" max="7182" width="10.28515625" style="5" hidden="1"/>
    <col min="7183" max="7190" width="6.85546875" style="5" hidden="1"/>
    <col min="7191" max="7191" width="11.42578125" style="5" hidden="1"/>
    <col min="7192" max="7430" width="6.85546875" style="5" hidden="1"/>
    <col min="7431" max="7431" width="8.5703125" style="5" hidden="1"/>
    <col min="7432" max="7432" width="14.85546875" style="5" hidden="1"/>
    <col min="7433" max="7433" width="36.5703125" style="5" hidden="1"/>
    <col min="7434" max="7434" width="22.28515625" style="5" hidden="1"/>
    <col min="7435" max="7435" width="36.140625" style="5" hidden="1"/>
    <col min="7436" max="7436" width="14.140625" style="5" hidden="1"/>
    <col min="7437" max="7437" width="8.7109375" style="5" hidden="1"/>
    <col min="7438" max="7438" width="10.28515625" style="5" hidden="1"/>
    <col min="7439" max="7446" width="6.85546875" style="5" hidden="1"/>
    <col min="7447" max="7447" width="11.42578125" style="5" hidden="1"/>
    <col min="7448" max="7686" width="6.85546875" style="5" hidden="1"/>
    <col min="7687" max="7687" width="8.5703125" style="5" hidden="1"/>
    <col min="7688" max="7688" width="14.85546875" style="5" hidden="1"/>
    <col min="7689" max="7689" width="36.5703125" style="5" hidden="1"/>
    <col min="7690" max="7690" width="22.28515625" style="5" hidden="1"/>
    <col min="7691" max="7691" width="36.140625" style="5" hidden="1"/>
    <col min="7692" max="7692" width="14.140625" style="5" hidden="1"/>
    <col min="7693" max="7693" width="8.7109375" style="5" hidden="1"/>
    <col min="7694" max="7694" width="10.28515625" style="5" hidden="1"/>
    <col min="7695" max="7702" width="6.85546875" style="5" hidden="1"/>
    <col min="7703" max="7703" width="11.42578125" style="5" hidden="1"/>
    <col min="7704" max="7942" width="6.85546875" style="5" hidden="1"/>
    <col min="7943" max="7943" width="8.5703125" style="5" hidden="1"/>
    <col min="7944" max="7944" width="14.85546875" style="5" hidden="1"/>
    <col min="7945" max="7945" width="36.5703125" style="5" hidden="1"/>
    <col min="7946" max="7946" width="22.28515625" style="5" hidden="1"/>
    <col min="7947" max="7947" width="36.140625" style="5" hidden="1"/>
    <col min="7948" max="7948" width="14.140625" style="5" hidden="1"/>
    <col min="7949" max="7949" width="8.7109375" style="5" hidden="1"/>
    <col min="7950" max="7950" width="10.28515625" style="5" hidden="1"/>
    <col min="7951" max="7958" width="6.85546875" style="5" hidden="1"/>
    <col min="7959" max="7959" width="11.42578125" style="5" hidden="1"/>
    <col min="7960" max="8198" width="6.85546875" style="5" hidden="1"/>
    <col min="8199" max="8199" width="8.5703125" style="5" hidden="1"/>
    <col min="8200" max="8200" width="14.85546875" style="5" hidden="1"/>
    <col min="8201" max="8201" width="36.5703125" style="5" hidden="1"/>
    <col min="8202" max="8202" width="22.28515625" style="5" hidden="1"/>
    <col min="8203" max="8203" width="36.140625" style="5" hidden="1"/>
    <col min="8204" max="8204" width="14.140625" style="5" hidden="1"/>
    <col min="8205" max="8205" width="8.7109375" style="5" hidden="1"/>
    <col min="8206" max="8206" width="10.28515625" style="5" hidden="1"/>
    <col min="8207" max="8214" width="6.85546875" style="5" hidden="1"/>
    <col min="8215" max="8215" width="11.42578125" style="5" hidden="1"/>
    <col min="8216" max="8454" width="6.85546875" style="5" hidden="1"/>
    <col min="8455" max="8455" width="8.5703125" style="5" hidden="1"/>
    <col min="8456" max="8456" width="14.85546875" style="5" hidden="1"/>
    <col min="8457" max="8457" width="36.5703125" style="5" hidden="1"/>
    <col min="8458" max="8458" width="22.28515625" style="5" hidden="1"/>
    <col min="8459" max="8459" width="36.140625" style="5" hidden="1"/>
    <col min="8460" max="8460" width="14.140625" style="5" hidden="1"/>
    <col min="8461" max="8461" width="8.7109375" style="5" hidden="1"/>
    <col min="8462" max="8462" width="10.28515625" style="5" hidden="1"/>
    <col min="8463" max="8470" width="6.85546875" style="5" hidden="1"/>
    <col min="8471" max="8471" width="11.42578125" style="5" hidden="1"/>
    <col min="8472" max="8710" width="6.85546875" style="5" hidden="1"/>
    <col min="8711" max="8711" width="8.5703125" style="5" hidden="1"/>
    <col min="8712" max="8712" width="14.85546875" style="5" hidden="1"/>
    <col min="8713" max="8713" width="36.5703125" style="5" hidden="1"/>
    <col min="8714" max="8714" width="22.28515625" style="5" hidden="1"/>
    <col min="8715" max="8715" width="36.140625" style="5" hidden="1"/>
    <col min="8716" max="8716" width="14.140625" style="5" hidden="1"/>
    <col min="8717" max="8717" width="8.7109375" style="5" hidden="1"/>
    <col min="8718" max="8718" width="10.28515625" style="5" hidden="1"/>
    <col min="8719" max="8726" width="6.85546875" style="5" hidden="1"/>
    <col min="8727" max="8727" width="11.42578125" style="5" hidden="1"/>
    <col min="8728" max="8966" width="6.85546875" style="5" hidden="1"/>
    <col min="8967" max="8967" width="8.5703125" style="5" hidden="1"/>
    <col min="8968" max="8968" width="14.85546875" style="5" hidden="1"/>
    <col min="8969" max="8969" width="36.5703125" style="5" hidden="1"/>
    <col min="8970" max="8970" width="22.28515625" style="5" hidden="1"/>
    <col min="8971" max="8971" width="36.140625" style="5" hidden="1"/>
    <col min="8972" max="8972" width="14.140625" style="5" hidden="1"/>
    <col min="8973" max="8973" width="8.7109375" style="5" hidden="1"/>
    <col min="8974" max="8974" width="10.28515625" style="5" hidden="1"/>
    <col min="8975" max="8982" width="6.85546875" style="5" hidden="1"/>
    <col min="8983" max="8983" width="11.42578125" style="5" hidden="1"/>
    <col min="8984" max="9222" width="6.85546875" style="5" hidden="1"/>
    <col min="9223" max="9223" width="8.5703125" style="5" hidden="1"/>
    <col min="9224" max="9224" width="14.85546875" style="5" hidden="1"/>
    <col min="9225" max="9225" width="36.5703125" style="5" hidden="1"/>
    <col min="9226" max="9226" width="22.28515625" style="5" hidden="1"/>
    <col min="9227" max="9227" width="36.140625" style="5" hidden="1"/>
    <col min="9228" max="9228" width="14.140625" style="5" hidden="1"/>
    <col min="9229" max="9229" width="8.7109375" style="5" hidden="1"/>
    <col min="9230" max="9230" width="10.28515625" style="5" hidden="1"/>
    <col min="9231" max="9238" width="6.85546875" style="5" hidden="1"/>
    <col min="9239" max="9239" width="11.42578125" style="5" hidden="1"/>
    <col min="9240" max="9478" width="6.85546875" style="5" hidden="1"/>
    <col min="9479" max="9479" width="8.5703125" style="5" hidden="1"/>
    <col min="9480" max="9480" width="14.85546875" style="5" hidden="1"/>
    <col min="9481" max="9481" width="36.5703125" style="5" hidden="1"/>
    <col min="9482" max="9482" width="22.28515625" style="5" hidden="1"/>
    <col min="9483" max="9483" width="36.140625" style="5" hidden="1"/>
    <col min="9484" max="9484" width="14.140625" style="5" hidden="1"/>
    <col min="9485" max="9485" width="8.7109375" style="5" hidden="1"/>
    <col min="9486" max="9486" width="10.28515625" style="5" hidden="1"/>
    <col min="9487" max="9494" width="6.85546875" style="5" hidden="1"/>
    <col min="9495" max="9495" width="11.42578125" style="5" hidden="1"/>
    <col min="9496" max="9734" width="6.85546875" style="5" hidden="1"/>
    <col min="9735" max="9735" width="8.5703125" style="5" hidden="1"/>
    <col min="9736" max="9736" width="14.85546875" style="5" hidden="1"/>
    <col min="9737" max="9737" width="36.5703125" style="5" hidden="1"/>
    <col min="9738" max="9738" width="22.28515625" style="5" hidden="1"/>
    <col min="9739" max="9739" width="36.140625" style="5" hidden="1"/>
    <col min="9740" max="9740" width="14.140625" style="5" hidden="1"/>
    <col min="9741" max="9741" width="8.7109375" style="5" hidden="1"/>
    <col min="9742" max="9742" width="10.28515625" style="5" hidden="1"/>
    <col min="9743" max="9750" width="6.85546875" style="5" hidden="1"/>
    <col min="9751" max="9751" width="11.42578125" style="5" hidden="1"/>
    <col min="9752" max="9990" width="6.85546875" style="5" hidden="1"/>
    <col min="9991" max="9991" width="8.5703125" style="5" hidden="1"/>
    <col min="9992" max="9992" width="14.85546875" style="5" hidden="1"/>
    <col min="9993" max="9993" width="36.5703125" style="5" hidden="1"/>
    <col min="9994" max="9994" width="22.28515625" style="5" hidden="1"/>
    <col min="9995" max="9995" width="36.140625" style="5" hidden="1"/>
    <col min="9996" max="9996" width="14.140625" style="5" hidden="1"/>
    <col min="9997" max="9997" width="8.7109375" style="5" hidden="1"/>
    <col min="9998" max="9998" width="10.28515625" style="5" hidden="1"/>
    <col min="9999" max="10006" width="6.85546875" style="5" hidden="1"/>
    <col min="10007" max="10007" width="11.42578125" style="5" hidden="1"/>
    <col min="10008" max="10246" width="6.85546875" style="5" hidden="1"/>
    <col min="10247" max="10247" width="8.5703125" style="5" hidden="1"/>
    <col min="10248" max="10248" width="14.85546875" style="5" hidden="1"/>
    <col min="10249" max="10249" width="36.5703125" style="5" hidden="1"/>
    <col min="10250" max="10250" width="22.28515625" style="5" hidden="1"/>
    <col min="10251" max="10251" width="36.140625" style="5" hidden="1"/>
    <col min="10252" max="10252" width="14.140625" style="5" hidden="1"/>
    <col min="10253" max="10253" width="8.7109375" style="5" hidden="1"/>
    <col min="10254" max="10254" width="10.28515625" style="5" hidden="1"/>
    <col min="10255" max="10262" width="6.85546875" style="5" hidden="1"/>
    <col min="10263" max="10263" width="11.42578125" style="5" hidden="1"/>
    <col min="10264" max="10502" width="6.85546875" style="5" hidden="1"/>
    <col min="10503" max="10503" width="8.5703125" style="5" hidden="1"/>
    <col min="10504" max="10504" width="14.85546875" style="5" hidden="1"/>
    <col min="10505" max="10505" width="36.5703125" style="5" hidden="1"/>
    <col min="10506" max="10506" width="22.28515625" style="5" hidden="1"/>
    <col min="10507" max="10507" width="36.140625" style="5" hidden="1"/>
    <col min="10508" max="10508" width="14.140625" style="5" hidden="1"/>
    <col min="10509" max="10509" width="8.7109375" style="5" hidden="1"/>
    <col min="10510" max="10510" width="10.28515625" style="5" hidden="1"/>
    <col min="10511" max="10518" width="6.85546875" style="5" hidden="1"/>
    <col min="10519" max="10519" width="11.42578125" style="5" hidden="1"/>
    <col min="10520" max="10758" width="6.85546875" style="5" hidden="1"/>
    <col min="10759" max="10759" width="8.5703125" style="5" hidden="1"/>
    <col min="10760" max="10760" width="14.85546875" style="5" hidden="1"/>
    <col min="10761" max="10761" width="36.5703125" style="5" hidden="1"/>
    <col min="10762" max="10762" width="22.28515625" style="5" hidden="1"/>
    <col min="10763" max="10763" width="36.140625" style="5" hidden="1"/>
    <col min="10764" max="10764" width="14.140625" style="5" hidden="1"/>
    <col min="10765" max="10765" width="8.7109375" style="5" hidden="1"/>
    <col min="10766" max="10766" width="10.28515625" style="5" hidden="1"/>
    <col min="10767" max="10774" width="6.85546875" style="5" hidden="1"/>
    <col min="10775" max="10775" width="11.42578125" style="5" hidden="1"/>
    <col min="10776" max="11014" width="6.85546875" style="5" hidden="1"/>
    <col min="11015" max="11015" width="8.5703125" style="5" hidden="1"/>
    <col min="11016" max="11016" width="14.85546875" style="5" hidden="1"/>
    <col min="11017" max="11017" width="36.5703125" style="5" hidden="1"/>
    <col min="11018" max="11018" width="22.28515625" style="5" hidden="1"/>
    <col min="11019" max="11019" width="36.140625" style="5" hidden="1"/>
    <col min="11020" max="11020" width="14.140625" style="5" hidden="1"/>
    <col min="11021" max="11021" width="8.7109375" style="5" hidden="1"/>
    <col min="11022" max="11022" width="10.28515625" style="5" hidden="1"/>
    <col min="11023" max="11030" width="6.85546875" style="5" hidden="1"/>
    <col min="11031" max="11031" width="11.42578125" style="5" hidden="1"/>
    <col min="11032" max="11270" width="6.85546875" style="5" hidden="1"/>
    <col min="11271" max="11271" width="8.5703125" style="5" hidden="1"/>
    <col min="11272" max="11272" width="14.85546875" style="5" hidden="1"/>
    <col min="11273" max="11273" width="36.5703125" style="5" hidden="1"/>
    <col min="11274" max="11274" width="22.28515625" style="5" hidden="1"/>
    <col min="11275" max="11275" width="36.140625" style="5" hidden="1"/>
    <col min="11276" max="11276" width="14.140625" style="5" hidden="1"/>
    <col min="11277" max="11277" width="8.7109375" style="5" hidden="1"/>
    <col min="11278" max="11278" width="10.28515625" style="5" hidden="1"/>
    <col min="11279" max="11286" width="6.85546875" style="5" hidden="1"/>
    <col min="11287" max="11287" width="11.42578125" style="5" hidden="1"/>
    <col min="11288" max="11526" width="6.85546875" style="5" hidden="1"/>
    <col min="11527" max="11527" width="8.5703125" style="5" hidden="1"/>
    <col min="11528" max="11528" width="14.85546875" style="5" hidden="1"/>
    <col min="11529" max="11529" width="36.5703125" style="5" hidden="1"/>
    <col min="11530" max="11530" width="22.28515625" style="5" hidden="1"/>
    <col min="11531" max="11531" width="36.140625" style="5" hidden="1"/>
    <col min="11532" max="11532" width="14.140625" style="5" hidden="1"/>
    <col min="11533" max="11533" width="8.7109375" style="5" hidden="1"/>
    <col min="11534" max="11534" width="10.28515625" style="5" hidden="1"/>
    <col min="11535" max="11542" width="6.85546875" style="5" hidden="1"/>
    <col min="11543" max="11543" width="11.42578125" style="5" hidden="1"/>
    <col min="11544" max="11782" width="6.85546875" style="5" hidden="1"/>
    <col min="11783" max="11783" width="8.5703125" style="5" hidden="1"/>
    <col min="11784" max="11784" width="14.85546875" style="5" hidden="1"/>
    <col min="11785" max="11785" width="36.5703125" style="5" hidden="1"/>
    <col min="11786" max="11786" width="22.28515625" style="5" hidden="1"/>
    <col min="11787" max="11787" width="36.140625" style="5" hidden="1"/>
    <col min="11788" max="11788" width="14.140625" style="5" hidden="1"/>
    <col min="11789" max="11789" width="8.7109375" style="5" hidden="1"/>
    <col min="11790" max="11790" width="10.28515625" style="5" hidden="1"/>
    <col min="11791" max="11798" width="6.85546875" style="5" hidden="1"/>
    <col min="11799" max="11799" width="11.42578125" style="5" hidden="1"/>
    <col min="11800" max="12038" width="6.85546875" style="5" hidden="1"/>
    <col min="12039" max="12039" width="8.5703125" style="5" hidden="1"/>
    <col min="12040" max="12040" width="14.85546875" style="5" hidden="1"/>
    <col min="12041" max="12041" width="36.5703125" style="5" hidden="1"/>
    <col min="12042" max="12042" width="22.28515625" style="5" hidden="1"/>
    <col min="12043" max="12043" width="36.140625" style="5" hidden="1"/>
    <col min="12044" max="12044" width="14.140625" style="5" hidden="1"/>
    <col min="12045" max="12045" width="8.7109375" style="5" hidden="1"/>
    <col min="12046" max="12046" width="10.28515625" style="5" hidden="1"/>
    <col min="12047" max="12054" width="6.85546875" style="5" hidden="1"/>
    <col min="12055" max="12055" width="11.42578125" style="5" hidden="1"/>
    <col min="12056" max="12294" width="6.85546875" style="5" hidden="1"/>
    <col min="12295" max="12295" width="8.5703125" style="5" hidden="1"/>
    <col min="12296" max="12296" width="14.85546875" style="5" hidden="1"/>
    <col min="12297" max="12297" width="36.5703125" style="5" hidden="1"/>
    <col min="12298" max="12298" width="22.28515625" style="5" hidden="1"/>
    <col min="12299" max="12299" width="36.140625" style="5" hidden="1"/>
    <col min="12300" max="12300" width="14.140625" style="5" hidden="1"/>
    <col min="12301" max="12301" width="8.7109375" style="5" hidden="1"/>
    <col min="12302" max="12302" width="10.28515625" style="5" hidden="1"/>
    <col min="12303" max="12310" width="6.85546875" style="5" hidden="1"/>
    <col min="12311" max="12311" width="11.42578125" style="5" hidden="1"/>
    <col min="12312" max="12550" width="6.85546875" style="5" hidden="1"/>
    <col min="12551" max="12551" width="8.5703125" style="5" hidden="1"/>
    <col min="12552" max="12552" width="14.85546875" style="5" hidden="1"/>
    <col min="12553" max="12553" width="36.5703125" style="5" hidden="1"/>
    <col min="12554" max="12554" width="22.28515625" style="5" hidden="1"/>
    <col min="12555" max="12555" width="36.140625" style="5" hidden="1"/>
    <col min="12556" max="12556" width="14.140625" style="5" hidden="1"/>
    <col min="12557" max="12557" width="8.7109375" style="5" hidden="1"/>
    <col min="12558" max="12558" width="10.28515625" style="5" hidden="1"/>
    <col min="12559" max="12566" width="6.85546875" style="5" hidden="1"/>
    <col min="12567" max="12567" width="11.42578125" style="5" hidden="1"/>
    <col min="12568" max="12806" width="6.85546875" style="5" hidden="1"/>
    <col min="12807" max="12807" width="8.5703125" style="5" hidden="1"/>
    <col min="12808" max="12808" width="14.85546875" style="5" hidden="1"/>
    <col min="12809" max="12809" width="36.5703125" style="5" hidden="1"/>
    <col min="12810" max="12810" width="22.28515625" style="5" hidden="1"/>
    <col min="12811" max="12811" width="36.140625" style="5" hidden="1"/>
    <col min="12812" max="12812" width="14.140625" style="5" hidden="1"/>
    <col min="12813" max="12813" width="8.7109375" style="5" hidden="1"/>
    <col min="12814" max="12814" width="10.28515625" style="5" hidden="1"/>
    <col min="12815" max="12822" width="6.85546875" style="5" hidden="1"/>
    <col min="12823" max="12823" width="11.42578125" style="5" hidden="1"/>
    <col min="12824" max="13062" width="6.85546875" style="5" hidden="1"/>
    <col min="13063" max="13063" width="8.5703125" style="5" hidden="1"/>
    <col min="13064" max="13064" width="14.85546875" style="5" hidden="1"/>
    <col min="13065" max="13065" width="36.5703125" style="5" hidden="1"/>
    <col min="13066" max="13066" width="22.28515625" style="5" hidden="1"/>
    <col min="13067" max="13067" width="36.140625" style="5" hidden="1"/>
    <col min="13068" max="13068" width="14.140625" style="5" hidden="1"/>
    <col min="13069" max="13069" width="8.7109375" style="5" hidden="1"/>
    <col min="13070" max="13070" width="10.28515625" style="5" hidden="1"/>
    <col min="13071" max="13078" width="6.85546875" style="5" hidden="1"/>
    <col min="13079" max="13079" width="11.42578125" style="5" hidden="1"/>
    <col min="13080" max="13318" width="6.85546875" style="5" hidden="1"/>
    <col min="13319" max="13319" width="8.5703125" style="5" hidden="1"/>
    <col min="13320" max="13320" width="14.85546875" style="5" hidden="1"/>
    <col min="13321" max="13321" width="36.5703125" style="5" hidden="1"/>
    <col min="13322" max="13322" width="22.28515625" style="5" hidden="1"/>
    <col min="13323" max="13323" width="36.140625" style="5" hidden="1"/>
    <col min="13324" max="13324" width="14.140625" style="5" hidden="1"/>
    <col min="13325" max="13325" width="8.7109375" style="5" hidden="1"/>
    <col min="13326" max="13326" width="10.28515625" style="5" hidden="1"/>
    <col min="13327" max="13334" width="6.85546875" style="5" hidden="1"/>
    <col min="13335" max="13335" width="11.42578125" style="5" hidden="1"/>
    <col min="13336" max="13574" width="6.85546875" style="5" hidden="1"/>
    <col min="13575" max="13575" width="8.5703125" style="5" hidden="1"/>
    <col min="13576" max="13576" width="14.85546875" style="5" hidden="1"/>
    <col min="13577" max="13577" width="36.5703125" style="5" hidden="1"/>
    <col min="13578" max="13578" width="22.28515625" style="5" hidden="1"/>
    <col min="13579" max="13579" width="36.140625" style="5" hidden="1"/>
    <col min="13580" max="13580" width="14.140625" style="5" hidden="1"/>
    <col min="13581" max="13581" width="8.7109375" style="5" hidden="1"/>
    <col min="13582" max="13582" width="10.28515625" style="5" hidden="1"/>
    <col min="13583" max="13590" width="6.85546875" style="5" hidden="1"/>
    <col min="13591" max="13591" width="11.42578125" style="5" hidden="1"/>
    <col min="13592" max="13830" width="6.85546875" style="5" hidden="1"/>
    <col min="13831" max="13831" width="8.5703125" style="5" hidden="1"/>
    <col min="13832" max="13832" width="14.85546875" style="5" hidden="1"/>
    <col min="13833" max="13833" width="36.5703125" style="5" hidden="1"/>
    <col min="13834" max="13834" width="22.28515625" style="5" hidden="1"/>
    <col min="13835" max="13835" width="36.140625" style="5" hidden="1"/>
    <col min="13836" max="13836" width="14.140625" style="5" hidden="1"/>
    <col min="13837" max="13837" width="8.7109375" style="5" hidden="1"/>
    <col min="13838" max="13838" width="10.28515625" style="5" hidden="1"/>
    <col min="13839" max="13846" width="6.85546875" style="5" hidden="1"/>
    <col min="13847" max="13847" width="11.42578125" style="5" hidden="1"/>
    <col min="13848" max="14086" width="6.85546875" style="5" hidden="1"/>
    <col min="14087" max="14087" width="8.5703125" style="5" hidden="1"/>
    <col min="14088" max="14088" width="14.85546875" style="5" hidden="1"/>
    <col min="14089" max="14089" width="36.5703125" style="5" hidden="1"/>
    <col min="14090" max="14090" width="22.28515625" style="5" hidden="1"/>
    <col min="14091" max="14091" width="36.140625" style="5" hidden="1"/>
    <col min="14092" max="14092" width="14.140625" style="5" hidden="1"/>
    <col min="14093" max="14093" width="8.7109375" style="5" hidden="1"/>
    <col min="14094" max="14094" width="10.28515625" style="5" hidden="1"/>
    <col min="14095" max="14102" width="6.85546875" style="5" hidden="1"/>
    <col min="14103" max="14103" width="11.42578125" style="5" hidden="1"/>
    <col min="14104" max="14342" width="6.85546875" style="5" hidden="1"/>
    <col min="14343" max="14343" width="8.5703125" style="5" hidden="1"/>
    <col min="14344" max="14344" width="14.85546875" style="5" hidden="1"/>
    <col min="14345" max="14345" width="36.5703125" style="5" hidden="1"/>
    <col min="14346" max="14346" width="22.28515625" style="5" hidden="1"/>
    <col min="14347" max="14347" width="36.140625" style="5" hidden="1"/>
    <col min="14348" max="14348" width="14.140625" style="5" hidden="1"/>
    <col min="14349" max="14349" width="8.7109375" style="5" hidden="1"/>
    <col min="14350" max="14350" width="10.28515625" style="5" hidden="1"/>
    <col min="14351" max="14358" width="6.85546875" style="5" hidden="1"/>
    <col min="14359" max="14359" width="11.42578125" style="5" hidden="1"/>
    <col min="14360" max="14598" width="6.85546875" style="5" hidden="1"/>
    <col min="14599" max="14599" width="8.5703125" style="5" hidden="1"/>
    <col min="14600" max="14600" width="14.85546875" style="5" hidden="1"/>
    <col min="14601" max="14601" width="36.5703125" style="5" hidden="1"/>
    <col min="14602" max="14602" width="22.28515625" style="5" hidden="1"/>
    <col min="14603" max="14603" width="36.140625" style="5" hidden="1"/>
    <col min="14604" max="14604" width="14.140625" style="5" hidden="1"/>
    <col min="14605" max="14605" width="8.7109375" style="5" hidden="1"/>
    <col min="14606" max="14606" width="10.28515625" style="5" hidden="1"/>
    <col min="14607" max="14614" width="6.85546875" style="5" hidden="1"/>
    <col min="14615" max="14615" width="11.42578125" style="5" hidden="1"/>
    <col min="14616" max="14854" width="6.85546875" style="5" hidden="1"/>
    <col min="14855" max="14855" width="8.5703125" style="5" hidden="1"/>
    <col min="14856" max="14856" width="14.85546875" style="5" hidden="1"/>
    <col min="14857" max="14857" width="36.5703125" style="5" hidden="1"/>
    <col min="14858" max="14858" width="22.28515625" style="5" hidden="1"/>
    <col min="14859" max="14859" width="36.140625" style="5" hidden="1"/>
    <col min="14860" max="14860" width="14.140625" style="5" hidden="1"/>
    <col min="14861" max="14861" width="8.7109375" style="5" hidden="1"/>
    <col min="14862" max="14862" width="10.28515625" style="5" hidden="1"/>
    <col min="14863" max="14870" width="6.85546875" style="5" hidden="1"/>
    <col min="14871" max="14871" width="11.42578125" style="5" hidden="1"/>
    <col min="14872" max="15110" width="6.85546875" style="5" hidden="1"/>
    <col min="15111" max="15111" width="8.5703125" style="5" hidden="1"/>
    <col min="15112" max="15112" width="14.85546875" style="5" hidden="1"/>
    <col min="15113" max="15113" width="36.5703125" style="5" hidden="1"/>
    <col min="15114" max="15114" width="22.28515625" style="5" hidden="1"/>
    <col min="15115" max="15115" width="36.140625" style="5" hidden="1"/>
    <col min="15116" max="15116" width="14.140625" style="5" hidden="1"/>
    <col min="15117" max="15117" width="8.7109375" style="5" hidden="1"/>
    <col min="15118" max="15118" width="10.28515625" style="5" hidden="1"/>
    <col min="15119" max="15126" width="6.85546875" style="5" hidden="1"/>
    <col min="15127" max="15127" width="11.42578125" style="5" hidden="1"/>
    <col min="15128" max="15366" width="6.85546875" style="5" hidden="1"/>
    <col min="15367" max="15367" width="8.5703125" style="5" hidden="1"/>
    <col min="15368" max="15368" width="14.85546875" style="5" hidden="1"/>
    <col min="15369" max="15369" width="36.5703125" style="5" hidden="1"/>
    <col min="15370" max="15370" width="22.28515625" style="5" hidden="1"/>
    <col min="15371" max="15371" width="36.140625" style="5" hidden="1"/>
    <col min="15372" max="15372" width="14.140625" style="5" hidden="1"/>
    <col min="15373" max="15373" width="8.7109375" style="5" hidden="1"/>
    <col min="15374" max="15374" width="10.28515625" style="5" hidden="1"/>
    <col min="15375" max="15382" width="6.85546875" style="5" hidden="1"/>
    <col min="15383" max="15383" width="11.42578125" style="5" hidden="1"/>
    <col min="15384" max="15622" width="6.85546875" style="5" hidden="1"/>
    <col min="15623" max="15623" width="8.5703125" style="5" hidden="1"/>
    <col min="15624" max="15624" width="14.85546875" style="5" hidden="1"/>
    <col min="15625" max="15625" width="36.5703125" style="5" hidden="1"/>
    <col min="15626" max="15626" width="22.28515625" style="5" hidden="1"/>
    <col min="15627" max="15627" width="36.140625" style="5" hidden="1"/>
    <col min="15628" max="15628" width="14.140625" style="5" hidden="1"/>
    <col min="15629" max="15629" width="8.7109375" style="5" hidden="1"/>
    <col min="15630" max="15630" width="10.28515625" style="5" hidden="1"/>
    <col min="15631" max="15638" width="6.85546875" style="5" hidden="1"/>
    <col min="15639" max="15639" width="11.42578125" style="5" hidden="1"/>
    <col min="15640" max="15878" width="6.85546875" style="5" hidden="1"/>
    <col min="15879" max="15879" width="8.5703125" style="5" hidden="1"/>
    <col min="15880" max="15880" width="14.85546875" style="5" hidden="1"/>
    <col min="15881" max="15881" width="36.5703125" style="5" hidden="1"/>
    <col min="15882" max="15882" width="22.28515625" style="5" hidden="1"/>
    <col min="15883" max="15883" width="36.140625" style="5" hidden="1"/>
    <col min="15884" max="15884" width="14.140625" style="5" hidden="1"/>
    <col min="15885" max="15885" width="8.7109375" style="5" hidden="1"/>
    <col min="15886" max="15886" width="10.28515625" style="5" hidden="1"/>
    <col min="15887" max="15894" width="6.85546875" style="5" hidden="1"/>
    <col min="15895" max="15895" width="11.42578125" style="5" hidden="1"/>
    <col min="15896" max="16134" width="6.85546875" style="5" hidden="1"/>
    <col min="16135" max="16135" width="8.5703125" style="5" hidden="1"/>
    <col min="16136" max="16136" width="14.85546875" style="5" hidden="1"/>
    <col min="16137" max="16137" width="36.5703125" style="5" hidden="1"/>
    <col min="16138" max="16138" width="22.28515625" style="5" hidden="1"/>
    <col min="16139" max="16139" width="36.140625" style="5" hidden="1"/>
    <col min="16140" max="16140" width="14.140625" style="5" hidden="1"/>
    <col min="16141" max="16141" width="8.7109375" style="5" hidden="1"/>
    <col min="16142" max="16142" width="10.28515625" style="5" hidden="1"/>
    <col min="16143" max="16150" width="6.85546875" style="5" hidden="1"/>
    <col min="16151" max="16152" width="11.42578125" style="5" hidden="1"/>
    <col min="16153" max="16384" width="6.85546875" style="5" hidden="1"/>
  </cols>
  <sheetData>
    <row r="1" spans="1:23" ht="33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>
        <f>L71</f>
        <v>14000</v>
      </c>
      <c r="M1" s="3"/>
      <c r="N1" s="4"/>
      <c r="O1" s="4"/>
      <c r="W1" s="6"/>
    </row>
    <row r="2" spans="1:23" s="12" customFormat="1" ht="23.25">
      <c r="A2" s="7"/>
      <c r="B2" s="7"/>
      <c r="C2" s="7"/>
      <c r="D2" s="7"/>
      <c r="E2" s="7"/>
      <c r="F2" s="7"/>
      <c r="G2" s="8"/>
      <c r="H2" s="9"/>
      <c r="I2" s="10" t="s">
        <v>1</v>
      </c>
      <c r="J2" s="10" t="s">
        <v>2</v>
      </c>
      <c r="K2" s="10" t="s">
        <v>3</v>
      </c>
      <c r="L2" s="10" t="s">
        <v>4</v>
      </c>
      <c r="M2" s="10" t="s">
        <v>5</v>
      </c>
      <c r="N2" s="10" t="s">
        <v>6</v>
      </c>
      <c r="O2" s="11"/>
    </row>
    <row r="3" spans="1:23" s="17" customFormat="1" ht="18" customHeight="1">
      <c r="A3" s="13" t="s">
        <v>7</v>
      </c>
      <c r="B3" s="14" t="s">
        <v>22</v>
      </c>
      <c r="C3" s="14"/>
      <c r="D3" s="7"/>
      <c r="E3" s="15" t="s">
        <v>9</v>
      </c>
      <c r="F3" s="16"/>
      <c r="G3" s="16"/>
      <c r="H3" s="9"/>
      <c r="I3" s="17">
        <f>ROW()-2</f>
        <v>1</v>
      </c>
      <c r="J3" s="18">
        <f t="array" ref="J3">IFERROR(INDEX(Payments!$B$1:$B$65536,SMALL(IF(Payments!$C$1:$C$65536=$B$3,ROW(J$2:J$4774)-ROW(J$2)+1),ROWS($I$3:J3))),"")</f>
        <v>44178</v>
      </c>
      <c r="K3" s="17" t="str">
        <f t="array" ref="K3">IFERROR(INDEX(Payments!$D$1:$D$65536,SMALL(IF(Payments!$C$1:$C$65536=$B$3,ROW(K$2:K$4774)-ROW(K$2)+1),ROWS($I$3:K3))),"")</f>
        <v>محمد علي</v>
      </c>
      <c r="L3" s="19">
        <f t="array" ref="L3">IFERROR(INDEX(Payments!$E$1:$E$65536,SMALL(IF(Payments!$C$1:$C$65536=$B$3,ROW(L$2:L$4774)-ROW(L$2)+1),ROWS($I$3:L3))),"")</f>
        <v>3000</v>
      </c>
      <c r="M3" s="17" t="str">
        <f t="array" ref="M3">IFERROR(INDEX(Payments!$F$1:$F$65536,SMALL(IF(Payments!$C$1:$C$65536=$B$3,ROW(M$2:M$4774)-ROW(M$2)+1),ROWS($I$3:M3))),"")</f>
        <v>توصيلات كهرباء</v>
      </c>
      <c r="N3" s="17">
        <f t="array" ref="N3">IFERROR(INDEX(Payments!$G$1:$G$65536,SMALL(IF(Payments!$C$1:$C$65536=$B$3,ROW(N$2:N$4774)-ROW(N$2)+1),ROWS($I$3:N3))),"")</f>
        <v>0</v>
      </c>
      <c r="O3" s="20"/>
    </row>
    <row r="4" spans="1:23" s="17" customFormat="1" ht="18" customHeight="1">
      <c r="A4" s="15" t="s">
        <v>10</v>
      </c>
      <c r="B4" s="21"/>
      <c r="C4" s="21"/>
      <c r="D4" s="22" t="s">
        <v>11</v>
      </c>
      <c r="E4" s="15" t="s">
        <v>12</v>
      </c>
      <c r="F4" s="16"/>
      <c r="G4" s="16"/>
      <c r="H4" s="9"/>
      <c r="I4" s="20">
        <f t="shared" ref="I4:I67" si="0">ROW()-2</f>
        <v>2</v>
      </c>
      <c r="J4" s="23">
        <f t="array" ref="J4">IFERROR(INDEX(Payments!$B$1:$B$65536,SMALL(IF(Payments!$C$1:$C$65536=$B$3,ROW(J$2:J$4774)-ROW(J$2)+1),ROWS($I$3:J4))),"")</f>
        <v>44178</v>
      </c>
      <c r="K4" s="20" t="str">
        <f t="array" ref="K4">IFERROR(INDEX(Payments!$D$1:$D$65536,SMALL(IF(Payments!$C$1:$C$65536=$B$3,ROW(K$2:K$4774)-ROW(K$2)+1),ROWS($I$3:K4))),"")</f>
        <v>النور احمد</v>
      </c>
      <c r="L4" s="24">
        <f t="array" ref="L4">IFERROR(INDEX(Payments!$E$1:$E$65536,SMALL(IF(Payments!$C$1:$C$65536=$B$3,ROW(L$2:L$4774)-ROW(L$2)+1),ROWS($I$3:L4))),"")</f>
        <v>10000</v>
      </c>
      <c r="M4" s="20" t="str">
        <f t="array" ref="M4">IFERROR(INDEX(Payments!$F$1:$F$65536,SMALL(IF(Payments!$C$1:$C$65536=$B$3,ROW(M$2:M$4774)-ROW(M$2)+1),ROWS($I$3:M4))),"")</f>
        <v>تركيب طاقه شمسيه</v>
      </c>
      <c r="N4" s="20">
        <f t="array" ref="N4">IFERROR(INDEX(Payments!$G$1:$G$65536,SMALL(IF(Payments!$C$1:$C$65536=$B$3,ROW(N$2:N$4774)-ROW(N$2)+1),ROWS($I$3:N4))),"")</f>
        <v>0</v>
      </c>
      <c r="O4" s="20"/>
    </row>
    <row r="5" spans="1:23" s="17" customFormat="1" ht="18" customHeight="1">
      <c r="A5" s="8"/>
      <c r="B5" s="8"/>
      <c r="C5" s="8"/>
      <c r="D5" s="7"/>
      <c r="E5" s="7"/>
      <c r="F5" s="7"/>
      <c r="G5" s="8"/>
      <c r="H5" s="9"/>
      <c r="I5" s="17">
        <f t="shared" si="0"/>
        <v>3</v>
      </c>
      <c r="J5" s="18">
        <f t="array" ref="J5">IFERROR(INDEX(Payments!$B$1:$B$65536,SMALL(IF(Payments!$C$1:$C$65536=$B$3,ROW(J$2:J$4774)-ROW(J$2)+1),ROWS($I$3:J5))),"")</f>
        <v>44179</v>
      </c>
      <c r="K5" s="17" t="str">
        <f t="array" ref="K5">IFERROR(INDEX(Payments!$D$1:$D$65536,SMALL(IF(Payments!$C$1:$C$65536=$B$3,ROW(K$2:K$4774)-ROW(K$2)+1),ROWS($I$3:K5))),"")</f>
        <v>محمد علي</v>
      </c>
      <c r="L5" s="19">
        <f t="array" ref="L5">IFERROR(INDEX(Payments!$E$1:$E$65536,SMALL(IF(Payments!$C$1:$C$65536=$B$3,ROW(L$2:L$4774)-ROW(L$2)+1),ROWS($I$3:L5))),"")</f>
        <v>1000</v>
      </c>
      <c r="M5" s="17" t="str">
        <f t="array" ref="M5">IFERROR(INDEX(Payments!$F$1:$F$65536,SMALL(IF(Payments!$C$1:$C$65536=$B$3,ROW(M$2:M$4774)-ROW(M$2)+1),ROWS($I$3:M5))),"")</f>
        <v>المسبح</v>
      </c>
      <c r="N5" s="17">
        <f t="array" ref="N5">IFERROR(INDEX(Payments!$G$1:$G$65536,SMALL(IF(Payments!$C$1:$C$65536=$B$3,ROW(N$2:N$4774)-ROW(N$2)+1),ROWS($I$3:N5))),"")</f>
        <v>0</v>
      </c>
      <c r="O5" s="20"/>
    </row>
    <row r="6" spans="1:23" s="17" customFormat="1" ht="18" customHeight="1">
      <c r="A6" s="8"/>
      <c r="B6" s="8"/>
      <c r="C6" s="8"/>
      <c r="D6" s="8"/>
      <c r="E6" s="8"/>
      <c r="F6" s="8"/>
      <c r="G6" s="8"/>
      <c r="H6" s="9"/>
      <c r="I6" s="20">
        <f t="shared" si="0"/>
        <v>4</v>
      </c>
      <c r="J6" s="23" t="str">
        <f t="array" ref="J6">IFERROR(INDEX(Payments!$B$1:$B$65536,SMALL(IF(Payments!$C$1:$C$65536=$B$3,ROW(J$2:J$4774)-ROW(J$2)+1),ROWS($I$3:J6))),"")</f>
        <v/>
      </c>
      <c r="K6" s="20" t="str">
        <f t="array" ref="K6">IFERROR(INDEX(Payments!$D$1:$D$65536,SMALL(IF(Payments!$C$1:$C$65536=$B$3,ROW(K$2:K$4774)-ROW(K$2)+1),ROWS($I$3:K6))),"")</f>
        <v/>
      </c>
      <c r="L6" s="24" t="str">
        <f t="array" ref="L6">IFERROR(INDEX(Payments!$E$1:$E$65536,SMALL(IF(Payments!$C$1:$C$65536=$B$3,ROW(L$2:L$4774)-ROW(L$2)+1),ROWS($I$3:L6))),"")</f>
        <v/>
      </c>
      <c r="M6" s="20" t="str">
        <f t="array" ref="M6">IFERROR(INDEX(Payments!$F$1:$F$65536,SMALL(IF(Payments!$C$1:$C$65536=$B$3,ROW(M$2:M$4774)-ROW(M$2)+1),ROWS($I$3:M6))),"")</f>
        <v/>
      </c>
      <c r="N6" s="20" t="str">
        <f t="array" ref="N6">IFERROR(INDEX(Payments!$G$1:$G$65536,SMALL(IF(Payments!$C$1:$C$65536=$B$3,ROW(N$2:N$4774)-ROW(N$2)+1),ROWS($I$3:N6))),"")</f>
        <v/>
      </c>
      <c r="O6" s="20"/>
    </row>
    <row r="7" spans="1:23" s="17" customFormat="1" ht="18" customHeight="1">
      <c r="A7" s="8" t="s">
        <v>13</v>
      </c>
      <c r="B7" s="25"/>
      <c r="C7" s="8" t="s">
        <v>14</v>
      </c>
      <c r="D7" s="26">
        <f ca="1">SUMIF($K$4:$L$53,D4,$L$4:$L$53)</f>
        <v>0</v>
      </c>
      <c r="E7" s="8" t="s">
        <v>15</v>
      </c>
      <c r="F7" s="27">
        <f ca="1">B7-D7</f>
        <v>0</v>
      </c>
      <c r="G7" s="27"/>
      <c r="H7" s="9"/>
      <c r="I7" s="17">
        <f t="shared" si="0"/>
        <v>5</v>
      </c>
      <c r="J7" s="18" t="str">
        <f t="array" ref="J7">IFERROR(INDEX(Payments!$B$1:$B$65536,SMALL(IF(Payments!$C$1:$C$65536=$B$3,ROW(J$2:J$4774)-ROW(J$2)+1),ROWS($I$3:J7))),"")</f>
        <v/>
      </c>
      <c r="K7" s="17" t="str">
        <f t="array" ref="K7">IFERROR(INDEX(Payments!$D$1:$D$65536,SMALL(IF(Payments!$C$1:$C$65536=$B$3,ROW(K$2:K$4774)-ROW(K$2)+1),ROWS($I$3:K7))),"")</f>
        <v/>
      </c>
      <c r="L7" s="19" t="str">
        <f t="array" ref="L7">IFERROR(INDEX(Payments!$E$1:$E$65536,SMALL(IF(Payments!$C$1:$C$65536=$B$3,ROW(L$2:L$4774)-ROW(L$2)+1),ROWS($I$3:L7))),"")</f>
        <v/>
      </c>
      <c r="M7" s="17" t="str">
        <f t="array" ref="M7">IFERROR(INDEX(Payments!$F$1:$F$65536,SMALL(IF(Payments!$C$1:$C$65536=$B$3,ROW(M$2:M$4774)-ROW(M$2)+1),ROWS($I$3:M7))),"")</f>
        <v/>
      </c>
      <c r="N7" s="17" t="str">
        <f t="array" ref="N7">IFERROR(INDEX(Payments!$G$1:$G$65536,SMALL(IF(Payments!$C$1:$C$65536=$B$3,ROW(N$2:N$4774)-ROW(N$2)+1),ROWS($I$3:N7))),"")</f>
        <v/>
      </c>
      <c r="O7" s="20"/>
    </row>
    <row r="8" spans="1:23" s="17" customFormat="1" ht="18" customHeight="1">
      <c r="A8" s="8"/>
      <c r="B8" s="8"/>
      <c r="C8" s="8"/>
      <c r="D8" s="8"/>
      <c r="E8" s="8"/>
      <c r="F8" s="8"/>
      <c r="G8" s="8"/>
      <c r="H8" s="9"/>
      <c r="I8" s="20">
        <f t="shared" si="0"/>
        <v>6</v>
      </c>
      <c r="J8" s="23" t="str">
        <f t="array" ref="J8">IFERROR(INDEX(Payments!$B$1:$B$65536,SMALL(IF(Payments!$C$1:$C$65536=$B$3,ROW(J$2:J$4774)-ROW(J$2)+1),ROWS($I$3:J8))),"")</f>
        <v/>
      </c>
      <c r="K8" s="20" t="str">
        <f t="array" ref="K8">IFERROR(INDEX(Payments!$D$1:$D$65536,SMALL(IF(Payments!$C$1:$C$65536=$B$3,ROW(K$2:K$4774)-ROW(K$2)+1),ROWS($I$3:K8))),"")</f>
        <v/>
      </c>
      <c r="L8" s="24" t="str">
        <f t="array" ref="L8">IFERROR(INDEX(Payments!$E$1:$E$65536,SMALL(IF(Payments!$C$1:$C$65536=$B$3,ROW(L$2:L$4774)-ROW(L$2)+1),ROWS($I$3:L8))),"")</f>
        <v/>
      </c>
      <c r="M8" s="20" t="str">
        <f t="array" ref="M8">IFERROR(INDEX(Payments!$F$1:$F$65536,SMALL(IF(Payments!$C$1:$C$65536=$B$3,ROW(M$2:M$4774)-ROW(M$2)+1),ROWS($I$3:M8))),"")</f>
        <v/>
      </c>
      <c r="N8" s="20" t="str">
        <f t="array" ref="N8">IFERROR(INDEX(Payments!$G$1:$G$65536,SMALL(IF(Payments!$C$1:$C$65536=$B$3,ROW(N$2:N$4774)-ROW(N$2)+1),ROWS($I$3:N8))),"")</f>
        <v/>
      </c>
      <c r="O8" s="20"/>
    </row>
    <row r="9" spans="1:23" s="17" customFormat="1" ht="18" customHeight="1">
      <c r="A9" s="28" t="s">
        <v>16</v>
      </c>
      <c r="B9" s="28"/>
      <c r="C9" s="28"/>
      <c r="D9" s="28"/>
      <c r="E9" s="28"/>
      <c r="F9" s="28"/>
      <c r="G9" s="28"/>
      <c r="H9" s="9"/>
      <c r="I9" s="17">
        <f t="shared" si="0"/>
        <v>7</v>
      </c>
      <c r="J9" s="18" t="str">
        <f t="array" ref="J9">IFERROR(INDEX(Payments!$B$1:$B$65536,SMALL(IF(Payments!$C$1:$C$65536=$B$3,ROW(J$2:J$4774)-ROW(J$2)+1),ROWS($I$3:J9))),"")</f>
        <v/>
      </c>
      <c r="K9" s="17" t="str">
        <f t="array" ref="K9">IFERROR(INDEX(Payments!$D$1:$D$65536,SMALL(IF(Payments!$C$1:$C$65536=$B$3,ROW(K$2:K$4774)-ROW(K$2)+1),ROWS($I$3:K9))),"")</f>
        <v/>
      </c>
      <c r="L9" s="19" t="str">
        <f t="array" ref="L9">IFERROR(INDEX(Payments!$E$1:$E$65536,SMALL(IF(Payments!$C$1:$C$65536=$B$3,ROW(L$2:L$4774)-ROW(L$2)+1),ROWS($I$3:L9))),"")</f>
        <v/>
      </c>
      <c r="M9" s="17" t="str">
        <f t="array" ref="M9">IFERROR(INDEX(Payments!$F$1:$F$65536,SMALL(IF(Payments!$C$1:$C$65536=$B$3,ROW(M$2:M$4774)-ROW(M$2)+1),ROWS($I$3:M9))),"")</f>
        <v/>
      </c>
      <c r="N9" s="17" t="str">
        <f t="array" ref="N9">IFERROR(INDEX(Payments!$G$1:$G$65536,SMALL(IF(Payments!$C$1:$C$65536=$B$3,ROW(N$2:N$4774)-ROW(N$2)+1),ROWS($I$3:N9))),"")</f>
        <v/>
      </c>
      <c r="O9" s="20"/>
    </row>
    <row r="10" spans="1:23" s="17" customFormat="1" ht="18" customHeight="1">
      <c r="A10" s="29" t="s">
        <v>17</v>
      </c>
      <c r="B10" s="30">
        <f>SUM(D12:D20)</f>
        <v>20000</v>
      </c>
      <c r="C10" s="29" t="s">
        <v>14</v>
      </c>
      <c r="D10" s="30">
        <f>SUM(E12:E20)</f>
        <v>4000</v>
      </c>
      <c r="E10" s="29" t="s">
        <v>15</v>
      </c>
      <c r="F10" s="30">
        <f>SUM(F12:F20)</f>
        <v>16000</v>
      </c>
      <c r="G10" s="29"/>
      <c r="H10" s="9"/>
      <c r="I10" s="20">
        <f t="shared" si="0"/>
        <v>8</v>
      </c>
      <c r="J10" s="23" t="str">
        <f t="array" ref="J10">IFERROR(INDEX(Payments!$B$1:$B$65536,SMALL(IF(Payments!$C$1:$C$65536=$B$3,ROW(J$2:J$4774)-ROW(J$2)+1),ROWS($I$3:J10))),"")</f>
        <v/>
      </c>
      <c r="K10" s="20" t="str">
        <f t="array" ref="K10">IFERROR(INDEX(Payments!$D$1:$D$65536,SMALL(IF(Payments!$C$1:$C$65536=$B$3,ROW(K$2:K$4774)-ROW(K$2)+1),ROWS($I$3:K10))),"")</f>
        <v/>
      </c>
      <c r="L10" s="24" t="str">
        <f t="array" ref="L10">IFERROR(INDEX(Payments!$E$1:$E$65536,SMALL(IF(Payments!$C$1:$C$65536=$B$3,ROW(L$2:L$4774)-ROW(L$2)+1),ROWS($I$3:L10))),"")</f>
        <v/>
      </c>
      <c r="M10" s="20" t="str">
        <f t="array" ref="M10">IFERROR(INDEX(Payments!$F$1:$F$65536,SMALL(IF(Payments!$C$1:$C$65536=$B$3,ROW(M$2:M$4774)-ROW(M$2)+1),ROWS($I$3:M10))),"")</f>
        <v/>
      </c>
      <c r="N10" s="20" t="str">
        <f t="array" ref="N10">IFERROR(INDEX(Payments!$G$1:$G$65536,SMALL(IF(Payments!$C$1:$C$65536=$B$3,ROW(N$2:N$4774)-ROW(N$2)+1),ROWS($I$3:N10))),"")</f>
        <v/>
      </c>
      <c r="O10" s="20"/>
    </row>
    <row r="11" spans="1:23" s="17" customFormat="1" ht="18" customHeight="1">
      <c r="A11" s="10" t="s">
        <v>1</v>
      </c>
      <c r="B11" s="31" t="s">
        <v>18</v>
      </c>
      <c r="C11" s="31" t="s">
        <v>5</v>
      </c>
      <c r="D11" s="31" t="s">
        <v>13</v>
      </c>
      <c r="E11" s="31" t="s">
        <v>14</v>
      </c>
      <c r="F11" s="31" t="s">
        <v>15</v>
      </c>
      <c r="G11" s="32" t="s">
        <v>6</v>
      </c>
      <c r="H11" s="9"/>
      <c r="I11" s="17">
        <f t="shared" si="0"/>
        <v>9</v>
      </c>
      <c r="J11" s="18" t="str">
        <f t="array" ref="J11">IFERROR(INDEX(Payments!$B$1:$B$65536,SMALL(IF(Payments!$C$1:$C$65536=$B$3,ROW(J$2:J$4774)-ROW(J$2)+1),ROWS($I$3:J11))),"")</f>
        <v/>
      </c>
      <c r="K11" s="17" t="str">
        <f t="array" ref="K11">IFERROR(INDEX(Payments!$D$1:$D$65536,SMALL(IF(Payments!$C$1:$C$65536=$B$3,ROW(K$2:K$4774)-ROW(K$2)+1),ROWS($I$3:K11))),"")</f>
        <v/>
      </c>
      <c r="L11" s="19" t="str">
        <f t="array" ref="L11">IFERROR(INDEX(Payments!$E$1:$E$65536,SMALL(IF(Payments!$C$1:$C$65536=$B$3,ROW(L$2:L$4774)-ROW(L$2)+1),ROWS($I$3:L11))),"")</f>
        <v/>
      </c>
      <c r="M11" s="17" t="str">
        <f t="array" ref="M11">IFERROR(INDEX(Payments!$F$1:$F$65536,SMALL(IF(Payments!$C$1:$C$65536=$B$3,ROW(M$2:M$4774)-ROW(M$2)+1),ROWS($I$3:M11))),"")</f>
        <v/>
      </c>
      <c r="N11" s="17" t="str">
        <f t="array" ref="N11">IFERROR(INDEX(Payments!$G$1:$G$65536,SMALL(IF(Payments!$C$1:$C$65536=$B$3,ROW(N$2:N$4774)-ROW(N$2)+1),ROWS($I$3:N11))),"")</f>
        <v/>
      </c>
      <c r="O11" s="20"/>
    </row>
    <row r="12" spans="1:23" s="20" customFormat="1" ht="18" customHeight="1">
      <c r="A12" s="33">
        <v>1</v>
      </c>
      <c r="B12" s="34" t="s">
        <v>19</v>
      </c>
      <c r="C12" s="34" t="s">
        <v>23</v>
      </c>
      <c r="D12" s="35">
        <v>5000</v>
      </c>
      <c r="E12" s="36">
        <f>SUMIFS(L3:L70,K3:K70,B12,M3:M70,C12)</f>
        <v>3000</v>
      </c>
      <c r="F12" s="37">
        <f t="shared" ref="F12:F20" si="1">D12-E12</f>
        <v>2000</v>
      </c>
      <c r="G12" s="38"/>
      <c r="H12" s="9"/>
      <c r="I12" s="20">
        <f t="shared" si="0"/>
        <v>10</v>
      </c>
      <c r="J12" s="23" t="str">
        <f t="array" ref="J12">IFERROR(INDEX(Payments!$B$1:$B$65536,SMALL(IF(Payments!$C$1:$C$65536=$B$3,ROW(J$2:J$4774)-ROW(J$2)+1),ROWS($I$3:J12))),"")</f>
        <v/>
      </c>
      <c r="K12" s="20" t="str">
        <f t="array" ref="K12">IFERROR(INDEX(Payments!$D$1:$D$65536,SMALL(IF(Payments!$C$1:$C$65536=$B$3,ROW(K$2:K$4774)-ROW(K$2)+1),ROWS($I$3:K12))),"")</f>
        <v/>
      </c>
      <c r="L12" s="24" t="str">
        <f t="array" ref="L12">IFERROR(INDEX(Payments!$E$1:$E$65536,SMALL(IF(Payments!$C$1:$C$65536=$B$3,ROW(L$2:L$4774)-ROW(L$2)+1),ROWS($I$3:L12))),"")</f>
        <v/>
      </c>
      <c r="M12" s="20" t="str">
        <f t="array" ref="M12">IFERROR(INDEX(Payments!$F$1:$F$65536,SMALL(IF(Payments!$C$1:$C$65536=$B$3,ROW(M$2:M$4774)-ROW(M$2)+1),ROWS($I$3:M12))),"")</f>
        <v/>
      </c>
      <c r="N12" s="20" t="str">
        <f t="array" ref="N12">IFERROR(INDEX(Payments!$G$1:$G$65536,SMALL(IF(Payments!$C$1:$C$65536=$B$3,ROW(N$2:N$4774)-ROW(N$2)+1),ROWS($I$3:N12))),"")</f>
        <v/>
      </c>
    </row>
    <row r="13" spans="1:23" s="17" customFormat="1" ht="18" customHeight="1">
      <c r="A13" s="39">
        <v>2</v>
      </c>
      <c r="B13" s="40" t="s">
        <v>24</v>
      </c>
      <c r="C13" s="40" t="s">
        <v>25</v>
      </c>
      <c r="D13" s="40">
        <v>10000</v>
      </c>
      <c r="E13" s="41">
        <f t="shared" ref="E13:E20" si="2">SUMIFS(L4:L71,K4:K71,B13,M4:M71,C13)</f>
        <v>0</v>
      </c>
      <c r="F13" s="42">
        <f t="shared" si="1"/>
        <v>10000</v>
      </c>
      <c r="G13" s="43"/>
      <c r="H13" s="9"/>
      <c r="I13" s="17">
        <f t="shared" si="0"/>
        <v>11</v>
      </c>
      <c r="J13" s="18" t="str">
        <f t="array" ref="J13">IFERROR(INDEX(Payments!$B$1:$B$65536,SMALL(IF(Payments!$C$1:$C$65536=$B$3,ROW(J$2:J$4774)-ROW(J$2)+1),ROWS($I$3:J13))),"")</f>
        <v/>
      </c>
      <c r="K13" s="17" t="str">
        <f t="array" ref="K13">IFERROR(INDEX(Payments!$D$1:$D$65536,SMALL(IF(Payments!$C$1:$C$65536=$B$3,ROW(K$2:K$4774)-ROW(K$2)+1),ROWS($I$3:K13))),"")</f>
        <v/>
      </c>
      <c r="L13" s="19" t="str">
        <f t="array" ref="L13">IFERROR(INDEX(Payments!$E$1:$E$65536,SMALL(IF(Payments!$C$1:$C$65536=$B$3,ROW(L$2:L$4774)-ROW(L$2)+1),ROWS($I$3:L13))),"")</f>
        <v/>
      </c>
      <c r="M13" s="17" t="str">
        <f t="array" ref="M13">IFERROR(INDEX(Payments!$F$1:$F$65536,SMALL(IF(Payments!$C$1:$C$65536=$B$3,ROW(M$2:M$4774)-ROW(M$2)+1),ROWS($I$3:M13))),"")</f>
        <v/>
      </c>
      <c r="N13" s="17" t="str">
        <f t="array" ref="N13">IFERROR(INDEX(Payments!$G$1:$G$65536,SMALL(IF(Payments!$C$1:$C$65536=$B$3,ROW(N$2:N$4774)-ROW(N$2)+1),ROWS($I$3:N13))),"")</f>
        <v/>
      </c>
      <c r="O13" s="20"/>
    </row>
    <row r="14" spans="1:23" s="17" customFormat="1" ht="18" customHeight="1">
      <c r="A14" s="44">
        <v>3</v>
      </c>
      <c r="B14" s="45" t="s">
        <v>19</v>
      </c>
      <c r="C14" s="45" t="s">
        <v>26</v>
      </c>
      <c r="D14" s="45">
        <v>5000</v>
      </c>
      <c r="E14" s="36">
        <f t="shared" si="2"/>
        <v>1000</v>
      </c>
      <c r="F14" s="46">
        <f t="shared" si="1"/>
        <v>4000</v>
      </c>
      <c r="G14" s="47"/>
      <c r="H14" s="9"/>
      <c r="I14" s="20">
        <f t="shared" si="0"/>
        <v>12</v>
      </c>
      <c r="J14" s="23" t="str">
        <f t="array" ref="J14">IFERROR(INDEX(Payments!$B$1:$B$65536,SMALL(IF(Payments!$C$1:$C$65536=$B$3,ROW(J$2:J$4774)-ROW(J$2)+1),ROWS($I$3:J14))),"")</f>
        <v/>
      </c>
      <c r="K14" s="20" t="str">
        <f t="array" ref="K14">IFERROR(INDEX(Payments!$D$1:$D$65536,SMALL(IF(Payments!$C$1:$C$65536=$B$3,ROW(K$2:K$4774)-ROW(K$2)+1),ROWS($I$3:K14))),"")</f>
        <v/>
      </c>
      <c r="L14" s="24" t="str">
        <f t="array" ref="L14">IFERROR(INDEX(Payments!$E$1:$E$65536,SMALL(IF(Payments!$C$1:$C$65536=$B$3,ROW(L$2:L$4774)-ROW(L$2)+1),ROWS($I$3:L14))),"")</f>
        <v/>
      </c>
      <c r="M14" s="20" t="str">
        <f t="array" ref="M14">IFERROR(INDEX(Payments!$F$1:$F$65536,SMALL(IF(Payments!$C$1:$C$65536=$B$3,ROW(M$2:M$4774)-ROW(M$2)+1),ROWS($I$3:M14))),"")</f>
        <v/>
      </c>
      <c r="N14" s="20" t="str">
        <f t="array" ref="N14">IFERROR(INDEX(Payments!$G$1:$G$65536,SMALL(IF(Payments!$C$1:$C$65536=$B$3,ROW(N$2:N$4774)-ROW(N$2)+1),ROWS($I$3:N14))),"")</f>
        <v/>
      </c>
      <c r="O14" s="20"/>
    </row>
    <row r="15" spans="1:23" s="17" customFormat="1" ht="18" customHeight="1">
      <c r="A15" s="39">
        <v>4</v>
      </c>
      <c r="B15" s="40"/>
      <c r="C15" s="40"/>
      <c r="D15" s="40"/>
      <c r="E15" s="41">
        <f t="shared" si="2"/>
        <v>0</v>
      </c>
      <c r="F15" s="42">
        <f t="shared" si="1"/>
        <v>0</v>
      </c>
      <c r="G15" s="43"/>
      <c r="H15" s="9"/>
      <c r="I15" s="17">
        <f t="shared" si="0"/>
        <v>13</v>
      </c>
      <c r="J15" s="18" t="str">
        <f t="array" ref="J15">IFERROR(INDEX(Payments!$B$1:$B$65536,SMALL(IF(Payments!$C$1:$C$65536=$B$3,ROW(J$2:J$4774)-ROW(J$2)+1),ROWS($I$3:J15))),"")</f>
        <v/>
      </c>
      <c r="K15" s="17" t="str">
        <f t="array" ref="K15">IFERROR(INDEX(Payments!$D$1:$D$65536,SMALL(IF(Payments!$C$1:$C$65536=$B$3,ROW(K$2:K$4774)-ROW(K$2)+1),ROWS($I$3:K15))),"")</f>
        <v/>
      </c>
      <c r="L15" s="19" t="str">
        <f t="array" ref="L15">IFERROR(INDEX(Payments!$E$1:$E$65536,SMALL(IF(Payments!$C$1:$C$65536=$B$3,ROW(L$2:L$4774)-ROW(L$2)+1),ROWS($I$3:L15))),"")</f>
        <v/>
      </c>
      <c r="M15" s="17" t="str">
        <f t="array" ref="M15">IFERROR(INDEX(Payments!$F$1:$F$65536,SMALL(IF(Payments!$C$1:$C$65536=$B$3,ROW(M$2:M$4774)-ROW(M$2)+1),ROWS($I$3:M15))),"")</f>
        <v/>
      </c>
      <c r="N15" s="17" t="str">
        <f t="array" ref="N15">IFERROR(INDEX(Payments!$G$1:$G$65536,SMALL(IF(Payments!$C$1:$C$65536=$B$3,ROW(N$2:N$4774)-ROW(N$2)+1),ROWS($I$3:N15))),"")</f>
        <v/>
      </c>
      <c r="O15" s="20"/>
    </row>
    <row r="16" spans="1:23" s="20" customFormat="1" ht="18" customHeight="1">
      <c r="A16" s="44">
        <v>5</v>
      </c>
      <c r="B16" s="45"/>
      <c r="C16" s="45"/>
      <c r="D16" s="45"/>
      <c r="E16" s="36">
        <f t="shared" si="2"/>
        <v>0</v>
      </c>
      <c r="F16" s="46">
        <f t="shared" si="1"/>
        <v>0</v>
      </c>
      <c r="G16" s="47"/>
      <c r="H16" s="9"/>
      <c r="I16" s="20">
        <f t="shared" si="0"/>
        <v>14</v>
      </c>
      <c r="J16" s="23" t="str">
        <f t="array" ref="J16">IFERROR(INDEX(Payments!$B$1:$B$65536,SMALL(IF(Payments!$C$1:$C$65536=$B$3,ROW(J$2:J$4774)-ROW(J$2)+1),ROWS($I$3:J16))),"")</f>
        <v/>
      </c>
      <c r="K16" s="20" t="str">
        <f t="array" ref="K16">IFERROR(INDEX(Payments!$D$1:$D$65536,SMALL(IF(Payments!$C$1:$C$65536=$B$3,ROW(K$2:K$4774)-ROW(K$2)+1),ROWS($I$3:K16))),"")</f>
        <v/>
      </c>
      <c r="L16" s="24" t="str">
        <f t="array" ref="L16">IFERROR(INDEX(Payments!$E$1:$E$65536,SMALL(IF(Payments!$C$1:$C$65536=$B$3,ROW(L$2:L$4774)-ROW(L$2)+1),ROWS($I$3:L16))),"")</f>
        <v/>
      </c>
      <c r="M16" s="20" t="str">
        <f t="array" ref="M16">IFERROR(INDEX(Payments!$F$1:$F$65536,SMALL(IF(Payments!$C$1:$C$65536=$B$3,ROW(M$2:M$4774)-ROW(M$2)+1),ROWS($I$3:M16))),"")</f>
        <v/>
      </c>
      <c r="N16" s="20" t="str">
        <f t="array" ref="N16">IFERROR(INDEX(Payments!$G$1:$G$65536,SMALL(IF(Payments!$C$1:$C$65536=$B$3,ROW(N$2:N$4774)-ROW(N$2)+1),ROWS($I$3:N16))),"")</f>
        <v/>
      </c>
    </row>
    <row r="17" spans="1:15" s="17" customFormat="1" ht="18" customHeight="1">
      <c r="A17" s="39">
        <v>6</v>
      </c>
      <c r="B17" s="40"/>
      <c r="C17" s="40"/>
      <c r="D17" s="40"/>
      <c r="E17" s="41">
        <f t="shared" si="2"/>
        <v>0</v>
      </c>
      <c r="F17" s="42">
        <f t="shared" si="1"/>
        <v>0</v>
      </c>
      <c r="G17" s="43"/>
      <c r="H17" s="9"/>
      <c r="I17" s="17">
        <f t="shared" si="0"/>
        <v>15</v>
      </c>
      <c r="J17" s="18" t="str">
        <f t="array" ref="J17">IFERROR(INDEX(Payments!$B$1:$B$65536,SMALL(IF(Payments!$C$1:$C$65536=$B$3,ROW(J$2:J$4774)-ROW(J$2)+1),ROWS($I$3:J17))),"")</f>
        <v/>
      </c>
      <c r="K17" s="17" t="str">
        <f t="array" ref="K17">IFERROR(INDEX(Payments!$D$1:$D$65536,SMALL(IF(Payments!$C$1:$C$65536=$B$3,ROW(K$2:K$4774)-ROW(K$2)+1),ROWS($I$3:K17))),"")</f>
        <v/>
      </c>
      <c r="L17" s="19" t="str">
        <f t="array" ref="L17">IFERROR(INDEX(Payments!$E$1:$E$65536,SMALL(IF(Payments!$C$1:$C$65536=$B$3,ROW(L$2:L$4774)-ROW(L$2)+1),ROWS($I$3:L17))),"")</f>
        <v/>
      </c>
      <c r="M17" s="17" t="str">
        <f t="array" ref="M17">IFERROR(INDEX(Payments!$F$1:$F$65536,SMALL(IF(Payments!$C$1:$C$65536=$B$3,ROW(M$2:M$4774)-ROW(M$2)+1),ROWS($I$3:M17))),"")</f>
        <v/>
      </c>
      <c r="N17" s="17" t="str">
        <f t="array" ref="N17">IFERROR(INDEX(Payments!$G$1:$G$65536,SMALL(IF(Payments!$C$1:$C$65536=$B$3,ROW(N$2:N$4774)-ROW(N$2)+1),ROWS($I$3:N17))),"")</f>
        <v/>
      </c>
      <c r="O17" s="20"/>
    </row>
    <row r="18" spans="1:15" s="20" customFormat="1" ht="18" customHeight="1">
      <c r="A18" s="44">
        <v>7</v>
      </c>
      <c r="B18" s="45"/>
      <c r="C18" s="45"/>
      <c r="D18" s="45"/>
      <c r="E18" s="36">
        <f t="shared" si="2"/>
        <v>0</v>
      </c>
      <c r="F18" s="46">
        <f t="shared" si="1"/>
        <v>0</v>
      </c>
      <c r="G18" s="47"/>
      <c r="H18" s="9"/>
      <c r="I18" s="20">
        <f t="shared" si="0"/>
        <v>16</v>
      </c>
      <c r="J18" s="23" t="str">
        <f t="array" ref="J18">IFERROR(INDEX(Payments!$B$1:$B$65536,SMALL(IF(Payments!$C$1:$C$65536=$B$3,ROW(J$2:J$4774)-ROW(J$2)+1),ROWS($I$3:J18))),"")</f>
        <v/>
      </c>
      <c r="K18" s="20" t="str">
        <f t="array" ref="K18">IFERROR(INDEX(Payments!$D$1:$D$65536,SMALL(IF(Payments!$C$1:$C$65536=$B$3,ROW(K$2:K$4774)-ROW(K$2)+1),ROWS($I$3:K18))),"")</f>
        <v/>
      </c>
      <c r="L18" s="24" t="str">
        <f t="array" ref="L18">IFERROR(INDEX(Payments!$E$1:$E$65536,SMALL(IF(Payments!$C$1:$C$65536=$B$3,ROW(L$2:L$4774)-ROW(L$2)+1),ROWS($I$3:L18))),"")</f>
        <v/>
      </c>
      <c r="M18" s="20" t="str">
        <f t="array" ref="M18">IFERROR(INDEX(Payments!$F$1:$F$65536,SMALL(IF(Payments!$C$1:$C$65536=$B$3,ROW(M$2:M$4774)-ROW(M$2)+1),ROWS($I$3:M18))),"")</f>
        <v/>
      </c>
      <c r="N18" s="20" t="str">
        <f t="array" ref="N18">IFERROR(INDEX(Payments!$G$1:$G$65536,SMALL(IF(Payments!$C$1:$C$65536=$B$3,ROW(N$2:N$4774)-ROW(N$2)+1),ROWS($I$3:N18))),"")</f>
        <v/>
      </c>
    </row>
    <row r="19" spans="1:15" s="17" customFormat="1" ht="18" customHeight="1">
      <c r="A19" s="39">
        <v>8</v>
      </c>
      <c r="B19" s="40"/>
      <c r="C19" s="40"/>
      <c r="D19" s="40"/>
      <c r="E19" s="41">
        <f t="shared" si="2"/>
        <v>0</v>
      </c>
      <c r="F19" s="42">
        <f t="shared" si="1"/>
        <v>0</v>
      </c>
      <c r="G19" s="43"/>
      <c r="H19" s="9"/>
      <c r="I19" s="17">
        <f t="shared" si="0"/>
        <v>17</v>
      </c>
      <c r="J19" s="18" t="str">
        <f t="array" ref="J19">IFERROR(INDEX(Payments!$B$1:$B$65536,SMALL(IF(Payments!$C$1:$C$65536=$B$3,ROW(J$2:J$4774)-ROW(J$2)+1),ROWS($I$3:J19))),"")</f>
        <v/>
      </c>
      <c r="K19" s="17" t="str">
        <f t="array" ref="K19">IFERROR(INDEX(Payments!$D$1:$D$65536,SMALL(IF(Payments!$C$1:$C$65536=$B$3,ROW(K$2:K$4774)-ROW(K$2)+1),ROWS($I$3:K19))),"")</f>
        <v/>
      </c>
      <c r="L19" s="19" t="str">
        <f t="array" ref="L19">IFERROR(INDEX(Payments!$E$1:$E$65536,SMALL(IF(Payments!$C$1:$C$65536=$B$3,ROW(L$2:L$4774)-ROW(L$2)+1),ROWS($I$3:L19))),"")</f>
        <v/>
      </c>
      <c r="M19" s="17" t="str">
        <f t="array" ref="M19">IFERROR(INDEX(Payments!$F$1:$F$65536,SMALL(IF(Payments!$C$1:$C$65536=$B$3,ROW(M$2:M$4774)-ROW(M$2)+1),ROWS($I$3:M19))),"")</f>
        <v/>
      </c>
      <c r="N19" s="17" t="str">
        <f t="array" ref="N19">IFERROR(INDEX(Payments!$G$1:$G$65536,SMALL(IF(Payments!$C$1:$C$65536=$B$3,ROW(N$2:N$4774)-ROW(N$2)+1),ROWS($I$3:N19))),"")</f>
        <v/>
      </c>
      <c r="O19" s="20"/>
    </row>
    <row r="20" spans="1:15" s="20" customFormat="1" ht="18" customHeight="1">
      <c r="A20" s="48">
        <v>9</v>
      </c>
      <c r="B20" s="49"/>
      <c r="C20" s="49"/>
      <c r="D20" s="49"/>
      <c r="E20" s="36">
        <f t="shared" si="2"/>
        <v>0</v>
      </c>
      <c r="F20" s="50">
        <f t="shared" si="1"/>
        <v>0</v>
      </c>
      <c r="G20" s="51"/>
      <c r="H20" s="9"/>
      <c r="I20" s="20">
        <f t="shared" si="0"/>
        <v>18</v>
      </c>
      <c r="J20" s="23" t="str">
        <f t="array" ref="J20">IFERROR(INDEX(Payments!$B$1:$B$65536,SMALL(IF(Payments!$C$1:$C$65536=$B$3,ROW(J$2:J$4774)-ROW(J$2)+1),ROWS($I$3:J20))),"")</f>
        <v/>
      </c>
      <c r="K20" s="20" t="str">
        <f t="array" ref="K20">IFERROR(INDEX(Payments!$D$1:$D$65536,SMALL(IF(Payments!$C$1:$C$65536=$B$3,ROW(K$2:K$4774)-ROW(K$2)+1),ROWS($I$3:K20))),"")</f>
        <v/>
      </c>
      <c r="L20" s="24" t="str">
        <f t="array" ref="L20">IFERROR(INDEX(Payments!$E$1:$E$65536,SMALL(IF(Payments!$C$1:$C$65536=$B$3,ROW(L$2:L$4774)-ROW(L$2)+1),ROWS($I$3:L20))),"")</f>
        <v/>
      </c>
      <c r="M20" s="20" t="str">
        <f t="array" ref="M20">IFERROR(INDEX(Payments!$F$1:$F$65536,SMALL(IF(Payments!$C$1:$C$65536=$B$3,ROW(M$2:M$4774)-ROW(M$2)+1),ROWS($I$3:M20))),"")</f>
        <v/>
      </c>
      <c r="N20" s="20" t="str">
        <f t="array" ref="N20">IFERROR(INDEX(Payments!$G$1:$G$65536,SMALL(IF(Payments!$C$1:$C$65536=$B$3,ROW(N$2:N$4774)-ROW(N$2)+1),ROWS($I$3:N20))),"")</f>
        <v/>
      </c>
    </row>
    <row r="21" spans="1:15" s="17" customFormat="1" ht="18" customHeight="1">
      <c r="A21" s="52" t="s">
        <v>21</v>
      </c>
      <c r="B21" s="52"/>
      <c r="C21" s="52"/>
      <c r="D21" s="53"/>
      <c r="E21" s="54">
        <f>SUM(F12:F20)</f>
        <v>16000</v>
      </c>
      <c r="F21" s="55"/>
      <c r="G21" s="56"/>
      <c r="H21" s="9"/>
      <c r="I21" s="17">
        <f t="shared" si="0"/>
        <v>19</v>
      </c>
      <c r="J21" s="18" t="str">
        <f t="array" ref="J21">IFERROR(INDEX(Payments!$B$1:$B$65536,SMALL(IF(Payments!$C$1:$C$65536=$B$3,ROW(J$2:J$4774)-ROW(J$2)+1),ROWS($I$3:J21))),"")</f>
        <v/>
      </c>
      <c r="K21" s="17" t="str">
        <f t="array" ref="K21">IFERROR(INDEX(Payments!$D$1:$D$65536,SMALL(IF(Payments!$C$1:$C$65536=$B$3,ROW(K$2:K$4774)-ROW(K$2)+1),ROWS($I$3:K21))),"")</f>
        <v/>
      </c>
      <c r="L21" s="19" t="str">
        <f t="array" ref="L21">IFERROR(INDEX(Payments!$E$1:$E$65536,SMALL(IF(Payments!$C$1:$C$65536=$B$3,ROW(L$2:L$4774)-ROW(L$2)+1),ROWS($I$3:L21))),"")</f>
        <v/>
      </c>
      <c r="M21" s="17" t="str">
        <f t="array" ref="M21">IFERROR(INDEX(Payments!$F$1:$F$65536,SMALL(IF(Payments!$C$1:$C$65536=$B$3,ROW(M$2:M$4774)-ROW(M$2)+1),ROWS($I$3:M21))),"")</f>
        <v/>
      </c>
      <c r="N21" s="17" t="str">
        <f t="array" ref="N21">IFERROR(INDEX(Payments!$G$1:$G$65536,SMALL(IF(Payments!$C$1:$C$65536=$B$3,ROW(N$2:N$4774)-ROW(N$2)+1),ROWS($I$3:N21))),"")</f>
        <v/>
      </c>
      <c r="O21" s="20"/>
    </row>
    <row r="22" spans="1:15" s="17" customFormat="1" ht="18" customHeight="1">
      <c r="A22" s="7"/>
      <c r="B22" s="7"/>
      <c r="C22" s="7"/>
      <c r="D22" s="8"/>
      <c r="E22" s="8"/>
      <c r="F22" s="8"/>
      <c r="G22" s="8"/>
      <c r="H22" s="9"/>
      <c r="I22" s="20">
        <f t="shared" si="0"/>
        <v>20</v>
      </c>
      <c r="J22" s="23" t="str">
        <f t="array" ref="J22">IFERROR(INDEX(Payments!$B$1:$B$65536,SMALL(IF(Payments!$C$1:$C$65536=$B$3,ROW(J$2:J$4774)-ROW(J$2)+1),ROWS($I$3:J22))),"")</f>
        <v/>
      </c>
      <c r="K22" s="20" t="str">
        <f t="array" ref="K22">IFERROR(INDEX(Payments!$D$1:$D$65536,SMALL(IF(Payments!$C$1:$C$65536=$B$3,ROW(K$2:K$4774)-ROW(K$2)+1),ROWS($I$3:K22))),"")</f>
        <v/>
      </c>
      <c r="L22" s="24" t="str">
        <f t="array" ref="L22">IFERROR(INDEX(Payments!$E$1:$E$65536,SMALL(IF(Payments!$C$1:$C$65536=$B$3,ROW(L$2:L$4774)-ROW(L$2)+1),ROWS($I$3:L22))),"")</f>
        <v/>
      </c>
      <c r="M22" s="20" t="str">
        <f t="array" ref="M22">IFERROR(INDEX(Payments!$F$1:$F$65536,SMALL(IF(Payments!$C$1:$C$65536=$B$3,ROW(M$2:M$4774)-ROW(M$2)+1),ROWS($I$3:M22))),"")</f>
        <v/>
      </c>
      <c r="N22" s="20" t="str">
        <f t="array" ref="N22">IFERROR(INDEX(Payments!$G$1:$G$65536,SMALL(IF(Payments!$C$1:$C$65536=$B$3,ROW(N$2:N$4774)-ROW(N$2)+1),ROWS($I$3:N22))),"")</f>
        <v/>
      </c>
      <c r="O22" s="20"/>
    </row>
    <row r="23" spans="1:15" s="17" customFormat="1" ht="18" customHeight="1">
      <c r="A23" s="8"/>
      <c r="B23" s="8"/>
      <c r="C23" s="8"/>
      <c r="D23" s="8"/>
      <c r="E23" s="8"/>
      <c r="F23" s="8"/>
      <c r="G23" s="8"/>
      <c r="H23" s="9"/>
      <c r="I23" s="17">
        <f t="shared" si="0"/>
        <v>21</v>
      </c>
      <c r="J23" s="18" t="str">
        <f t="array" ref="J23">IFERROR(INDEX(Payments!$B$1:$B$65536,SMALL(IF(Payments!$C$1:$C$65536=$B$3,ROW(J$2:J$4774)-ROW(J$2)+1),ROWS($I$3:J23))),"")</f>
        <v/>
      </c>
      <c r="K23" s="17" t="str">
        <f t="array" ref="K23">IFERROR(INDEX(Payments!$D$1:$D$65536,SMALL(IF(Payments!$C$1:$C$65536=$B$3,ROW(K$2:K$4774)-ROW(K$2)+1),ROWS($I$3:K23))),"")</f>
        <v/>
      </c>
      <c r="L23" s="19" t="str">
        <f t="array" ref="L23">IFERROR(INDEX(Payments!$E$1:$E$65536,SMALL(IF(Payments!$C$1:$C$65536=$B$3,ROW(L$2:L$4774)-ROW(L$2)+1),ROWS($I$3:L23))),"")</f>
        <v/>
      </c>
      <c r="M23" s="17" t="str">
        <f t="array" ref="M23">IFERROR(INDEX(Payments!$F$1:$F$65536,SMALL(IF(Payments!$C$1:$C$65536=$B$3,ROW(M$2:M$4774)-ROW(M$2)+1),ROWS($I$3:M23))),"")</f>
        <v/>
      </c>
      <c r="N23" s="17" t="str">
        <f t="array" ref="N23">IFERROR(INDEX(Payments!$G$1:$G$65536,SMALL(IF(Payments!$C$1:$C$65536=$B$3,ROW(N$2:N$4774)-ROW(N$2)+1),ROWS($I$3:N23))),"")</f>
        <v/>
      </c>
      <c r="O23" s="20"/>
    </row>
    <row r="24" spans="1:15" s="20" customFormat="1" ht="18" customHeight="1">
      <c r="A24" s="8"/>
      <c r="B24" s="8"/>
      <c r="C24" s="8"/>
      <c r="D24" s="8"/>
      <c r="E24" s="8"/>
      <c r="F24" s="8"/>
      <c r="G24" s="8"/>
      <c r="H24" s="9"/>
      <c r="I24" s="20">
        <f t="shared" si="0"/>
        <v>22</v>
      </c>
      <c r="J24" s="23" t="str">
        <f t="array" ref="J24">IFERROR(INDEX(Payments!$B$1:$B$65536,SMALL(IF(Payments!$C$1:$C$65536=$B$3,ROW(J$2:J$4774)-ROW(J$2)+1),ROWS($I$3:J24))),"")</f>
        <v/>
      </c>
      <c r="K24" s="20" t="str">
        <f t="array" ref="K24">IFERROR(INDEX(Payments!$D$1:$D$65536,SMALL(IF(Payments!$C$1:$C$65536=$B$3,ROW(K$2:K$4774)-ROW(K$2)+1),ROWS($I$3:K24))),"")</f>
        <v/>
      </c>
      <c r="L24" s="24" t="str">
        <f t="array" ref="L24">IFERROR(INDEX(Payments!$E$1:$E$65536,SMALL(IF(Payments!$C$1:$C$65536=$B$3,ROW(L$2:L$4774)-ROW(L$2)+1),ROWS($I$3:L24))),"")</f>
        <v/>
      </c>
      <c r="M24" s="20" t="str">
        <f t="array" ref="M24">IFERROR(INDEX(Payments!$F$1:$F$65536,SMALL(IF(Payments!$C$1:$C$65536=$B$3,ROW(M$2:M$4774)-ROW(M$2)+1),ROWS($I$3:M24))),"")</f>
        <v/>
      </c>
      <c r="N24" s="20" t="str">
        <f t="array" ref="N24">IFERROR(INDEX(Payments!$G$1:$G$65536,SMALL(IF(Payments!$C$1:$C$65536=$B$3,ROW(N$2:N$4774)-ROW(N$2)+1),ROWS($I$3:N24))),"")</f>
        <v/>
      </c>
    </row>
    <row r="25" spans="1:15" s="17" customFormat="1" ht="18" customHeight="1">
      <c r="A25" s="8"/>
      <c r="B25" s="8"/>
      <c r="C25" s="8"/>
      <c r="D25" s="8"/>
      <c r="E25" s="8"/>
      <c r="F25" s="8"/>
      <c r="G25" s="8"/>
      <c r="H25" s="9"/>
      <c r="I25" s="17">
        <f t="shared" si="0"/>
        <v>23</v>
      </c>
      <c r="J25" s="18" t="str">
        <f t="array" ref="J25">IFERROR(INDEX(Payments!$B$1:$B$65536,SMALL(IF(Payments!$C$1:$C$65536=$B$3,ROW(J$2:J$4774)-ROW(J$2)+1),ROWS($I$3:J25))),"")</f>
        <v/>
      </c>
      <c r="K25" s="17" t="str">
        <f t="array" ref="K25">IFERROR(INDEX(Payments!$D$1:$D$65536,SMALL(IF(Payments!$C$1:$C$65536=$B$3,ROW(K$2:K$4774)-ROW(K$2)+1),ROWS($I$3:K25))),"")</f>
        <v/>
      </c>
      <c r="L25" s="19" t="str">
        <f t="array" ref="L25">IFERROR(INDEX(Payments!$E$1:$E$65536,SMALL(IF(Payments!$C$1:$C$65536=$B$3,ROW(L$2:L$4774)-ROW(L$2)+1),ROWS($I$3:L25))),"")</f>
        <v/>
      </c>
      <c r="M25" s="17" t="str">
        <f t="array" ref="M25">IFERROR(INDEX(Payments!$F$1:$F$65536,SMALL(IF(Payments!$C$1:$C$65536=$B$3,ROW(M$2:M$4774)-ROW(M$2)+1),ROWS($I$3:M25))),"")</f>
        <v/>
      </c>
      <c r="N25" s="17" t="str">
        <f t="array" ref="N25">IFERROR(INDEX(Payments!$G$1:$G$65536,SMALL(IF(Payments!$C$1:$C$65536=$B$3,ROW(N$2:N$4774)-ROW(N$2)+1),ROWS($I$3:N25))),"")</f>
        <v/>
      </c>
      <c r="O25" s="20"/>
    </row>
    <row r="26" spans="1:15" s="20" customFormat="1" ht="18" customHeight="1">
      <c r="A26" s="8"/>
      <c r="B26" s="8"/>
      <c r="C26" s="8"/>
      <c r="D26" s="8"/>
      <c r="E26" s="8"/>
      <c r="F26" s="8"/>
      <c r="G26" s="8"/>
      <c r="H26" s="9"/>
      <c r="I26" s="20">
        <f t="shared" si="0"/>
        <v>24</v>
      </c>
      <c r="J26" s="23" t="str">
        <f t="array" ref="J26">IFERROR(INDEX(Payments!$B$1:$B$65536,SMALL(IF(Payments!$C$1:$C$65536=$B$3,ROW(J$2:J$4774)-ROW(J$2)+1),ROWS($I$3:J26))),"")</f>
        <v/>
      </c>
      <c r="K26" s="20" t="str">
        <f t="array" ref="K26">IFERROR(INDEX(Payments!$D$1:$D$65536,SMALL(IF(Payments!$C$1:$C$65536=$B$3,ROW(K$2:K$4774)-ROW(K$2)+1),ROWS($I$3:K26))),"")</f>
        <v/>
      </c>
      <c r="L26" s="24" t="str">
        <f t="array" ref="L26">IFERROR(INDEX(Payments!$E$1:$E$65536,SMALL(IF(Payments!$C$1:$C$65536=$B$3,ROW(L$2:L$4774)-ROW(L$2)+1),ROWS($I$3:L26))),"")</f>
        <v/>
      </c>
      <c r="M26" s="20" t="str">
        <f t="array" ref="M26">IFERROR(INDEX(Payments!$F$1:$F$65536,SMALL(IF(Payments!$C$1:$C$65536=$B$3,ROW(M$2:M$4774)-ROW(M$2)+1),ROWS($I$3:M26))),"")</f>
        <v/>
      </c>
      <c r="N26" s="20" t="str">
        <f t="array" ref="N26">IFERROR(INDEX(Payments!$G$1:$G$65536,SMALL(IF(Payments!$C$1:$C$65536=$B$3,ROW(N$2:N$4774)-ROW(N$2)+1),ROWS($I$3:N26))),"")</f>
        <v/>
      </c>
    </row>
    <row r="27" spans="1:15" s="17" customFormat="1" ht="18" customHeight="1">
      <c r="A27" s="8"/>
      <c r="B27" s="8"/>
      <c r="C27" s="8"/>
      <c r="D27" s="8"/>
      <c r="E27" s="8"/>
      <c r="F27" s="8"/>
      <c r="G27" s="8"/>
      <c r="H27" s="9"/>
      <c r="I27" s="17">
        <f t="shared" si="0"/>
        <v>25</v>
      </c>
      <c r="J27" s="18" t="str">
        <f t="array" ref="J27">IFERROR(INDEX(Payments!$B$1:$B$65536,SMALL(IF(Payments!$C$1:$C$65536=$B$3,ROW(J$2:J$4774)-ROW(J$2)+1),ROWS($I$3:J27))),"")</f>
        <v/>
      </c>
      <c r="K27" s="17" t="str">
        <f t="array" ref="K27">IFERROR(INDEX(Payments!$D$1:$D$65536,SMALL(IF(Payments!$C$1:$C$65536=$B$3,ROW(K$2:K$4774)-ROW(K$2)+1),ROWS($I$3:K27))),"")</f>
        <v/>
      </c>
      <c r="L27" s="19" t="str">
        <f t="array" ref="L27">IFERROR(INDEX(Payments!$E$1:$E$65536,SMALL(IF(Payments!$C$1:$C$65536=$B$3,ROW(L$2:L$4774)-ROW(L$2)+1),ROWS($I$3:L27))),"")</f>
        <v/>
      </c>
      <c r="M27" s="17" t="str">
        <f t="array" ref="M27">IFERROR(INDEX(Payments!$F$1:$F$65536,SMALL(IF(Payments!$C$1:$C$65536=$B$3,ROW(M$2:M$4774)-ROW(M$2)+1),ROWS($I$3:M27))),"")</f>
        <v/>
      </c>
      <c r="N27" s="17" t="str">
        <f t="array" ref="N27">IFERROR(INDEX(Payments!$G$1:$G$65536,SMALL(IF(Payments!$C$1:$C$65536=$B$3,ROW(N$2:N$4774)-ROW(N$2)+1),ROWS($I$3:N27))),"")</f>
        <v/>
      </c>
      <c r="O27" s="20"/>
    </row>
    <row r="28" spans="1:15" s="20" customFormat="1" ht="18" customHeight="1">
      <c r="A28" s="8"/>
      <c r="B28" s="8"/>
      <c r="C28" s="8"/>
      <c r="D28" s="8"/>
      <c r="E28" s="8"/>
      <c r="F28" s="8"/>
      <c r="G28" s="8"/>
      <c r="H28" s="9"/>
      <c r="I28" s="20">
        <f t="shared" si="0"/>
        <v>26</v>
      </c>
      <c r="J28" s="23" t="str">
        <f t="array" ref="J28">IFERROR(INDEX(Payments!$B$1:$B$65536,SMALL(IF(Payments!$C$1:$C$65536=$B$3,ROW(J$2:J$4774)-ROW(J$2)+1),ROWS($I$3:J28))),"")</f>
        <v/>
      </c>
      <c r="K28" s="20" t="str">
        <f t="array" ref="K28">IFERROR(INDEX(Payments!$D$1:$D$65536,SMALL(IF(Payments!$C$1:$C$65536=$B$3,ROW(K$2:K$4774)-ROW(K$2)+1),ROWS($I$3:K28))),"")</f>
        <v/>
      </c>
      <c r="L28" s="24" t="str">
        <f t="array" ref="L28">IFERROR(INDEX(Payments!$E$1:$E$65536,SMALL(IF(Payments!$C$1:$C$65536=$B$3,ROW(L$2:L$4774)-ROW(L$2)+1),ROWS($I$3:L28))),"")</f>
        <v/>
      </c>
      <c r="M28" s="20" t="str">
        <f t="array" ref="M28">IFERROR(INDEX(Payments!$F$1:$F$65536,SMALL(IF(Payments!$C$1:$C$65536=$B$3,ROW(M$2:M$4774)-ROW(M$2)+1),ROWS($I$3:M28))),"")</f>
        <v/>
      </c>
      <c r="N28" s="20" t="str">
        <f t="array" ref="N28">IFERROR(INDEX(Payments!$G$1:$G$65536,SMALL(IF(Payments!$C$1:$C$65536=$B$3,ROW(N$2:N$4774)-ROW(N$2)+1),ROWS($I$3:N28))),"")</f>
        <v/>
      </c>
    </row>
    <row r="29" spans="1:15" s="17" customFormat="1" ht="18" customHeight="1">
      <c r="A29" s="8"/>
      <c r="B29" s="8"/>
      <c r="C29" s="8"/>
      <c r="D29" s="8"/>
      <c r="E29" s="8"/>
      <c r="F29" s="8"/>
      <c r="G29" s="8"/>
      <c r="H29" s="9"/>
      <c r="I29" s="17">
        <f t="shared" si="0"/>
        <v>27</v>
      </c>
      <c r="J29" s="18" t="str">
        <f t="array" ref="J29">IFERROR(INDEX(Payments!$B$1:$B$65536,SMALL(IF(Payments!$C$1:$C$65536=$B$3,ROW(J$2:J$4774)-ROW(J$2)+1),ROWS($I$3:J29))),"")</f>
        <v/>
      </c>
      <c r="K29" s="17" t="str">
        <f t="array" ref="K29">IFERROR(INDEX(Payments!$D$1:$D$65536,SMALL(IF(Payments!$C$1:$C$65536=$B$3,ROW(K$2:K$4774)-ROW(K$2)+1),ROWS($I$3:K29))),"")</f>
        <v/>
      </c>
      <c r="L29" s="19" t="str">
        <f t="array" ref="L29">IFERROR(INDEX(Payments!$E$1:$E$65536,SMALL(IF(Payments!$C$1:$C$65536=$B$3,ROW(L$2:L$4774)-ROW(L$2)+1),ROWS($I$3:L29))),"")</f>
        <v/>
      </c>
      <c r="M29" s="17" t="str">
        <f t="array" ref="M29">IFERROR(INDEX(Payments!$F$1:$F$65536,SMALL(IF(Payments!$C$1:$C$65536=$B$3,ROW(M$2:M$4774)-ROW(M$2)+1),ROWS($I$3:M29))),"")</f>
        <v/>
      </c>
      <c r="N29" s="17" t="str">
        <f t="array" ref="N29">IFERROR(INDEX(Payments!$G$1:$G$65536,SMALL(IF(Payments!$C$1:$C$65536=$B$3,ROW(N$2:N$4774)-ROW(N$2)+1),ROWS($I$3:N29))),"")</f>
        <v/>
      </c>
      <c r="O29" s="20"/>
    </row>
    <row r="30" spans="1:15" s="20" customFormat="1" ht="18" customHeight="1">
      <c r="A30" s="8"/>
      <c r="B30" s="8"/>
      <c r="C30" s="8"/>
      <c r="D30" s="8"/>
      <c r="E30" s="8"/>
      <c r="F30" s="8"/>
      <c r="G30" s="8"/>
      <c r="H30" s="9"/>
      <c r="I30" s="20">
        <f t="shared" si="0"/>
        <v>28</v>
      </c>
      <c r="J30" s="23" t="str">
        <f t="array" ref="J30">IFERROR(INDEX(Payments!$B$1:$B$65536,SMALL(IF(Payments!$C$1:$C$65536=$B$3,ROW(J$2:J$4774)-ROW(J$2)+1),ROWS($I$3:J30))),"")</f>
        <v/>
      </c>
      <c r="K30" s="20" t="str">
        <f t="array" ref="K30">IFERROR(INDEX(Payments!$D$1:$D$65536,SMALL(IF(Payments!$C$1:$C$65536=$B$3,ROW(K$2:K$4774)-ROW(K$2)+1),ROWS($I$3:K30))),"")</f>
        <v/>
      </c>
      <c r="L30" s="24" t="str">
        <f t="array" ref="L30">IFERROR(INDEX(Payments!$E$1:$E$65536,SMALL(IF(Payments!$C$1:$C$65536=$B$3,ROW(L$2:L$4774)-ROW(L$2)+1),ROWS($I$3:L30))),"")</f>
        <v/>
      </c>
      <c r="M30" s="20" t="str">
        <f t="array" ref="M30">IFERROR(INDEX(Payments!$F$1:$F$65536,SMALL(IF(Payments!$C$1:$C$65536=$B$3,ROW(M$2:M$4774)-ROW(M$2)+1),ROWS($I$3:M30))),"")</f>
        <v/>
      </c>
      <c r="N30" s="20" t="str">
        <f t="array" ref="N30">IFERROR(INDEX(Payments!$G$1:$G$65536,SMALL(IF(Payments!$C$1:$C$65536=$B$3,ROW(N$2:N$4774)-ROW(N$2)+1),ROWS($I$3:N30))),"")</f>
        <v/>
      </c>
    </row>
    <row r="31" spans="1:15" s="17" customFormat="1" ht="18" customHeight="1">
      <c r="A31" s="8"/>
      <c r="B31" s="8"/>
      <c r="C31" s="8"/>
      <c r="D31" s="8"/>
      <c r="E31" s="8"/>
      <c r="F31" s="8"/>
      <c r="G31" s="8"/>
      <c r="H31" s="9"/>
      <c r="I31" s="17">
        <f t="shared" si="0"/>
        <v>29</v>
      </c>
      <c r="J31" s="18" t="str">
        <f t="array" ref="J31">IFERROR(INDEX(Payments!$B$1:$B$65536,SMALL(IF(Payments!$C$1:$C$65536=$B$3,ROW(J$2:J$4774)-ROW(J$2)+1),ROWS($I$3:J31))),"")</f>
        <v/>
      </c>
      <c r="K31" s="17" t="str">
        <f t="array" ref="K31">IFERROR(INDEX(Payments!$D$1:$D$65536,SMALL(IF(Payments!$C$1:$C$65536=$B$3,ROW(K$2:K$4774)-ROW(K$2)+1),ROWS($I$3:K31))),"")</f>
        <v/>
      </c>
      <c r="L31" s="19" t="str">
        <f t="array" ref="L31">IFERROR(INDEX(Payments!$E$1:$E$65536,SMALL(IF(Payments!$C$1:$C$65536=$B$3,ROW(L$2:L$4774)-ROW(L$2)+1),ROWS($I$3:L31))),"")</f>
        <v/>
      </c>
      <c r="M31" s="17" t="str">
        <f t="array" ref="M31">IFERROR(INDEX(Payments!$F$1:$F$65536,SMALL(IF(Payments!$C$1:$C$65536=$B$3,ROW(M$2:M$4774)-ROW(M$2)+1),ROWS($I$3:M31))),"")</f>
        <v/>
      </c>
      <c r="N31" s="17" t="str">
        <f t="array" ref="N31">IFERROR(INDEX(Payments!$G$1:$G$65536,SMALL(IF(Payments!$C$1:$C$65536=$B$3,ROW(N$2:N$4774)-ROW(N$2)+1),ROWS($I$3:N31))),"")</f>
        <v/>
      </c>
      <c r="O31" s="20"/>
    </row>
    <row r="32" spans="1:15" s="20" customFormat="1" ht="18" customHeight="1">
      <c r="A32" s="8"/>
      <c r="B32" s="8"/>
      <c r="C32" s="8"/>
      <c r="D32" s="8"/>
      <c r="E32" s="8"/>
      <c r="F32" s="8"/>
      <c r="G32" s="8"/>
      <c r="H32" s="9"/>
      <c r="I32" s="20">
        <f t="shared" si="0"/>
        <v>30</v>
      </c>
      <c r="J32" s="23" t="str">
        <f t="array" ref="J32">IFERROR(INDEX(Payments!$B$1:$B$65536,SMALL(IF(Payments!$C$1:$C$65536=$B$3,ROW(J$2:J$4774)-ROW(J$2)+1),ROWS($I$3:J32))),"")</f>
        <v/>
      </c>
      <c r="K32" s="20" t="str">
        <f t="array" ref="K32">IFERROR(INDEX(Payments!$D$1:$D$65536,SMALL(IF(Payments!$C$1:$C$65536=$B$3,ROW(K$2:K$4774)-ROW(K$2)+1),ROWS($I$3:K32))),"")</f>
        <v/>
      </c>
      <c r="L32" s="24" t="str">
        <f t="array" ref="L32">IFERROR(INDEX(Payments!$E$1:$E$65536,SMALL(IF(Payments!$C$1:$C$65536=$B$3,ROW(L$2:L$4774)-ROW(L$2)+1),ROWS($I$3:L32))),"")</f>
        <v/>
      </c>
      <c r="M32" s="20" t="str">
        <f t="array" ref="M32">IFERROR(INDEX(Payments!$F$1:$F$65536,SMALL(IF(Payments!$C$1:$C$65536=$B$3,ROW(M$2:M$4774)-ROW(M$2)+1),ROWS($I$3:M32))),"")</f>
        <v/>
      </c>
      <c r="N32" s="20" t="str">
        <f t="array" ref="N32">IFERROR(INDEX(Payments!$G$1:$G$65536,SMALL(IF(Payments!$C$1:$C$65536=$B$3,ROW(N$2:N$4774)-ROW(N$2)+1),ROWS($I$3:N32))),"")</f>
        <v/>
      </c>
    </row>
    <row r="33" spans="1:15" s="17" customFormat="1" ht="18" customHeight="1">
      <c r="A33" s="8"/>
      <c r="B33" s="8"/>
      <c r="C33" s="8"/>
      <c r="D33" s="8"/>
      <c r="E33" s="8"/>
      <c r="F33" s="8"/>
      <c r="G33" s="8"/>
      <c r="H33" s="9"/>
      <c r="I33" s="17">
        <f t="shared" si="0"/>
        <v>31</v>
      </c>
      <c r="J33" s="18" t="str">
        <f t="array" ref="J33">IFERROR(INDEX(Payments!$B$1:$B$65536,SMALL(IF(Payments!$C$1:$C$65536=$B$3,ROW(J$2:J$4774)-ROW(J$2)+1),ROWS($I$3:J33))),"")</f>
        <v/>
      </c>
      <c r="K33" s="17" t="str">
        <f t="array" ref="K33">IFERROR(INDEX(Payments!$D$1:$D$65536,SMALL(IF(Payments!$C$1:$C$65536=$B$3,ROW(K$2:K$4774)-ROW(K$2)+1),ROWS($I$3:K33))),"")</f>
        <v/>
      </c>
      <c r="L33" s="19" t="str">
        <f t="array" ref="L33">IFERROR(INDEX(Payments!$E$1:$E$65536,SMALL(IF(Payments!$C$1:$C$65536=$B$3,ROW(L$2:L$4774)-ROW(L$2)+1),ROWS($I$3:L33))),"")</f>
        <v/>
      </c>
      <c r="M33" s="17" t="str">
        <f t="array" ref="M33">IFERROR(INDEX(Payments!$F$1:$F$65536,SMALL(IF(Payments!$C$1:$C$65536=$B$3,ROW(M$2:M$4774)-ROW(M$2)+1),ROWS($I$3:M33))),"")</f>
        <v/>
      </c>
      <c r="N33" s="17" t="str">
        <f t="array" ref="N33">IFERROR(INDEX(Payments!$G$1:$G$65536,SMALL(IF(Payments!$C$1:$C$65536=$B$3,ROW(N$2:N$4774)-ROW(N$2)+1),ROWS($I$3:N33))),"")</f>
        <v/>
      </c>
      <c r="O33" s="20"/>
    </row>
    <row r="34" spans="1:15" s="20" customFormat="1" ht="18" customHeight="1">
      <c r="A34" s="8"/>
      <c r="B34" s="8"/>
      <c r="C34" s="8"/>
      <c r="D34" s="8"/>
      <c r="E34" s="8"/>
      <c r="F34" s="8"/>
      <c r="G34" s="8"/>
      <c r="H34" s="9"/>
      <c r="I34" s="20">
        <f t="shared" si="0"/>
        <v>32</v>
      </c>
      <c r="J34" s="23" t="str">
        <f t="array" ref="J34">IFERROR(INDEX(Payments!$B$1:$B$65536,SMALL(IF(Payments!$C$1:$C$65536=$B$3,ROW(J$2:J$4774)-ROW(J$2)+1),ROWS($I$3:J34))),"")</f>
        <v/>
      </c>
      <c r="K34" s="20" t="str">
        <f t="array" ref="K34">IFERROR(INDEX(Payments!$D$1:$D$65536,SMALL(IF(Payments!$C$1:$C$65536=$B$3,ROW(K$2:K$4774)-ROW(K$2)+1),ROWS($I$3:K34))),"")</f>
        <v/>
      </c>
      <c r="L34" s="24" t="str">
        <f t="array" ref="L34">IFERROR(INDEX(Payments!$E$1:$E$65536,SMALL(IF(Payments!$C$1:$C$65536=$B$3,ROW(L$2:L$4774)-ROW(L$2)+1),ROWS($I$3:L34))),"")</f>
        <v/>
      </c>
      <c r="M34" s="20" t="str">
        <f t="array" ref="M34">IFERROR(INDEX(Payments!$F$1:$F$65536,SMALL(IF(Payments!$C$1:$C$65536=$B$3,ROW(M$2:M$4774)-ROW(M$2)+1),ROWS($I$3:M34))),"")</f>
        <v/>
      </c>
      <c r="N34" s="20" t="str">
        <f t="array" ref="N34">IFERROR(INDEX(Payments!$G$1:$G$65536,SMALL(IF(Payments!$C$1:$C$65536=$B$3,ROW(N$2:N$4774)-ROW(N$2)+1),ROWS($I$3:N34))),"")</f>
        <v/>
      </c>
    </row>
    <row r="35" spans="1:15" s="17" customFormat="1" ht="18" customHeight="1">
      <c r="A35" s="8"/>
      <c r="B35" s="8"/>
      <c r="C35" s="8"/>
      <c r="D35" s="8"/>
      <c r="E35" s="8"/>
      <c r="F35" s="8"/>
      <c r="G35" s="8"/>
      <c r="H35" s="9"/>
      <c r="I35" s="17">
        <f t="shared" si="0"/>
        <v>33</v>
      </c>
      <c r="J35" s="18" t="str">
        <f t="array" ref="J35">IFERROR(INDEX(Payments!$B$1:$B$65536,SMALL(IF(Payments!$C$1:$C$65536=$B$3,ROW(J$2:J$4774)-ROW(J$2)+1),ROWS($I$3:J35))),"")</f>
        <v/>
      </c>
      <c r="K35" s="17" t="str">
        <f t="array" ref="K35">IFERROR(INDEX(Payments!$D$1:$D$65536,SMALL(IF(Payments!$C$1:$C$65536=$B$3,ROW(K$2:K$4774)-ROW(K$2)+1),ROWS($I$3:K35))),"")</f>
        <v/>
      </c>
      <c r="L35" s="19" t="str">
        <f t="array" ref="L35">IFERROR(INDEX(Payments!$E$1:$E$65536,SMALL(IF(Payments!$C$1:$C$65536=$B$3,ROW(L$2:L$4774)-ROW(L$2)+1),ROWS($I$3:L35))),"")</f>
        <v/>
      </c>
      <c r="M35" s="17" t="str">
        <f t="array" ref="M35">IFERROR(INDEX(Payments!$F$1:$F$65536,SMALL(IF(Payments!$C$1:$C$65536=$B$3,ROW(M$2:M$4774)-ROW(M$2)+1),ROWS($I$3:M35))),"")</f>
        <v/>
      </c>
      <c r="N35" s="17" t="str">
        <f t="array" ref="N35">IFERROR(INDEX(Payments!$G$1:$G$65536,SMALL(IF(Payments!$C$1:$C$65536=$B$3,ROW(N$2:N$4774)-ROW(N$2)+1),ROWS($I$3:N35))),"")</f>
        <v/>
      </c>
      <c r="O35" s="20"/>
    </row>
    <row r="36" spans="1:15" s="20" customFormat="1" ht="18" customHeight="1">
      <c r="A36" s="8"/>
      <c r="B36" s="8"/>
      <c r="C36" s="8"/>
      <c r="D36" s="8"/>
      <c r="E36" s="8"/>
      <c r="F36" s="8"/>
      <c r="G36" s="8"/>
      <c r="H36" s="9"/>
      <c r="I36" s="20">
        <f t="shared" si="0"/>
        <v>34</v>
      </c>
      <c r="J36" s="23" t="str">
        <f t="array" ref="J36">IFERROR(INDEX(Payments!$B$1:$B$65536,SMALL(IF(Payments!$C$1:$C$65536=$B$3,ROW(J$2:J$4774)-ROW(J$2)+1),ROWS($I$3:J36))),"")</f>
        <v/>
      </c>
      <c r="K36" s="20" t="str">
        <f t="array" ref="K36">IFERROR(INDEX(Payments!$D$1:$D$65536,SMALL(IF(Payments!$C$1:$C$65536=$B$3,ROW(K$2:K$4774)-ROW(K$2)+1),ROWS($I$3:K36))),"")</f>
        <v/>
      </c>
      <c r="L36" s="24" t="str">
        <f t="array" ref="L36">IFERROR(INDEX(Payments!$E$1:$E$65536,SMALL(IF(Payments!$C$1:$C$65536=$B$3,ROW(L$2:L$4774)-ROW(L$2)+1),ROWS($I$3:L36))),"")</f>
        <v/>
      </c>
      <c r="M36" s="20" t="str">
        <f t="array" ref="M36">IFERROR(INDEX(Payments!$F$1:$F$65536,SMALL(IF(Payments!$C$1:$C$65536=$B$3,ROW(M$2:M$4774)-ROW(M$2)+1),ROWS($I$3:M36))),"")</f>
        <v/>
      </c>
      <c r="N36" s="20" t="str">
        <f t="array" ref="N36">IFERROR(INDEX(Payments!$G$1:$G$65536,SMALL(IF(Payments!$C$1:$C$65536=$B$3,ROW(N$2:N$4774)-ROW(N$2)+1),ROWS($I$3:N36))),"")</f>
        <v/>
      </c>
    </row>
    <row r="37" spans="1:15" s="17" customFormat="1" ht="18" customHeight="1">
      <c r="A37" s="8"/>
      <c r="B37" s="8"/>
      <c r="C37" s="8"/>
      <c r="D37" s="8"/>
      <c r="E37" s="8"/>
      <c r="F37" s="8"/>
      <c r="G37" s="8"/>
      <c r="H37" s="9"/>
      <c r="I37" s="17">
        <f t="shared" si="0"/>
        <v>35</v>
      </c>
      <c r="J37" s="18" t="str">
        <f t="array" ref="J37">IFERROR(INDEX(Payments!$B$1:$B$65536,SMALL(IF(Payments!$C$1:$C$65536=$B$3,ROW(J$2:J$4774)-ROW(J$2)+1),ROWS($I$3:J37))),"")</f>
        <v/>
      </c>
      <c r="K37" s="17" t="str">
        <f t="array" ref="K37">IFERROR(INDEX(Payments!$D$1:$D$65536,SMALL(IF(Payments!$C$1:$C$65536=$B$3,ROW(K$2:K$4774)-ROW(K$2)+1),ROWS($I$3:K37))),"")</f>
        <v/>
      </c>
      <c r="L37" s="19" t="str">
        <f t="array" ref="L37">IFERROR(INDEX(Payments!$E$1:$E$65536,SMALL(IF(Payments!$C$1:$C$65536=$B$3,ROW(L$2:L$4774)-ROW(L$2)+1),ROWS($I$3:L37))),"")</f>
        <v/>
      </c>
      <c r="M37" s="17" t="str">
        <f t="array" ref="M37">IFERROR(INDEX(Payments!$F$1:$F$65536,SMALL(IF(Payments!$C$1:$C$65536=$B$3,ROW(M$2:M$4774)-ROW(M$2)+1),ROWS($I$3:M37))),"")</f>
        <v/>
      </c>
      <c r="N37" s="17" t="str">
        <f t="array" ref="N37">IFERROR(INDEX(Payments!$G$1:$G$65536,SMALL(IF(Payments!$C$1:$C$65536=$B$3,ROW(N$2:N$4774)-ROW(N$2)+1),ROWS($I$3:N37))),"")</f>
        <v/>
      </c>
      <c r="O37" s="20"/>
    </row>
    <row r="38" spans="1:15" s="20" customFormat="1" ht="18" customHeight="1">
      <c r="A38" s="8"/>
      <c r="B38" s="8"/>
      <c r="C38" s="8"/>
      <c r="D38" s="8"/>
      <c r="E38" s="8"/>
      <c r="F38" s="8"/>
      <c r="G38" s="8"/>
      <c r="H38" s="9"/>
      <c r="I38" s="20">
        <f t="shared" si="0"/>
        <v>36</v>
      </c>
      <c r="J38" s="23" t="str">
        <f t="array" ref="J38">IFERROR(INDEX(Payments!$B$1:$B$65536,SMALL(IF(Payments!$C$1:$C$65536=$B$3,ROW(J$2:J$4774)-ROW(J$2)+1),ROWS($I$3:J38))),"")</f>
        <v/>
      </c>
      <c r="K38" s="20" t="str">
        <f t="array" ref="K38">IFERROR(INDEX(Payments!$D$1:$D$65536,SMALL(IF(Payments!$C$1:$C$65536=$B$3,ROW(K$2:K$4774)-ROW(K$2)+1),ROWS($I$3:K38))),"")</f>
        <v/>
      </c>
      <c r="L38" s="24" t="str">
        <f t="array" ref="L38">IFERROR(INDEX(Payments!$E$1:$E$65536,SMALL(IF(Payments!$C$1:$C$65536=$B$3,ROW(L$2:L$4774)-ROW(L$2)+1),ROWS($I$3:L38))),"")</f>
        <v/>
      </c>
      <c r="M38" s="20" t="str">
        <f t="array" ref="M38">IFERROR(INDEX(Payments!$F$1:$F$65536,SMALL(IF(Payments!$C$1:$C$65536=$B$3,ROW(M$2:M$4774)-ROW(M$2)+1),ROWS($I$3:M38))),"")</f>
        <v/>
      </c>
      <c r="N38" s="20" t="str">
        <f t="array" ref="N38">IFERROR(INDEX(Payments!$G$1:$G$65536,SMALL(IF(Payments!$C$1:$C$65536=$B$3,ROW(N$2:N$4774)-ROW(N$2)+1),ROWS($I$3:N38))),"")</f>
        <v/>
      </c>
    </row>
    <row r="39" spans="1:15" s="17" customFormat="1" ht="18" customHeight="1">
      <c r="A39" s="8"/>
      <c r="B39" s="8"/>
      <c r="C39" s="8"/>
      <c r="D39" s="8"/>
      <c r="E39" s="8"/>
      <c r="F39" s="8"/>
      <c r="G39" s="8"/>
      <c r="H39" s="9"/>
      <c r="I39" s="17">
        <f t="shared" si="0"/>
        <v>37</v>
      </c>
      <c r="J39" s="18" t="str">
        <f t="array" ref="J39">IFERROR(INDEX(Payments!$B$1:$B$65536,SMALL(IF(Payments!$C$1:$C$65536=$B$3,ROW(J$2:J$4774)-ROW(J$2)+1),ROWS($I$3:J39))),"")</f>
        <v/>
      </c>
      <c r="K39" s="17" t="str">
        <f t="array" ref="K39">IFERROR(INDEX(Payments!$D$1:$D$65536,SMALL(IF(Payments!$C$1:$C$65536=$B$3,ROW(K$2:K$4774)-ROW(K$2)+1),ROWS($I$3:K39))),"")</f>
        <v/>
      </c>
      <c r="L39" s="19" t="str">
        <f t="array" ref="L39">IFERROR(INDEX(Payments!$E$1:$E$65536,SMALL(IF(Payments!$C$1:$C$65536=$B$3,ROW(L$2:L$4774)-ROW(L$2)+1),ROWS($I$3:L39))),"")</f>
        <v/>
      </c>
      <c r="M39" s="17" t="str">
        <f t="array" ref="M39">IFERROR(INDEX(Payments!$F$1:$F$65536,SMALL(IF(Payments!$C$1:$C$65536=$B$3,ROW(M$2:M$4774)-ROW(M$2)+1),ROWS($I$3:M39))),"")</f>
        <v/>
      </c>
      <c r="N39" s="17" t="str">
        <f t="array" ref="N39">IFERROR(INDEX(Payments!$G$1:$G$65536,SMALL(IF(Payments!$C$1:$C$65536=$B$3,ROW(N$2:N$4774)-ROW(N$2)+1),ROWS($I$3:N39))),"")</f>
        <v/>
      </c>
      <c r="O39" s="20"/>
    </row>
    <row r="40" spans="1:15" s="20" customFormat="1" ht="18" customHeight="1">
      <c r="A40" s="8"/>
      <c r="B40" s="8"/>
      <c r="C40" s="8"/>
      <c r="D40" s="8"/>
      <c r="E40" s="8"/>
      <c r="F40" s="8"/>
      <c r="G40" s="8"/>
      <c r="H40" s="9"/>
      <c r="I40" s="20">
        <f t="shared" si="0"/>
        <v>38</v>
      </c>
      <c r="J40" s="23" t="str">
        <f t="array" ref="J40">IFERROR(INDEX(Payments!$B$1:$B$65536,SMALL(IF(Payments!$C$1:$C$65536=$B$3,ROW(J$2:J$4774)-ROW(J$2)+1),ROWS($I$3:J40))),"")</f>
        <v/>
      </c>
      <c r="K40" s="20" t="str">
        <f t="array" ref="K40">IFERROR(INDEX(Payments!$D$1:$D$65536,SMALL(IF(Payments!$C$1:$C$65536=$B$3,ROW(K$2:K$4774)-ROW(K$2)+1),ROWS($I$3:K40))),"")</f>
        <v/>
      </c>
      <c r="L40" s="24" t="str">
        <f t="array" ref="L40">IFERROR(INDEX(Payments!$E$1:$E$65536,SMALL(IF(Payments!$C$1:$C$65536=$B$3,ROW(L$2:L$4774)-ROW(L$2)+1),ROWS($I$3:L40))),"")</f>
        <v/>
      </c>
      <c r="M40" s="20" t="str">
        <f t="array" ref="M40">IFERROR(INDEX(Payments!$F$1:$F$65536,SMALL(IF(Payments!$C$1:$C$65536=$B$3,ROW(M$2:M$4774)-ROW(M$2)+1),ROWS($I$3:M40))),"")</f>
        <v/>
      </c>
      <c r="N40" s="20" t="str">
        <f t="array" ref="N40">IFERROR(INDEX(Payments!$G$1:$G$65536,SMALL(IF(Payments!$C$1:$C$65536=$B$3,ROW(N$2:N$4774)-ROW(N$2)+1),ROWS($I$3:N40))),"")</f>
        <v/>
      </c>
    </row>
    <row r="41" spans="1:15" s="17" customFormat="1" ht="18" customHeight="1">
      <c r="A41" s="8"/>
      <c r="B41" s="8"/>
      <c r="C41" s="8"/>
      <c r="D41" s="8"/>
      <c r="E41" s="8"/>
      <c r="F41" s="8"/>
      <c r="G41" s="8"/>
      <c r="H41" s="9"/>
      <c r="I41" s="17">
        <f t="shared" si="0"/>
        <v>39</v>
      </c>
      <c r="J41" s="18" t="str">
        <f t="array" ref="J41">IFERROR(INDEX(Payments!$B$1:$B$65536,SMALL(IF(Payments!$C$1:$C$65536=$B$3,ROW(J$2:J$4774)-ROW(J$2)+1),ROWS($I$3:J41))),"")</f>
        <v/>
      </c>
      <c r="K41" s="17" t="str">
        <f t="array" ref="K41">IFERROR(INDEX(Payments!$D$1:$D$65536,SMALL(IF(Payments!$C$1:$C$65536=$B$3,ROW(K$2:K$4774)-ROW(K$2)+1),ROWS($I$3:K41))),"")</f>
        <v/>
      </c>
      <c r="L41" s="19" t="str">
        <f t="array" ref="L41">IFERROR(INDEX(Payments!$E$1:$E$65536,SMALL(IF(Payments!$C$1:$C$65536=$B$3,ROW(L$2:L$4774)-ROW(L$2)+1),ROWS($I$3:L41))),"")</f>
        <v/>
      </c>
      <c r="M41" s="17" t="str">
        <f t="array" ref="M41">IFERROR(INDEX(Payments!$F$1:$F$65536,SMALL(IF(Payments!$C$1:$C$65536=$B$3,ROW(M$2:M$4774)-ROW(M$2)+1),ROWS($I$3:M41))),"")</f>
        <v/>
      </c>
      <c r="N41" s="17" t="str">
        <f t="array" ref="N41">IFERROR(INDEX(Payments!$G$1:$G$65536,SMALL(IF(Payments!$C$1:$C$65536=$B$3,ROW(N$2:N$4774)-ROW(N$2)+1),ROWS($I$3:N41))),"")</f>
        <v/>
      </c>
      <c r="O41" s="20"/>
    </row>
    <row r="42" spans="1:15" s="20" customFormat="1" ht="18" customHeight="1">
      <c r="A42" s="8"/>
      <c r="B42" s="8"/>
      <c r="C42" s="8"/>
      <c r="D42" s="8"/>
      <c r="E42" s="8"/>
      <c r="F42" s="8"/>
      <c r="G42" s="8"/>
      <c r="H42" s="9"/>
      <c r="I42" s="20">
        <f t="shared" si="0"/>
        <v>40</v>
      </c>
      <c r="J42" s="23" t="str">
        <f t="array" ref="J42">IFERROR(INDEX(Payments!$B$1:$B$65536,SMALL(IF(Payments!$C$1:$C$65536=$B$3,ROW(J$2:J$4774)-ROW(J$2)+1),ROWS($I$3:J42))),"")</f>
        <v/>
      </c>
      <c r="K42" s="20" t="str">
        <f t="array" ref="K42">IFERROR(INDEX(Payments!$D$1:$D$65536,SMALL(IF(Payments!$C$1:$C$65536=$B$3,ROW(K$2:K$4774)-ROW(K$2)+1),ROWS($I$3:K42))),"")</f>
        <v/>
      </c>
      <c r="L42" s="24" t="str">
        <f t="array" ref="L42">IFERROR(INDEX(Payments!$E$1:$E$65536,SMALL(IF(Payments!$C$1:$C$65536=$B$3,ROW(L$2:L$4774)-ROW(L$2)+1),ROWS($I$3:L42))),"")</f>
        <v/>
      </c>
      <c r="M42" s="20" t="str">
        <f t="array" ref="M42">IFERROR(INDEX(Payments!$F$1:$F$65536,SMALL(IF(Payments!$C$1:$C$65536=$B$3,ROW(M$2:M$4774)-ROW(M$2)+1),ROWS($I$3:M42))),"")</f>
        <v/>
      </c>
      <c r="N42" s="20" t="str">
        <f t="array" ref="N42">IFERROR(INDEX(Payments!$G$1:$G$65536,SMALL(IF(Payments!$C$1:$C$65536=$B$3,ROW(N$2:N$4774)-ROW(N$2)+1),ROWS($I$3:N42))),"")</f>
        <v/>
      </c>
    </row>
    <row r="43" spans="1:15" s="17" customFormat="1" ht="18" customHeight="1">
      <c r="A43" s="8"/>
      <c r="B43" s="8"/>
      <c r="C43" s="8"/>
      <c r="D43" s="8"/>
      <c r="E43" s="8"/>
      <c r="F43" s="8"/>
      <c r="G43" s="8"/>
      <c r="H43" s="9"/>
      <c r="I43" s="17">
        <f t="shared" si="0"/>
        <v>41</v>
      </c>
      <c r="J43" s="18" t="str">
        <f t="array" ref="J43">IFERROR(INDEX(Payments!$B$1:$B$65536,SMALL(IF(Payments!$C$1:$C$65536=$B$3,ROW(J$2:J$4774)-ROW(J$2)+1),ROWS($I$3:J43))),"")</f>
        <v/>
      </c>
      <c r="K43" s="17" t="str">
        <f t="array" ref="K43">IFERROR(INDEX(Payments!$D$1:$D$65536,SMALL(IF(Payments!$C$1:$C$65536=$B$3,ROW(K$2:K$4774)-ROW(K$2)+1),ROWS($I$3:K43))),"")</f>
        <v/>
      </c>
      <c r="L43" s="19" t="str">
        <f t="array" ref="L43">IFERROR(INDEX(Payments!$E$1:$E$65536,SMALL(IF(Payments!$C$1:$C$65536=$B$3,ROW(L$2:L$4774)-ROW(L$2)+1),ROWS($I$3:L43))),"")</f>
        <v/>
      </c>
      <c r="M43" s="17" t="str">
        <f t="array" ref="M43">IFERROR(INDEX(Payments!$F$1:$F$65536,SMALL(IF(Payments!$C$1:$C$65536=$B$3,ROW(M$2:M$4774)-ROW(M$2)+1),ROWS($I$3:M43))),"")</f>
        <v/>
      </c>
      <c r="N43" s="17" t="str">
        <f t="array" ref="N43">IFERROR(INDEX(Payments!$G$1:$G$65536,SMALL(IF(Payments!$C$1:$C$65536=$B$3,ROW(N$2:N$4774)-ROW(N$2)+1),ROWS($I$3:N43))),"")</f>
        <v/>
      </c>
      <c r="O43" s="20"/>
    </row>
    <row r="44" spans="1:15" s="20" customFormat="1" ht="18" customHeight="1">
      <c r="A44" s="8"/>
      <c r="B44" s="8"/>
      <c r="C44" s="8"/>
      <c r="D44" s="8"/>
      <c r="E44" s="8"/>
      <c r="F44" s="8"/>
      <c r="G44" s="8"/>
      <c r="H44" s="9"/>
      <c r="I44" s="20">
        <f t="shared" si="0"/>
        <v>42</v>
      </c>
      <c r="J44" s="23" t="str">
        <f t="array" ref="J44">IFERROR(INDEX(Payments!$B$1:$B$65536,SMALL(IF(Payments!$C$1:$C$65536=$B$3,ROW(J$2:J$4774)-ROW(J$2)+1),ROWS($I$3:J44))),"")</f>
        <v/>
      </c>
      <c r="K44" s="20" t="str">
        <f t="array" ref="K44">IFERROR(INDEX(Payments!$D$1:$D$65536,SMALL(IF(Payments!$C$1:$C$65536=$B$3,ROW(K$2:K$4774)-ROW(K$2)+1),ROWS($I$3:K44))),"")</f>
        <v/>
      </c>
      <c r="L44" s="24" t="str">
        <f t="array" ref="L44">IFERROR(INDEX(Payments!$E$1:$E$65536,SMALL(IF(Payments!$C$1:$C$65536=$B$3,ROW(L$2:L$4774)-ROW(L$2)+1),ROWS($I$3:L44))),"")</f>
        <v/>
      </c>
      <c r="M44" s="20" t="str">
        <f t="array" ref="M44">IFERROR(INDEX(Payments!$F$1:$F$65536,SMALL(IF(Payments!$C$1:$C$65536=$B$3,ROW(M$2:M$4774)-ROW(M$2)+1),ROWS($I$3:M44))),"")</f>
        <v/>
      </c>
      <c r="N44" s="20" t="str">
        <f t="array" ref="N44">IFERROR(INDEX(Payments!$G$1:$G$65536,SMALL(IF(Payments!$C$1:$C$65536=$B$3,ROW(N$2:N$4774)-ROW(N$2)+1),ROWS($I$3:N44))),"")</f>
        <v/>
      </c>
    </row>
    <row r="45" spans="1:15" s="17" customFormat="1" ht="18" customHeight="1">
      <c r="A45" s="8"/>
      <c r="B45" s="8"/>
      <c r="C45" s="8"/>
      <c r="D45" s="8"/>
      <c r="E45" s="8"/>
      <c r="F45" s="8"/>
      <c r="G45" s="8"/>
      <c r="H45" s="9"/>
      <c r="I45" s="17">
        <f t="shared" si="0"/>
        <v>43</v>
      </c>
      <c r="J45" s="18" t="str">
        <f t="array" ref="J45">IFERROR(INDEX(Payments!$B$1:$B$65536,SMALL(IF(Payments!$C$1:$C$65536=$B$3,ROW(J$2:J$4774)-ROW(J$2)+1),ROWS($I$3:J45))),"")</f>
        <v/>
      </c>
      <c r="K45" s="17" t="str">
        <f t="array" ref="K45">IFERROR(INDEX(Payments!$D$1:$D$65536,SMALL(IF(Payments!$C$1:$C$65536=$B$3,ROW(K$2:K$4774)-ROW(K$2)+1),ROWS($I$3:K45))),"")</f>
        <v/>
      </c>
      <c r="L45" s="19" t="str">
        <f t="array" ref="L45">IFERROR(INDEX(Payments!$E$1:$E$65536,SMALL(IF(Payments!$C$1:$C$65536=$B$3,ROW(L$2:L$4774)-ROW(L$2)+1),ROWS($I$3:L45))),"")</f>
        <v/>
      </c>
      <c r="M45" s="17" t="str">
        <f t="array" ref="M45">IFERROR(INDEX(Payments!$F$1:$F$65536,SMALL(IF(Payments!$C$1:$C$65536=$B$3,ROW(M$2:M$4774)-ROW(M$2)+1),ROWS($I$3:M45))),"")</f>
        <v/>
      </c>
      <c r="N45" s="17" t="str">
        <f t="array" ref="N45">IFERROR(INDEX(Payments!$G$1:$G$65536,SMALL(IF(Payments!$C$1:$C$65536=$B$3,ROW(N$2:N$4774)-ROW(N$2)+1),ROWS($I$3:N45))),"")</f>
        <v/>
      </c>
      <c r="O45" s="20"/>
    </row>
    <row r="46" spans="1:15" s="20" customFormat="1" ht="18" customHeight="1">
      <c r="A46" s="8"/>
      <c r="B46" s="8"/>
      <c r="C46" s="8"/>
      <c r="D46" s="8"/>
      <c r="E46" s="8"/>
      <c r="F46" s="8"/>
      <c r="G46" s="8"/>
      <c r="H46" s="9"/>
      <c r="I46" s="20">
        <f t="shared" si="0"/>
        <v>44</v>
      </c>
      <c r="J46" s="23" t="str">
        <f t="array" ref="J46">IFERROR(INDEX(Payments!$B$1:$B$65536,SMALL(IF(Payments!$C$1:$C$65536=$B$3,ROW(J$2:J$4774)-ROW(J$2)+1),ROWS($I$3:J46))),"")</f>
        <v/>
      </c>
      <c r="K46" s="20" t="str">
        <f t="array" ref="K46">IFERROR(INDEX(Payments!$D$1:$D$65536,SMALL(IF(Payments!$C$1:$C$65536=$B$3,ROW(K$2:K$4774)-ROW(K$2)+1),ROWS($I$3:K46))),"")</f>
        <v/>
      </c>
      <c r="L46" s="24" t="str">
        <f t="array" ref="L46">IFERROR(INDEX(Payments!$E$1:$E$65536,SMALL(IF(Payments!$C$1:$C$65536=$B$3,ROW(L$2:L$4774)-ROW(L$2)+1),ROWS($I$3:L46))),"")</f>
        <v/>
      </c>
      <c r="M46" s="20" t="str">
        <f t="array" ref="M46">IFERROR(INDEX(Payments!$F$1:$F$65536,SMALL(IF(Payments!$C$1:$C$65536=$B$3,ROW(M$2:M$4774)-ROW(M$2)+1),ROWS($I$3:M46))),"")</f>
        <v/>
      </c>
      <c r="N46" s="20" t="str">
        <f t="array" ref="N46">IFERROR(INDEX(Payments!$G$1:$G$65536,SMALL(IF(Payments!$C$1:$C$65536=$B$3,ROW(N$2:N$4774)-ROW(N$2)+1),ROWS($I$3:N46))),"")</f>
        <v/>
      </c>
    </row>
    <row r="47" spans="1:15" s="17" customFormat="1" ht="18" customHeight="1">
      <c r="A47" s="8"/>
      <c r="B47" s="8"/>
      <c r="C47" s="8"/>
      <c r="D47" s="8"/>
      <c r="E47" s="8"/>
      <c r="F47" s="8"/>
      <c r="G47" s="8"/>
      <c r="H47" s="9"/>
      <c r="I47" s="17">
        <f t="shared" si="0"/>
        <v>45</v>
      </c>
      <c r="J47" s="18" t="str">
        <f t="array" ref="J47">IFERROR(INDEX(Payments!$B$1:$B$65536,SMALL(IF(Payments!$C$1:$C$65536=$B$3,ROW(J$2:J$4774)-ROW(J$2)+1),ROWS($I$3:J47))),"")</f>
        <v/>
      </c>
      <c r="K47" s="17" t="str">
        <f t="array" ref="K47">IFERROR(INDEX(Payments!$D$1:$D$65536,SMALL(IF(Payments!$C$1:$C$65536=$B$3,ROW(K$2:K$4774)-ROW(K$2)+1),ROWS($I$3:K47))),"")</f>
        <v/>
      </c>
      <c r="L47" s="19" t="str">
        <f t="array" ref="L47">IFERROR(INDEX(Payments!$E$1:$E$65536,SMALL(IF(Payments!$C$1:$C$65536=$B$3,ROW(L$2:L$4774)-ROW(L$2)+1),ROWS($I$3:L47))),"")</f>
        <v/>
      </c>
      <c r="M47" s="17" t="str">
        <f t="array" ref="M47">IFERROR(INDEX(Payments!$F$1:$F$65536,SMALL(IF(Payments!$C$1:$C$65536=$B$3,ROW(M$2:M$4774)-ROW(M$2)+1),ROWS($I$3:M47))),"")</f>
        <v/>
      </c>
      <c r="N47" s="17" t="str">
        <f t="array" ref="N47">IFERROR(INDEX(Payments!$G$1:$G$65536,SMALL(IF(Payments!$C$1:$C$65536=$B$3,ROW(N$2:N$4774)-ROW(N$2)+1),ROWS($I$3:N47))),"")</f>
        <v/>
      </c>
      <c r="O47" s="20"/>
    </row>
    <row r="48" spans="1:15" s="20" customFormat="1" ht="18" customHeight="1">
      <c r="A48" s="8"/>
      <c r="B48" s="8"/>
      <c r="C48" s="8"/>
      <c r="D48" s="8"/>
      <c r="E48" s="8"/>
      <c r="F48" s="8"/>
      <c r="G48" s="8"/>
      <c r="H48" s="9"/>
      <c r="I48" s="20">
        <f t="shared" si="0"/>
        <v>46</v>
      </c>
      <c r="J48" s="23" t="str">
        <f t="array" ref="J48">IFERROR(INDEX(Payments!$B$1:$B$65536,SMALL(IF(Payments!$C$1:$C$65536=$B$3,ROW(J$2:J$4774)-ROW(J$2)+1),ROWS($I$3:J48))),"")</f>
        <v/>
      </c>
      <c r="K48" s="20" t="str">
        <f t="array" ref="K48">IFERROR(INDEX(Payments!$D$1:$D$65536,SMALL(IF(Payments!$C$1:$C$65536=$B$3,ROW(K$2:K$4774)-ROW(K$2)+1),ROWS($I$3:K48))),"")</f>
        <v/>
      </c>
      <c r="L48" s="24" t="str">
        <f t="array" ref="L48">IFERROR(INDEX(Payments!$E$1:$E$65536,SMALL(IF(Payments!$C$1:$C$65536=$B$3,ROW(L$2:L$4774)-ROW(L$2)+1),ROWS($I$3:L48))),"")</f>
        <v/>
      </c>
      <c r="M48" s="20" t="str">
        <f t="array" ref="M48">IFERROR(INDEX(Payments!$F$1:$F$65536,SMALL(IF(Payments!$C$1:$C$65536=$B$3,ROW(M$2:M$4774)-ROW(M$2)+1),ROWS($I$3:M48))),"")</f>
        <v/>
      </c>
      <c r="N48" s="20" t="str">
        <f t="array" ref="N48">IFERROR(INDEX(Payments!$G$1:$G$65536,SMALL(IF(Payments!$C$1:$C$65536=$B$3,ROW(N$2:N$4774)-ROW(N$2)+1),ROWS($I$3:N48))),"")</f>
        <v/>
      </c>
    </row>
    <row r="49" spans="1:15" s="17" customFormat="1" ht="18" customHeight="1">
      <c r="A49" s="8"/>
      <c r="B49" s="8"/>
      <c r="C49" s="8"/>
      <c r="D49" s="8"/>
      <c r="E49" s="8"/>
      <c r="F49" s="8"/>
      <c r="G49" s="8"/>
      <c r="H49" s="9"/>
      <c r="I49" s="17">
        <f t="shared" si="0"/>
        <v>47</v>
      </c>
      <c r="J49" s="18" t="str">
        <f t="array" ref="J49">IFERROR(INDEX(Payments!$B$1:$B$65536,SMALL(IF(Payments!$C$1:$C$65536=$B$3,ROW(J$2:J$4774)-ROW(J$2)+1),ROWS($I$3:J49))),"")</f>
        <v/>
      </c>
      <c r="K49" s="17" t="str">
        <f t="array" ref="K49">IFERROR(INDEX(Payments!$D$1:$D$65536,SMALL(IF(Payments!$C$1:$C$65536=$B$3,ROW(K$2:K$4774)-ROW(K$2)+1),ROWS($I$3:K49))),"")</f>
        <v/>
      </c>
      <c r="L49" s="19" t="str">
        <f t="array" ref="L49">IFERROR(INDEX(Payments!$E$1:$E$65536,SMALL(IF(Payments!$C$1:$C$65536=$B$3,ROW(L$2:L$4774)-ROW(L$2)+1),ROWS($I$3:L49))),"")</f>
        <v/>
      </c>
      <c r="M49" s="17" t="str">
        <f t="array" ref="M49">IFERROR(INDEX(Payments!$F$1:$F$65536,SMALL(IF(Payments!$C$1:$C$65536=$B$3,ROW(M$2:M$4774)-ROW(M$2)+1),ROWS($I$3:M49))),"")</f>
        <v/>
      </c>
      <c r="N49" s="17" t="str">
        <f t="array" ref="N49">IFERROR(INDEX(Payments!$G$1:$G$65536,SMALL(IF(Payments!$C$1:$C$65536=$B$3,ROW(N$2:N$4774)-ROW(N$2)+1),ROWS($I$3:N49))),"")</f>
        <v/>
      </c>
      <c r="O49" s="20"/>
    </row>
    <row r="50" spans="1:15" s="20" customFormat="1" ht="18" customHeight="1">
      <c r="A50" s="8"/>
      <c r="B50" s="8"/>
      <c r="C50" s="8"/>
      <c r="D50" s="8"/>
      <c r="E50" s="8"/>
      <c r="F50" s="8"/>
      <c r="G50" s="8"/>
      <c r="H50" s="9"/>
      <c r="I50" s="20">
        <f t="shared" si="0"/>
        <v>48</v>
      </c>
      <c r="J50" s="23" t="str">
        <f t="array" ref="J50">IFERROR(INDEX(Payments!$B$1:$B$65536,SMALL(IF(Payments!$C$1:$C$65536=$B$3,ROW(J$2:J$4774)-ROW(J$2)+1),ROWS($I$3:J50))),"")</f>
        <v/>
      </c>
      <c r="K50" s="20" t="str">
        <f t="array" ref="K50">IFERROR(INDEX(Payments!$D$1:$D$65536,SMALL(IF(Payments!$C$1:$C$65536=$B$3,ROW(K$2:K$4774)-ROW(K$2)+1),ROWS($I$3:K50))),"")</f>
        <v/>
      </c>
      <c r="L50" s="24" t="str">
        <f t="array" ref="L50">IFERROR(INDEX(Payments!$E$1:$E$65536,SMALL(IF(Payments!$C$1:$C$65536=$B$3,ROW(L$2:L$4774)-ROW(L$2)+1),ROWS($I$3:L50))),"")</f>
        <v/>
      </c>
      <c r="M50" s="20" t="str">
        <f t="array" ref="M50">IFERROR(INDEX(Payments!$F$1:$F$65536,SMALL(IF(Payments!$C$1:$C$65536=$B$3,ROW(M$2:M$4774)-ROW(M$2)+1),ROWS($I$3:M50))),"")</f>
        <v/>
      </c>
      <c r="N50" s="20" t="str">
        <f t="array" ref="N50">IFERROR(INDEX(Payments!$G$1:$G$65536,SMALL(IF(Payments!$C$1:$C$65536=$B$3,ROW(N$2:N$4774)-ROW(N$2)+1),ROWS($I$3:N50))),"")</f>
        <v/>
      </c>
    </row>
    <row r="51" spans="1:15" s="17" customFormat="1" ht="18" customHeight="1">
      <c r="A51" s="8"/>
      <c r="B51" s="8"/>
      <c r="C51" s="8"/>
      <c r="D51" s="8"/>
      <c r="E51" s="8"/>
      <c r="F51" s="8"/>
      <c r="G51" s="8"/>
      <c r="H51" s="9"/>
      <c r="I51" s="17">
        <f t="shared" si="0"/>
        <v>49</v>
      </c>
      <c r="J51" s="18" t="str">
        <f t="array" ref="J51">IFERROR(INDEX(Payments!$B$1:$B$65536,SMALL(IF(Payments!$C$1:$C$65536=$B$3,ROW(J$2:J$4774)-ROW(J$2)+1),ROWS($I$3:J51))),"")</f>
        <v/>
      </c>
      <c r="K51" s="17" t="str">
        <f t="array" ref="K51">IFERROR(INDEX(Payments!$D$1:$D$65536,SMALL(IF(Payments!$C$1:$C$65536=$B$3,ROW(K$2:K$4774)-ROW(K$2)+1),ROWS($I$3:K51))),"")</f>
        <v/>
      </c>
      <c r="L51" s="19" t="str">
        <f t="array" ref="L51">IFERROR(INDEX(Payments!$E$1:$E$65536,SMALL(IF(Payments!$C$1:$C$65536=$B$3,ROW(L$2:L$4774)-ROW(L$2)+1),ROWS($I$3:L51))),"")</f>
        <v/>
      </c>
      <c r="M51" s="17" t="str">
        <f t="array" ref="M51">IFERROR(INDEX(Payments!$F$1:$F$65536,SMALL(IF(Payments!$C$1:$C$65536=$B$3,ROW(M$2:M$4774)-ROW(M$2)+1),ROWS($I$3:M51))),"")</f>
        <v/>
      </c>
      <c r="N51" s="17" t="str">
        <f t="array" ref="N51">IFERROR(INDEX(Payments!$G$1:$G$65536,SMALL(IF(Payments!$C$1:$C$65536=$B$3,ROW(N$2:N$4774)-ROW(N$2)+1),ROWS($I$3:N51))),"")</f>
        <v/>
      </c>
      <c r="O51" s="20"/>
    </row>
    <row r="52" spans="1:15" s="20" customFormat="1" ht="18" customHeight="1">
      <c r="A52" s="8"/>
      <c r="B52" s="8"/>
      <c r="C52" s="8"/>
      <c r="D52" s="8"/>
      <c r="E52" s="8"/>
      <c r="F52" s="8"/>
      <c r="G52" s="8"/>
      <c r="H52" s="9"/>
      <c r="I52" s="20">
        <f t="shared" si="0"/>
        <v>50</v>
      </c>
      <c r="J52" s="23" t="str">
        <f t="array" ref="J52">IFERROR(INDEX(Payments!$B$1:$B$65536,SMALL(IF(Payments!$C$1:$C$65536=$B$3,ROW(J$2:J$4774)-ROW(J$2)+1),ROWS($I$3:J52))),"")</f>
        <v/>
      </c>
      <c r="K52" s="20" t="str">
        <f t="array" ref="K52">IFERROR(INDEX(Payments!$D$1:$D$65536,SMALL(IF(Payments!$C$1:$C$65536=$B$3,ROW(K$2:K$4774)-ROW(K$2)+1),ROWS($I$3:K52))),"")</f>
        <v/>
      </c>
      <c r="L52" s="24" t="str">
        <f t="array" ref="L52">IFERROR(INDEX(Payments!$E$1:$E$65536,SMALL(IF(Payments!$C$1:$C$65536=$B$3,ROW(L$2:L$4774)-ROW(L$2)+1),ROWS($I$3:L52))),"")</f>
        <v/>
      </c>
      <c r="M52" s="20" t="str">
        <f t="array" ref="M52">IFERROR(INDEX(Payments!$F$1:$F$65536,SMALL(IF(Payments!$C$1:$C$65536=$B$3,ROW(M$2:M$4774)-ROW(M$2)+1),ROWS($I$3:M52))),"")</f>
        <v/>
      </c>
      <c r="N52" s="20" t="str">
        <f t="array" ref="N52">IFERROR(INDEX(Payments!$G$1:$G$65536,SMALL(IF(Payments!$C$1:$C$65536=$B$3,ROW(N$2:N$4774)-ROW(N$2)+1),ROWS($I$3:N52))),"")</f>
        <v/>
      </c>
    </row>
    <row r="53" spans="1:15" s="17" customFormat="1" ht="18" customHeight="1">
      <c r="A53" s="8"/>
      <c r="B53" s="8"/>
      <c r="C53" s="8"/>
      <c r="D53" s="8"/>
      <c r="E53" s="8"/>
      <c r="F53" s="8"/>
      <c r="G53" s="8"/>
      <c r="H53" s="9"/>
      <c r="I53" s="17">
        <f t="shared" si="0"/>
        <v>51</v>
      </c>
      <c r="J53" s="18" t="str">
        <f t="array" ref="J53">IFERROR(INDEX(Payments!$B$1:$B$65536,SMALL(IF(Payments!$C$1:$C$65536=$B$3,ROW(J$2:J$4774)-ROW(J$2)+1),ROWS($I$3:J53))),"")</f>
        <v/>
      </c>
      <c r="K53" s="17" t="str">
        <f t="array" ref="K53">IFERROR(INDEX(Payments!$D$1:$D$65536,SMALL(IF(Payments!$C$1:$C$65536=$B$3,ROW(K$2:K$4774)-ROW(K$2)+1),ROWS($I$3:K53))),"")</f>
        <v/>
      </c>
      <c r="L53" s="19" t="str">
        <f t="array" ref="L53">IFERROR(INDEX(Payments!$E$1:$E$65536,SMALL(IF(Payments!$C$1:$C$65536=$B$3,ROW(L$2:L$4774)-ROW(L$2)+1),ROWS($I$3:L53))),"")</f>
        <v/>
      </c>
      <c r="M53" s="17" t="str">
        <f t="array" ref="M53">IFERROR(INDEX(Payments!$F$1:$F$65536,SMALL(IF(Payments!$C$1:$C$65536=$B$3,ROW(M$2:M$4774)-ROW(M$2)+1),ROWS($I$3:M53))),"")</f>
        <v/>
      </c>
      <c r="N53" s="17" t="str">
        <f t="array" ref="N53">IFERROR(INDEX(Payments!$G$1:$G$65536,SMALL(IF(Payments!$C$1:$C$65536=$B$3,ROW(N$2:N$4774)-ROW(N$2)+1),ROWS($I$3:N53))),"")</f>
        <v/>
      </c>
      <c r="O53" s="20"/>
    </row>
    <row r="54" spans="1:15" s="20" customFormat="1" ht="18" customHeight="1">
      <c r="A54" s="8"/>
      <c r="B54" s="8"/>
      <c r="C54" s="8"/>
      <c r="D54" s="8"/>
      <c r="E54" s="8"/>
      <c r="F54" s="8"/>
      <c r="G54" s="8"/>
      <c r="H54" s="9"/>
      <c r="I54" s="20">
        <f t="shared" si="0"/>
        <v>52</v>
      </c>
      <c r="J54" s="23" t="str">
        <f t="array" ref="J54">IFERROR(INDEX(Payments!$B$1:$B$65536,SMALL(IF(Payments!$C$1:$C$65536=$B$3,ROW(J$2:J$4774)-ROW(J$2)+1),ROWS($I$3:J54))),"")</f>
        <v/>
      </c>
      <c r="K54" s="20" t="str">
        <f t="array" ref="K54">IFERROR(INDEX(Payments!$D$1:$D$65536,SMALL(IF(Payments!$C$1:$C$65536=$B$3,ROW(K$2:K$4774)-ROW(K$2)+1),ROWS($I$3:K54))),"")</f>
        <v/>
      </c>
      <c r="L54" s="24" t="str">
        <f t="array" ref="L54">IFERROR(INDEX(Payments!$E$1:$E$65536,SMALL(IF(Payments!$C$1:$C$65536=$B$3,ROW(L$2:L$4774)-ROW(L$2)+1),ROWS($I$3:L54))),"")</f>
        <v/>
      </c>
      <c r="M54" s="20" t="str">
        <f t="array" ref="M54">IFERROR(INDEX(Payments!$F$1:$F$65536,SMALL(IF(Payments!$C$1:$C$65536=$B$3,ROW(M$2:M$4774)-ROW(M$2)+1),ROWS($I$3:M54))),"")</f>
        <v/>
      </c>
      <c r="N54" s="20" t="str">
        <f t="array" ref="N54">IFERROR(INDEX(Payments!$G$1:$G$65536,SMALL(IF(Payments!$C$1:$C$65536=$B$3,ROW(N$2:N$4774)-ROW(N$2)+1),ROWS($I$3:N54))),"")</f>
        <v/>
      </c>
    </row>
    <row r="55" spans="1:15" s="17" customFormat="1" ht="18" customHeight="1">
      <c r="A55" s="8"/>
      <c r="B55" s="8"/>
      <c r="C55" s="8"/>
      <c r="D55" s="8"/>
      <c r="E55" s="8"/>
      <c r="F55" s="8"/>
      <c r="G55" s="8"/>
      <c r="H55" s="9"/>
      <c r="I55" s="17">
        <f t="shared" si="0"/>
        <v>53</v>
      </c>
      <c r="J55" s="18" t="str">
        <f t="array" ref="J55">IFERROR(INDEX(Payments!$B$1:$B$65536,SMALL(IF(Payments!$C$1:$C$65536=$B$3,ROW(J$2:J$4774)-ROW(J$2)+1),ROWS($I$3:J55))),"")</f>
        <v/>
      </c>
      <c r="K55" s="17" t="str">
        <f t="array" ref="K55">IFERROR(INDEX(Payments!$D$1:$D$65536,SMALL(IF(Payments!$C$1:$C$65536=$B$3,ROW(K$2:K$4774)-ROW(K$2)+1),ROWS($I$3:K55))),"")</f>
        <v/>
      </c>
      <c r="L55" s="19" t="str">
        <f t="array" ref="L55">IFERROR(INDEX(Payments!$E$1:$E$65536,SMALL(IF(Payments!$C$1:$C$65536=$B$3,ROW(L$2:L$4774)-ROW(L$2)+1),ROWS($I$3:L55))),"")</f>
        <v/>
      </c>
      <c r="M55" s="17" t="str">
        <f t="array" ref="M55">IFERROR(INDEX(Payments!$F$1:$F$65536,SMALL(IF(Payments!$C$1:$C$65536=$B$3,ROW(M$2:M$4774)-ROW(M$2)+1),ROWS($I$3:M55))),"")</f>
        <v/>
      </c>
      <c r="N55" s="17" t="str">
        <f t="array" ref="N55">IFERROR(INDEX(Payments!$G$1:$G$65536,SMALL(IF(Payments!$C$1:$C$65536=$B$3,ROW(N$2:N$4774)-ROW(N$2)+1),ROWS($I$3:N55))),"")</f>
        <v/>
      </c>
      <c r="O55" s="20"/>
    </row>
    <row r="56" spans="1:15" s="20" customFormat="1" ht="18" customHeight="1">
      <c r="A56" s="8"/>
      <c r="B56" s="8"/>
      <c r="C56" s="8"/>
      <c r="D56" s="8"/>
      <c r="E56" s="8"/>
      <c r="F56" s="8"/>
      <c r="G56" s="8"/>
      <c r="H56" s="9"/>
      <c r="I56" s="20">
        <f t="shared" si="0"/>
        <v>54</v>
      </c>
      <c r="J56" s="23" t="str">
        <f t="array" ref="J56">IFERROR(INDEX(Payments!$B$1:$B$65536,SMALL(IF(Payments!$C$1:$C$65536=$B$3,ROW(J$2:J$4774)-ROW(J$2)+1),ROWS($I$3:J56))),"")</f>
        <v/>
      </c>
      <c r="K56" s="20" t="str">
        <f t="array" ref="K56">IFERROR(INDEX(Payments!$D$1:$D$65536,SMALL(IF(Payments!$C$1:$C$65536=$B$3,ROW(K$2:K$4774)-ROW(K$2)+1),ROWS($I$3:K56))),"")</f>
        <v/>
      </c>
      <c r="L56" s="24" t="str">
        <f t="array" ref="L56">IFERROR(INDEX(Payments!$E$1:$E$65536,SMALL(IF(Payments!$C$1:$C$65536=$B$3,ROW(L$2:L$4774)-ROW(L$2)+1),ROWS($I$3:L56))),"")</f>
        <v/>
      </c>
      <c r="M56" s="20" t="str">
        <f t="array" ref="M56">IFERROR(INDEX(Payments!$F$1:$F$65536,SMALL(IF(Payments!$C$1:$C$65536=$B$3,ROW(M$2:M$4774)-ROW(M$2)+1),ROWS($I$3:M56))),"")</f>
        <v/>
      </c>
      <c r="N56" s="20" t="str">
        <f t="array" ref="N56">IFERROR(INDEX(Payments!$G$1:$G$65536,SMALL(IF(Payments!$C$1:$C$65536=$B$3,ROW(N$2:N$4774)-ROW(N$2)+1),ROWS($I$3:N56))),"")</f>
        <v/>
      </c>
    </row>
    <row r="57" spans="1:15" s="17" customFormat="1" ht="18" customHeight="1">
      <c r="A57" s="8"/>
      <c r="B57" s="8"/>
      <c r="C57" s="8"/>
      <c r="D57" s="8"/>
      <c r="E57" s="8"/>
      <c r="F57" s="8"/>
      <c r="G57" s="8"/>
      <c r="H57" s="9"/>
      <c r="I57" s="17">
        <f t="shared" si="0"/>
        <v>55</v>
      </c>
      <c r="J57" s="18" t="str">
        <f t="array" ref="J57">IFERROR(INDEX(Payments!$B$1:$B$65536,SMALL(IF(Payments!$C$1:$C$65536=$B$3,ROW(J$2:J$4774)-ROW(J$2)+1),ROWS($I$3:J57))),"")</f>
        <v/>
      </c>
      <c r="K57" s="17" t="str">
        <f t="array" ref="K57">IFERROR(INDEX(Payments!$D$1:$D$65536,SMALL(IF(Payments!$C$1:$C$65536=$B$3,ROW(K$2:K$4774)-ROW(K$2)+1),ROWS($I$3:K57))),"")</f>
        <v/>
      </c>
      <c r="L57" s="19" t="str">
        <f t="array" ref="L57">IFERROR(INDEX(Payments!$E$1:$E$65536,SMALL(IF(Payments!$C$1:$C$65536=$B$3,ROW(L$2:L$4774)-ROW(L$2)+1),ROWS($I$3:L57))),"")</f>
        <v/>
      </c>
      <c r="M57" s="17" t="str">
        <f t="array" ref="M57">IFERROR(INDEX(Payments!$F$1:$F$65536,SMALL(IF(Payments!$C$1:$C$65536=$B$3,ROW(M$2:M$4774)-ROW(M$2)+1),ROWS($I$3:M57))),"")</f>
        <v/>
      </c>
      <c r="N57" s="17" t="str">
        <f t="array" ref="N57">IFERROR(INDEX(Payments!$G$1:$G$65536,SMALL(IF(Payments!$C$1:$C$65536=$B$3,ROW(N$2:N$4774)-ROW(N$2)+1),ROWS($I$3:N57))),"")</f>
        <v/>
      </c>
      <c r="O57" s="20"/>
    </row>
    <row r="58" spans="1:15" s="20" customFormat="1" ht="18" customHeight="1">
      <c r="A58" s="8"/>
      <c r="B58" s="8"/>
      <c r="C58" s="8"/>
      <c r="D58" s="8"/>
      <c r="E58" s="8"/>
      <c r="F58" s="8"/>
      <c r="G58" s="8"/>
      <c r="H58" s="9"/>
      <c r="I58" s="20">
        <f t="shared" si="0"/>
        <v>56</v>
      </c>
      <c r="J58" s="23" t="str">
        <f t="array" ref="J58">IFERROR(INDEX(Payments!$B$1:$B$65536,SMALL(IF(Payments!$C$1:$C$65536=$B$3,ROW(J$2:J$4774)-ROW(J$2)+1),ROWS($I$3:J58))),"")</f>
        <v/>
      </c>
      <c r="K58" s="20" t="str">
        <f t="array" ref="K58">IFERROR(INDEX(Payments!$D$1:$D$65536,SMALL(IF(Payments!$C$1:$C$65536=$B$3,ROW(K$2:K$4774)-ROW(K$2)+1),ROWS($I$3:K58))),"")</f>
        <v/>
      </c>
      <c r="L58" s="24" t="str">
        <f t="array" ref="L58">IFERROR(INDEX(Payments!$E$1:$E$65536,SMALL(IF(Payments!$C$1:$C$65536=$B$3,ROW(L$2:L$4774)-ROW(L$2)+1),ROWS($I$3:L58))),"")</f>
        <v/>
      </c>
      <c r="M58" s="20" t="str">
        <f t="array" ref="M58">IFERROR(INDEX(Payments!$F$1:$F$65536,SMALL(IF(Payments!$C$1:$C$65536=$B$3,ROW(M$2:M$4774)-ROW(M$2)+1),ROWS($I$3:M58))),"")</f>
        <v/>
      </c>
      <c r="N58" s="20" t="str">
        <f t="array" ref="N58">IFERROR(INDEX(Payments!$G$1:$G$65536,SMALL(IF(Payments!$C$1:$C$65536=$B$3,ROW(N$2:N$4774)-ROW(N$2)+1),ROWS($I$3:N58))),"")</f>
        <v/>
      </c>
    </row>
    <row r="59" spans="1:15" s="17" customFormat="1" ht="18" customHeight="1">
      <c r="A59" s="8"/>
      <c r="B59" s="8"/>
      <c r="C59" s="8"/>
      <c r="D59" s="8"/>
      <c r="E59" s="8"/>
      <c r="F59" s="8"/>
      <c r="G59" s="8"/>
      <c r="H59" s="9"/>
      <c r="I59" s="17">
        <f t="shared" si="0"/>
        <v>57</v>
      </c>
      <c r="J59" s="18" t="str">
        <f t="array" ref="J59">IFERROR(INDEX(Payments!$B$1:$B$65536,SMALL(IF(Payments!$C$1:$C$65536=$B$3,ROW(J$2:J$4774)-ROW(J$2)+1),ROWS($I$3:J59))),"")</f>
        <v/>
      </c>
      <c r="K59" s="17" t="str">
        <f t="array" ref="K59">IFERROR(INDEX(Payments!$D$1:$D$65536,SMALL(IF(Payments!$C$1:$C$65536=$B$3,ROW(K$2:K$4774)-ROW(K$2)+1),ROWS($I$3:K59))),"")</f>
        <v/>
      </c>
      <c r="L59" s="19" t="str">
        <f t="array" ref="L59">IFERROR(INDEX(Payments!$E$1:$E$65536,SMALL(IF(Payments!$C$1:$C$65536=$B$3,ROW(L$2:L$4774)-ROW(L$2)+1),ROWS($I$3:L59))),"")</f>
        <v/>
      </c>
      <c r="M59" s="17" t="str">
        <f t="array" ref="M59">IFERROR(INDEX(Payments!$F$1:$F$65536,SMALL(IF(Payments!$C$1:$C$65536=$B$3,ROW(M$2:M$4774)-ROW(M$2)+1),ROWS($I$3:M59))),"")</f>
        <v/>
      </c>
      <c r="N59" s="17" t="str">
        <f t="array" ref="N59">IFERROR(INDEX(Payments!$G$1:$G$65536,SMALL(IF(Payments!$C$1:$C$65536=$B$3,ROW(N$2:N$4774)-ROW(N$2)+1),ROWS($I$3:N59))),"")</f>
        <v/>
      </c>
      <c r="O59" s="20"/>
    </row>
    <row r="60" spans="1:15" s="20" customFormat="1" ht="18" customHeight="1">
      <c r="A60" s="8"/>
      <c r="B60" s="8"/>
      <c r="C60" s="8"/>
      <c r="D60" s="8"/>
      <c r="E60" s="8"/>
      <c r="F60" s="8"/>
      <c r="G60" s="8"/>
      <c r="H60" s="9"/>
      <c r="I60" s="20">
        <f t="shared" si="0"/>
        <v>58</v>
      </c>
      <c r="J60" s="23" t="str">
        <f t="array" ref="J60">IFERROR(INDEX(Payments!$B$1:$B$65536,SMALL(IF(Payments!$C$1:$C$65536=$B$3,ROW(J$2:J$4774)-ROW(J$2)+1),ROWS($I$3:J60))),"")</f>
        <v/>
      </c>
      <c r="K60" s="20" t="str">
        <f t="array" ref="K60">IFERROR(INDEX(Payments!$D$1:$D$65536,SMALL(IF(Payments!$C$1:$C$65536=$B$3,ROW(K$2:K$4774)-ROW(K$2)+1),ROWS($I$3:K60))),"")</f>
        <v/>
      </c>
      <c r="L60" s="24" t="str">
        <f t="array" ref="L60">IFERROR(INDEX(Payments!$E$1:$E$65536,SMALL(IF(Payments!$C$1:$C$65536=$B$3,ROW(L$2:L$4774)-ROW(L$2)+1),ROWS($I$3:L60))),"")</f>
        <v/>
      </c>
      <c r="M60" s="20" t="str">
        <f t="array" ref="M60">IFERROR(INDEX(Payments!$F$1:$F$65536,SMALL(IF(Payments!$C$1:$C$65536=$B$3,ROW(M$2:M$4774)-ROW(M$2)+1),ROWS($I$3:M60))),"")</f>
        <v/>
      </c>
      <c r="N60" s="20" t="str">
        <f t="array" ref="N60">IFERROR(INDEX(Payments!$G$1:$G$65536,SMALL(IF(Payments!$C$1:$C$65536=$B$3,ROW(N$2:N$4774)-ROW(N$2)+1),ROWS($I$3:N60))),"")</f>
        <v/>
      </c>
    </row>
    <row r="61" spans="1:15" s="17" customFormat="1" ht="18" customHeight="1">
      <c r="A61" s="8"/>
      <c r="B61" s="8"/>
      <c r="C61" s="8"/>
      <c r="D61" s="8"/>
      <c r="E61" s="8"/>
      <c r="F61" s="8"/>
      <c r="G61" s="8"/>
      <c r="H61" s="9"/>
      <c r="I61" s="17">
        <f t="shared" si="0"/>
        <v>59</v>
      </c>
      <c r="J61" s="18" t="str">
        <f t="array" ref="J61">IFERROR(INDEX(Payments!$B$1:$B$65536,SMALL(IF(Payments!$C$1:$C$65536=$B$3,ROW(J$2:J$4774)-ROW(J$2)+1),ROWS($I$3:J61))),"")</f>
        <v/>
      </c>
      <c r="K61" s="17" t="str">
        <f t="array" ref="K61">IFERROR(INDEX(Payments!$D$1:$D$65536,SMALL(IF(Payments!$C$1:$C$65536=$B$3,ROW(K$2:K$4774)-ROW(K$2)+1),ROWS($I$3:K61))),"")</f>
        <v/>
      </c>
      <c r="L61" s="19" t="str">
        <f t="array" ref="L61">IFERROR(INDEX(Payments!$E$1:$E$65536,SMALL(IF(Payments!$C$1:$C$65536=$B$3,ROW(L$2:L$4774)-ROW(L$2)+1),ROWS($I$3:L61))),"")</f>
        <v/>
      </c>
      <c r="M61" s="17" t="str">
        <f t="array" ref="M61">IFERROR(INDEX(Payments!$F$1:$F$65536,SMALL(IF(Payments!$C$1:$C$65536=$B$3,ROW(M$2:M$4774)-ROW(M$2)+1),ROWS($I$3:M61))),"")</f>
        <v/>
      </c>
      <c r="N61" s="17" t="str">
        <f t="array" ref="N61">IFERROR(INDEX(Payments!$G$1:$G$65536,SMALL(IF(Payments!$C$1:$C$65536=$B$3,ROW(N$2:N$4774)-ROW(N$2)+1),ROWS($I$3:N61))),"")</f>
        <v/>
      </c>
      <c r="O61" s="20"/>
    </row>
    <row r="62" spans="1:15" s="20" customFormat="1" ht="18" customHeight="1">
      <c r="A62" s="8"/>
      <c r="B62" s="8"/>
      <c r="C62" s="8"/>
      <c r="D62" s="8"/>
      <c r="E62" s="8"/>
      <c r="F62" s="8"/>
      <c r="G62" s="8"/>
      <c r="H62" s="9"/>
      <c r="I62" s="20">
        <f t="shared" si="0"/>
        <v>60</v>
      </c>
      <c r="J62" s="23" t="str">
        <f t="array" ref="J62">IFERROR(INDEX(Payments!$B$1:$B$65536,SMALL(IF(Payments!$C$1:$C$65536=$B$3,ROW(J$2:J$4774)-ROW(J$2)+1),ROWS($I$3:J62))),"")</f>
        <v/>
      </c>
      <c r="K62" s="20" t="str">
        <f t="array" ref="K62">IFERROR(INDEX(Payments!$D$1:$D$65536,SMALL(IF(Payments!$C$1:$C$65536=$B$3,ROW(K$2:K$4774)-ROW(K$2)+1),ROWS($I$3:K62))),"")</f>
        <v/>
      </c>
      <c r="L62" s="24" t="str">
        <f t="array" ref="L62">IFERROR(INDEX(Payments!$E$1:$E$65536,SMALL(IF(Payments!$C$1:$C$65536=$B$3,ROW(L$2:L$4774)-ROW(L$2)+1),ROWS($I$3:L62))),"")</f>
        <v/>
      </c>
      <c r="M62" s="20" t="str">
        <f t="array" ref="M62">IFERROR(INDEX(Payments!$F$1:$F$65536,SMALL(IF(Payments!$C$1:$C$65536=$B$3,ROW(M$2:M$4774)-ROW(M$2)+1),ROWS($I$3:M62))),"")</f>
        <v/>
      </c>
      <c r="N62" s="20" t="str">
        <f t="array" ref="N62">IFERROR(INDEX(Payments!$G$1:$G$65536,SMALL(IF(Payments!$C$1:$C$65536=$B$3,ROW(N$2:N$4774)-ROW(N$2)+1),ROWS($I$3:N62))),"")</f>
        <v/>
      </c>
    </row>
    <row r="63" spans="1:15" s="17" customFormat="1" ht="18" customHeight="1">
      <c r="A63" s="8"/>
      <c r="B63" s="8"/>
      <c r="C63" s="8"/>
      <c r="D63" s="8"/>
      <c r="E63" s="8"/>
      <c r="F63" s="8"/>
      <c r="G63" s="8"/>
      <c r="H63" s="9"/>
      <c r="I63" s="17">
        <f t="shared" si="0"/>
        <v>61</v>
      </c>
      <c r="J63" s="18" t="str">
        <f t="array" ref="J63">IFERROR(INDEX(Payments!$B$1:$B$65536,SMALL(IF(Payments!$C$1:$C$65536=$B$3,ROW(J$2:J$4774)-ROW(J$2)+1),ROWS($I$3:J63))),"")</f>
        <v/>
      </c>
      <c r="K63" s="17" t="str">
        <f t="array" ref="K63">IFERROR(INDEX(Payments!$D$1:$D$65536,SMALL(IF(Payments!$C$1:$C$65536=$B$3,ROW(K$2:K$4774)-ROW(K$2)+1),ROWS($I$3:K63))),"")</f>
        <v/>
      </c>
      <c r="L63" s="19" t="str">
        <f t="array" ref="L63">IFERROR(INDEX(Payments!$E$1:$E$65536,SMALL(IF(Payments!$C$1:$C$65536=$B$3,ROW(L$2:L$4774)-ROW(L$2)+1),ROWS($I$3:L63))),"")</f>
        <v/>
      </c>
      <c r="M63" s="17" t="str">
        <f t="array" ref="M63">IFERROR(INDEX(Payments!$F$1:$F$65536,SMALL(IF(Payments!$C$1:$C$65536=$B$3,ROW(M$2:M$4774)-ROW(M$2)+1),ROWS($I$3:M63))),"")</f>
        <v/>
      </c>
      <c r="N63" s="17" t="str">
        <f t="array" ref="N63">IFERROR(INDEX(Payments!$G$1:$G$65536,SMALL(IF(Payments!$C$1:$C$65536=$B$3,ROW(N$2:N$4774)-ROW(N$2)+1),ROWS($I$3:N63))),"")</f>
        <v/>
      </c>
      <c r="O63" s="20"/>
    </row>
    <row r="64" spans="1:15" s="20" customFormat="1" ht="18" customHeight="1">
      <c r="A64" s="8"/>
      <c r="B64" s="8"/>
      <c r="C64" s="8"/>
      <c r="D64" s="8"/>
      <c r="E64" s="8"/>
      <c r="F64" s="8"/>
      <c r="G64" s="8"/>
      <c r="H64" s="9"/>
      <c r="I64" s="20">
        <f t="shared" si="0"/>
        <v>62</v>
      </c>
      <c r="J64" s="23" t="str">
        <f t="array" ref="J64">IFERROR(INDEX(Payments!$B$1:$B$65536,SMALL(IF(Payments!$C$1:$C$65536=$B$3,ROW(J$2:J$4774)-ROW(J$2)+1),ROWS($I$3:J64))),"")</f>
        <v/>
      </c>
      <c r="K64" s="20" t="str">
        <f t="array" ref="K64">IFERROR(INDEX(Payments!$D$1:$D$65536,SMALL(IF(Payments!$C$1:$C$65536=$B$3,ROW(K$2:K$4774)-ROW(K$2)+1),ROWS($I$3:K64))),"")</f>
        <v/>
      </c>
      <c r="L64" s="24" t="str">
        <f t="array" ref="L64">IFERROR(INDEX(Payments!$E$1:$E$65536,SMALL(IF(Payments!$C$1:$C$65536=$B$3,ROW(L$2:L$4774)-ROW(L$2)+1),ROWS($I$3:L64))),"")</f>
        <v/>
      </c>
      <c r="M64" s="20" t="str">
        <f t="array" ref="M64">IFERROR(INDEX(Payments!$F$1:$F$65536,SMALL(IF(Payments!$C$1:$C$65536=$B$3,ROW(M$2:M$4774)-ROW(M$2)+1),ROWS($I$3:M64))),"")</f>
        <v/>
      </c>
      <c r="N64" s="20" t="str">
        <f t="array" ref="N64">IFERROR(INDEX(Payments!$G$1:$G$65536,SMALL(IF(Payments!$C$1:$C$65536=$B$3,ROW(N$2:N$4774)-ROW(N$2)+1),ROWS($I$3:N64))),"")</f>
        <v/>
      </c>
    </row>
    <row r="65" spans="1:15" s="17" customFormat="1" ht="18" customHeight="1">
      <c r="A65" s="8"/>
      <c r="B65" s="8"/>
      <c r="C65" s="8"/>
      <c r="D65" s="8"/>
      <c r="E65" s="8"/>
      <c r="F65" s="8"/>
      <c r="G65" s="8"/>
      <c r="H65" s="9"/>
      <c r="I65" s="17">
        <f t="shared" si="0"/>
        <v>63</v>
      </c>
      <c r="J65" s="18" t="str">
        <f t="array" ref="J65">IFERROR(INDEX(Payments!$B$1:$B$65536,SMALL(IF(Payments!$C$1:$C$65536=$B$3,ROW(J$2:J$4774)-ROW(J$2)+1),ROWS($I$3:J65))),"")</f>
        <v/>
      </c>
      <c r="K65" s="17" t="str">
        <f t="array" ref="K65">IFERROR(INDEX(Payments!$D$1:$D$65536,SMALL(IF(Payments!$C$1:$C$65536=$B$3,ROW(K$2:K$4774)-ROW(K$2)+1),ROWS($I$3:K65))),"")</f>
        <v/>
      </c>
      <c r="L65" s="19" t="str">
        <f t="array" ref="L65">IFERROR(INDEX(Payments!$E$1:$E$65536,SMALL(IF(Payments!$C$1:$C$65536=$B$3,ROW(L$2:L$4774)-ROW(L$2)+1),ROWS($I$3:L65))),"")</f>
        <v/>
      </c>
      <c r="M65" s="17" t="str">
        <f t="array" ref="M65">IFERROR(INDEX(Payments!$F$1:$F$65536,SMALL(IF(Payments!$C$1:$C$65536=$B$3,ROW(M$2:M$4774)-ROW(M$2)+1),ROWS($I$3:M65))),"")</f>
        <v/>
      </c>
      <c r="N65" s="17" t="str">
        <f t="array" ref="N65">IFERROR(INDEX(Payments!$G$1:$G$65536,SMALL(IF(Payments!$C$1:$C$65536=$B$3,ROW(N$2:N$4774)-ROW(N$2)+1),ROWS($I$3:N65))),"")</f>
        <v/>
      </c>
      <c r="O65" s="20"/>
    </row>
    <row r="66" spans="1:15" s="20" customFormat="1" ht="18" customHeight="1">
      <c r="A66" s="8"/>
      <c r="B66" s="8"/>
      <c r="C66" s="8"/>
      <c r="D66" s="8"/>
      <c r="E66" s="8"/>
      <c r="F66" s="8"/>
      <c r="G66" s="8"/>
      <c r="H66" s="9"/>
      <c r="I66" s="20">
        <f t="shared" si="0"/>
        <v>64</v>
      </c>
      <c r="J66" s="23" t="str">
        <f t="array" ref="J66">IFERROR(INDEX(Payments!$B$1:$B$65536,SMALL(IF(Payments!$C$1:$C$65536=$B$3,ROW(J$2:J$4774)-ROW(J$2)+1),ROWS($I$3:J66))),"")</f>
        <v/>
      </c>
      <c r="K66" s="20" t="str">
        <f t="array" ref="K66">IFERROR(INDEX(Payments!$D$1:$D$65536,SMALL(IF(Payments!$C$1:$C$65536=$B$3,ROW(K$2:K$4774)-ROW(K$2)+1),ROWS($I$3:K66))),"")</f>
        <v/>
      </c>
      <c r="L66" s="24" t="str">
        <f t="array" ref="L66">IFERROR(INDEX(Payments!$E$1:$E$65536,SMALL(IF(Payments!$C$1:$C$65536=$B$3,ROW(L$2:L$4774)-ROW(L$2)+1),ROWS($I$3:L66))),"")</f>
        <v/>
      </c>
      <c r="M66" s="20" t="str">
        <f t="array" ref="M66">IFERROR(INDEX(Payments!$F$1:$F$65536,SMALL(IF(Payments!$C$1:$C$65536=$B$3,ROW(M$2:M$4774)-ROW(M$2)+1),ROWS($I$3:M66))),"")</f>
        <v/>
      </c>
      <c r="N66" s="20" t="str">
        <f t="array" ref="N66">IFERROR(INDEX(Payments!$G$1:$G$65536,SMALL(IF(Payments!$C$1:$C$65536=$B$3,ROW(N$2:N$4774)-ROW(N$2)+1),ROWS($I$3:N66))),"")</f>
        <v/>
      </c>
    </row>
    <row r="67" spans="1:15" s="17" customFormat="1" ht="18" customHeight="1">
      <c r="A67" s="8"/>
      <c r="B67" s="8"/>
      <c r="C67" s="8"/>
      <c r="D67" s="8"/>
      <c r="E67" s="8"/>
      <c r="F67" s="8"/>
      <c r="G67" s="8"/>
      <c r="H67" s="9"/>
      <c r="I67" s="17">
        <f t="shared" si="0"/>
        <v>65</v>
      </c>
      <c r="J67" s="18" t="str">
        <f t="array" ref="J67">IFERROR(INDEX(Payments!$B$1:$B$65536,SMALL(IF(Payments!$C$1:$C$65536=$B$3,ROW(J$2:J$4774)-ROW(J$2)+1),ROWS($I$3:J67))),"")</f>
        <v/>
      </c>
      <c r="K67" s="17" t="str">
        <f t="array" ref="K67">IFERROR(INDEX(Payments!$D$1:$D$65536,SMALL(IF(Payments!$C$1:$C$65536=$B$3,ROW(K$2:K$4774)-ROW(K$2)+1),ROWS($I$3:K67))),"")</f>
        <v/>
      </c>
      <c r="L67" s="19" t="str">
        <f t="array" ref="L67">IFERROR(INDEX(Payments!$E$1:$E$65536,SMALL(IF(Payments!$C$1:$C$65536=$B$3,ROW(L$2:L$4774)-ROW(L$2)+1),ROWS($I$3:L67))),"")</f>
        <v/>
      </c>
      <c r="M67" s="17" t="str">
        <f t="array" ref="M67">IFERROR(INDEX(Payments!$F$1:$F$65536,SMALL(IF(Payments!$C$1:$C$65536=$B$3,ROW(M$2:M$4774)-ROW(M$2)+1),ROWS($I$3:M67))),"")</f>
        <v/>
      </c>
      <c r="N67" s="17" t="str">
        <f t="array" ref="N67">IFERROR(INDEX(Payments!$G$1:$G$65536,SMALL(IF(Payments!$C$1:$C$65536=$B$3,ROW(N$2:N$4774)-ROW(N$2)+1),ROWS($I$3:N67))),"")</f>
        <v/>
      </c>
      <c r="O67" s="20"/>
    </row>
    <row r="68" spans="1:15" s="20" customFormat="1" ht="18" customHeight="1">
      <c r="A68" s="8"/>
      <c r="B68" s="8"/>
      <c r="C68" s="8"/>
      <c r="D68" s="8"/>
      <c r="E68" s="8"/>
      <c r="F68" s="8"/>
      <c r="G68" s="8"/>
      <c r="H68" s="9"/>
      <c r="I68" s="20">
        <f t="shared" ref="I68:I70" si="3">ROW()-2</f>
        <v>66</v>
      </c>
      <c r="J68" s="23" t="str">
        <f t="array" ref="J68">IFERROR(INDEX(Payments!$B$1:$B$65536,SMALL(IF(Payments!$C$1:$C$65536=$B$3,ROW(J$2:J$4774)-ROW(J$2)+1),ROWS($I$3:J68))),"")</f>
        <v/>
      </c>
      <c r="K68" s="20" t="str">
        <f t="array" ref="K68">IFERROR(INDEX(Payments!$D$1:$D$65536,SMALL(IF(Payments!$C$1:$C$65536=$B$3,ROW(K$2:K$4774)-ROW(K$2)+1),ROWS($I$3:K68))),"")</f>
        <v/>
      </c>
      <c r="L68" s="24" t="str">
        <f t="array" ref="L68">IFERROR(INDEX(Payments!$E$1:$E$65536,SMALL(IF(Payments!$C$1:$C$65536=$B$3,ROW(L$2:L$4774)-ROW(L$2)+1),ROWS($I$3:L68))),"")</f>
        <v/>
      </c>
      <c r="M68" s="20" t="str">
        <f t="array" ref="M68">IFERROR(INDEX(Payments!$F$1:$F$65536,SMALL(IF(Payments!$C$1:$C$65536=$B$3,ROW(M$2:M$4774)-ROW(M$2)+1),ROWS($I$3:M68))),"")</f>
        <v/>
      </c>
      <c r="N68" s="20" t="str">
        <f t="array" ref="N68">IFERROR(INDEX(Payments!$G$1:$G$65536,SMALL(IF(Payments!$C$1:$C$65536=$B$3,ROW(N$2:N$4774)-ROW(N$2)+1),ROWS($I$3:N68))),"")</f>
        <v/>
      </c>
    </row>
    <row r="69" spans="1:15" s="17" customFormat="1" ht="18" customHeight="1">
      <c r="A69" s="8"/>
      <c r="B69" s="8"/>
      <c r="C69" s="8"/>
      <c r="D69" s="8"/>
      <c r="E69" s="8"/>
      <c r="F69" s="8"/>
      <c r="G69" s="8"/>
      <c r="H69" s="9"/>
      <c r="I69" s="17">
        <f t="shared" si="3"/>
        <v>67</v>
      </c>
      <c r="J69" s="18" t="str">
        <f t="array" ref="J69">IFERROR(INDEX(Payments!$B$1:$B$65536,SMALL(IF(Payments!$C$1:$C$65536=$B$3,ROW(J$2:J$4774)-ROW(J$2)+1),ROWS($I$3:J69))),"")</f>
        <v/>
      </c>
      <c r="K69" s="17" t="str">
        <f t="array" ref="K69">IFERROR(INDEX(Payments!$D$1:$D$65536,SMALL(IF(Payments!$C$1:$C$65536=$B$3,ROW(K$2:K$4774)-ROW(K$2)+1),ROWS($I$3:K69))),"")</f>
        <v/>
      </c>
      <c r="L69" s="19" t="str">
        <f t="array" ref="L69">IFERROR(INDEX(Payments!$E$1:$E$65536,SMALL(IF(Payments!$C$1:$C$65536=$B$3,ROW(L$2:L$4774)-ROW(L$2)+1),ROWS($I$3:L69))),"")</f>
        <v/>
      </c>
      <c r="M69" s="17" t="str">
        <f t="array" ref="M69">IFERROR(INDEX(Payments!$F$1:$F$65536,SMALL(IF(Payments!$C$1:$C$65536=$B$3,ROW(M$2:M$4774)-ROW(M$2)+1),ROWS($I$3:M69))),"")</f>
        <v/>
      </c>
      <c r="N69" s="17" t="str">
        <f t="array" ref="N69">IFERROR(INDEX(Payments!$G$1:$G$65536,SMALL(IF(Payments!$C$1:$C$65536=$B$3,ROW(N$2:N$4774)-ROW(N$2)+1),ROWS($I$3:N69))),"")</f>
        <v/>
      </c>
      <c r="O69" s="20"/>
    </row>
    <row r="70" spans="1:15" s="20" customFormat="1" ht="18" customHeight="1">
      <c r="A70" s="8"/>
      <c r="B70" s="8"/>
      <c r="C70" s="8"/>
      <c r="D70" s="8"/>
      <c r="E70" s="8"/>
      <c r="F70" s="8"/>
      <c r="G70" s="8"/>
      <c r="H70" s="9"/>
      <c r="I70" s="20">
        <f t="shared" si="3"/>
        <v>68</v>
      </c>
      <c r="J70" s="23" t="str">
        <f t="array" ref="J70">IFERROR(INDEX(Payments!$B$1:$B$65536,SMALL(IF(Payments!$C$1:$C$65536=$B$3,ROW(J$2:J$4774)-ROW(J$2)+1),ROWS($I$3:J70))),"")</f>
        <v/>
      </c>
      <c r="K70" s="20" t="str">
        <f t="array" ref="K70">IFERROR(INDEX(Payments!$D$1:$D$65536,SMALL(IF(Payments!$C$1:$C$65536=$B$3,ROW(K$2:K$4774)-ROW(K$2)+1),ROWS($I$3:K70))),"")</f>
        <v/>
      </c>
      <c r="L70" s="24" t="str">
        <f t="array" ref="L70">IFERROR(INDEX(Payments!$E$1:$E$65536,SMALL(IF(Payments!$C$1:$C$65536=$B$3,ROW(L$2:L$4774)-ROW(L$2)+1),ROWS($I$3:L70))),"")</f>
        <v/>
      </c>
      <c r="M70" s="20" t="str">
        <f t="array" ref="M70">IFERROR(INDEX(Payments!$F$1:$F$65536,SMALL(IF(Payments!$C$1:$C$65536=$B$3,ROW(M$2:M$4774)-ROW(M$2)+1),ROWS($I$3:M70))),"")</f>
        <v/>
      </c>
      <c r="N70" s="20" t="str">
        <f t="array" ref="N70">IFERROR(INDEX(Payments!$G$1:$G$65536,SMALL(IF(Payments!$C$1:$C$65536=$B$3,ROW(N$2:N$4774)-ROW(N$2)+1),ROWS($I$3:N70))),"")</f>
        <v/>
      </c>
    </row>
    <row r="71" spans="1:15" s="17" customFormat="1" ht="18" customHeight="1">
      <c r="A71" s="8"/>
      <c r="B71" s="8"/>
      <c r="C71" s="8"/>
      <c r="D71" s="8"/>
      <c r="E71" s="8"/>
      <c r="F71" s="8"/>
      <c r="G71" s="8"/>
      <c r="H71" s="9"/>
      <c r="I71" s="57"/>
      <c r="J71" s="57"/>
      <c r="K71" s="57"/>
      <c r="L71" s="58">
        <f>SUM(L3:L70)</f>
        <v>14000</v>
      </c>
      <c r="M71" s="57"/>
      <c r="N71" s="57"/>
      <c r="O71" s="20"/>
    </row>
    <row r="72" spans="1:15" s="59" customFormat="1" ht="12.75" hidden="1">
      <c r="I72" s="60"/>
      <c r="J72" s="61"/>
      <c r="K72" s="60"/>
      <c r="L72" s="62"/>
      <c r="M72" s="60"/>
      <c r="O72" s="63"/>
    </row>
    <row r="73" spans="1:15" s="59" customFormat="1" ht="12.75" hidden="1">
      <c r="I73" s="60"/>
      <c r="J73" s="61"/>
      <c r="K73" s="60"/>
      <c r="L73" s="62"/>
      <c r="M73" s="60"/>
      <c r="O73" s="63"/>
    </row>
    <row r="74" spans="1:15" s="59" customFormat="1" ht="12.75" hidden="1">
      <c r="I74" s="60"/>
      <c r="J74" s="61"/>
      <c r="K74" s="60"/>
      <c r="L74" s="62"/>
      <c r="M74" s="60"/>
      <c r="O74" s="63"/>
    </row>
    <row r="75" spans="1:15" s="59" customFormat="1" ht="12.75" hidden="1">
      <c r="I75" s="60"/>
      <c r="J75" s="61"/>
      <c r="K75" s="60"/>
      <c r="L75" s="62"/>
      <c r="M75" s="60"/>
      <c r="O75" s="63"/>
    </row>
    <row r="76" spans="1:15" s="59" customFormat="1" ht="12.75" hidden="1">
      <c r="I76" s="60"/>
      <c r="J76" s="61"/>
      <c r="K76" s="60"/>
      <c r="L76" s="62"/>
      <c r="M76" s="60"/>
      <c r="O76" s="63"/>
    </row>
    <row r="77" spans="1:15" s="59" customFormat="1" ht="12.75" hidden="1">
      <c r="I77" s="60"/>
      <c r="J77" s="61"/>
      <c r="K77" s="60"/>
      <c r="L77" s="62"/>
      <c r="M77" s="60"/>
      <c r="O77" s="63"/>
    </row>
    <row r="78" spans="1:15" s="59" customFormat="1" ht="12.75" hidden="1">
      <c r="I78" s="60"/>
      <c r="J78" s="61"/>
      <c r="K78" s="60"/>
      <c r="L78" s="62"/>
      <c r="M78" s="60"/>
      <c r="O78" s="63"/>
    </row>
    <row r="79" spans="1:15" s="59" customFormat="1" ht="12.75" hidden="1">
      <c r="I79" s="60"/>
      <c r="J79" s="61"/>
      <c r="K79" s="60"/>
      <c r="L79" s="62"/>
      <c r="M79" s="60"/>
      <c r="O79" s="63"/>
    </row>
    <row r="80" spans="1:15" s="59" customFormat="1" ht="12.75" hidden="1">
      <c r="I80" s="60"/>
      <c r="J80" s="61"/>
      <c r="K80" s="60"/>
      <c r="L80" s="62"/>
      <c r="M80" s="60"/>
      <c r="O80" s="63"/>
    </row>
    <row r="81" spans="9:15" s="59" customFormat="1" ht="12.75" hidden="1">
      <c r="I81" s="60"/>
      <c r="J81" s="61"/>
      <c r="K81" s="60"/>
      <c r="L81" s="62"/>
      <c r="M81" s="60"/>
      <c r="O81" s="63"/>
    </row>
    <row r="82" spans="9:15" s="59" customFormat="1" ht="12.75" hidden="1">
      <c r="I82" s="60"/>
      <c r="J82" s="61"/>
      <c r="K82" s="60"/>
      <c r="L82" s="62"/>
      <c r="M82" s="60"/>
      <c r="O82" s="63"/>
    </row>
    <row r="83" spans="9:15" s="59" customFormat="1" ht="12.75" hidden="1">
      <c r="I83" s="60"/>
      <c r="J83" s="61"/>
      <c r="K83" s="60"/>
      <c r="L83" s="62"/>
      <c r="M83" s="60"/>
      <c r="O83" s="63"/>
    </row>
    <row r="84" spans="9:15" s="59" customFormat="1" ht="12.75" hidden="1">
      <c r="I84" s="60"/>
      <c r="J84" s="61"/>
      <c r="K84" s="60"/>
      <c r="L84" s="62"/>
      <c r="M84" s="60"/>
      <c r="O84" s="63"/>
    </row>
    <row r="85" spans="9:15" s="59" customFormat="1" ht="12.75" hidden="1">
      <c r="I85" s="60"/>
      <c r="J85" s="61"/>
      <c r="K85" s="60"/>
      <c r="L85" s="62"/>
      <c r="M85" s="60"/>
      <c r="O85" s="63"/>
    </row>
    <row r="86" spans="9:15" s="59" customFormat="1" ht="12.75" hidden="1">
      <c r="I86" s="60"/>
      <c r="J86" s="61"/>
      <c r="K86" s="60"/>
      <c r="L86" s="62"/>
      <c r="M86" s="60"/>
      <c r="O86" s="63"/>
    </row>
    <row r="87" spans="9:15" s="59" customFormat="1" ht="12.75" hidden="1">
      <c r="I87" s="60"/>
      <c r="J87" s="61"/>
      <c r="K87" s="60"/>
      <c r="L87" s="62"/>
      <c r="M87" s="60"/>
      <c r="O87" s="63"/>
    </row>
    <row r="88" spans="9:15" s="59" customFormat="1" ht="12.75" hidden="1">
      <c r="I88" s="60"/>
      <c r="J88" s="61"/>
      <c r="K88" s="60"/>
      <c r="L88" s="62"/>
      <c r="M88" s="60"/>
      <c r="O88" s="63"/>
    </row>
    <row r="89" spans="9:15" s="59" customFormat="1" ht="12.75" hidden="1">
      <c r="I89" s="60"/>
      <c r="J89" s="61"/>
      <c r="K89" s="60"/>
      <c r="L89" s="62"/>
      <c r="M89" s="60"/>
      <c r="O89" s="63"/>
    </row>
    <row r="90" spans="9:15" s="59" customFormat="1" ht="12.75" hidden="1">
      <c r="I90" s="60"/>
      <c r="J90" s="61"/>
      <c r="K90" s="60"/>
      <c r="L90" s="62"/>
      <c r="M90" s="60"/>
      <c r="O90" s="63"/>
    </row>
    <row r="91" spans="9:15" s="59" customFormat="1" ht="12.75" hidden="1">
      <c r="I91" s="60"/>
      <c r="J91" s="61"/>
      <c r="K91" s="60"/>
      <c r="L91" s="62"/>
      <c r="M91" s="60"/>
      <c r="O91" s="63"/>
    </row>
    <row r="92" spans="9:15" s="59" customFormat="1" ht="12.75" hidden="1">
      <c r="I92" s="60"/>
      <c r="J92" s="61"/>
      <c r="K92" s="60"/>
      <c r="L92" s="62"/>
      <c r="M92" s="60"/>
      <c r="O92" s="63"/>
    </row>
    <row r="93" spans="9:15" s="59" customFormat="1" ht="12.75" hidden="1">
      <c r="I93" s="60"/>
      <c r="J93" s="61"/>
      <c r="K93" s="60"/>
      <c r="L93" s="62"/>
      <c r="M93" s="60"/>
      <c r="O93" s="63"/>
    </row>
    <row r="94" spans="9:15" s="59" customFormat="1" ht="12.75" hidden="1">
      <c r="I94" s="60"/>
      <c r="J94" s="61"/>
      <c r="K94" s="60"/>
      <c r="L94" s="62"/>
      <c r="M94" s="60"/>
      <c r="O94" s="63"/>
    </row>
    <row r="95" spans="9:15" s="59" customFormat="1" ht="12.75" hidden="1">
      <c r="I95" s="60"/>
      <c r="J95" s="61"/>
      <c r="K95" s="60"/>
      <c r="L95" s="62"/>
      <c r="M95" s="60"/>
      <c r="O95" s="63"/>
    </row>
    <row r="96" spans="9:15" s="59" customFormat="1" ht="12.75" hidden="1">
      <c r="I96" s="60"/>
      <c r="J96" s="61"/>
      <c r="K96" s="60"/>
      <c r="L96" s="62"/>
      <c r="M96" s="60"/>
      <c r="O96" s="63"/>
    </row>
    <row r="97" spans="9:15" s="59" customFormat="1" ht="12.75" hidden="1">
      <c r="I97" s="60"/>
      <c r="J97" s="61"/>
      <c r="K97" s="60"/>
      <c r="L97" s="62"/>
      <c r="M97" s="60"/>
      <c r="O97" s="63"/>
    </row>
    <row r="98" spans="9:15" s="59" customFormat="1" ht="12.75" hidden="1">
      <c r="I98" s="60"/>
      <c r="J98" s="61"/>
      <c r="K98" s="60"/>
      <c r="L98" s="62"/>
      <c r="M98" s="60"/>
      <c r="O98" s="63"/>
    </row>
    <row r="99" spans="9:15" s="59" customFormat="1" ht="12.75" hidden="1">
      <c r="I99" s="60"/>
      <c r="J99" s="61"/>
      <c r="K99" s="60"/>
      <c r="L99" s="62"/>
      <c r="M99" s="60"/>
      <c r="O99" s="63"/>
    </row>
    <row r="100" spans="9:15" s="59" customFormat="1" ht="12.75" hidden="1">
      <c r="I100" s="60"/>
      <c r="J100" s="61"/>
      <c r="K100" s="60"/>
      <c r="L100" s="62"/>
      <c r="M100" s="60"/>
      <c r="O100" s="63"/>
    </row>
    <row r="101" spans="9:15" s="59" customFormat="1" ht="12.75" hidden="1">
      <c r="I101" s="60"/>
      <c r="J101" s="61"/>
      <c r="K101" s="60"/>
      <c r="L101" s="62"/>
      <c r="M101" s="60"/>
      <c r="O101" s="63"/>
    </row>
    <row r="102" spans="9:15" s="59" customFormat="1" ht="12.75" hidden="1">
      <c r="I102" s="60"/>
      <c r="J102" s="61"/>
      <c r="K102" s="60"/>
      <c r="L102" s="62"/>
      <c r="M102" s="60"/>
      <c r="O102" s="63"/>
    </row>
    <row r="103" spans="9:15" s="59" customFormat="1" ht="12.75" hidden="1">
      <c r="I103" s="60"/>
      <c r="J103" s="61"/>
      <c r="K103" s="60"/>
      <c r="L103" s="62"/>
      <c r="M103" s="60"/>
      <c r="O103" s="63"/>
    </row>
    <row r="104" spans="9:15" s="59" customFormat="1" ht="12.75" hidden="1">
      <c r="I104" s="60"/>
      <c r="J104" s="61"/>
      <c r="K104" s="60"/>
      <c r="L104" s="62"/>
      <c r="M104" s="60"/>
      <c r="O104" s="63"/>
    </row>
    <row r="105" spans="9:15" s="59" customFormat="1" ht="12.75" hidden="1">
      <c r="I105" s="60"/>
      <c r="J105" s="61"/>
      <c r="K105" s="60"/>
      <c r="L105" s="62"/>
      <c r="M105" s="60"/>
      <c r="O105" s="63"/>
    </row>
    <row r="106" spans="9:15" s="59" customFormat="1" ht="12.75" hidden="1">
      <c r="I106" s="60"/>
      <c r="J106" s="61"/>
      <c r="K106" s="60"/>
      <c r="L106" s="62"/>
      <c r="M106" s="60"/>
      <c r="O106" s="63"/>
    </row>
    <row r="107" spans="9:15" s="59" customFormat="1" ht="12.75" hidden="1">
      <c r="I107" s="60"/>
      <c r="J107" s="61"/>
      <c r="K107" s="60"/>
      <c r="L107" s="62"/>
      <c r="M107" s="60"/>
      <c r="O107" s="63"/>
    </row>
    <row r="108" spans="9:15" s="59" customFormat="1" ht="12.75" hidden="1">
      <c r="I108" s="60"/>
      <c r="J108" s="61"/>
      <c r="K108" s="60"/>
      <c r="L108" s="62"/>
      <c r="M108" s="60"/>
      <c r="O108" s="63"/>
    </row>
    <row r="109" spans="9:15" s="59" customFormat="1" ht="12.75" hidden="1">
      <c r="I109" s="60"/>
      <c r="J109" s="61"/>
      <c r="K109" s="60"/>
      <c r="L109" s="62"/>
      <c r="M109" s="60"/>
      <c r="O109" s="63"/>
    </row>
    <row r="110" spans="9:15" s="59" customFormat="1" ht="12.75" hidden="1">
      <c r="I110" s="60"/>
      <c r="J110" s="61"/>
      <c r="K110" s="60"/>
      <c r="L110" s="62"/>
      <c r="M110" s="60"/>
      <c r="O110" s="63"/>
    </row>
    <row r="111" spans="9:15" s="59" customFormat="1" ht="12.75" hidden="1">
      <c r="I111" s="60"/>
      <c r="J111" s="61"/>
      <c r="K111" s="60"/>
      <c r="L111" s="62"/>
      <c r="M111" s="60"/>
      <c r="O111" s="63"/>
    </row>
    <row r="112" spans="9:15" s="59" customFormat="1" ht="12.75" hidden="1">
      <c r="I112" s="60"/>
      <c r="J112" s="61"/>
      <c r="K112" s="60"/>
      <c r="L112" s="62"/>
      <c r="M112" s="60"/>
      <c r="O112" s="63"/>
    </row>
    <row r="113" spans="9:15" s="59" customFormat="1" ht="12.75" hidden="1">
      <c r="I113" s="60"/>
      <c r="J113" s="61"/>
      <c r="K113" s="60"/>
      <c r="L113" s="62"/>
      <c r="M113" s="60"/>
      <c r="O113" s="63"/>
    </row>
    <row r="114" spans="9:15" s="59" customFormat="1" ht="12.75" hidden="1">
      <c r="I114" s="60"/>
      <c r="J114" s="61"/>
      <c r="K114" s="60"/>
      <c r="L114" s="62"/>
      <c r="M114" s="60"/>
      <c r="O114" s="63"/>
    </row>
    <row r="115" spans="9:15" s="59" customFormat="1" ht="12.75" hidden="1">
      <c r="I115" s="60"/>
      <c r="J115" s="61"/>
      <c r="K115" s="60"/>
      <c r="L115" s="62"/>
      <c r="M115" s="60"/>
      <c r="O115" s="63"/>
    </row>
    <row r="116" spans="9:15" s="59" customFormat="1" ht="12.75" hidden="1">
      <c r="I116" s="60"/>
      <c r="J116" s="61"/>
      <c r="K116" s="60"/>
      <c r="L116" s="62"/>
      <c r="M116" s="60"/>
      <c r="O116" s="63"/>
    </row>
    <row r="117" spans="9:15" s="59" customFormat="1" ht="12.75" hidden="1">
      <c r="I117" s="60"/>
      <c r="J117" s="61"/>
      <c r="K117" s="60"/>
      <c r="L117" s="62"/>
      <c r="M117" s="60"/>
      <c r="O117" s="63"/>
    </row>
    <row r="118" spans="9:15" s="59" customFormat="1" ht="12.75" hidden="1">
      <c r="I118" s="60"/>
      <c r="J118" s="61"/>
      <c r="K118" s="60"/>
      <c r="L118" s="62"/>
      <c r="M118" s="60"/>
      <c r="O118" s="63"/>
    </row>
    <row r="119" spans="9:15" s="59" customFormat="1" ht="12.75" hidden="1">
      <c r="I119" s="60"/>
      <c r="J119" s="61"/>
      <c r="K119" s="60"/>
      <c r="L119" s="62"/>
      <c r="M119" s="60"/>
      <c r="O119" s="63"/>
    </row>
    <row r="120" spans="9:15" s="59" customFormat="1" ht="12.75" hidden="1">
      <c r="I120" s="60"/>
      <c r="J120" s="61"/>
      <c r="K120" s="60"/>
      <c r="L120" s="62"/>
      <c r="M120" s="60"/>
      <c r="O120" s="63"/>
    </row>
    <row r="121" spans="9:15" s="59" customFormat="1" ht="12.75" hidden="1">
      <c r="I121" s="60"/>
      <c r="J121" s="61"/>
      <c r="K121" s="60"/>
      <c r="L121" s="62"/>
      <c r="M121" s="60"/>
      <c r="O121" s="63"/>
    </row>
    <row r="122" spans="9:15" s="59" customFormat="1" ht="12.75" hidden="1">
      <c r="I122" s="60"/>
      <c r="J122" s="61"/>
      <c r="K122" s="60"/>
      <c r="L122" s="62"/>
      <c r="M122" s="60"/>
      <c r="O122" s="63"/>
    </row>
    <row r="123" spans="9:15" s="59" customFormat="1" ht="12.75" hidden="1">
      <c r="I123" s="60"/>
      <c r="J123" s="61"/>
      <c r="K123" s="60"/>
      <c r="L123" s="62"/>
      <c r="M123" s="60"/>
      <c r="O123" s="63"/>
    </row>
    <row r="124" spans="9:15" s="59" customFormat="1" ht="12.75" hidden="1">
      <c r="I124" s="60"/>
      <c r="J124" s="61"/>
      <c r="K124" s="60"/>
      <c r="L124" s="62"/>
      <c r="M124" s="60"/>
      <c r="O124" s="63"/>
    </row>
    <row r="125" spans="9:15" s="59" customFormat="1" ht="12.75" hidden="1">
      <c r="I125" s="60"/>
      <c r="J125" s="61"/>
      <c r="K125" s="60"/>
      <c r="L125" s="62"/>
      <c r="M125" s="60"/>
      <c r="O125" s="63"/>
    </row>
    <row r="126" spans="9:15" s="59" customFormat="1" ht="12.75" hidden="1">
      <c r="I126" s="60"/>
      <c r="J126" s="61"/>
      <c r="K126" s="60"/>
      <c r="L126" s="62"/>
      <c r="M126" s="60"/>
      <c r="O126" s="63"/>
    </row>
    <row r="127" spans="9:15" s="59" customFormat="1" ht="12.75" hidden="1">
      <c r="I127" s="60"/>
      <c r="J127" s="61"/>
      <c r="K127" s="60"/>
      <c r="L127" s="62"/>
      <c r="M127" s="60"/>
      <c r="O127" s="63"/>
    </row>
    <row r="128" spans="9:15" s="59" customFormat="1" ht="12.75" hidden="1">
      <c r="I128" s="60"/>
      <c r="J128" s="61"/>
      <c r="K128" s="60"/>
      <c r="L128" s="62"/>
      <c r="M128" s="60"/>
      <c r="O128" s="63"/>
    </row>
    <row r="129" spans="9:15" s="59" customFormat="1" ht="12.75" hidden="1">
      <c r="I129" s="60"/>
      <c r="J129" s="61"/>
      <c r="K129" s="60"/>
      <c r="L129" s="62"/>
      <c r="M129" s="60"/>
      <c r="O129" s="63"/>
    </row>
    <row r="130" spans="9:15" s="59" customFormat="1" ht="12.75" hidden="1">
      <c r="I130" s="60"/>
      <c r="J130" s="61"/>
      <c r="K130" s="60"/>
      <c r="L130" s="62"/>
      <c r="M130" s="60"/>
      <c r="O130" s="63"/>
    </row>
    <row r="131" spans="9:15" s="59" customFormat="1" ht="12.75" hidden="1">
      <c r="I131" s="60"/>
      <c r="J131" s="61"/>
      <c r="K131" s="60"/>
      <c r="L131" s="62"/>
      <c r="M131" s="60"/>
      <c r="O131" s="63"/>
    </row>
    <row r="132" spans="9:15" s="59" customFormat="1" ht="12.75" hidden="1">
      <c r="I132" s="60"/>
      <c r="J132" s="61"/>
      <c r="K132" s="60"/>
      <c r="L132" s="62"/>
      <c r="M132" s="60"/>
      <c r="O132" s="63"/>
    </row>
    <row r="133" spans="9:15" s="59" customFormat="1" ht="12.75" hidden="1">
      <c r="I133" s="60"/>
      <c r="J133" s="61"/>
      <c r="K133" s="60"/>
      <c r="L133" s="62"/>
      <c r="M133" s="60"/>
      <c r="O133" s="63"/>
    </row>
    <row r="134" spans="9:15" s="59" customFormat="1" ht="12.75" hidden="1">
      <c r="I134" s="60"/>
      <c r="J134" s="61"/>
      <c r="K134" s="60"/>
      <c r="L134" s="62"/>
      <c r="M134" s="60"/>
      <c r="O134" s="63"/>
    </row>
    <row r="135" spans="9:15" s="59" customFormat="1" ht="12.75" hidden="1">
      <c r="I135" s="60"/>
      <c r="J135" s="61"/>
      <c r="K135" s="60"/>
      <c r="L135" s="62"/>
      <c r="M135" s="60"/>
      <c r="O135" s="63"/>
    </row>
    <row r="136" spans="9:15" s="59" customFormat="1" ht="12.75" hidden="1">
      <c r="I136" s="60"/>
      <c r="J136" s="61"/>
      <c r="K136" s="60"/>
      <c r="L136" s="62"/>
      <c r="M136" s="60"/>
      <c r="O136" s="63"/>
    </row>
    <row r="137" spans="9:15" s="59" customFormat="1" ht="12.75" hidden="1">
      <c r="I137" s="60"/>
      <c r="J137" s="61"/>
      <c r="K137" s="60"/>
      <c r="L137" s="62"/>
      <c r="M137" s="60"/>
      <c r="O137" s="63"/>
    </row>
    <row r="138" spans="9:15" s="59" customFormat="1" ht="12.75" hidden="1">
      <c r="I138" s="60"/>
      <c r="J138" s="61"/>
      <c r="K138" s="60"/>
      <c r="L138" s="62"/>
      <c r="M138" s="60"/>
      <c r="O138" s="63"/>
    </row>
    <row r="139" spans="9:15" s="59" customFormat="1" ht="12.75" hidden="1">
      <c r="I139" s="60"/>
      <c r="J139" s="61"/>
      <c r="K139" s="60"/>
      <c r="L139" s="62"/>
      <c r="M139" s="60"/>
      <c r="O139" s="63"/>
    </row>
    <row r="140" spans="9:15" s="59" customFormat="1" ht="12.75" hidden="1">
      <c r="I140" s="60"/>
      <c r="J140" s="61"/>
      <c r="K140" s="60"/>
      <c r="L140" s="62"/>
      <c r="M140" s="60"/>
      <c r="O140" s="63"/>
    </row>
    <row r="141" spans="9:15" s="59" customFormat="1" ht="12.75" hidden="1">
      <c r="I141" s="60"/>
      <c r="J141" s="61"/>
      <c r="K141" s="60"/>
      <c r="L141" s="62"/>
      <c r="M141" s="60"/>
      <c r="O141" s="63"/>
    </row>
    <row r="142" spans="9:15" s="59" customFormat="1" ht="12.75" hidden="1">
      <c r="I142" s="60"/>
      <c r="J142" s="61"/>
      <c r="K142" s="60"/>
      <c r="L142" s="62"/>
      <c r="M142" s="60"/>
      <c r="O142" s="63"/>
    </row>
    <row r="143" spans="9:15" s="59" customFormat="1" ht="12.75" hidden="1">
      <c r="I143" s="60"/>
      <c r="J143" s="61"/>
      <c r="K143" s="60"/>
      <c r="L143" s="62"/>
      <c r="M143" s="60"/>
      <c r="O143" s="63"/>
    </row>
    <row r="144" spans="9:15" s="59" customFormat="1" ht="12.75" hidden="1">
      <c r="I144" s="60"/>
      <c r="J144" s="61"/>
      <c r="K144" s="60"/>
      <c r="L144" s="62"/>
      <c r="M144" s="60"/>
      <c r="O144" s="63"/>
    </row>
    <row r="145" spans="9:15" s="59" customFormat="1" ht="12.75" hidden="1">
      <c r="I145" s="60"/>
      <c r="J145" s="61"/>
      <c r="K145" s="60"/>
      <c r="L145" s="62"/>
      <c r="M145" s="60"/>
      <c r="O145" s="63"/>
    </row>
    <row r="146" spans="9:15" s="59" customFormat="1" ht="12.75" hidden="1">
      <c r="I146" s="60"/>
      <c r="J146" s="61"/>
      <c r="K146" s="60"/>
      <c r="L146" s="62"/>
      <c r="M146" s="60"/>
      <c r="O146" s="63"/>
    </row>
    <row r="147" spans="9:15" s="59" customFormat="1" ht="12.75" hidden="1">
      <c r="I147" s="60"/>
      <c r="J147" s="61"/>
      <c r="K147" s="60"/>
      <c r="L147" s="62"/>
      <c r="M147" s="60"/>
      <c r="O147" s="63"/>
    </row>
    <row r="148" spans="9:15" s="59" customFormat="1" ht="12.75" hidden="1">
      <c r="I148" s="60"/>
      <c r="J148" s="61"/>
      <c r="K148" s="60"/>
      <c r="L148" s="62"/>
      <c r="M148" s="60"/>
      <c r="O148" s="63"/>
    </row>
    <row r="149" spans="9:15" s="59" customFormat="1" ht="12.75" hidden="1">
      <c r="I149" s="60"/>
      <c r="J149" s="61"/>
      <c r="K149" s="60"/>
      <c r="L149" s="62"/>
      <c r="M149" s="60"/>
      <c r="O149" s="63"/>
    </row>
    <row r="150" spans="9:15" s="59" customFormat="1" ht="12.75" hidden="1">
      <c r="I150" s="60"/>
      <c r="J150" s="61"/>
      <c r="K150" s="60"/>
      <c r="L150" s="62"/>
      <c r="M150" s="60"/>
      <c r="O150" s="63"/>
    </row>
    <row r="151" spans="9:15" s="59" customFormat="1" ht="12.75" hidden="1">
      <c r="I151" s="60"/>
      <c r="J151" s="61"/>
      <c r="K151" s="60"/>
      <c r="L151" s="62"/>
      <c r="M151" s="60"/>
      <c r="O151" s="63"/>
    </row>
    <row r="152" spans="9:15" s="59" customFormat="1" ht="12.75" hidden="1">
      <c r="I152" s="60"/>
      <c r="J152" s="61"/>
      <c r="K152" s="60"/>
      <c r="L152" s="62"/>
      <c r="M152" s="60"/>
      <c r="O152" s="63"/>
    </row>
    <row r="153" spans="9:15" s="59" customFormat="1" ht="12.75" hidden="1">
      <c r="I153" s="60"/>
      <c r="J153" s="61"/>
      <c r="K153" s="60"/>
      <c r="L153" s="62"/>
      <c r="M153" s="60"/>
      <c r="O153" s="63"/>
    </row>
    <row r="154" spans="9:15" s="59" customFormat="1" ht="12.75" hidden="1">
      <c r="I154" s="60"/>
      <c r="J154" s="61"/>
      <c r="K154" s="60"/>
      <c r="L154" s="62"/>
      <c r="M154" s="60"/>
      <c r="O154" s="63"/>
    </row>
    <row r="155" spans="9:15" s="59" customFormat="1" ht="12.75" hidden="1">
      <c r="I155" s="60"/>
      <c r="J155" s="61"/>
      <c r="K155" s="60"/>
      <c r="L155" s="62"/>
      <c r="M155" s="60"/>
      <c r="O155" s="63"/>
    </row>
    <row r="156" spans="9:15" s="59" customFormat="1" ht="12.75" hidden="1">
      <c r="I156" s="60"/>
      <c r="J156" s="61"/>
      <c r="K156" s="60"/>
      <c r="L156" s="62"/>
      <c r="M156" s="60"/>
      <c r="O156" s="63"/>
    </row>
    <row r="157" spans="9:15" s="59" customFormat="1" ht="12.75" hidden="1">
      <c r="I157" s="60"/>
      <c r="J157" s="61"/>
      <c r="K157" s="60"/>
      <c r="L157" s="62"/>
      <c r="M157" s="60"/>
      <c r="O157" s="63"/>
    </row>
    <row r="158" spans="9:15" s="59" customFormat="1" ht="12.75" hidden="1">
      <c r="I158" s="60"/>
      <c r="J158" s="61"/>
      <c r="K158" s="60"/>
      <c r="L158" s="62"/>
      <c r="M158" s="60"/>
      <c r="O158" s="63"/>
    </row>
    <row r="159" spans="9:15" s="59" customFormat="1" ht="12.75" hidden="1">
      <c r="I159" s="60"/>
      <c r="J159" s="61"/>
      <c r="K159" s="60"/>
      <c r="L159" s="62"/>
      <c r="M159" s="60"/>
      <c r="O159" s="63"/>
    </row>
    <row r="160" spans="9:15" s="59" customFormat="1" ht="12.75" hidden="1">
      <c r="I160" s="60"/>
      <c r="J160" s="61"/>
      <c r="K160" s="60"/>
      <c r="L160" s="62"/>
      <c r="M160" s="60"/>
      <c r="O160" s="63"/>
    </row>
    <row r="161" spans="9:15" s="59" customFormat="1" ht="12.75" hidden="1">
      <c r="I161" s="60"/>
      <c r="J161" s="61"/>
      <c r="K161" s="60"/>
      <c r="L161" s="62"/>
      <c r="M161" s="60"/>
      <c r="O161" s="63"/>
    </row>
    <row r="162" spans="9:15" s="59" customFormat="1" ht="12.75" hidden="1">
      <c r="I162" s="60"/>
      <c r="J162" s="61"/>
      <c r="K162" s="60"/>
      <c r="L162" s="62"/>
      <c r="M162" s="60"/>
      <c r="O162" s="63"/>
    </row>
    <row r="163" spans="9:15" s="59" customFormat="1" ht="12.75" hidden="1">
      <c r="I163" s="60"/>
      <c r="J163" s="61"/>
      <c r="K163" s="60"/>
      <c r="L163" s="62"/>
      <c r="M163" s="60"/>
      <c r="O163" s="63"/>
    </row>
    <row r="164" spans="9:15" s="59" customFormat="1" ht="12.75" hidden="1">
      <c r="I164" s="60"/>
      <c r="J164" s="61"/>
      <c r="K164" s="60"/>
      <c r="L164" s="62"/>
      <c r="M164" s="60"/>
      <c r="O164" s="63"/>
    </row>
    <row r="165" spans="9:15" s="59" customFormat="1" ht="12.75" hidden="1">
      <c r="I165" s="60"/>
      <c r="J165" s="61"/>
      <c r="K165" s="60"/>
      <c r="L165" s="62"/>
      <c r="M165" s="60"/>
      <c r="O165" s="63"/>
    </row>
    <row r="166" spans="9:15" s="59" customFormat="1" ht="12.75" hidden="1">
      <c r="I166" s="60"/>
      <c r="J166" s="61"/>
      <c r="K166" s="60"/>
      <c r="L166" s="62"/>
      <c r="M166" s="60"/>
      <c r="O166" s="63"/>
    </row>
    <row r="167" spans="9:15" s="59" customFormat="1" ht="12.75" hidden="1">
      <c r="I167" s="60"/>
      <c r="J167" s="61"/>
      <c r="K167" s="60"/>
      <c r="L167" s="62"/>
      <c r="M167" s="60"/>
      <c r="O167" s="63"/>
    </row>
    <row r="168" spans="9:15" s="59" customFormat="1" ht="12.75" hidden="1">
      <c r="I168" s="60"/>
      <c r="J168" s="61"/>
      <c r="K168" s="60"/>
      <c r="L168" s="62"/>
      <c r="M168" s="60"/>
      <c r="O168" s="63"/>
    </row>
    <row r="169" spans="9:15" s="59" customFormat="1" ht="12.75" hidden="1">
      <c r="I169" s="60"/>
      <c r="J169" s="61"/>
      <c r="K169" s="60"/>
      <c r="L169" s="62"/>
      <c r="M169" s="60"/>
      <c r="O169" s="63"/>
    </row>
  </sheetData>
  <sheetProtection sheet="1" objects="1" scenarios="1"/>
  <mergeCells count="9">
    <mergeCell ref="A9:G9"/>
    <mergeCell ref="A21:D21"/>
    <mergeCell ref="E21:G21"/>
    <mergeCell ref="A1:K1"/>
    <mergeCell ref="B3:C3"/>
    <mergeCell ref="F3:G3"/>
    <mergeCell ref="B4:C4"/>
    <mergeCell ref="F4:G4"/>
    <mergeCell ref="F7:G7"/>
  </mergeCells>
  <conditionalFormatting sqref="F12 F14 F16 F18 F20">
    <cfRule type="cellIs" dxfId="11" priority="4" operator="equal">
      <formula>0</formula>
    </cfRule>
  </conditionalFormatting>
  <conditionalFormatting sqref="F13 F15 D17 F19 F17">
    <cfRule type="cellIs" dxfId="10" priority="3" operator="equal">
      <formula>0</formula>
    </cfRule>
  </conditionalFormatting>
  <conditionalFormatting sqref="E12 E14 E16 E18 E20">
    <cfRule type="cellIs" dxfId="9" priority="2" operator="equal">
      <formula>0</formula>
    </cfRule>
  </conditionalFormatting>
  <conditionalFormatting sqref="E13 E15 E17 E19">
    <cfRule type="cellIs" dxfId="8" priority="1" operator="equal">
      <formula>0</formula>
    </cfRule>
  </conditionalFormatting>
  <pageMargins left="0" right="0" top="0" bottom="0" header="0" footer="0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473B-27A3-4C79-B98A-1AA4434F2153}">
  <dimension ref="A1:WWF169"/>
  <sheetViews>
    <sheetView rightToLeft="1" tabSelected="1" showOutlineSymbols="0" zoomScale="115" zoomScaleNormal="115" workbookViewId="0">
      <pane ySplit="2" topLeftCell="A3" activePane="bottomLeft" state="frozen"/>
      <selection activeCell="F6" sqref="F6"/>
      <selection pane="bottomLeft" activeCell="F6" sqref="F6"/>
    </sheetView>
  </sheetViews>
  <sheetFormatPr defaultColWidth="0" defaultRowHeight="0" customHeight="1" zeroHeight="1"/>
  <cols>
    <col min="1" max="1" width="12" style="5" customWidth="1"/>
    <col min="2" max="2" width="15.7109375" style="5" customWidth="1"/>
    <col min="3" max="3" width="18" style="5" customWidth="1"/>
    <col min="4" max="4" width="15" style="5" customWidth="1"/>
    <col min="5" max="5" width="14.85546875" style="5" customWidth="1"/>
    <col min="6" max="6" width="15.85546875" style="5" customWidth="1"/>
    <col min="7" max="7" width="12" style="5" customWidth="1"/>
    <col min="8" max="8" width="3.5703125" style="5" customWidth="1"/>
    <col min="9" max="9" width="6.5703125" style="60" customWidth="1"/>
    <col min="10" max="10" width="14.85546875" style="60" bestFit="1" customWidth="1"/>
    <col min="11" max="11" width="18.140625" style="60" customWidth="1"/>
    <col min="12" max="12" width="16.5703125" style="62" customWidth="1"/>
    <col min="13" max="13" width="14.140625" style="60" bestFit="1" customWidth="1"/>
    <col min="14" max="14" width="22.5703125" style="59" customWidth="1"/>
    <col min="15" max="15" width="6.85546875" style="64" customWidth="1"/>
    <col min="16" max="22" width="6.85546875" style="5" hidden="1"/>
    <col min="23" max="23" width="11.42578125" style="5" hidden="1"/>
    <col min="24" max="262" width="6.85546875" style="5" hidden="1"/>
    <col min="263" max="263" width="8.5703125" style="5" hidden="1"/>
    <col min="264" max="264" width="14.85546875" style="5" hidden="1"/>
    <col min="265" max="265" width="36.5703125" style="5" hidden="1"/>
    <col min="266" max="266" width="22.28515625" style="5" hidden="1"/>
    <col min="267" max="267" width="36.140625" style="5" hidden="1"/>
    <col min="268" max="268" width="14.140625" style="5" hidden="1"/>
    <col min="269" max="269" width="8.7109375" style="5" hidden="1"/>
    <col min="270" max="270" width="10.28515625" style="5" hidden="1"/>
    <col min="271" max="278" width="6.85546875" style="5" hidden="1"/>
    <col min="279" max="279" width="11.42578125" style="5" hidden="1"/>
    <col min="280" max="518" width="6.85546875" style="5" hidden="1"/>
    <col min="519" max="519" width="8.5703125" style="5" hidden="1"/>
    <col min="520" max="520" width="14.85546875" style="5" hidden="1"/>
    <col min="521" max="521" width="36.5703125" style="5" hidden="1"/>
    <col min="522" max="522" width="22.28515625" style="5" hidden="1"/>
    <col min="523" max="523" width="36.140625" style="5" hidden="1"/>
    <col min="524" max="524" width="14.140625" style="5" hidden="1"/>
    <col min="525" max="525" width="8.7109375" style="5" hidden="1"/>
    <col min="526" max="526" width="10.28515625" style="5" hidden="1"/>
    <col min="527" max="534" width="6.85546875" style="5" hidden="1"/>
    <col min="535" max="535" width="11.42578125" style="5" hidden="1"/>
    <col min="536" max="774" width="6.85546875" style="5" hidden="1"/>
    <col min="775" max="775" width="8.5703125" style="5" hidden="1"/>
    <col min="776" max="776" width="14.85546875" style="5" hidden="1"/>
    <col min="777" max="777" width="36.5703125" style="5" hidden="1"/>
    <col min="778" max="778" width="22.28515625" style="5" hidden="1"/>
    <col min="779" max="779" width="36.140625" style="5" hidden="1"/>
    <col min="780" max="780" width="14.140625" style="5" hidden="1"/>
    <col min="781" max="781" width="8.7109375" style="5" hidden="1"/>
    <col min="782" max="782" width="10.28515625" style="5" hidden="1"/>
    <col min="783" max="790" width="6.85546875" style="5" hidden="1"/>
    <col min="791" max="791" width="11.42578125" style="5" hidden="1"/>
    <col min="792" max="1030" width="6.85546875" style="5" hidden="1"/>
    <col min="1031" max="1031" width="8.5703125" style="5" hidden="1"/>
    <col min="1032" max="1032" width="14.85546875" style="5" hidden="1"/>
    <col min="1033" max="1033" width="36.5703125" style="5" hidden="1"/>
    <col min="1034" max="1034" width="22.28515625" style="5" hidden="1"/>
    <col min="1035" max="1035" width="36.140625" style="5" hidden="1"/>
    <col min="1036" max="1036" width="14.140625" style="5" hidden="1"/>
    <col min="1037" max="1037" width="8.7109375" style="5" hidden="1"/>
    <col min="1038" max="1038" width="10.28515625" style="5" hidden="1"/>
    <col min="1039" max="1046" width="6.85546875" style="5" hidden="1"/>
    <col min="1047" max="1047" width="11.42578125" style="5" hidden="1"/>
    <col min="1048" max="1286" width="6.85546875" style="5" hidden="1"/>
    <col min="1287" max="1287" width="8.5703125" style="5" hidden="1"/>
    <col min="1288" max="1288" width="14.85546875" style="5" hidden="1"/>
    <col min="1289" max="1289" width="36.5703125" style="5" hidden="1"/>
    <col min="1290" max="1290" width="22.28515625" style="5" hidden="1"/>
    <col min="1291" max="1291" width="36.140625" style="5" hidden="1"/>
    <col min="1292" max="1292" width="14.140625" style="5" hidden="1"/>
    <col min="1293" max="1293" width="8.7109375" style="5" hidden="1"/>
    <col min="1294" max="1294" width="10.28515625" style="5" hidden="1"/>
    <col min="1295" max="1302" width="6.85546875" style="5" hidden="1"/>
    <col min="1303" max="1303" width="11.42578125" style="5" hidden="1"/>
    <col min="1304" max="1542" width="6.85546875" style="5" hidden="1"/>
    <col min="1543" max="1543" width="8.5703125" style="5" hidden="1"/>
    <col min="1544" max="1544" width="14.85546875" style="5" hidden="1"/>
    <col min="1545" max="1545" width="36.5703125" style="5" hidden="1"/>
    <col min="1546" max="1546" width="22.28515625" style="5" hidden="1"/>
    <col min="1547" max="1547" width="36.140625" style="5" hidden="1"/>
    <col min="1548" max="1548" width="14.140625" style="5" hidden="1"/>
    <col min="1549" max="1549" width="8.7109375" style="5" hidden="1"/>
    <col min="1550" max="1550" width="10.28515625" style="5" hidden="1"/>
    <col min="1551" max="1558" width="6.85546875" style="5" hidden="1"/>
    <col min="1559" max="1559" width="11.42578125" style="5" hidden="1"/>
    <col min="1560" max="1798" width="6.85546875" style="5" hidden="1"/>
    <col min="1799" max="1799" width="8.5703125" style="5" hidden="1"/>
    <col min="1800" max="1800" width="14.85546875" style="5" hidden="1"/>
    <col min="1801" max="1801" width="36.5703125" style="5" hidden="1"/>
    <col min="1802" max="1802" width="22.28515625" style="5" hidden="1"/>
    <col min="1803" max="1803" width="36.140625" style="5" hidden="1"/>
    <col min="1804" max="1804" width="14.140625" style="5" hidden="1"/>
    <col min="1805" max="1805" width="8.7109375" style="5" hidden="1"/>
    <col min="1806" max="1806" width="10.28515625" style="5" hidden="1"/>
    <col min="1807" max="1814" width="6.85546875" style="5" hidden="1"/>
    <col min="1815" max="1815" width="11.42578125" style="5" hidden="1"/>
    <col min="1816" max="2054" width="6.85546875" style="5" hidden="1"/>
    <col min="2055" max="2055" width="8.5703125" style="5" hidden="1"/>
    <col min="2056" max="2056" width="14.85546875" style="5" hidden="1"/>
    <col min="2057" max="2057" width="36.5703125" style="5" hidden="1"/>
    <col min="2058" max="2058" width="22.28515625" style="5" hidden="1"/>
    <col min="2059" max="2059" width="36.140625" style="5" hidden="1"/>
    <col min="2060" max="2060" width="14.140625" style="5" hidden="1"/>
    <col min="2061" max="2061" width="8.7109375" style="5" hidden="1"/>
    <col min="2062" max="2062" width="10.28515625" style="5" hidden="1"/>
    <col min="2063" max="2070" width="6.85546875" style="5" hidden="1"/>
    <col min="2071" max="2071" width="11.42578125" style="5" hidden="1"/>
    <col min="2072" max="2310" width="6.85546875" style="5" hidden="1"/>
    <col min="2311" max="2311" width="8.5703125" style="5" hidden="1"/>
    <col min="2312" max="2312" width="14.85546875" style="5" hidden="1"/>
    <col min="2313" max="2313" width="36.5703125" style="5" hidden="1"/>
    <col min="2314" max="2314" width="22.28515625" style="5" hidden="1"/>
    <col min="2315" max="2315" width="36.140625" style="5" hidden="1"/>
    <col min="2316" max="2316" width="14.140625" style="5" hidden="1"/>
    <col min="2317" max="2317" width="8.7109375" style="5" hidden="1"/>
    <col min="2318" max="2318" width="10.28515625" style="5" hidden="1"/>
    <col min="2319" max="2326" width="6.85546875" style="5" hidden="1"/>
    <col min="2327" max="2327" width="11.42578125" style="5" hidden="1"/>
    <col min="2328" max="2566" width="6.85546875" style="5" hidden="1"/>
    <col min="2567" max="2567" width="8.5703125" style="5" hidden="1"/>
    <col min="2568" max="2568" width="14.85546875" style="5" hidden="1"/>
    <col min="2569" max="2569" width="36.5703125" style="5" hidden="1"/>
    <col min="2570" max="2570" width="22.28515625" style="5" hidden="1"/>
    <col min="2571" max="2571" width="36.140625" style="5" hidden="1"/>
    <col min="2572" max="2572" width="14.140625" style="5" hidden="1"/>
    <col min="2573" max="2573" width="8.7109375" style="5" hidden="1"/>
    <col min="2574" max="2574" width="10.28515625" style="5" hidden="1"/>
    <col min="2575" max="2582" width="6.85546875" style="5" hidden="1"/>
    <col min="2583" max="2583" width="11.42578125" style="5" hidden="1"/>
    <col min="2584" max="2822" width="6.85546875" style="5" hidden="1"/>
    <col min="2823" max="2823" width="8.5703125" style="5" hidden="1"/>
    <col min="2824" max="2824" width="14.85546875" style="5" hidden="1"/>
    <col min="2825" max="2825" width="36.5703125" style="5" hidden="1"/>
    <col min="2826" max="2826" width="22.28515625" style="5" hidden="1"/>
    <col min="2827" max="2827" width="36.140625" style="5" hidden="1"/>
    <col min="2828" max="2828" width="14.140625" style="5" hidden="1"/>
    <col min="2829" max="2829" width="8.7109375" style="5" hidden="1"/>
    <col min="2830" max="2830" width="10.28515625" style="5" hidden="1"/>
    <col min="2831" max="2838" width="6.85546875" style="5" hidden="1"/>
    <col min="2839" max="2839" width="11.42578125" style="5" hidden="1"/>
    <col min="2840" max="3078" width="6.85546875" style="5" hidden="1"/>
    <col min="3079" max="3079" width="8.5703125" style="5" hidden="1"/>
    <col min="3080" max="3080" width="14.85546875" style="5" hidden="1"/>
    <col min="3081" max="3081" width="36.5703125" style="5" hidden="1"/>
    <col min="3082" max="3082" width="22.28515625" style="5" hidden="1"/>
    <col min="3083" max="3083" width="36.140625" style="5" hidden="1"/>
    <col min="3084" max="3084" width="14.140625" style="5" hidden="1"/>
    <col min="3085" max="3085" width="8.7109375" style="5" hidden="1"/>
    <col min="3086" max="3086" width="10.28515625" style="5" hidden="1"/>
    <col min="3087" max="3094" width="6.85546875" style="5" hidden="1"/>
    <col min="3095" max="3095" width="11.42578125" style="5" hidden="1"/>
    <col min="3096" max="3334" width="6.85546875" style="5" hidden="1"/>
    <col min="3335" max="3335" width="8.5703125" style="5" hidden="1"/>
    <col min="3336" max="3336" width="14.85546875" style="5" hidden="1"/>
    <col min="3337" max="3337" width="36.5703125" style="5" hidden="1"/>
    <col min="3338" max="3338" width="22.28515625" style="5" hidden="1"/>
    <col min="3339" max="3339" width="36.140625" style="5" hidden="1"/>
    <col min="3340" max="3340" width="14.140625" style="5" hidden="1"/>
    <col min="3341" max="3341" width="8.7109375" style="5" hidden="1"/>
    <col min="3342" max="3342" width="10.28515625" style="5" hidden="1"/>
    <col min="3343" max="3350" width="6.85546875" style="5" hidden="1"/>
    <col min="3351" max="3351" width="11.42578125" style="5" hidden="1"/>
    <col min="3352" max="3590" width="6.85546875" style="5" hidden="1"/>
    <col min="3591" max="3591" width="8.5703125" style="5" hidden="1"/>
    <col min="3592" max="3592" width="14.85546875" style="5" hidden="1"/>
    <col min="3593" max="3593" width="36.5703125" style="5" hidden="1"/>
    <col min="3594" max="3594" width="22.28515625" style="5" hidden="1"/>
    <col min="3595" max="3595" width="36.140625" style="5" hidden="1"/>
    <col min="3596" max="3596" width="14.140625" style="5" hidden="1"/>
    <col min="3597" max="3597" width="8.7109375" style="5" hidden="1"/>
    <col min="3598" max="3598" width="10.28515625" style="5" hidden="1"/>
    <col min="3599" max="3606" width="6.85546875" style="5" hidden="1"/>
    <col min="3607" max="3607" width="11.42578125" style="5" hidden="1"/>
    <col min="3608" max="3846" width="6.85546875" style="5" hidden="1"/>
    <col min="3847" max="3847" width="8.5703125" style="5" hidden="1"/>
    <col min="3848" max="3848" width="14.85546875" style="5" hidden="1"/>
    <col min="3849" max="3849" width="36.5703125" style="5" hidden="1"/>
    <col min="3850" max="3850" width="22.28515625" style="5" hidden="1"/>
    <col min="3851" max="3851" width="36.140625" style="5" hidden="1"/>
    <col min="3852" max="3852" width="14.140625" style="5" hidden="1"/>
    <col min="3853" max="3853" width="8.7109375" style="5" hidden="1"/>
    <col min="3854" max="3854" width="10.28515625" style="5" hidden="1"/>
    <col min="3855" max="3862" width="6.85546875" style="5" hidden="1"/>
    <col min="3863" max="3863" width="11.42578125" style="5" hidden="1"/>
    <col min="3864" max="4102" width="6.85546875" style="5" hidden="1"/>
    <col min="4103" max="4103" width="8.5703125" style="5" hidden="1"/>
    <col min="4104" max="4104" width="14.85546875" style="5" hidden="1"/>
    <col min="4105" max="4105" width="36.5703125" style="5" hidden="1"/>
    <col min="4106" max="4106" width="22.28515625" style="5" hidden="1"/>
    <col min="4107" max="4107" width="36.140625" style="5" hidden="1"/>
    <col min="4108" max="4108" width="14.140625" style="5" hidden="1"/>
    <col min="4109" max="4109" width="8.7109375" style="5" hidden="1"/>
    <col min="4110" max="4110" width="10.28515625" style="5" hidden="1"/>
    <col min="4111" max="4118" width="6.85546875" style="5" hidden="1"/>
    <col min="4119" max="4119" width="11.42578125" style="5" hidden="1"/>
    <col min="4120" max="4358" width="6.85546875" style="5" hidden="1"/>
    <col min="4359" max="4359" width="8.5703125" style="5" hidden="1"/>
    <col min="4360" max="4360" width="14.85546875" style="5" hidden="1"/>
    <col min="4361" max="4361" width="36.5703125" style="5" hidden="1"/>
    <col min="4362" max="4362" width="22.28515625" style="5" hidden="1"/>
    <col min="4363" max="4363" width="36.140625" style="5" hidden="1"/>
    <col min="4364" max="4364" width="14.140625" style="5" hidden="1"/>
    <col min="4365" max="4365" width="8.7109375" style="5" hidden="1"/>
    <col min="4366" max="4366" width="10.28515625" style="5" hidden="1"/>
    <col min="4367" max="4374" width="6.85546875" style="5" hidden="1"/>
    <col min="4375" max="4375" width="11.42578125" style="5" hidden="1"/>
    <col min="4376" max="4614" width="6.85546875" style="5" hidden="1"/>
    <col min="4615" max="4615" width="8.5703125" style="5" hidden="1"/>
    <col min="4616" max="4616" width="14.85546875" style="5" hidden="1"/>
    <col min="4617" max="4617" width="36.5703125" style="5" hidden="1"/>
    <col min="4618" max="4618" width="22.28515625" style="5" hidden="1"/>
    <col min="4619" max="4619" width="36.140625" style="5" hidden="1"/>
    <col min="4620" max="4620" width="14.140625" style="5" hidden="1"/>
    <col min="4621" max="4621" width="8.7109375" style="5" hidden="1"/>
    <col min="4622" max="4622" width="10.28515625" style="5" hidden="1"/>
    <col min="4623" max="4630" width="6.85546875" style="5" hidden="1"/>
    <col min="4631" max="4631" width="11.42578125" style="5" hidden="1"/>
    <col min="4632" max="4870" width="6.85546875" style="5" hidden="1"/>
    <col min="4871" max="4871" width="8.5703125" style="5" hidden="1"/>
    <col min="4872" max="4872" width="14.85546875" style="5" hidden="1"/>
    <col min="4873" max="4873" width="36.5703125" style="5" hidden="1"/>
    <col min="4874" max="4874" width="22.28515625" style="5" hidden="1"/>
    <col min="4875" max="4875" width="36.140625" style="5" hidden="1"/>
    <col min="4876" max="4876" width="14.140625" style="5" hidden="1"/>
    <col min="4877" max="4877" width="8.7109375" style="5" hidden="1"/>
    <col min="4878" max="4878" width="10.28515625" style="5" hidden="1"/>
    <col min="4879" max="4886" width="6.85546875" style="5" hidden="1"/>
    <col min="4887" max="4887" width="11.42578125" style="5" hidden="1"/>
    <col min="4888" max="5126" width="6.85546875" style="5" hidden="1"/>
    <col min="5127" max="5127" width="8.5703125" style="5" hidden="1"/>
    <col min="5128" max="5128" width="14.85546875" style="5" hidden="1"/>
    <col min="5129" max="5129" width="36.5703125" style="5" hidden="1"/>
    <col min="5130" max="5130" width="22.28515625" style="5" hidden="1"/>
    <col min="5131" max="5131" width="36.140625" style="5" hidden="1"/>
    <col min="5132" max="5132" width="14.140625" style="5" hidden="1"/>
    <col min="5133" max="5133" width="8.7109375" style="5" hidden="1"/>
    <col min="5134" max="5134" width="10.28515625" style="5" hidden="1"/>
    <col min="5135" max="5142" width="6.85546875" style="5" hidden="1"/>
    <col min="5143" max="5143" width="11.42578125" style="5" hidden="1"/>
    <col min="5144" max="5382" width="6.85546875" style="5" hidden="1"/>
    <col min="5383" max="5383" width="8.5703125" style="5" hidden="1"/>
    <col min="5384" max="5384" width="14.85546875" style="5" hidden="1"/>
    <col min="5385" max="5385" width="36.5703125" style="5" hidden="1"/>
    <col min="5386" max="5386" width="22.28515625" style="5" hidden="1"/>
    <col min="5387" max="5387" width="36.140625" style="5" hidden="1"/>
    <col min="5388" max="5388" width="14.140625" style="5" hidden="1"/>
    <col min="5389" max="5389" width="8.7109375" style="5" hidden="1"/>
    <col min="5390" max="5390" width="10.28515625" style="5" hidden="1"/>
    <col min="5391" max="5398" width="6.85546875" style="5" hidden="1"/>
    <col min="5399" max="5399" width="11.42578125" style="5" hidden="1"/>
    <col min="5400" max="5638" width="6.85546875" style="5" hidden="1"/>
    <col min="5639" max="5639" width="8.5703125" style="5" hidden="1"/>
    <col min="5640" max="5640" width="14.85546875" style="5" hidden="1"/>
    <col min="5641" max="5641" width="36.5703125" style="5" hidden="1"/>
    <col min="5642" max="5642" width="22.28515625" style="5" hidden="1"/>
    <col min="5643" max="5643" width="36.140625" style="5" hidden="1"/>
    <col min="5644" max="5644" width="14.140625" style="5" hidden="1"/>
    <col min="5645" max="5645" width="8.7109375" style="5" hidden="1"/>
    <col min="5646" max="5646" width="10.28515625" style="5" hidden="1"/>
    <col min="5647" max="5654" width="6.85546875" style="5" hidden="1"/>
    <col min="5655" max="5655" width="11.42578125" style="5" hidden="1"/>
    <col min="5656" max="5894" width="6.85546875" style="5" hidden="1"/>
    <col min="5895" max="5895" width="8.5703125" style="5" hidden="1"/>
    <col min="5896" max="5896" width="14.85546875" style="5" hidden="1"/>
    <col min="5897" max="5897" width="36.5703125" style="5" hidden="1"/>
    <col min="5898" max="5898" width="22.28515625" style="5" hidden="1"/>
    <col min="5899" max="5899" width="36.140625" style="5" hidden="1"/>
    <col min="5900" max="5900" width="14.140625" style="5" hidden="1"/>
    <col min="5901" max="5901" width="8.7109375" style="5" hidden="1"/>
    <col min="5902" max="5902" width="10.28515625" style="5" hidden="1"/>
    <col min="5903" max="5910" width="6.85546875" style="5" hidden="1"/>
    <col min="5911" max="5911" width="11.42578125" style="5" hidden="1"/>
    <col min="5912" max="6150" width="6.85546875" style="5" hidden="1"/>
    <col min="6151" max="6151" width="8.5703125" style="5" hidden="1"/>
    <col min="6152" max="6152" width="14.85546875" style="5" hidden="1"/>
    <col min="6153" max="6153" width="36.5703125" style="5" hidden="1"/>
    <col min="6154" max="6154" width="22.28515625" style="5" hidden="1"/>
    <col min="6155" max="6155" width="36.140625" style="5" hidden="1"/>
    <col min="6156" max="6156" width="14.140625" style="5" hidden="1"/>
    <col min="6157" max="6157" width="8.7109375" style="5" hidden="1"/>
    <col min="6158" max="6158" width="10.28515625" style="5" hidden="1"/>
    <col min="6159" max="6166" width="6.85546875" style="5" hidden="1"/>
    <col min="6167" max="6167" width="11.42578125" style="5" hidden="1"/>
    <col min="6168" max="6406" width="6.85546875" style="5" hidden="1"/>
    <col min="6407" max="6407" width="8.5703125" style="5" hidden="1"/>
    <col min="6408" max="6408" width="14.85546875" style="5" hidden="1"/>
    <col min="6409" max="6409" width="36.5703125" style="5" hidden="1"/>
    <col min="6410" max="6410" width="22.28515625" style="5" hidden="1"/>
    <col min="6411" max="6411" width="36.140625" style="5" hidden="1"/>
    <col min="6412" max="6412" width="14.140625" style="5" hidden="1"/>
    <col min="6413" max="6413" width="8.7109375" style="5" hidden="1"/>
    <col min="6414" max="6414" width="10.28515625" style="5" hidden="1"/>
    <col min="6415" max="6422" width="6.85546875" style="5" hidden="1"/>
    <col min="6423" max="6423" width="11.42578125" style="5" hidden="1"/>
    <col min="6424" max="6662" width="6.85546875" style="5" hidden="1"/>
    <col min="6663" max="6663" width="8.5703125" style="5" hidden="1"/>
    <col min="6664" max="6664" width="14.85546875" style="5" hidden="1"/>
    <col min="6665" max="6665" width="36.5703125" style="5" hidden="1"/>
    <col min="6666" max="6666" width="22.28515625" style="5" hidden="1"/>
    <col min="6667" max="6667" width="36.140625" style="5" hidden="1"/>
    <col min="6668" max="6668" width="14.140625" style="5" hidden="1"/>
    <col min="6669" max="6669" width="8.7109375" style="5" hidden="1"/>
    <col min="6670" max="6670" width="10.28515625" style="5" hidden="1"/>
    <col min="6671" max="6678" width="6.85546875" style="5" hidden="1"/>
    <col min="6679" max="6679" width="11.42578125" style="5" hidden="1"/>
    <col min="6680" max="6918" width="6.85546875" style="5" hidden="1"/>
    <col min="6919" max="6919" width="8.5703125" style="5" hidden="1"/>
    <col min="6920" max="6920" width="14.85546875" style="5" hidden="1"/>
    <col min="6921" max="6921" width="36.5703125" style="5" hidden="1"/>
    <col min="6922" max="6922" width="22.28515625" style="5" hidden="1"/>
    <col min="6923" max="6923" width="36.140625" style="5" hidden="1"/>
    <col min="6924" max="6924" width="14.140625" style="5" hidden="1"/>
    <col min="6925" max="6925" width="8.7109375" style="5" hidden="1"/>
    <col min="6926" max="6926" width="10.28515625" style="5" hidden="1"/>
    <col min="6927" max="6934" width="6.85546875" style="5" hidden="1"/>
    <col min="6935" max="6935" width="11.42578125" style="5" hidden="1"/>
    <col min="6936" max="7174" width="6.85546875" style="5" hidden="1"/>
    <col min="7175" max="7175" width="8.5703125" style="5" hidden="1"/>
    <col min="7176" max="7176" width="14.85546875" style="5" hidden="1"/>
    <col min="7177" max="7177" width="36.5703125" style="5" hidden="1"/>
    <col min="7178" max="7178" width="22.28515625" style="5" hidden="1"/>
    <col min="7179" max="7179" width="36.140625" style="5" hidden="1"/>
    <col min="7180" max="7180" width="14.140625" style="5" hidden="1"/>
    <col min="7181" max="7181" width="8.7109375" style="5" hidden="1"/>
    <col min="7182" max="7182" width="10.28515625" style="5" hidden="1"/>
    <col min="7183" max="7190" width="6.85546875" style="5" hidden="1"/>
    <col min="7191" max="7191" width="11.42578125" style="5" hidden="1"/>
    <col min="7192" max="7430" width="6.85546875" style="5" hidden="1"/>
    <col min="7431" max="7431" width="8.5703125" style="5" hidden="1"/>
    <col min="7432" max="7432" width="14.85546875" style="5" hidden="1"/>
    <col min="7433" max="7433" width="36.5703125" style="5" hidden="1"/>
    <col min="7434" max="7434" width="22.28515625" style="5" hidden="1"/>
    <col min="7435" max="7435" width="36.140625" style="5" hidden="1"/>
    <col min="7436" max="7436" width="14.140625" style="5" hidden="1"/>
    <col min="7437" max="7437" width="8.7109375" style="5" hidden="1"/>
    <col min="7438" max="7438" width="10.28515625" style="5" hidden="1"/>
    <col min="7439" max="7446" width="6.85546875" style="5" hidden="1"/>
    <col min="7447" max="7447" width="11.42578125" style="5" hidden="1"/>
    <col min="7448" max="7686" width="6.85546875" style="5" hidden="1"/>
    <col min="7687" max="7687" width="8.5703125" style="5" hidden="1"/>
    <col min="7688" max="7688" width="14.85546875" style="5" hidden="1"/>
    <col min="7689" max="7689" width="36.5703125" style="5" hidden="1"/>
    <col min="7690" max="7690" width="22.28515625" style="5" hidden="1"/>
    <col min="7691" max="7691" width="36.140625" style="5" hidden="1"/>
    <col min="7692" max="7692" width="14.140625" style="5" hidden="1"/>
    <col min="7693" max="7693" width="8.7109375" style="5" hidden="1"/>
    <col min="7694" max="7694" width="10.28515625" style="5" hidden="1"/>
    <col min="7695" max="7702" width="6.85546875" style="5" hidden="1"/>
    <col min="7703" max="7703" width="11.42578125" style="5" hidden="1"/>
    <col min="7704" max="7942" width="6.85546875" style="5" hidden="1"/>
    <col min="7943" max="7943" width="8.5703125" style="5" hidden="1"/>
    <col min="7944" max="7944" width="14.85546875" style="5" hidden="1"/>
    <col min="7945" max="7945" width="36.5703125" style="5" hidden="1"/>
    <col min="7946" max="7946" width="22.28515625" style="5" hidden="1"/>
    <col min="7947" max="7947" width="36.140625" style="5" hidden="1"/>
    <col min="7948" max="7948" width="14.140625" style="5" hidden="1"/>
    <col min="7949" max="7949" width="8.7109375" style="5" hidden="1"/>
    <col min="7950" max="7950" width="10.28515625" style="5" hidden="1"/>
    <col min="7951" max="7958" width="6.85546875" style="5" hidden="1"/>
    <col min="7959" max="7959" width="11.42578125" style="5" hidden="1"/>
    <col min="7960" max="8198" width="6.85546875" style="5" hidden="1"/>
    <col min="8199" max="8199" width="8.5703125" style="5" hidden="1"/>
    <col min="8200" max="8200" width="14.85546875" style="5" hidden="1"/>
    <col min="8201" max="8201" width="36.5703125" style="5" hidden="1"/>
    <col min="8202" max="8202" width="22.28515625" style="5" hidden="1"/>
    <col min="8203" max="8203" width="36.140625" style="5" hidden="1"/>
    <col min="8204" max="8204" width="14.140625" style="5" hidden="1"/>
    <col min="8205" max="8205" width="8.7109375" style="5" hidden="1"/>
    <col min="8206" max="8206" width="10.28515625" style="5" hidden="1"/>
    <col min="8207" max="8214" width="6.85546875" style="5" hidden="1"/>
    <col min="8215" max="8215" width="11.42578125" style="5" hidden="1"/>
    <col min="8216" max="8454" width="6.85546875" style="5" hidden="1"/>
    <col min="8455" max="8455" width="8.5703125" style="5" hidden="1"/>
    <col min="8456" max="8456" width="14.85546875" style="5" hidden="1"/>
    <col min="8457" max="8457" width="36.5703125" style="5" hidden="1"/>
    <col min="8458" max="8458" width="22.28515625" style="5" hidden="1"/>
    <col min="8459" max="8459" width="36.140625" style="5" hidden="1"/>
    <col min="8460" max="8460" width="14.140625" style="5" hidden="1"/>
    <col min="8461" max="8461" width="8.7109375" style="5" hidden="1"/>
    <col min="8462" max="8462" width="10.28515625" style="5" hidden="1"/>
    <col min="8463" max="8470" width="6.85546875" style="5" hidden="1"/>
    <col min="8471" max="8471" width="11.42578125" style="5" hidden="1"/>
    <col min="8472" max="8710" width="6.85546875" style="5" hidden="1"/>
    <col min="8711" max="8711" width="8.5703125" style="5" hidden="1"/>
    <col min="8712" max="8712" width="14.85546875" style="5" hidden="1"/>
    <col min="8713" max="8713" width="36.5703125" style="5" hidden="1"/>
    <col min="8714" max="8714" width="22.28515625" style="5" hidden="1"/>
    <col min="8715" max="8715" width="36.140625" style="5" hidden="1"/>
    <col min="8716" max="8716" width="14.140625" style="5" hidden="1"/>
    <col min="8717" max="8717" width="8.7109375" style="5" hidden="1"/>
    <col min="8718" max="8718" width="10.28515625" style="5" hidden="1"/>
    <col min="8719" max="8726" width="6.85546875" style="5" hidden="1"/>
    <col min="8727" max="8727" width="11.42578125" style="5" hidden="1"/>
    <col min="8728" max="8966" width="6.85546875" style="5" hidden="1"/>
    <col min="8967" max="8967" width="8.5703125" style="5" hidden="1"/>
    <col min="8968" max="8968" width="14.85546875" style="5" hidden="1"/>
    <col min="8969" max="8969" width="36.5703125" style="5" hidden="1"/>
    <col min="8970" max="8970" width="22.28515625" style="5" hidden="1"/>
    <col min="8971" max="8971" width="36.140625" style="5" hidden="1"/>
    <col min="8972" max="8972" width="14.140625" style="5" hidden="1"/>
    <col min="8973" max="8973" width="8.7109375" style="5" hidden="1"/>
    <col min="8974" max="8974" width="10.28515625" style="5" hidden="1"/>
    <col min="8975" max="8982" width="6.85546875" style="5" hidden="1"/>
    <col min="8983" max="8983" width="11.42578125" style="5" hidden="1"/>
    <col min="8984" max="9222" width="6.85546875" style="5" hidden="1"/>
    <col min="9223" max="9223" width="8.5703125" style="5" hidden="1"/>
    <col min="9224" max="9224" width="14.85546875" style="5" hidden="1"/>
    <col min="9225" max="9225" width="36.5703125" style="5" hidden="1"/>
    <col min="9226" max="9226" width="22.28515625" style="5" hidden="1"/>
    <col min="9227" max="9227" width="36.140625" style="5" hidden="1"/>
    <col min="9228" max="9228" width="14.140625" style="5" hidden="1"/>
    <col min="9229" max="9229" width="8.7109375" style="5" hidden="1"/>
    <col min="9230" max="9230" width="10.28515625" style="5" hidden="1"/>
    <col min="9231" max="9238" width="6.85546875" style="5" hidden="1"/>
    <col min="9239" max="9239" width="11.42578125" style="5" hidden="1"/>
    <col min="9240" max="9478" width="6.85546875" style="5" hidden="1"/>
    <col min="9479" max="9479" width="8.5703125" style="5" hidden="1"/>
    <col min="9480" max="9480" width="14.85546875" style="5" hidden="1"/>
    <col min="9481" max="9481" width="36.5703125" style="5" hidden="1"/>
    <col min="9482" max="9482" width="22.28515625" style="5" hidden="1"/>
    <col min="9483" max="9483" width="36.140625" style="5" hidden="1"/>
    <col min="9484" max="9484" width="14.140625" style="5" hidden="1"/>
    <col min="9485" max="9485" width="8.7109375" style="5" hidden="1"/>
    <col min="9486" max="9486" width="10.28515625" style="5" hidden="1"/>
    <col min="9487" max="9494" width="6.85546875" style="5" hidden="1"/>
    <col min="9495" max="9495" width="11.42578125" style="5" hidden="1"/>
    <col min="9496" max="9734" width="6.85546875" style="5" hidden="1"/>
    <col min="9735" max="9735" width="8.5703125" style="5" hidden="1"/>
    <col min="9736" max="9736" width="14.85546875" style="5" hidden="1"/>
    <col min="9737" max="9737" width="36.5703125" style="5" hidden="1"/>
    <col min="9738" max="9738" width="22.28515625" style="5" hidden="1"/>
    <col min="9739" max="9739" width="36.140625" style="5" hidden="1"/>
    <col min="9740" max="9740" width="14.140625" style="5" hidden="1"/>
    <col min="9741" max="9741" width="8.7109375" style="5" hidden="1"/>
    <col min="9742" max="9742" width="10.28515625" style="5" hidden="1"/>
    <col min="9743" max="9750" width="6.85546875" style="5" hidden="1"/>
    <col min="9751" max="9751" width="11.42578125" style="5" hidden="1"/>
    <col min="9752" max="9990" width="6.85546875" style="5" hidden="1"/>
    <col min="9991" max="9991" width="8.5703125" style="5" hidden="1"/>
    <col min="9992" max="9992" width="14.85546875" style="5" hidden="1"/>
    <col min="9993" max="9993" width="36.5703125" style="5" hidden="1"/>
    <col min="9994" max="9994" width="22.28515625" style="5" hidden="1"/>
    <col min="9995" max="9995" width="36.140625" style="5" hidden="1"/>
    <col min="9996" max="9996" width="14.140625" style="5" hidden="1"/>
    <col min="9997" max="9997" width="8.7109375" style="5" hidden="1"/>
    <col min="9998" max="9998" width="10.28515625" style="5" hidden="1"/>
    <col min="9999" max="10006" width="6.85546875" style="5" hidden="1"/>
    <col min="10007" max="10007" width="11.42578125" style="5" hidden="1"/>
    <col min="10008" max="10246" width="6.85546875" style="5" hidden="1"/>
    <col min="10247" max="10247" width="8.5703125" style="5" hidden="1"/>
    <col min="10248" max="10248" width="14.85546875" style="5" hidden="1"/>
    <col min="10249" max="10249" width="36.5703125" style="5" hidden="1"/>
    <col min="10250" max="10250" width="22.28515625" style="5" hidden="1"/>
    <col min="10251" max="10251" width="36.140625" style="5" hidden="1"/>
    <col min="10252" max="10252" width="14.140625" style="5" hidden="1"/>
    <col min="10253" max="10253" width="8.7109375" style="5" hidden="1"/>
    <col min="10254" max="10254" width="10.28515625" style="5" hidden="1"/>
    <col min="10255" max="10262" width="6.85546875" style="5" hidden="1"/>
    <col min="10263" max="10263" width="11.42578125" style="5" hidden="1"/>
    <col min="10264" max="10502" width="6.85546875" style="5" hidden="1"/>
    <col min="10503" max="10503" width="8.5703125" style="5" hidden="1"/>
    <col min="10504" max="10504" width="14.85546875" style="5" hidden="1"/>
    <col min="10505" max="10505" width="36.5703125" style="5" hidden="1"/>
    <col min="10506" max="10506" width="22.28515625" style="5" hidden="1"/>
    <col min="10507" max="10507" width="36.140625" style="5" hidden="1"/>
    <col min="10508" max="10508" width="14.140625" style="5" hidden="1"/>
    <col min="10509" max="10509" width="8.7109375" style="5" hidden="1"/>
    <col min="10510" max="10510" width="10.28515625" style="5" hidden="1"/>
    <col min="10511" max="10518" width="6.85546875" style="5" hidden="1"/>
    <col min="10519" max="10519" width="11.42578125" style="5" hidden="1"/>
    <col min="10520" max="10758" width="6.85546875" style="5" hidden="1"/>
    <col min="10759" max="10759" width="8.5703125" style="5" hidden="1"/>
    <col min="10760" max="10760" width="14.85546875" style="5" hidden="1"/>
    <col min="10761" max="10761" width="36.5703125" style="5" hidden="1"/>
    <col min="10762" max="10762" width="22.28515625" style="5" hidden="1"/>
    <col min="10763" max="10763" width="36.140625" style="5" hidden="1"/>
    <col min="10764" max="10764" width="14.140625" style="5" hidden="1"/>
    <col min="10765" max="10765" width="8.7109375" style="5" hidden="1"/>
    <col min="10766" max="10766" width="10.28515625" style="5" hidden="1"/>
    <col min="10767" max="10774" width="6.85546875" style="5" hidden="1"/>
    <col min="10775" max="10775" width="11.42578125" style="5" hidden="1"/>
    <col min="10776" max="11014" width="6.85546875" style="5" hidden="1"/>
    <col min="11015" max="11015" width="8.5703125" style="5" hidden="1"/>
    <col min="11016" max="11016" width="14.85546875" style="5" hidden="1"/>
    <col min="11017" max="11017" width="36.5703125" style="5" hidden="1"/>
    <col min="11018" max="11018" width="22.28515625" style="5" hidden="1"/>
    <col min="11019" max="11019" width="36.140625" style="5" hidden="1"/>
    <col min="11020" max="11020" width="14.140625" style="5" hidden="1"/>
    <col min="11021" max="11021" width="8.7109375" style="5" hidden="1"/>
    <col min="11022" max="11022" width="10.28515625" style="5" hidden="1"/>
    <col min="11023" max="11030" width="6.85546875" style="5" hidden="1"/>
    <col min="11031" max="11031" width="11.42578125" style="5" hidden="1"/>
    <col min="11032" max="11270" width="6.85546875" style="5" hidden="1"/>
    <col min="11271" max="11271" width="8.5703125" style="5" hidden="1"/>
    <col min="11272" max="11272" width="14.85546875" style="5" hidden="1"/>
    <col min="11273" max="11273" width="36.5703125" style="5" hidden="1"/>
    <col min="11274" max="11274" width="22.28515625" style="5" hidden="1"/>
    <col min="11275" max="11275" width="36.140625" style="5" hidden="1"/>
    <col min="11276" max="11276" width="14.140625" style="5" hidden="1"/>
    <col min="11277" max="11277" width="8.7109375" style="5" hidden="1"/>
    <col min="11278" max="11278" width="10.28515625" style="5" hidden="1"/>
    <col min="11279" max="11286" width="6.85546875" style="5" hidden="1"/>
    <col min="11287" max="11287" width="11.42578125" style="5" hidden="1"/>
    <col min="11288" max="11526" width="6.85546875" style="5" hidden="1"/>
    <col min="11527" max="11527" width="8.5703125" style="5" hidden="1"/>
    <col min="11528" max="11528" width="14.85546875" style="5" hidden="1"/>
    <col min="11529" max="11529" width="36.5703125" style="5" hidden="1"/>
    <col min="11530" max="11530" width="22.28515625" style="5" hidden="1"/>
    <col min="11531" max="11531" width="36.140625" style="5" hidden="1"/>
    <col min="11532" max="11532" width="14.140625" style="5" hidden="1"/>
    <col min="11533" max="11533" width="8.7109375" style="5" hidden="1"/>
    <col min="11534" max="11534" width="10.28515625" style="5" hidden="1"/>
    <col min="11535" max="11542" width="6.85546875" style="5" hidden="1"/>
    <col min="11543" max="11543" width="11.42578125" style="5" hidden="1"/>
    <col min="11544" max="11782" width="6.85546875" style="5" hidden="1"/>
    <col min="11783" max="11783" width="8.5703125" style="5" hidden="1"/>
    <col min="11784" max="11784" width="14.85546875" style="5" hidden="1"/>
    <col min="11785" max="11785" width="36.5703125" style="5" hidden="1"/>
    <col min="11786" max="11786" width="22.28515625" style="5" hidden="1"/>
    <col min="11787" max="11787" width="36.140625" style="5" hidden="1"/>
    <col min="11788" max="11788" width="14.140625" style="5" hidden="1"/>
    <col min="11789" max="11789" width="8.7109375" style="5" hidden="1"/>
    <col min="11790" max="11790" width="10.28515625" style="5" hidden="1"/>
    <col min="11791" max="11798" width="6.85546875" style="5" hidden="1"/>
    <col min="11799" max="11799" width="11.42578125" style="5" hidden="1"/>
    <col min="11800" max="12038" width="6.85546875" style="5" hidden="1"/>
    <col min="12039" max="12039" width="8.5703125" style="5" hidden="1"/>
    <col min="12040" max="12040" width="14.85546875" style="5" hidden="1"/>
    <col min="12041" max="12041" width="36.5703125" style="5" hidden="1"/>
    <col min="12042" max="12042" width="22.28515625" style="5" hidden="1"/>
    <col min="12043" max="12043" width="36.140625" style="5" hidden="1"/>
    <col min="12044" max="12044" width="14.140625" style="5" hidden="1"/>
    <col min="12045" max="12045" width="8.7109375" style="5" hidden="1"/>
    <col min="12046" max="12046" width="10.28515625" style="5" hidden="1"/>
    <col min="12047" max="12054" width="6.85546875" style="5" hidden="1"/>
    <col min="12055" max="12055" width="11.42578125" style="5" hidden="1"/>
    <col min="12056" max="12294" width="6.85546875" style="5" hidden="1"/>
    <col min="12295" max="12295" width="8.5703125" style="5" hidden="1"/>
    <col min="12296" max="12296" width="14.85546875" style="5" hidden="1"/>
    <col min="12297" max="12297" width="36.5703125" style="5" hidden="1"/>
    <col min="12298" max="12298" width="22.28515625" style="5" hidden="1"/>
    <col min="12299" max="12299" width="36.140625" style="5" hidden="1"/>
    <col min="12300" max="12300" width="14.140625" style="5" hidden="1"/>
    <col min="12301" max="12301" width="8.7109375" style="5" hidden="1"/>
    <col min="12302" max="12302" width="10.28515625" style="5" hidden="1"/>
    <col min="12303" max="12310" width="6.85546875" style="5" hidden="1"/>
    <col min="12311" max="12311" width="11.42578125" style="5" hidden="1"/>
    <col min="12312" max="12550" width="6.85546875" style="5" hidden="1"/>
    <col min="12551" max="12551" width="8.5703125" style="5" hidden="1"/>
    <col min="12552" max="12552" width="14.85546875" style="5" hidden="1"/>
    <col min="12553" max="12553" width="36.5703125" style="5" hidden="1"/>
    <col min="12554" max="12554" width="22.28515625" style="5" hidden="1"/>
    <col min="12555" max="12555" width="36.140625" style="5" hidden="1"/>
    <col min="12556" max="12556" width="14.140625" style="5" hidden="1"/>
    <col min="12557" max="12557" width="8.7109375" style="5" hidden="1"/>
    <col min="12558" max="12558" width="10.28515625" style="5" hidden="1"/>
    <col min="12559" max="12566" width="6.85546875" style="5" hidden="1"/>
    <col min="12567" max="12567" width="11.42578125" style="5" hidden="1"/>
    <col min="12568" max="12806" width="6.85546875" style="5" hidden="1"/>
    <col min="12807" max="12807" width="8.5703125" style="5" hidden="1"/>
    <col min="12808" max="12808" width="14.85546875" style="5" hidden="1"/>
    <col min="12809" max="12809" width="36.5703125" style="5" hidden="1"/>
    <col min="12810" max="12810" width="22.28515625" style="5" hidden="1"/>
    <col min="12811" max="12811" width="36.140625" style="5" hidden="1"/>
    <col min="12812" max="12812" width="14.140625" style="5" hidden="1"/>
    <col min="12813" max="12813" width="8.7109375" style="5" hidden="1"/>
    <col min="12814" max="12814" width="10.28515625" style="5" hidden="1"/>
    <col min="12815" max="12822" width="6.85546875" style="5" hidden="1"/>
    <col min="12823" max="12823" width="11.42578125" style="5" hidden="1"/>
    <col min="12824" max="13062" width="6.85546875" style="5" hidden="1"/>
    <col min="13063" max="13063" width="8.5703125" style="5" hidden="1"/>
    <col min="13064" max="13064" width="14.85546875" style="5" hidden="1"/>
    <col min="13065" max="13065" width="36.5703125" style="5" hidden="1"/>
    <col min="13066" max="13066" width="22.28515625" style="5" hidden="1"/>
    <col min="13067" max="13067" width="36.140625" style="5" hidden="1"/>
    <col min="13068" max="13068" width="14.140625" style="5" hidden="1"/>
    <col min="13069" max="13069" width="8.7109375" style="5" hidden="1"/>
    <col min="13070" max="13070" width="10.28515625" style="5" hidden="1"/>
    <col min="13071" max="13078" width="6.85546875" style="5" hidden="1"/>
    <col min="13079" max="13079" width="11.42578125" style="5" hidden="1"/>
    <col min="13080" max="13318" width="6.85546875" style="5" hidden="1"/>
    <col min="13319" max="13319" width="8.5703125" style="5" hidden="1"/>
    <col min="13320" max="13320" width="14.85546875" style="5" hidden="1"/>
    <col min="13321" max="13321" width="36.5703125" style="5" hidden="1"/>
    <col min="13322" max="13322" width="22.28515625" style="5" hidden="1"/>
    <col min="13323" max="13323" width="36.140625" style="5" hidden="1"/>
    <col min="13324" max="13324" width="14.140625" style="5" hidden="1"/>
    <col min="13325" max="13325" width="8.7109375" style="5" hidden="1"/>
    <col min="13326" max="13326" width="10.28515625" style="5" hidden="1"/>
    <col min="13327" max="13334" width="6.85546875" style="5" hidden="1"/>
    <col min="13335" max="13335" width="11.42578125" style="5" hidden="1"/>
    <col min="13336" max="13574" width="6.85546875" style="5" hidden="1"/>
    <col min="13575" max="13575" width="8.5703125" style="5" hidden="1"/>
    <col min="13576" max="13576" width="14.85546875" style="5" hidden="1"/>
    <col min="13577" max="13577" width="36.5703125" style="5" hidden="1"/>
    <col min="13578" max="13578" width="22.28515625" style="5" hidden="1"/>
    <col min="13579" max="13579" width="36.140625" style="5" hidden="1"/>
    <col min="13580" max="13580" width="14.140625" style="5" hidden="1"/>
    <col min="13581" max="13581" width="8.7109375" style="5" hidden="1"/>
    <col min="13582" max="13582" width="10.28515625" style="5" hidden="1"/>
    <col min="13583" max="13590" width="6.85546875" style="5" hidden="1"/>
    <col min="13591" max="13591" width="11.42578125" style="5" hidden="1"/>
    <col min="13592" max="13830" width="6.85546875" style="5" hidden="1"/>
    <col min="13831" max="13831" width="8.5703125" style="5" hidden="1"/>
    <col min="13832" max="13832" width="14.85546875" style="5" hidden="1"/>
    <col min="13833" max="13833" width="36.5703125" style="5" hidden="1"/>
    <col min="13834" max="13834" width="22.28515625" style="5" hidden="1"/>
    <col min="13835" max="13835" width="36.140625" style="5" hidden="1"/>
    <col min="13836" max="13836" width="14.140625" style="5" hidden="1"/>
    <col min="13837" max="13837" width="8.7109375" style="5" hidden="1"/>
    <col min="13838" max="13838" width="10.28515625" style="5" hidden="1"/>
    <col min="13839" max="13846" width="6.85546875" style="5" hidden="1"/>
    <col min="13847" max="13847" width="11.42578125" style="5" hidden="1"/>
    <col min="13848" max="14086" width="6.85546875" style="5" hidden="1"/>
    <col min="14087" max="14087" width="8.5703125" style="5" hidden="1"/>
    <col min="14088" max="14088" width="14.85546875" style="5" hidden="1"/>
    <col min="14089" max="14089" width="36.5703125" style="5" hidden="1"/>
    <col min="14090" max="14090" width="22.28515625" style="5" hidden="1"/>
    <col min="14091" max="14091" width="36.140625" style="5" hidden="1"/>
    <col min="14092" max="14092" width="14.140625" style="5" hidden="1"/>
    <col min="14093" max="14093" width="8.7109375" style="5" hidden="1"/>
    <col min="14094" max="14094" width="10.28515625" style="5" hidden="1"/>
    <col min="14095" max="14102" width="6.85546875" style="5" hidden="1"/>
    <col min="14103" max="14103" width="11.42578125" style="5" hidden="1"/>
    <col min="14104" max="14342" width="6.85546875" style="5" hidden="1"/>
    <col min="14343" max="14343" width="8.5703125" style="5" hidden="1"/>
    <col min="14344" max="14344" width="14.85546875" style="5" hidden="1"/>
    <col min="14345" max="14345" width="36.5703125" style="5" hidden="1"/>
    <col min="14346" max="14346" width="22.28515625" style="5" hidden="1"/>
    <col min="14347" max="14347" width="36.140625" style="5" hidden="1"/>
    <col min="14348" max="14348" width="14.140625" style="5" hidden="1"/>
    <col min="14349" max="14349" width="8.7109375" style="5" hidden="1"/>
    <col min="14350" max="14350" width="10.28515625" style="5" hidden="1"/>
    <col min="14351" max="14358" width="6.85546875" style="5" hidden="1"/>
    <col min="14359" max="14359" width="11.42578125" style="5" hidden="1"/>
    <col min="14360" max="14598" width="6.85546875" style="5" hidden="1"/>
    <col min="14599" max="14599" width="8.5703125" style="5" hidden="1"/>
    <col min="14600" max="14600" width="14.85546875" style="5" hidden="1"/>
    <col min="14601" max="14601" width="36.5703125" style="5" hidden="1"/>
    <col min="14602" max="14602" width="22.28515625" style="5" hidden="1"/>
    <col min="14603" max="14603" width="36.140625" style="5" hidden="1"/>
    <col min="14604" max="14604" width="14.140625" style="5" hidden="1"/>
    <col min="14605" max="14605" width="8.7109375" style="5" hidden="1"/>
    <col min="14606" max="14606" width="10.28515625" style="5" hidden="1"/>
    <col min="14607" max="14614" width="6.85546875" style="5" hidden="1"/>
    <col min="14615" max="14615" width="11.42578125" style="5" hidden="1"/>
    <col min="14616" max="14854" width="6.85546875" style="5" hidden="1"/>
    <col min="14855" max="14855" width="8.5703125" style="5" hidden="1"/>
    <col min="14856" max="14856" width="14.85546875" style="5" hidden="1"/>
    <col min="14857" max="14857" width="36.5703125" style="5" hidden="1"/>
    <col min="14858" max="14858" width="22.28515625" style="5" hidden="1"/>
    <col min="14859" max="14859" width="36.140625" style="5" hidden="1"/>
    <col min="14860" max="14860" width="14.140625" style="5" hidden="1"/>
    <col min="14861" max="14861" width="8.7109375" style="5" hidden="1"/>
    <col min="14862" max="14862" width="10.28515625" style="5" hidden="1"/>
    <col min="14863" max="14870" width="6.85546875" style="5" hidden="1"/>
    <col min="14871" max="14871" width="11.42578125" style="5" hidden="1"/>
    <col min="14872" max="15110" width="6.85546875" style="5" hidden="1"/>
    <col min="15111" max="15111" width="8.5703125" style="5" hidden="1"/>
    <col min="15112" max="15112" width="14.85546875" style="5" hidden="1"/>
    <col min="15113" max="15113" width="36.5703125" style="5" hidden="1"/>
    <col min="15114" max="15114" width="22.28515625" style="5" hidden="1"/>
    <col min="15115" max="15115" width="36.140625" style="5" hidden="1"/>
    <col min="15116" max="15116" width="14.140625" style="5" hidden="1"/>
    <col min="15117" max="15117" width="8.7109375" style="5" hidden="1"/>
    <col min="15118" max="15118" width="10.28515625" style="5" hidden="1"/>
    <col min="15119" max="15126" width="6.85546875" style="5" hidden="1"/>
    <col min="15127" max="15127" width="11.42578125" style="5" hidden="1"/>
    <col min="15128" max="15366" width="6.85546875" style="5" hidden="1"/>
    <col min="15367" max="15367" width="8.5703125" style="5" hidden="1"/>
    <col min="15368" max="15368" width="14.85546875" style="5" hidden="1"/>
    <col min="15369" max="15369" width="36.5703125" style="5" hidden="1"/>
    <col min="15370" max="15370" width="22.28515625" style="5" hidden="1"/>
    <col min="15371" max="15371" width="36.140625" style="5" hidden="1"/>
    <col min="15372" max="15372" width="14.140625" style="5" hidden="1"/>
    <col min="15373" max="15373" width="8.7109375" style="5" hidden="1"/>
    <col min="15374" max="15374" width="10.28515625" style="5" hidden="1"/>
    <col min="15375" max="15382" width="6.85546875" style="5" hidden="1"/>
    <col min="15383" max="15383" width="11.42578125" style="5" hidden="1"/>
    <col min="15384" max="15622" width="6.85546875" style="5" hidden="1"/>
    <col min="15623" max="15623" width="8.5703125" style="5" hidden="1"/>
    <col min="15624" max="15624" width="14.85546875" style="5" hidden="1"/>
    <col min="15625" max="15625" width="36.5703125" style="5" hidden="1"/>
    <col min="15626" max="15626" width="22.28515625" style="5" hidden="1"/>
    <col min="15627" max="15627" width="36.140625" style="5" hidden="1"/>
    <col min="15628" max="15628" width="14.140625" style="5" hidden="1"/>
    <col min="15629" max="15629" width="8.7109375" style="5" hidden="1"/>
    <col min="15630" max="15630" width="10.28515625" style="5" hidden="1"/>
    <col min="15631" max="15638" width="6.85546875" style="5" hidden="1"/>
    <col min="15639" max="15639" width="11.42578125" style="5" hidden="1"/>
    <col min="15640" max="15878" width="6.85546875" style="5" hidden="1"/>
    <col min="15879" max="15879" width="8.5703125" style="5" hidden="1"/>
    <col min="15880" max="15880" width="14.85546875" style="5" hidden="1"/>
    <col min="15881" max="15881" width="36.5703125" style="5" hidden="1"/>
    <col min="15882" max="15882" width="22.28515625" style="5" hidden="1"/>
    <col min="15883" max="15883" width="36.140625" style="5" hidden="1"/>
    <col min="15884" max="15884" width="14.140625" style="5" hidden="1"/>
    <col min="15885" max="15885" width="8.7109375" style="5" hidden="1"/>
    <col min="15886" max="15886" width="10.28515625" style="5" hidden="1"/>
    <col min="15887" max="15894" width="6.85546875" style="5" hidden="1"/>
    <col min="15895" max="15895" width="11.42578125" style="5" hidden="1"/>
    <col min="15896" max="16134" width="6.85546875" style="5" hidden="1"/>
    <col min="16135" max="16135" width="8.5703125" style="5" hidden="1"/>
    <col min="16136" max="16136" width="14.85546875" style="5" hidden="1"/>
    <col min="16137" max="16137" width="36.5703125" style="5" hidden="1"/>
    <col min="16138" max="16138" width="22.28515625" style="5" hidden="1"/>
    <col min="16139" max="16139" width="36.140625" style="5" hidden="1"/>
    <col min="16140" max="16140" width="14.140625" style="5" hidden="1"/>
    <col min="16141" max="16141" width="8.7109375" style="5" hidden="1"/>
    <col min="16142" max="16142" width="10.28515625" style="5" hidden="1"/>
    <col min="16143" max="16150" width="6.85546875" style="5" hidden="1"/>
    <col min="16151" max="16152" width="11.42578125" style="5" hidden="1"/>
    <col min="16153" max="16384" width="6.85546875" style="5" hidden="1"/>
  </cols>
  <sheetData>
    <row r="1" spans="1:23" ht="33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>
        <f>L71</f>
        <v>60000</v>
      </c>
      <c r="M1" s="3"/>
      <c r="N1" s="4"/>
      <c r="O1" s="4"/>
      <c r="W1" s="6"/>
    </row>
    <row r="2" spans="1:23" s="12" customFormat="1" ht="23.25">
      <c r="A2" s="7"/>
      <c r="B2" s="7"/>
      <c r="C2" s="7"/>
      <c r="D2" s="7"/>
      <c r="E2" s="7"/>
      <c r="F2" s="7"/>
      <c r="G2" s="8"/>
      <c r="H2" s="9"/>
      <c r="I2" s="10" t="s">
        <v>1</v>
      </c>
      <c r="J2" s="10" t="s">
        <v>2</v>
      </c>
      <c r="K2" s="10" t="s">
        <v>3</v>
      </c>
      <c r="L2" s="10" t="s">
        <v>4</v>
      </c>
      <c r="M2" s="10" t="s">
        <v>5</v>
      </c>
      <c r="N2" s="10" t="s">
        <v>6</v>
      </c>
      <c r="O2" s="11"/>
    </row>
    <row r="3" spans="1:23" s="17" customFormat="1" ht="18" customHeight="1">
      <c r="A3" s="13" t="s">
        <v>7</v>
      </c>
      <c r="B3" s="14" t="s">
        <v>27</v>
      </c>
      <c r="C3" s="14"/>
      <c r="D3" s="7"/>
      <c r="E3" s="15" t="s">
        <v>9</v>
      </c>
      <c r="F3" s="16"/>
      <c r="G3" s="16"/>
      <c r="H3" s="9"/>
      <c r="I3" s="17">
        <f>ROW()-2</f>
        <v>1</v>
      </c>
      <c r="J3" s="18">
        <f t="array" ref="J3">IFERROR(INDEX(Payments!$B$1:$B$65536,SMALL(IF(Payments!$C$1:$C$65536=$B$3,ROW(J$2:J$4774)-ROW(J$2)+1),ROWS($I$3:J3))),"")</f>
        <v>44178</v>
      </c>
      <c r="K3" s="17" t="str">
        <f t="array" ref="K3">IFERROR(INDEX(Payments!$D$1:$D$65536,SMALL(IF(Payments!$C$1:$C$65536=$B$3,ROW(K$2:K$4774)-ROW(K$2)+1),ROWS($I$3:K3))),"")</f>
        <v>محمد علي</v>
      </c>
      <c r="L3" s="19">
        <f t="array" ref="L3">IFERROR(INDEX(Payments!$E$1:$E$65536,SMALL(IF(Payments!$C$1:$C$65536=$B$3,ROW(L$2:L$4774)-ROW(L$2)+1),ROWS($I$3:L3))),"")</f>
        <v>60000</v>
      </c>
      <c r="M3" s="17" t="str">
        <f t="array" ref="M3">IFERROR(INDEX(Payments!$F$1:$F$65536,SMALL(IF(Payments!$C$1:$C$65536=$B$3,ROW(M$2:M$4774)-ROW(M$2)+1),ROWS($I$3:M3))),"")</f>
        <v>اناره الميدان</v>
      </c>
      <c r="N3" s="17">
        <f t="array" ref="N3">IFERROR(INDEX(Payments!$G$1:$G$65536,SMALL(IF(Payments!$C$1:$C$65536=$B$3,ROW(N$2:N$4774)-ROW(N$2)+1),ROWS($I$3:N3))),"")</f>
        <v>0</v>
      </c>
      <c r="O3" s="20"/>
    </row>
    <row r="4" spans="1:23" s="17" customFormat="1" ht="18" customHeight="1">
      <c r="A4" s="15" t="s">
        <v>10</v>
      </c>
      <c r="B4" s="65">
        <v>43831</v>
      </c>
      <c r="C4" s="21"/>
      <c r="D4" s="22" t="s">
        <v>11</v>
      </c>
      <c r="E4" s="15" t="s">
        <v>12</v>
      </c>
      <c r="F4" s="16"/>
      <c r="G4" s="16"/>
      <c r="H4" s="9"/>
      <c r="I4" s="20">
        <f t="shared" ref="I4:I67" si="0">ROW()-2</f>
        <v>2</v>
      </c>
      <c r="J4" s="23" t="str">
        <f t="array" ref="J4">IFERROR(INDEX(Payments!$B$1:$B$65536,SMALL(IF(Payments!$C$1:$C$65536=$B$3,ROW(J$2:J$4774)-ROW(J$2)+1),ROWS($I$3:J4))),"")</f>
        <v/>
      </c>
      <c r="K4" s="20" t="str">
        <f t="array" ref="K4">IFERROR(INDEX(Payments!$D$1:$D$65536,SMALL(IF(Payments!$C$1:$C$65536=$B$3,ROW(K$2:K$4774)-ROW(K$2)+1),ROWS($I$3:K4))),"")</f>
        <v/>
      </c>
      <c r="L4" s="24" t="str">
        <f t="array" ref="L4">IFERROR(INDEX(Payments!$E$1:$E$65536,SMALL(IF(Payments!$C$1:$C$65536=$B$3,ROW(L$2:L$4774)-ROW(L$2)+1),ROWS($I$3:L4))),"")</f>
        <v/>
      </c>
      <c r="M4" s="20" t="str">
        <f t="array" ref="M4">IFERROR(INDEX(Payments!$F$1:$F$65536,SMALL(IF(Payments!$C$1:$C$65536=$B$3,ROW(M$2:M$4774)-ROW(M$2)+1),ROWS($I$3:M4))),"")</f>
        <v/>
      </c>
      <c r="N4" s="20" t="str">
        <f t="array" ref="N4">IFERROR(INDEX(Payments!$G$1:$G$65536,SMALL(IF(Payments!$C$1:$C$65536=$B$3,ROW(N$2:N$4774)-ROW(N$2)+1),ROWS($I$3:N4))),"")</f>
        <v/>
      </c>
      <c r="O4" s="20"/>
    </row>
    <row r="5" spans="1:23" s="17" customFormat="1" ht="18" customHeight="1">
      <c r="A5" s="8"/>
      <c r="B5" s="8"/>
      <c r="C5" s="8"/>
      <c r="D5" s="7"/>
      <c r="E5" s="7"/>
      <c r="F5" s="7"/>
      <c r="G5" s="8"/>
      <c r="H5" s="9"/>
      <c r="I5" s="17">
        <f t="shared" si="0"/>
        <v>3</v>
      </c>
      <c r="J5" s="18" t="str">
        <f t="array" ref="J5">IFERROR(INDEX(Payments!$B$1:$B$65536,SMALL(IF(Payments!$C$1:$C$65536=$B$3,ROW(J$2:J$4774)-ROW(J$2)+1),ROWS($I$3:J5))),"")</f>
        <v/>
      </c>
      <c r="K5" s="17" t="str">
        <f t="array" ref="K5">IFERROR(INDEX(Payments!$D$1:$D$65536,SMALL(IF(Payments!$C$1:$C$65536=$B$3,ROW(K$2:K$4774)-ROW(K$2)+1),ROWS($I$3:K5))),"")</f>
        <v/>
      </c>
      <c r="L5" s="19" t="str">
        <f t="array" ref="L5">IFERROR(INDEX(Payments!$E$1:$E$65536,SMALL(IF(Payments!$C$1:$C$65536=$B$3,ROW(L$2:L$4774)-ROW(L$2)+1),ROWS($I$3:L5))),"")</f>
        <v/>
      </c>
      <c r="M5" s="17" t="str">
        <f t="array" ref="M5">IFERROR(INDEX(Payments!$F$1:$F$65536,SMALL(IF(Payments!$C$1:$C$65536=$B$3,ROW(M$2:M$4774)-ROW(M$2)+1),ROWS($I$3:M5))),"")</f>
        <v/>
      </c>
      <c r="N5" s="17" t="str">
        <f t="array" ref="N5">IFERROR(INDEX(Payments!$G$1:$G$65536,SMALL(IF(Payments!$C$1:$C$65536=$B$3,ROW(N$2:N$4774)-ROW(N$2)+1),ROWS($I$3:N5))),"")</f>
        <v/>
      </c>
      <c r="O5" s="20"/>
    </row>
    <row r="6" spans="1:23" s="17" customFormat="1" ht="18" customHeight="1">
      <c r="A6" s="8"/>
      <c r="B6" s="8"/>
      <c r="C6" s="8"/>
      <c r="D6" s="8"/>
      <c r="E6" s="8"/>
      <c r="F6" s="8"/>
      <c r="G6" s="8"/>
      <c r="H6" s="9"/>
      <c r="I6" s="20">
        <f t="shared" si="0"/>
        <v>4</v>
      </c>
      <c r="J6" s="23" t="str">
        <f t="array" ref="J6">IFERROR(INDEX(Payments!$B$1:$B$65536,SMALL(IF(Payments!$C$1:$C$65536=$B$3,ROW(J$2:J$4774)-ROW(J$2)+1),ROWS($I$3:J6))),"")</f>
        <v/>
      </c>
      <c r="K6" s="20" t="str">
        <f t="array" ref="K6">IFERROR(INDEX(Payments!$D$1:$D$65536,SMALL(IF(Payments!$C$1:$C$65536=$B$3,ROW(K$2:K$4774)-ROW(K$2)+1),ROWS($I$3:K6))),"")</f>
        <v/>
      </c>
      <c r="L6" s="24" t="str">
        <f t="array" ref="L6">IFERROR(INDEX(Payments!$E$1:$E$65536,SMALL(IF(Payments!$C$1:$C$65536=$B$3,ROW(L$2:L$4774)-ROW(L$2)+1),ROWS($I$3:L6))),"")</f>
        <v/>
      </c>
      <c r="M6" s="20" t="str">
        <f t="array" ref="M6">IFERROR(INDEX(Payments!$F$1:$F$65536,SMALL(IF(Payments!$C$1:$C$65536=$B$3,ROW(M$2:M$4774)-ROW(M$2)+1),ROWS($I$3:M6))),"")</f>
        <v/>
      </c>
      <c r="N6" s="20" t="str">
        <f t="array" ref="N6">IFERROR(INDEX(Payments!$G$1:$G$65536,SMALL(IF(Payments!$C$1:$C$65536=$B$3,ROW(N$2:N$4774)-ROW(N$2)+1),ROWS($I$3:N6))),"")</f>
        <v/>
      </c>
      <c r="O6" s="20"/>
    </row>
    <row r="7" spans="1:23" s="17" customFormat="1" ht="18" customHeight="1">
      <c r="A7" s="8" t="s">
        <v>13</v>
      </c>
      <c r="B7" s="25"/>
      <c r="C7" s="8" t="s">
        <v>14</v>
      </c>
      <c r="D7" s="26">
        <f ca="1">SUMIF($K$4:$L$53,D4,$L$4:$L$53)</f>
        <v>0</v>
      </c>
      <c r="E7" s="8" t="s">
        <v>15</v>
      </c>
      <c r="F7" s="27">
        <f ca="1">B7-D7</f>
        <v>0</v>
      </c>
      <c r="G7" s="27"/>
      <c r="H7" s="9"/>
      <c r="I7" s="17">
        <f t="shared" si="0"/>
        <v>5</v>
      </c>
      <c r="J7" s="18" t="str">
        <f t="array" ref="J7">IFERROR(INDEX(Payments!$B$1:$B$65536,SMALL(IF(Payments!$C$1:$C$65536=$B$3,ROW(J$2:J$4774)-ROW(J$2)+1),ROWS($I$3:J7))),"")</f>
        <v/>
      </c>
      <c r="K7" s="17" t="str">
        <f t="array" ref="K7">IFERROR(INDEX(Payments!$D$1:$D$65536,SMALL(IF(Payments!$C$1:$C$65536=$B$3,ROW(K$2:K$4774)-ROW(K$2)+1),ROWS($I$3:K7))),"")</f>
        <v/>
      </c>
      <c r="L7" s="19" t="str">
        <f t="array" ref="L7">IFERROR(INDEX(Payments!$E$1:$E$65536,SMALL(IF(Payments!$C$1:$C$65536=$B$3,ROW(L$2:L$4774)-ROW(L$2)+1),ROWS($I$3:L7))),"")</f>
        <v/>
      </c>
      <c r="M7" s="17" t="str">
        <f t="array" ref="M7">IFERROR(INDEX(Payments!$F$1:$F$65536,SMALL(IF(Payments!$C$1:$C$65536=$B$3,ROW(M$2:M$4774)-ROW(M$2)+1),ROWS($I$3:M7))),"")</f>
        <v/>
      </c>
      <c r="N7" s="17" t="str">
        <f t="array" ref="N7">IFERROR(INDEX(Payments!$G$1:$G$65536,SMALL(IF(Payments!$C$1:$C$65536=$B$3,ROW(N$2:N$4774)-ROW(N$2)+1),ROWS($I$3:N7))),"")</f>
        <v/>
      </c>
      <c r="O7" s="20"/>
    </row>
    <row r="8" spans="1:23" s="17" customFormat="1" ht="18" customHeight="1">
      <c r="A8" s="8"/>
      <c r="B8" s="8"/>
      <c r="C8" s="8"/>
      <c r="D8" s="8"/>
      <c r="E8" s="8"/>
      <c r="F8" s="8"/>
      <c r="G8" s="8"/>
      <c r="H8" s="9"/>
      <c r="I8" s="20">
        <f t="shared" si="0"/>
        <v>6</v>
      </c>
      <c r="J8" s="23" t="str">
        <f t="array" ref="J8">IFERROR(INDEX(Payments!$B$1:$B$65536,SMALL(IF(Payments!$C$1:$C$65536=$B$3,ROW(J$2:J$4774)-ROW(J$2)+1),ROWS($I$3:J8))),"")</f>
        <v/>
      </c>
      <c r="K8" s="20" t="str">
        <f t="array" ref="K8">IFERROR(INDEX(Payments!$D$1:$D$65536,SMALL(IF(Payments!$C$1:$C$65536=$B$3,ROW(K$2:K$4774)-ROW(K$2)+1),ROWS($I$3:K8))),"")</f>
        <v/>
      </c>
      <c r="L8" s="24" t="str">
        <f t="array" ref="L8">IFERROR(INDEX(Payments!$E$1:$E$65536,SMALL(IF(Payments!$C$1:$C$65536=$B$3,ROW(L$2:L$4774)-ROW(L$2)+1),ROWS($I$3:L8))),"")</f>
        <v/>
      </c>
      <c r="M8" s="20" t="str">
        <f t="array" ref="M8">IFERROR(INDEX(Payments!$F$1:$F$65536,SMALL(IF(Payments!$C$1:$C$65536=$B$3,ROW(M$2:M$4774)-ROW(M$2)+1),ROWS($I$3:M8))),"")</f>
        <v/>
      </c>
      <c r="N8" s="20" t="str">
        <f t="array" ref="N8">IFERROR(INDEX(Payments!$G$1:$G$65536,SMALL(IF(Payments!$C$1:$C$65536=$B$3,ROW(N$2:N$4774)-ROW(N$2)+1),ROWS($I$3:N8))),"")</f>
        <v/>
      </c>
      <c r="O8" s="20"/>
    </row>
    <row r="9" spans="1:23" s="17" customFormat="1" ht="18" customHeight="1">
      <c r="A9" s="28" t="s">
        <v>16</v>
      </c>
      <c r="B9" s="28"/>
      <c r="C9" s="28"/>
      <c r="D9" s="28"/>
      <c r="E9" s="28"/>
      <c r="F9" s="28"/>
      <c r="G9" s="28"/>
      <c r="H9" s="9"/>
      <c r="I9" s="17">
        <f t="shared" si="0"/>
        <v>7</v>
      </c>
      <c r="J9" s="18" t="str">
        <f t="array" ref="J9">IFERROR(INDEX(Payments!$B$1:$B$65536,SMALL(IF(Payments!$C$1:$C$65536=$B$3,ROW(J$2:J$4774)-ROW(J$2)+1),ROWS($I$3:J9))),"")</f>
        <v/>
      </c>
      <c r="K9" s="17" t="str">
        <f t="array" ref="K9">IFERROR(INDEX(Payments!$D$1:$D$65536,SMALL(IF(Payments!$C$1:$C$65536=$B$3,ROW(K$2:K$4774)-ROW(K$2)+1),ROWS($I$3:K9))),"")</f>
        <v/>
      </c>
      <c r="L9" s="19" t="str">
        <f t="array" ref="L9">IFERROR(INDEX(Payments!$E$1:$E$65536,SMALL(IF(Payments!$C$1:$C$65536=$B$3,ROW(L$2:L$4774)-ROW(L$2)+1),ROWS($I$3:L9))),"")</f>
        <v/>
      </c>
      <c r="M9" s="17" t="str">
        <f t="array" ref="M9">IFERROR(INDEX(Payments!$F$1:$F$65536,SMALL(IF(Payments!$C$1:$C$65536=$B$3,ROW(M$2:M$4774)-ROW(M$2)+1),ROWS($I$3:M9))),"")</f>
        <v/>
      </c>
      <c r="N9" s="17" t="str">
        <f t="array" ref="N9">IFERROR(INDEX(Payments!$G$1:$G$65536,SMALL(IF(Payments!$C$1:$C$65536=$B$3,ROW(N$2:N$4774)-ROW(N$2)+1),ROWS($I$3:N9))),"")</f>
        <v/>
      </c>
      <c r="O9" s="20"/>
    </row>
    <row r="10" spans="1:23" s="17" customFormat="1" ht="18" customHeight="1">
      <c r="A10" s="29" t="s">
        <v>17</v>
      </c>
      <c r="B10" s="30">
        <f>SUM(D12:D20)</f>
        <v>100000</v>
      </c>
      <c r="C10" s="29" t="s">
        <v>14</v>
      </c>
      <c r="D10" s="30">
        <f>SUM(E12:E20)</f>
        <v>60000</v>
      </c>
      <c r="E10" s="29" t="s">
        <v>15</v>
      </c>
      <c r="F10" s="30">
        <f>SUM(F12:F20)</f>
        <v>40000</v>
      </c>
      <c r="G10" s="29"/>
      <c r="H10" s="9"/>
      <c r="I10" s="20">
        <f t="shared" si="0"/>
        <v>8</v>
      </c>
      <c r="J10" s="23" t="str">
        <f t="array" ref="J10">IFERROR(INDEX(Payments!$B$1:$B$65536,SMALL(IF(Payments!$C$1:$C$65536=$B$3,ROW(J$2:J$4774)-ROW(J$2)+1),ROWS($I$3:J10))),"")</f>
        <v/>
      </c>
      <c r="K10" s="20" t="str">
        <f t="array" ref="K10">IFERROR(INDEX(Payments!$D$1:$D$65536,SMALL(IF(Payments!$C$1:$C$65536=$B$3,ROW(K$2:K$4774)-ROW(K$2)+1),ROWS($I$3:K10))),"")</f>
        <v/>
      </c>
      <c r="L10" s="24" t="str">
        <f t="array" ref="L10">IFERROR(INDEX(Payments!$E$1:$E$65536,SMALL(IF(Payments!$C$1:$C$65536=$B$3,ROW(L$2:L$4774)-ROW(L$2)+1),ROWS($I$3:L10))),"")</f>
        <v/>
      </c>
      <c r="M10" s="20" t="str">
        <f t="array" ref="M10">IFERROR(INDEX(Payments!$F$1:$F$65536,SMALL(IF(Payments!$C$1:$C$65536=$B$3,ROW(M$2:M$4774)-ROW(M$2)+1),ROWS($I$3:M10))),"")</f>
        <v/>
      </c>
      <c r="N10" s="20" t="str">
        <f t="array" ref="N10">IFERROR(INDEX(Payments!$G$1:$G$65536,SMALL(IF(Payments!$C$1:$C$65536=$B$3,ROW(N$2:N$4774)-ROW(N$2)+1),ROWS($I$3:N10))),"")</f>
        <v/>
      </c>
      <c r="O10" s="20"/>
    </row>
    <row r="11" spans="1:23" s="17" customFormat="1" ht="18" customHeight="1">
      <c r="A11" s="10" t="s">
        <v>1</v>
      </c>
      <c r="B11" s="31" t="s">
        <v>18</v>
      </c>
      <c r="C11" s="31" t="s">
        <v>5</v>
      </c>
      <c r="D11" s="31" t="s">
        <v>13</v>
      </c>
      <c r="E11" s="31" t="s">
        <v>14</v>
      </c>
      <c r="F11" s="31" t="s">
        <v>15</v>
      </c>
      <c r="G11" s="32" t="s">
        <v>6</v>
      </c>
      <c r="H11" s="9"/>
      <c r="I11" s="17">
        <f t="shared" si="0"/>
        <v>9</v>
      </c>
      <c r="J11" s="18" t="str">
        <f t="array" ref="J11">IFERROR(INDEX(Payments!$B$1:$B$65536,SMALL(IF(Payments!$C$1:$C$65536=$B$3,ROW(J$2:J$4774)-ROW(J$2)+1),ROWS($I$3:J11))),"")</f>
        <v/>
      </c>
      <c r="K11" s="17" t="str">
        <f t="array" ref="K11">IFERROR(INDEX(Payments!$D$1:$D$65536,SMALL(IF(Payments!$C$1:$C$65536=$B$3,ROW(K$2:K$4774)-ROW(K$2)+1),ROWS($I$3:K11))),"")</f>
        <v/>
      </c>
      <c r="L11" s="19" t="str">
        <f t="array" ref="L11">IFERROR(INDEX(Payments!$E$1:$E$65536,SMALL(IF(Payments!$C$1:$C$65536=$B$3,ROW(L$2:L$4774)-ROW(L$2)+1),ROWS($I$3:L11))),"")</f>
        <v/>
      </c>
      <c r="M11" s="17" t="str">
        <f t="array" ref="M11">IFERROR(INDEX(Payments!$F$1:$F$65536,SMALL(IF(Payments!$C$1:$C$65536=$B$3,ROW(M$2:M$4774)-ROW(M$2)+1),ROWS($I$3:M11))),"")</f>
        <v/>
      </c>
      <c r="N11" s="17" t="str">
        <f t="array" ref="N11">IFERROR(INDEX(Payments!$G$1:$G$65536,SMALL(IF(Payments!$C$1:$C$65536=$B$3,ROW(N$2:N$4774)-ROW(N$2)+1),ROWS($I$3:N11))),"")</f>
        <v/>
      </c>
      <c r="O11" s="20"/>
    </row>
    <row r="12" spans="1:23" s="20" customFormat="1" ht="18" customHeight="1">
      <c r="A12" s="33">
        <v>1</v>
      </c>
      <c r="B12" s="34" t="s">
        <v>19</v>
      </c>
      <c r="C12" s="34" t="s">
        <v>28</v>
      </c>
      <c r="D12" s="35">
        <v>100000</v>
      </c>
      <c r="E12" s="36">
        <f>SUMIFS(L3:L70,K3:K70,B12,M3:M70,C12)</f>
        <v>60000</v>
      </c>
      <c r="F12" s="37">
        <f t="shared" ref="F12:F20" si="1">D12-E12</f>
        <v>40000</v>
      </c>
      <c r="G12" s="38"/>
      <c r="H12" s="9"/>
      <c r="I12" s="20">
        <f t="shared" si="0"/>
        <v>10</v>
      </c>
      <c r="J12" s="23" t="str">
        <f t="array" ref="J12">IFERROR(INDEX(Payments!$B$1:$B$65536,SMALL(IF(Payments!$C$1:$C$65536=$B$3,ROW(J$2:J$4774)-ROW(J$2)+1),ROWS($I$3:J12))),"")</f>
        <v/>
      </c>
      <c r="K12" s="20" t="str">
        <f t="array" ref="K12">IFERROR(INDEX(Payments!$D$1:$D$65536,SMALL(IF(Payments!$C$1:$C$65536=$B$3,ROW(K$2:K$4774)-ROW(K$2)+1),ROWS($I$3:K12))),"")</f>
        <v/>
      </c>
      <c r="L12" s="24" t="str">
        <f t="array" ref="L12">IFERROR(INDEX(Payments!$E$1:$E$65536,SMALL(IF(Payments!$C$1:$C$65536=$B$3,ROW(L$2:L$4774)-ROW(L$2)+1),ROWS($I$3:L12))),"")</f>
        <v/>
      </c>
      <c r="M12" s="20" t="str">
        <f t="array" ref="M12">IFERROR(INDEX(Payments!$F$1:$F$65536,SMALL(IF(Payments!$C$1:$C$65536=$B$3,ROW(M$2:M$4774)-ROW(M$2)+1),ROWS($I$3:M12))),"")</f>
        <v/>
      </c>
      <c r="N12" s="20" t="str">
        <f t="array" ref="N12">IFERROR(INDEX(Payments!$G$1:$G$65536,SMALL(IF(Payments!$C$1:$C$65536=$B$3,ROW(N$2:N$4774)-ROW(N$2)+1),ROWS($I$3:N12))),"")</f>
        <v/>
      </c>
    </row>
    <row r="13" spans="1:23" s="17" customFormat="1" ht="18" customHeight="1">
      <c r="A13" s="39">
        <v>2</v>
      </c>
      <c r="B13" s="40"/>
      <c r="C13" s="40"/>
      <c r="D13" s="40"/>
      <c r="E13" s="41">
        <f t="shared" ref="E13:E20" si="2">SUMIFS(L4:L71,K4:K71,B13,M4:M71,C13)</f>
        <v>0</v>
      </c>
      <c r="F13" s="42">
        <f t="shared" si="1"/>
        <v>0</v>
      </c>
      <c r="G13" s="43"/>
      <c r="H13" s="9"/>
      <c r="I13" s="17">
        <f t="shared" si="0"/>
        <v>11</v>
      </c>
      <c r="J13" s="18" t="str">
        <f t="array" ref="J13">IFERROR(INDEX(Payments!$B$1:$B$65536,SMALL(IF(Payments!$C$1:$C$65536=$B$3,ROW(J$2:J$4774)-ROW(J$2)+1),ROWS($I$3:J13))),"")</f>
        <v/>
      </c>
      <c r="K13" s="17" t="str">
        <f t="array" ref="K13">IFERROR(INDEX(Payments!$D$1:$D$65536,SMALL(IF(Payments!$C$1:$C$65536=$B$3,ROW(K$2:K$4774)-ROW(K$2)+1),ROWS($I$3:K13))),"")</f>
        <v/>
      </c>
      <c r="L13" s="19" t="str">
        <f t="array" ref="L13">IFERROR(INDEX(Payments!$E$1:$E$65536,SMALL(IF(Payments!$C$1:$C$65536=$B$3,ROW(L$2:L$4774)-ROW(L$2)+1),ROWS($I$3:L13))),"")</f>
        <v/>
      </c>
      <c r="M13" s="17" t="str">
        <f t="array" ref="M13">IFERROR(INDEX(Payments!$F$1:$F$65536,SMALL(IF(Payments!$C$1:$C$65536=$B$3,ROW(M$2:M$4774)-ROW(M$2)+1),ROWS($I$3:M13))),"")</f>
        <v/>
      </c>
      <c r="N13" s="17" t="str">
        <f t="array" ref="N13">IFERROR(INDEX(Payments!$G$1:$G$65536,SMALL(IF(Payments!$C$1:$C$65536=$B$3,ROW(N$2:N$4774)-ROW(N$2)+1),ROWS($I$3:N13))),"")</f>
        <v/>
      </c>
      <c r="O13" s="20"/>
    </row>
    <row r="14" spans="1:23" s="17" customFormat="1" ht="18" customHeight="1">
      <c r="A14" s="44">
        <v>3</v>
      </c>
      <c r="B14" s="45"/>
      <c r="C14" s="45"/>
      <c r="D14" s="45"/>
      <c r="E14" s="36">
        <f t="shared" si="2"/>
        <v>0</v>
      </c>
      <c r="F14" s="46">
        <f t="shared" si="1"/>
        <v>0</v>
      </c>
      <c r="G14" s="47"/>
      <c r="H14" s="9"/>
      <c r="I14" s="20">
        <f t="shared" si="0"/>
        <v>12</v>
      </c>
      <c r="J14" s="23" t="str">
        <f t="array" ref="J14">IFERROR(INDEX(Payments!$B$1:$B$65536,SMALL(IF(Payments!$C$1:$C$65536=$B$3,ROW(J$2:J$4774)-ROW(J$2)+1),ROWS($I$3:J14))),"")</f>
        <v/>
      </c>
      <c r="K14" s="20" t="str">
        <f t="array" ref="K14">IFERROR(INDEX(Payments!$D$1:$D$65536,SMALL(IF(Payments!$C$1:$C$65536=$B$3,ROW(K$2:K$4774)-ROW(K$2)+1),ROWS($I$3:K14))),"")</f>
        <v/>
      </c>
      <c r="L14" s="24" t="str">
        <f t="array" ref="L14">IFERROR(INDEX(Payments!$E$1:$E$65536,SMALL(IF(Payments!$C$1:$C$65536=$B$3,ROW(L$2:L$4774)-ROW(L$2)+1),ROWS($I$3:L14))),"")</f>
        <v/>
      </c>
      <c r="M14" s="20" t="str">
        <f t="array" ref="M14">IFERROR(INDEX(Payments!$F$1:$F$65536,SMALL(IF(Payments!$C$1:$C$65536=$B$3,ROW(M$2:M$4774)-ROW(M$2)+1),ROWS($I$3:M14))),"")</f>
        <v/>
      </c>
      <c r="N14" s="20" t="str">
        <f t="array" ref="N14">IFERROR(INDEX(Payments!$G$1:$G$65536,SMALL(IF(Payments!$C$1:$C$65536=$B$3,ROW(N$2:N$4774)-ROW(N$2)+1),ROWS($I$3:N14))),"")</f>
        <v/>
      </c>
      <c r="O14" s="20"/>
    </row>
    <row r="15" spans="1:23" s="17" customFormat="1" ht="18" customHeight="1">
      <c r="A15" s="39">
        <v>4</v>
      </c>
      <c r="B15" s="40"/>
      <c r="C15" s="40"/>
      <c r="D15" s="40"/>
      <c r="E15" s="41">
        <f t="shared" si="2"/>
        <v>0</v>
      </c>
      <c r="F15" s="42">
        <f t="shared" si="1"/>
        <v>0</v>
      </c>
      <c r="G15" s="43"/>
      <c r="H15" s="9"/>
      <c r="I15" s="17">
        <f t="shared" si="0"/>
        <v>13</v>
      </c>
      <c r="J15" s="18" t="str">
        <f t="array" ref="J15">IFERROR(INDEX(Payments!$B$1:$B$65536,SMALL(IF(Payments!$C$1:$C$65536=$B$3,ROW(J$2:J$4774)-ROW(J$2)+1),ROWS($I$3:J15))),"")</f>
        <v/>
      </c>
      <c r="K15" s="17" t="str">
        <f t="array" ref="K15">IFERROR(INDEX(Payments!$D$1:$D$65536,SMALL(IF(Payments!$C$1:$C$65536=$B$3,ROW(K$2:K$4774)-ROW(K$2)+1),ROWS($I$3:K15))),"")</f>
        <v/>
      </c>
      <c r="L15" s="19" t="str">
        <f t="array" ref="L15">IFERROR(INDEX(Payments!$E$1:$E$65536,SMALL(IF(Payments!$C$1:$C$65536=$B$3,ROW(L$2:L$4774)-ROW(L$2)+1),ROWS($I$3:L15))),"")</f>
        <v/>
      </c>
      <c r="M15" s="17" t="str">
        <f t="array" ref="M15">IFERROR(INDEX(Payments!$F$1:$F$65536,SMALL(IF(Payments!$C$1:$C$65536=$B$3,ROW(M$2:M$4774)-ROW(M$2)+1),ROWS($I$3:M15))),"")</f>
        <v/>
      </c>
      <c r="N15" s="17" t="str">
        <f t="array" ref="N15">IFERROR(INDEX(Payments!$G$1:$G$65536,SMALL(IF(Payments!$C$1:$C$65536=$B$3,ROW(N$2:N$4774)-ROW(N$2)+1),ROWS($I$3:N15))),"")</f>
        <v/>
      </c>
      <c r="O15" s="20"/>
    </row>
    <row r="16" spans="1:23" s="20" customFormat="1" ht="18" customHeight="1">
      <c r="A16" s="44">
        <v>5</v>
      </c>
      <c r="B16" s="45"/>
      <c r="C16" s="45"/>
      <c r="D16" s="45"/>
      <c r="E16" s="36">
        <f t="shared" si="2"/>
        <v>0</v>
      </c>
      <c r="F16" s="46">
        <f t="shared" si="1"/>
        <v>0</v>
      </c>
      <c r="G16" s="47"/>
      <c r="H16" s="9"/>
      <c r="I16" s="20">
        <f t="shared" si="0"/>
        <v>14</v>
      </c>
      <c r="J16" s="23" t="str">
        <f t="array" ref="J16">IFERROR(INDEX(Payments!$B$1:$B$65536,SMALL(IF(Payments!$C$1:$C$65536=$B$3,ROW(J$2:J$4774)-ROW(J$2)+1),ROWS($I$3:J16))),"")</f>
        <v/>
      </c>
      <c r="K16" s="20" t="str">
        <f t="array" ref="K16">IFERROR(INDEX(Payments!$D$1:$D$65536,SMALL(IF(Payments!$C$1:$C$65536=$B$3,ROW(K$2:K$4774)-ROW(K$2)+1),ROWS($I$3:K16))),"")</f>
        <v/>
      </c>
      <c r="L16" s="24" t="str">
        <f t="array" ref="L16">IFERROR(INDEX(Payments!$E$1:$E$65536,SMALL(IF(Payments!$C$1:$C$65536=$B$3,ROW(L$2:L$4774)-ROW(L$2)+1),ROWS($I$3:L16))),"")</f>
        <v/>
      </c>
      <c r="M16" s="20" t="str">
        <f t="array" ref="M16">IFERROR(INDEX(Payments!$F$1:$F$65536,SMALL(IF(Payments!$C$1:$C$65536=$B$3,ROW(M$2:M$4774)-ROW(M$2)+1),ROWS($I$3:M16))),"")</f>
        <v/>
      </c>
      <c r="N16" s="20" t="str">
        <f t="array" ref="N16">IFERROR(INDEX(Payments!$G$1:$G$65536,SMALL(IF(Payments!$C$1:$C$65536=$B$3,ROW(N$2:N$4774)-ROW(N$2)+1),ROWS($I$3:N16))),"")</f>
        <v/>
      </c>
    </row>
    <row r="17" spans="1:15" s="17" customFormat="1" ht="18" customHeight="1">
      <c r="A17" s="39">
        <v>6</v>
      </c>
      <c r="B17" s="40"/>
      <c r="C17" s="40"/>
      <c r="D17" s="40"/>
      <c r="E17" s="41">
        <f t="shared" si="2"/>
        <v>0</v>
      </c>
      <c r="F17" s="42">
        <f t="shared" si="1"/>
        <v>0</v>
      </c>
      <c r="G17" s="43"/>
      <c r="H17" s="9"/>
      <c r="I17" s="17">
        <f t="shared" si="0"/>
        <v>15</v>
      </c>
      <c r="J17" s="18" t="str">
        <f t="array" ref="J17">IFERROR(INDEX(Payments!$B$1:$B$65536,SMALL(IF(Payments!$C$1:$C$65536=$B$3,ROW(J$2:J$4774)-ROW(J$2)+1),ROWS($I$3:J17))),"")</f>
        <v/>
      </c>
      <c r="K17" s="17" t="str">
        <f t="array" ref="K17">IFERROR(INDEX(Payments!$D$1:$D$65536,SMALL(IF(Payments!$C$1:$C$65536=$B$3,ROW(K$2:K$4774)-ROW(K$2)+1),ROWS($I$3:K17))),"")</f>
        <v/>
      </c>
      <c r="L17" s="19" t="str">
        <f t="array" ref="L17">IFERROR(INDEX(Payments!$E$1:$E$65536,SMALL(IF(Payments!$C$1:$C$65536=$B$3,ROW(L$2:L$4774)-ROW(L$2)+1),ROWS($I$3:L17))),"")</f>
        <v/>
      </c>
      <c r="M17" s="17" t="str">
        <f t="array" ref="M17">IFERROR(INDEX(Payments!$F$1:$F$65536,SMALL(IF(Payments!$C$1:$C$65536=$B$3,ROW(M$2:M$4774)-ROW(M$2)+1),ROWS($I$3:M17))),"")</f>
        <v/>
      </c>
      <c r="N17" s="17" t="str">
        <f t="array" ref="N17">IFERROR(INDEX(Payments!$G$1:$G$65536,SMALL(IF(Payments!$C$1:$C$65536=$B$3,ROW(N$2:N$4774)-ROW(N$2)+1),ROWS($I$3:N17))),"")</f>
        <v/>
      </c>
      <c r="O17" s="20"/>
    </row>
    <row r="18" spans="1:15" s="20" customFormat="1" ht="18" customHeight="1">
      <c r="A18" s="44">
        <v>7</v>
      </c>
      <c r="B18" s="45"/>
      <c r="C18" s="45"/>
      <c r="D18" s="45"/>
      <c r="E18" s="36">
        <f t="shared" si="2"/>
        <v>0</v>
      </c>
      <c r="F18" s="46">
        <f t="shared" si="1"/>
        <v>0</v>
      </c>
      <c r="G18" s="47"/>
      <c r="H18" s="9"/>
      <c r="I18" s="20">
        <f t="shared" si="0"/>
        <v>16</v>
      </c>
      <c r="J18" s="23" t="str">
        <f t="array" ref="J18">IFERROR(INDEX(Payments!$B$1:$B$65536,SMALL(IF(Payments!$C$1:$C$65536=$B$3,ROW(J$2:J$4774)-ROW(J$2)+1),ROWS($I$3:J18))),"")</f>
        <v/>
      </c>
      <c r="K18" s="20" t="str">
        <f t="array" ref="K18">IFERROR(INDEX(Payments!$D$1:$D$65536,SMALL(IF(Payments!$C$1:$C$65536=$B$3,ROW(K$2:K$4774)-ROW(K$2)+1),ROWS($I$3:K18))),"")</f>
        <v/>
      </c>
      <c r="L18" s="24" t="str">
        <f t="array" ref="L18">IFERROR(INDEX(Payments!$E$1:$E$65536,SMALL(IF(Payments!$C$1:$C$65536=$B$3,ROW(L$2:L$4774)-ROW(L$2)+1),ROWS($I$3:L18))),"")</f>
        <v/>
      </c>
      <c r="M18" s="20" t="str">
        <f t="array" ref="M18">IFERROR(INDEX(Payments!$F$1:$F$65536,SMALL(IF(Payments!$C$1:$C$65536=$B$3,ROW(M$2:M$4774)-ROW(M$2)+1),ROWS($I$3:M18))),"")</f>
        <v/>
      </c>
      <c r="N18" s="20" t="str">
        <f t="array" ref="N18">IFERROR(INDEX(Payments!$G$1:$G$65536,SMALL(IF(Payments!$C$1:$C$65536=$B$3,ROW(N$2:N$4774)-ROW(N$2)+1),ROWS($I$3:N18))),"")</f>
        <v/>
      </c>
    </row>
    <row r="19" spans="1:15" s="17" customFormat="1" ht="18" customHeight="1">
      <c r="A19" s="39">
        <v>8</v>
      </c>
      <c r="B19" s="40"/>
      <c r="C19" s="40"/>
      <c r="D19" s="40"/>
      <c r="E19" s="41">
        <f t="shared" si="2"/>
        <v>0</v>
      </c>
      <c r="F19" s="42">
        <f t="shared" si="1"/>
        <v>0</v>
      </c>
      <c r="G19" s="43"/>
      <c r="H19" s="9"/>
      <c r="I19" s="17">
        <f t="shared" si="0"/>
        <v>17</v>
      </c>
      <c r="J19" s="18" t="str">
        <f t="array" ref="J19">IFERROR(INDEX(Payments!$B$1:$B$65536,SMALL(IF(Payments!$C$1:$C$65536=$B$3,ROW(J$2:J$4774)-ROW(J$2)+1),ROWS($I$3:J19))),"")</f>
        <v/>
      </c>
      <c r="K19" s="17" t="str">
        <f t="array" ref="K19">IFERROR(INDEX(Payments!$D$1:$D$65536,SMALL(IF(Payments!$C$1:$C$65536=$B$3,ROW(K$2:K$4774)-ROW(K$2)+1),ROWS($I$3:K19))),"")</f>
        <v/>
      </c>
      <c r="L19" s="19" t="str">
        <f t="array" ref="L19">IFERROR(INDEX(Payments!$E$1:$E$65536,SMALL(IF(Payments!$C$1:$C$65536=$B$3,ROW(L$2:L$4774)-ROW(L$2)+1),ROWS($I$3:L19))),"")</f>
        <v/>
      </c>
      <c r="M19" s="17" t="str">
        <f t="array" ref="M19">IFERROR(INDEX(Payments!$F$1:$F$65536,SMALL(IF(Payments!$C$1:$C$65536=$B$3,ROW(M$2:M$4774)-ROW(M$2)+1),ROWS($I$3:M19))),"")</f>
        <v/>
      </c>
      <c r="N19" s="17" t="str">
        <f t="array" ref="N19">IFERROR(INDEX(Payments!$G$1:$G$65536,SMALL(IF(Payments!$C$1:$C$65536=$B$3,ROW(N$2:N$4774)-ROW(N$2)+1),ROWS($I$3:N19))),"")</f>
        <v/>
      </c>
      <c r="O19" s="20"/>
    </row>
    <row r="20" spans="1:15" s="20" customFormat="1" ht="18" customHeight="1">
      <c r="A20" s="48">
        <v>9</v>
      </c>
      <c r="B20" s="49"/>
      <c r="C20" s="49"/>
      <c r="D20" s="49"/>
      <c r="E20" s="36">
        <f t="shared" si="2"/>
        <v>0</v>
      </c>
      <c r="F20" s="50">
        <f t="shared" si="1"/>
        <v>0</v>
      </c>
      <c r="G20" s="51"/>
      <c r="H20" s="9"/>
      <c r="I20" s="20">
        <f t="shared" si="0"/>
        <v>18</v>
      </c>
      <c r="J20" s="23" t="str">
        <f t="array" ref="J20">IFERROR(INDEX(Payments!$B$1:$B$65536,SMALL(IF(Payments!$C$1:$C$65536=$B$3,ROW(J$2:J$4774)-ROW(J$2)+1),ROWS($I$3:J20))),"")</f>
        <v/>
      </c>
      <c r="K20" s="20" t="str">
        <f t="array" ref="K20">IFERROR(INDEX(Payments!$D$1:$D$65536,SMALL(IF(Payments!$C$1:$C$65536=$B$3,ROW(K$2:K$4774)-ROW(K$2)+1),ROWS($I$3:K20))),"")</f>
        <v/>
      </c>
      <c r="L20" s="24" t="str">
        <f t="array" ref="L20">IFERROR(INDEX(Payments!$E$1:$E$65536,SMALL(IF(Payments!$C$1:$C$65536=$B$3,ROW(L$2:L$4774)-ROW(L$2)+1),ROWS($I$3:L20))),"")</f>
        <v/>
      </c>
      <c r="M20" s="20" t="str">
        <f t="array" ref="M20">IFERROR(INDEX(Payments!$F$1:$F$65536,SMALL(IF(Payments!$C$1:$C$65536=$B$3,ROW(M$2:M$4774)-ROW(M$2)+1),ROWS($I$3:M20))),"")</f>
        <v/>
      </c>
      <c r="N20" s="20" t="str">
        <f t="array" ref="N20">IFERROR(INDEX(Payments!$G$1:$G$65536,SMALL(IF(Payments!$C$1:$C$65536=$B$3,ROW(N$2:N$4774)-ROW(N$2)+1),ROWS($I$3:N20))),"")</f>
        <v/>
      </c>
    </row>
    <row r="21" spans="1:15" s="17" customFormat="1" ht="18" customHeight="1">
      <c r="A21" s="52" t="s">
        <v>21</v>
      </c>
      <c r="B21" s="52"/>
      <c r="C21" s="52"/>
      <c r="D21" s="53"/>
      <c r="E21" s="54">
        <f>SUM(F12:F20)</f>
        <v>40000</v>
      </c>
      <c r="F21" s="55"/>
      <c r="G21" s="56"/>
      <c r="H21" s="9"/>
      <c r="I21" s="17">
        <f t="shared" si="0"/>
        <v>19</v>
      </c>
      <c r="J21" s="18" t="str">
        <f t="array" ref="J21">IFERROR(INDEX(Payments!$B$1:$B$65536,SMALL(IF(Payments!$C$1:$C$65536=$B$3,ROW(J$2:J$4774)-ROW(J$2)+1),ROWS($I$3:J21))),"")</f>
        <v/>
      </c>
      <c r="K21" s="17" t="str">
        <f t="array" ref="K21">IFERROR(INDEX(Payments!$D$1:$D$65536,SMALL(IF(Payments!$C$1:$C$65536=$B$3,ROW(K$2:K$4774)-ROW(K$2)+1),ROWS($I$3:K21))),"")</f>
        <v/>
      </c>
      <c r="L21" s="19" t="str">
        <f t="array" ref="L21">IFERROR(INDEX(Payments!$E$1:$E$65536,SMALL(IF(Payments!$C$1:$C$65536=$B$3,ROW(L$2:L$4774)-ROW(L$2)+1),ROWS($I$3:L21))),"")</f>
        <v/>
      </c>
      <c r="M21" s="17" t="str">
        <f t="array" ref="M21">IFERROR(INDEX(Payments!$F$1:$F$65536,SMALL(IF(Payments!$C$1:$C$65536=$B$3,ROW(M$2:M$4774)-ROW(M$2)+1),ROWS($I$3:M21))),"")</f>
        <v/>
      </c>
      <c r="N21" s="17" t="str">
        <f t="array" ref="N21">IFERROR(INDEX(Payments!$G$1:$G$65536,SMALL(IF(Payments!$C$1:$C$65536=$B$3,ROW(N$2:N$4774)-ROW(N$2)+1),ROWS($I$3:N21))),"")</f>
        <v/>
      </c>
      <c r="O21" s="20"/>
    </row>
    <row r="22" spans="1:15" s="17" customFormat="1" ht="18" customHeight="1">
      <c r="A22" s="7"/>
      <c r="B22" s="7"/>
      <c r="C22" s="7"/>
      <c r="D22" s="8"/>
      <c r="E22" s="8"/>
      <c r="F22" s="8"/>
      <c r="G22" s="8"/>
      <c r="H22" s="9"/>
      <c r="I22" s="20">
        <f t="shared" si="0"/>
        <v>20</v>
      </c>
      <c r="J22" s="23" t="str">
        <f t="array" ref="J22">IFERROR(INDEX(Payments!$B$1:$B$65536,SMALL(IF(Payments!$C$1:$C$65536=$B$3,ROW(J$2:J$4774)-ROW(J$2)+1),ROWS($I$3:J22))),"")</f>
        <v/>
      </c>
      <c r="K22" s="20" t="str">
        <f t="array" ref="K22">IFERROR(INDEX(Payments!$D$1:$D$65536,SMALL(IF(Payments!$C$1:$C$65536=$B$3,ROW(K$2:K$4774)-ROW(K$2)+1),ROWS($I$3:K22))),"")</f>
        <v/>
      </c>
      <c r="L22" s="24" t="str">
        <f t="array" ref="L22">IFERROR(INDEX(Payments!$E$1:$E$65536,SMALL(IF(Payments!$C$1:$C$65536=$B$3,ROW(L$2:L$4774)-ROW(L$2)+1),ROWS($I$3:L22))),"")</f>
        <v/>
      </c>
      <c r="M22" s="20" t="str">
        <f t="array" ref="M22">IFERROR(INDEX(Payments!$F$1:$F$65536,SMALL(IF(Payments!$C$1:$C$65536=$B$3,ROW(M$2:M$4774)-ROW(M$2)+1),ROWS($I$3:M22))),"")</f>
        <v/>
      </c>
      <c r="N22" s="20" t="str">
        <f t="array" ref="N22">IFERROR(INDEX(Payments!$G$1:$G$65536,SMALL(IF(Payments!$C$1:$C$65536=$B$3,ROW(N$2:N$4774)-ROW(N$2)+1),ROWS($I$3:N22))),"")</f>
        <v/>
      </c>
      <c r="O22" s="20"/>
    </row>
    <row r="23" spans="1:15" s="17" customFormat="1" ht="18" customHeight="1">
      <c r="A23" s="8"/>
      <c r="B23" s="8"/>
      <c r="C23" s="8"/>
      <c r="D23" s="8"/>
      <c r="E23" s="8"/>
      <c r="F23" s="8"/>
      <c r="G23" s="8"/>
      <c r="H23" s="9"/>
      <c r="I23" s="17">
        <f t="shared" si="0"/>
        <v>21</v>
      </c>
      <c r="J23" s="18" t="str">
        <f t="array" ref="J23">IFERROR(INDEX(Payments!$B$1:$B$65536,SMALL(IF(Payments!$C$1:$C$65536=$B$3,ROW(J$2:J$4774)-ROW(J$2)+1),ROWS($I$3:J23))),"")</f>
        <v/>
      </c>
      <c r="K23" s="17" t="str">
        <f t="array" ref="K23">IFERROR(INDEX(Payments!$D$1:$D$65536,SMALL(IF(Payments!$C$1:$C$65536=$B$3,ROW(K$2:K$4774)-ROW(K$2)+1),ROWS($I$3:K23))),"")</f>
        <v/>
      </c>
      <c r="L23" s="19" t="str">
        <f t="array" ref="L23">IFERROR(INDEX(Payments!$E$1:$E$65536,SMALL(IF(Payments!$C$1:$C$65536=$B$3,ROW(L$2:L$4774)-ROW(L$2)+1),ROWS($I$3:L23))),"")</f>
        <v/>
      </c>
      <c r="M23" s="17" t="str">
        <f t="array" ref="M23">IFERROR(INDEX(Payments!$F$1:$F$65536,SMALL(IF(Payments!$C$1:$C$65536=$B$3,ROW(M$2:M$4774)-ROW(M$2)+1),ROWS($I$3:M23))),"")</f>
        <v/>
      </c>
      <c r="N23" s="17" t="str">
        <f t="array" ref="N23">IFERROR(INDEX(Payments!$G$1:$G$65536,SMALL(IF(Payments!$C$1:$C$65536=$B$3,ROW(N$2:N$4774)-ROW(N$2)+1),ROWS($I$3:N23))),"")</f>
        <v/>
      </c>
      <c r="O23" s="20"/>
    </row>
    <row r="24" spans="1:15" s="20" customFormat="1" ht="18" customHeight="1">
      <c r="A24" s="8"/>
      <c r="B24" s="8"/>
      <c r="C24" s="8"/>
      <c r="D24" s="8"/>
      <c r="E24" s="8"/>
      <c r="F24" s="8"/>
      <c r="G24" s="8"/>
      <c r="H24" s="9"/>
      <c r="I24" s="20">
        <f t="shared" si="0"/>
        <v>22</v>
      </c>
      <c r="J24" s="23" t="str">
        <f t="array" ref="J24">IFERROR(INDEX(Payments!$B$1:$B$65536,SMALL(IF(Payments!$C$1:$C$65536=$B$3,ROW(J$2:J$4774)-ROW(J$2)+1),ROWS($I$3:J24))),"")</f>
        <v/>
      </c>
      <c r="K24" s="20" t="str">
        <f t="array" ref="K24">IFERROR(INDEX(Payments!$D$1:$D$65536,SMALL(IF(Payments!$C$1:$C$65536=$B$3,ROW(K$2:K$4774)-ROW(K$2)+1),ROWS($I$3:K24))),"")</f>
        <v/>
      </c>
      <c r="L24" s="24" t="str">
        <f t="array" ref="L24">IFERROR(INDEX(Payments!$E$1:$E$65536,SMALL(IF(Payments!$C$1:$C$65536=$B$3,ROW(L$2:L$4774)-ROW(L$2)+1),ROWS($I$3:L24))),"")</f>
        <v/>
      </c>
      <c r="M24" s="20" t="str">
        <f t="array" ref="M24">IFERROR(INDEX(Payments!$F$1:$F$65536,SMALL(IF(Payments!$C$1:$C$65536=$B$3,ROW(M$2:M$4774)-ROW(M$2)+1),ROWS($I$3:M24))),"")</f>
        <v/>
      </c>
      <c r="N24" s="20" t="str">
        <f t="array" ref="N24">IFERROR(INDEX(Payments!$G$1:$G$65536,SMALL(IF(Payments!$C$1:$C$65536=$B$3,ROW(N$2:N$4774)-ROW(N$2)+1),ROWS($I$3:N24))),"")</f>
        <v/>
      </c>
    </row>
    <row r="25" spans="1:15" s="17" customFormat="1" ht="18" customHeight="1">
      <c r="A25" s="8"/>
      <c r="B25" s="8"/>
      <c r="C25" s="8"/>
      <c r="D25" s="8"/>
      <c r="E25" s="8"/>
      <c r="F25" s="8"/>
      <c r="G25" s="8"/>
      <c r="H25" s="9"/>
      <c r="I25" s="17">
        <f t="shared" si="0"/>
        <v>23</v>
      </c>
      <c r="J25" s="18" t="str">
        <f t="array" ref="J25">IFERROR(INDEX(Payments!$B$1:$B$65536,SMALL(IF(Payments!$C$1:$C$65536=$B$3,ROW(J$2:J$4774)-ROW(J$2)+1),ROWS($I$3:J25))),"")</f>
        <v/>
      </c>
      <c r="K25" s="17" t="str">
        <f t="array" ref="K25">IFERROR(INDEX(Payments!$D$1:$D$65536,SMALL(IF(Payments!$C$1:$C$65536=$B$3,ROW(K$2:K$4774)-ROW(K$2)+1),ROWS($I$3:K25))),"")</f>
        <v/>
      </c>
      <c r="L25" s="19" t="str">
        <f t="array" ref="L25">IFERROR(INDEX(Payments!$E$1:$E$65536,SMALL(IF(Payments!$C$1:$C$65536=$B$3,ROW(L$2:L$4774)-ROW(L$2)+1),ROWS($I$3:L25))),"")</f>
        <v/>
      </c>
      <c r="M25" s="17" t="str">
        <f t="array" ref="M25">IFERROR(INDEX(Payments!$F$1:$F$65536,SMALL(IF(Payments!$C$1:$C$65536=$B$3,ROW(M$2:M$4774)-ROW(M$2)+1),ROWS($I$3:M25))),"")</f>
        <v/>
      </c>
      <c r="N25" s="17" t="str">
        <f t="array" ref="N25">IFERROR(INDEX(Payments!$G$1:$G$65536,SMALL(IF(Payments!$C$1:$C$65536=$B$3,ROW(N$2:N$4774)-ROW(N$2)+1),ROWS($I$3:N25))),"")</f>
        <v/>
      </c>
      <c r="O25" s="20"/>
    </row>
    <row r="26" spans="1:15" s="20" customFormat="1" ht="18" customHeight="1">
      <c r="A26" s="8"/>
      <c r="B26" s="8"/>
      <c r="C26" s="8"/>
      <c r="D26" s="8"/>
      <c r="E26" s="8"/>
      <c r="F26" s="8"/>
      <c r="G26" s="8"/>
      <c r="H26" s="9"/>
      <c r="I26" s="20">
        <f t="shared" si="0"/>
        <v>24</v>
      </c>
      <c r="J26" s="23" t="str">
        <f t="array" ref="J26">IFERROR(INDEX(Payments!$B$1:$B$65536,SMALL(IF(Payments!$C$1:$C$65536=$B$3,ROW(J$2:J$4774)-ROW(J$2)+1),ROWS($I$3:J26))),"")</f>
        <v/>
      </c>
      <c r="K26" s="20" t="str">
        <f t="array" ref="K26">IFERROR(INDEX(Payments!$D$1:$D$65536,SMALL(IF(Payments!$C$1:$C$65536=$B$3,ROW(K$2:K$4774)-ROW(K$2)+1),ROWS($I$3:K26))),"")</f>
        <v/>
      </c>
      <c r="L26" s="24" t="str">
        <f t="array" ref="L26">IFERROR(INDEX(Payments!$E$1:$E$65536,SMALL(IF(Payments!$C$1:$C$65536=$B$3,ROW(L$2:L$4774)-ROW(L$2)+1),ROWS($I$3:L26))),"")</f>
        <v/>
      </c>
      <c r="M26" s="20" t="str">
        <f t="array" ref="M26">IFERROR(INDEX(Payments!$F$1:$F$65536,SMALL(IF(Payments!$C$1:$C$65536=$B$3,ROW(M$2:M$4774)-ROW(M$2)+1),ROWS($I$3:M26))),"")</f>
        <v/>
      </c>
      <c r="N26" s="20" t="str">
        <f t="array" ref="N26">IFERROR(INDEX(Payments!$G$1:$G$65536,SMALL(IF(Payments!$C$1:$C$65536=$B$3,ROW(N$2:N$4774)-ROW(N$2)+1),ROWS($I$3:N26))),"")</f>
        <v/>
      </c>
    </row>
    <row r="27" spans="1:15" s="17" customFormat="1" ht="18" customHeight="1">
      <c r="A27" s="8"/>
      <c r="B27" s="8"/>
      <c r="C27" s="8"/>
      <c r="D27" s="8"/>
      <c r="E27" s="8"/>
      <c r="F27" s="8"/>
      <c r="G27" s="8"/>
      <c r="H27" s="9"/>
      <c r="I27" s="17">
        <f t="shared" si="0"/>
        <v>25</v>
      </c>
      <c r="J27" s="18" t="str">
        <f t="array" ref="J27">IFERROR(INDEX(Payments!$B$1:$B$65536,SMALL(IF(Payments!$C$1:$C$65536=$B$3,ROW(J$2:J$4774)-ROW(J$2)+1),ROWS($I$3:J27))),"")</f>
        <v/>
      </c>
      <c r="K27" s="17" t="str">
        <f t="array" ref="K27">IFERROR(INDEX(Payments!$D$1:$D$65536,SMALL(IF(Payments!$C$1:$C$65536=$B$3,ROW(K$2:K$4774)-ROW(K$2)+1),ROWS($I$3:K27))),"")</f>
        <v/>
      </c>
      <c r="L27" s="19" t="str">
        <f t="array" ref="L27">IFERROR(INDEX(Payments!$E$1:$E$65536,SMALL(IF(Payments!$C$1:$C$65536=$B$3,ROW(L$2:L$4774)-ROW(L$2)+1),ROWS($I$3:L27))),"")</f>
        <v/>
      </c>
      <c r="M27" s="17" t="str">
        <f t="array" ref="M27">IFERROR(INDEX(Payments!$F$1:$F$65536,SMALL(IF(Payments!$C$1:$C$65536=$B$3,ROW(M$2:M$4774)-ROW(M$2)+1),ROWS($I$3:M27))),"")</f>
        <v/>
      </c>
      <c r="N27" s="17" t="str">
        <f t="array" ref="N27">IFERROR(INDEX(Payments!$G$1:$G$65536,SMALL(IF(Payments!$C$1:$C$65536=$B$3,ROW(N$2:N$4774)-ROW(N$2)+1),ROWS($I$3:N27))),"")</f>
        <v/>
      </c>
      <c r="O27" s="20"/>
    </row>
    <row r="28" spans="1:15" s="20" customFormat="1" ht="18" customHeight="1">
      <c r="A28" s="8"/>
      <c r="B28" s="8"/>
      <c r="C28" s="8"/>
      <c r="D28" s="8"/>
      <c r="E28" s="8"/>
      <c r="F28" s="8"/>
      <c r="G28" s="8"/>
      <c r="H28" s="9"/>
      <c r="I28" s="20">
        <f t="shared" si="0"/>
        <v>26</v>
      </c>
      <c r="J28" s="23" t="str">
        <f t="array" ref="J28">IFERROR(INDEX(Payments!$B$1:$B$65536,SMALL(IF(Payments!$C$1:$C$65536=$B$3,ROW(J$2:J$4774)-ROW(J$2)+1),ROWS($I$3:J28))),"")</f>
        <v/>
      </c>
      <c r="K28" s="20" t="str">
        <f t="array" ref="K28">IFERROR(INDEX(Payments!$D$1:$D$65536,SMALL(IF(Payments!$C$1:$C$65536=$B$3,ROW(K$2:K$4774)-ROW(K$2)+1),ROWS($I$3:K28))),"")</f>
        <v/>
      </c>
      <c r="L28" s="24" t="str">
        <f t="array" ref="L28">IFERROR(INDEX(Payments!$E$1:$E$65536,SMALL(IF(Payments!$C$1:$C$65536=$B$3,ROW(L$2:L$4774)-ROW(L$2)+1),ROWS($I$3:L28))),"")</f>
        <v/>
      </c>
      <c r="M28" s="20" t="str">
        <f t="array" ref="M28">IFERROR(INDEX(Payments!$F$1:$F$65536,SMALL(IF(Payments!$C$1:$C$65536=$B$3,ROW(M$2:M$4774)-ROW(M$2)+1),ROWS($I$3:M28))),"")</f>
        <v/>
      </c>
      <c r="N28" s="20" t="str">
        <f t="array" ref="N28">IFERROR(INDEX(Payments!$G$1:$G$65536,SMALL(IF(Payments!$C$1:$C$65536=$B$3,ROW(N$2:N$4774)-ROW(N$2)+1),ROWS($I$3:N28))),"")</f>
        <v/>
      </c>
    </row>
    <row r="29" spans="1:15" s="17" customFormat="1" ht="18" customHeight="1">
      <c r="A29" s="8"/>
      <c r="B29" s="8"/>
      <c r="C29" s="8"/>
      <c r="D29" s="8"/>
      <c r="E29" s="8"/>
      <c r="F29" s="8"/>
      <c r="G29" s="8"/>
      <c r="H29" s="9"/>
      <c r="I29" s="17">
        <f t="shared" si="0"/>
        <v>27</v>
      </c>
      <c r="J29" s="18" t="str">
        <f t="array" ref="J29">IFERROR(INDEX(Payments!$B$1:$B$65536,SMALL(IF(Payments!$C$1:$C$65536=$B$3,ROW(J$2:J$4774)-ROW(J$2)+1),ROWS($I$3:J29))),"")</f>
        <v/>
      </c>
      <c r="K29" s="17" t="str">
        <f t="array" ref="K29">IFERROR(INDEX(Payments!$D$1:$D$65536,SMALL(IF(Payments!$C$1:$C$65536=$B$3,ROW(K$2:K$4774)-ROW(K$2)+1),ROWS($I$3:K29))),"")</f>
        <v/>
      </c>
      <c r="L29" s="19" t="str">
        <f t="array" ref="L29">IFERROR(INDEX(Payments!$E$1:$E$65536,SMALL(IF(Payments!$C$1:$C$65536=$B$3,ROW(L$2:L$4774)-ROW(L$2)+1),ROWS($I$3:L29))),"")</f>
        <v/>
      </c>
      <c r="M29" s="17" t="str">
        <f t="array" ref="M29">IFERROR(INDEX(Payments!$F$1:$F$65536,SMALL(IF(Payments!$C$1:$C$65536=$B$3,ROW(M$2:M$4774)-ROW(M$2)+1),ROWS($I$3:M29))),"")</f>
        <v/>
      </c>
      <c r="N29" s="17" t="str">
        <f t="array" ref="N29">IFERROR(INDEX(Payments!$G$1:$G$65536,SMALL(IF(Payments!$C$1:$C$65536=$B$3,ROW(N$2:N$4774)-ROW(N$2)+1),ROWS($I$3:N29))),"")</f>
        <v/>
      </c>
      <c r="O29" s="20"/>
    </row>
    <row r="30" spans="1:15" s="20" customFormat="1" ht="18" customHeight="1">
      <c r="A30" s="8"/>
      <c r="B30" s="8"/>
      <c r="C30" s="8"/>
      <c r="D30" s="8"/>
      <c r="E30" s="8"/>
      <c r="F30" s="8"/>
      <c r="G30" s="8"/>
      <c r="H30" s="9"/>
      <c r="I30" s="20">
        <f t="shared" si="0"/>
        <v>28</v>
      </c>
      <c r="J30" s="23" t="str">
        <f t="array" ref="J30">IFERROR(INDEX(Payments!$B$1:$B$65536,SMALL(IF(Payments!$C$1:$C$65536=$B$3,ROW(J$2:J$4774)-ROW(J$2)+1),ROWS($I$3:J30))),"")</f>
        <v/>
      </c>
      <c r="K30" s="20" t="str">
        <f t="array" ref="K30">IFERROR(INDEX(Payments!$D$1:$D$65536,SMALL(IF(Payments!$C$1:$C$65536=$B$3,ROW(K$2:K$4774)-ROW(K$2)+1),ROWS($I$3:K30))),"")</f>
        <v/>
      </c>
      <c r="L30" s="24" t="str">
        <f t="array" ref="L30">IFERROR(INDEX(Payments!$E$1:$E$65536,SMALL(IF(Payments!$C$1:$C$65536=$B$3,ROW(L$2:L$4774)-ROW(L$2)+1),ROWS($I$3:L30))),"")</f>
        <v/>
      </c>
      <c r="M30" s="20" t="str">
        <f t="array" ref="M30">IFERROR(INDEX(Payments!$F$1:$F$65536,SMALL(IF(Payments!$C$1:$C$65536=$B$3,ROW(M$2:M$4774)-ROW(M$2)+1),ROWS($I$3:M30))),"")</f>
        <v/>
      </c>
      <c r="N30" s="20" t="str">
        <f t="array" ref="N30">IFERROR(INDEX(Payments!$G$1:$G$65536,SMALL(IF(Payments!$C$1:$C$65536=$B$3,ROW(N$2:N$4774)-ROW(N$2)+1),ROWS($I$3:N30))),"")</f>
        <v/>
      </c>
    </row>
    <row r="31" spans="1:15" s="17" customFormat="1" ht="18" customHeight="1">
      <c r="A31" s="8"/>
      <c r="B31" s="8"/>
      <c r="C31" s="8"/>
      <c r="D31" s="8"/>
      <c r="E31" s="8"/>
      <c r="F31" s="8"/>
      <c r="G31" s="8"/>
      <c r="H31" s="9"/>
      <c r="I31" s="17">
        <f t="shared" si="0"/>
        <v>29</v>
      </c>
      <c r="J31" s="18" t="str">
        <f t="array" ref="J31">IFERROR(INDEX(Payments!$B$1:$B$65536,SMALL(IF(Payments!$C$1:$C$65536=$B$3,ROW(J$2:J$4774)-ROW(J$2)+1),ROWS($I$3:J31))),"")</f>
        <v/>
      </c>
      <c r="K31" s="17" t="str">
        <f t="array" ref="K31">IFERROR(INDEX(Payments!$D$1:$D$65536,SMALL(IF(Payments!$C$1:$C$65536=$B$3,ROW(K$2:K$4774)-ROW(K$2)+1),ROWS($I$3:K31))),"")</f>
        <v/>
      </c>
      <c r="L31" s="19" t="str">
        <f t="array" ref="L31">IFERROR(INDEX(Payments!$E$1:$E$65536,SMALL(IF(Payments!$C$1:$C$65536=$B$3,ROW(L$2:L$4774)-ROW(L$2)+1),ROWS($I$3:L31))),"")</f>
        <v/>
      </c>
      <c r="M31" s="17" t="str">
        <f t="array" ref="M31">IFERROR(INDEX(Payments!$F$1:$F$65536,SMALL(IF(Payments!$C$1:$C$65536=$B$3,ROW(M$2:M$4774)-ROW(M$2)+1),ROWS($I$3:M31))),"")</f>
        <v/>
      </c>
      <c r="N31" s="17" t="str">
        <f t="array" ref="N31">IFERROR(INDEX(Payments!$G$1:$G$65536,SMALL(IF(Payments!$C$1:$C$65536=$B$3,ROW(N$2:N$4774)-ROW(N$2)+1),ROWS($I$3:N31))),"")</f>
        <v/>
      </c>
      <c r="O31" s="20"/>
    </row>
    <row r="32" spans="1:15" s="20" customFormat="1" ht="18" customHeight="1">
      <c r="A32" s="8"/>
      <c r="B32" s="8"/>
      <c r="C32" s="8"/>
      <c r="D32" s="8"/>
      <c r="E32" s="8"/>
      <c r="F32" s="8"/>
      <c r="G32" s="8"/>
      <c r="H32" s="9"/>
      <c r="I32" s="20">
        <f t="shared" si="0"/>
        <v>30</v>
      </c>
      <c r="J32" s="23" t="str">
        <f t="array" ref="J32">IFERROR(INDEX(Payments!$B$1:$B$65536,SMALL(IF(Payments!$C$1:$C$65536=$B$3,ROW(J$2:J$4774)-ROW(J$2)+1),ROWS($I$3:J32))),"")</f>
        <v/>
      </c>
      <c r="K32" s="20" t="str">
        <f t="array" ref="K32">IFERROR(INDEX(Payments!$D$1:$D$65536,SMALL(IF(Payments!$C$1:$C$65536=$B$3,ROW(K$2:K$4774)-ROW(K$2)+1),ROWS($I$3:K32))),"")</f>
        <v/>
      </c>
      <c r="L32" s="24" t="str">
        <f t="array" ref="L32">IFERROR(INDEX(Payments!$E$1:$E$65536,SMALL(IF(Payments!$C$1:$C$65536=$B$3,ROW(L$2:L$4774)-ROW(L$2)+1),ROWS($I$3:L32))),"")</f>
        <v/>
      </c>
      <c r="M32" s="20" t="str">
        <f t="array" ref="M32">IFERROR(INDEX(Payments!$F$1:$F$65536,SMALL(IF(Payments!$C$1:$C$65536=$B$3,ROW(M$2:M$4774)-ROW(M$2)+1),ROWS($I$3:M32))),"")</f>
        <v/>
      </c>
      <c r="N32" s="20" t="str">
        <f t="array" ref="N32">IFERROR(INDEX(Payments!$G$1:$G$65536,SMALL(IF(Payments!$C$1:$C$65536=$B$3,ROW(N$2:N$4774)-ROW(N$2)+1),ROWS($I$3:N32))),"")</f>
        <v/>
      </c>
    </row>
    <row r="33" spans="1:15" s="17" customFormat="1" ht="18" customHeight="1">
      <c r="A33" s="8"/>
      <c r="B33" s="8"/>
      <c r="C33" s="8"/>
      <c r="D33" s="8"/>
      <c r="E33" s="8"/>
      <c r="F33" s="8"/>
      <c r="G33" s="8"/>
      <c r="H33" s="9"/>
      <c r="I33" s="17">
        <f t="shared" si="0"/>
        <v>31</v>
      </c>
      <c r="J33" s="18" t="str">
        <f t="array" ref="J33">IFERROR(INDEX(Payments!$B$1:$B$65536,SMALL(IF(Payments!$C$1:$C$65536=$B$3,ROW(J$2:J$4774)-ROW(J$2)+1),ROWS($I$3:J33))),"")</f>
        <v/>
      </c>
      <c r="K33" s="17" t="str">
        <f t="array" ref="K33">IFERROR(INDEX(Payments!$D$1:$D$65536,SMALL(IF(Payments!$C$1:$C$65536=$B$3,ROW(K$2:K$4774)-ROW(K$2)+1),ROWS($I$3:K33))),"")</f>
        <v/>
      </c>
      <c r="L33" s="19" t="str">
        <f t="array" ref="L33">IFERROR(INDEX(Payments!$E$1:$E$65536,SMALL(IF(Payments!$C$1:$C$65536=$B$3,ROW(L$2:L$4774)-ROW(L$2)+1),ROWS($I$3:L33))),"")</f>
        <v/>
      </c>
      <c r="M33" s="17" t="str">
        <f t="array" ref="M33">IFERROR(INDEX(Payments!$F$1:$F$65536,SMALL(IF(Payments!$C$1:$C$65536=$B$3,ROW(M$2:M$4774)-ROW(M$2)+1),ROWS($I$3:M33))),"")</f>
        <v/>
      </c>
      <c r="N33" s="17" t="str">
        <f t="array" ref="N33">IFERROR(INDEX(Payments!$G$1:$G$65536,SMALL(IF(Payments!$C$1:$C$65536=$B$3,ROW(N$2:N$4774)-ROW(N$2)+1),ROWS($I$3:N33))),"")</f>
        <v/>
      </c>
      <c r="O33" s="20"/>
    </row>
    <row r="34" spans="1:15" s="20" customFormat="1" ht="18" customHeight="1">
      <c r="A34" s="8"/>
      <c r="B34" s="8"/>
      <c r="C34" s="8"/>
      <c r="D34" s="8"/>
      <c r="E34" s="8"/>
      <c r="F34" s="8"/>
      <c r="G34" s="8"/>
      <c r="H34" s="9"/>
      <c r="I34" s="20">
        <f t="shared" si="0"/>
        <v>32</v>
      </c>
      <c r="J34" s="23" t="str">
        <f t="array" ref="J34">IFERROR(INDEX(Payments!$B$1:$B$65536,SMALL(IF(Payments!$C$1:$C$65536=$B$3,ROW(J$2:J$4774)-ROW(J$2)+1),ROWS($I$3:J34))),"")</f>
        <v/>
      </c>
      <c r="K34" s="20" t="str">
        <f t="array" ref="K34">IFERROR(INDEX(Payments!$D$1:$D$65536,SMALL(IF(Payments!$C$1:$C$65536=$B$3,ROW(K$2:K$4774)-ROW(K$2)+1),ROWS($I$3:K34))),"")</f>
        <v/>
      </c>
      <c r="L34" s="24" t="str">
        <f t="array" ref="L34">IFERROR(INDEX(Payments!$E$1:$E$65536,SMALL(IF(Payments!$C$1:$C$65536=$B$3,ROW(L$2:L$4774)-ROW(L$2)+1),ROWS($I$3:L34))),"")</f>
        <v/>
      </c>
      <c r="M34" s="20" t="str">
        <f t="array" ref="M34">IFERROR(INDEX(Payments!$F$1:$F$65536,SMALL(IF(Payments!$C$1:$C$65536=$B$3,ROW(M$2:M$4774)-ROW(M$2)+1),ROWS($I$3:M34))),"")</f>
        <v/>
      </c>
      <c r="N34" s="20" t="str">
        <f t="array" ref="N34">IFERROR(INDEX(Payments!$G$1:$G$65536,SMALL(IF(Payments!$C$1:$C$65536=$B$3,ROW(N$2:N$4774)-ROW(N$2)+1),ROWS($I$3:N34))),"")</f>
        <v/>
      </c>
    </row>
    <row r="35" spans="1:15" s="17" customFormat="1" ht="18" customHeight="1">
      <c r="A35" s="8"/>
      <c r="B35" s="8"/>
      <c r="C35" s="8"/>
      <c r="D35" s="8"/>
      <c r="E35" s="8"/>
      <c r="F35" s="8"/>
      <c r="G35" s="8"/>
      <c r="H35" s="9"/>
      <c r="I35" s="17">
        <f t="shared" si="0"/>
        <v>33</v>
      </c>
      <c r="J35" s="18" t="str">
        <f t="array" ref="J35">IFERROR(INDEX(Payments!$B$1:$B$65536,SMALL(IF(Payments!$C$1:$C$65536=$B$3,ROW(J$2:J$4774)-ROW(J$2)+1),ROWS($I$3:J35))),"")</f>
        <v/>
      </c>
      <c r="K35" s="17" t="str">
        <f t="array" ref="K35">IFERROR(INDEX(Payments!$D$1:$D$65536,SMALL(IF(Payments!$C$1:$C$65536=$B$3,ROW(K$2:K$4774)-ROW(K$2)+1),ROWS($I$3:K35))),"")</f>
        <v/>
      </c>
      <c r="L35" s="19" t="str">
        <f t="array" ref="L35">IFERROR(INDEX(Payments!$E$1:$E$65536,SMALL(IF(Payments!$C$1:$C$65536=$B$3,ROW(L$2:L$4774)-ROW(L$2)+1),ROWS($I$3:L35))),"")</f>
        <v/>
      </c>
      <c r="M35" s="17" t="str">
        <f t="array" ref="M35">IFERROR(INDEX(Payments!$F$1:$F$65536,SMALL(IF(Payments!$C$1:$C$65536=$B$3,ROW(M$2:M$4774)-ROW(M$2)+1),ROWS($I$3:M35))),"")</f>
        <v/>
      </c>
      <c r="N35" s="17" t="str">
        <f t="array" ref="N35">IFERROR(INDEX(Payments!$G$1:$G$65536,SMALL(IF(Payments!$C$1:$C$65536=$B$3,ROW(N$2:N$4774)-ROW(N$2)+1),ROWS($I$3:N35))),"")</f>
        <v/>
      </c>
      <c r="O35" s="20"/>
    </row>
    <row r="36" spans="1:15" s="20" customFormat="1" ht="18" customHeight="1">
      <c r="A36" s="8"/>
      <c r="B36" s="8"/>
      <c r="C36" s="8"/>
      <c r="D36" s="8"/>
      <c r="E36" s="8"/>
      <c r="F36" s="8"/>
      <c r="G36" s="8"/>
      <c r="H36" s="9"/>
      <c r="I36" s="20">
        <f t="shared" si="0"/>
        <v>34</v>
      </c>
      <c r="J36" s="23" t="str">
        <f t="array" ref="J36">IFERROR(INDEX(Payments!$B$1:$B$65536,SMALL(IF(Payments!$C$1:$C$65536=$B$3,ROW(J$2:J$4774)-ROW(J$2)+1),ROWS($I$3:J36))),"")</f>
        <v/>
      </c>
      <c r="K36" s="20" t="str">
        <f t="array" ref="K36">IFERROR(INDEX(Payments!$D$1:$D$65536,SMALL(IF(Payments!$C$1:$C$65536=$B$3,ROW(K$2:K$4774)-ROW(K$2)+1),ROWS($I$3:K36))),"")</f>
        <v/>
      </c>
      <c r="L36" s="24" t="str">
        <f t="array" ref="L36">IFERROR(INDEX(Payments!$E$1:$E$65536,SMALL(IF(Payments!$C$1:$C$65536=$B$3,ROW(L$2:L$4774)-ROW(L$2)+1),ROWS($I$3:L36))),"")</f>
        <v/>
      </c>
      <c r="M36" s="20" t="str">
        <f t="array" ref="M36">IFERROR(INDEX(Payments!$F$1:$F$65536,SMALL(IF(Payments!$C$1:$C$65536=$B$3,ROW(M$2:M$4774)-ROW(M$2)+1),ROWS($I$3:M36))),"")</f>
        <v/>
      </c>
      <c r="N36" s="20" t="str">
        <f t="array" ref="N36">IFERROR(INDEX(Payments!$G$1:$G$65536,SMALL(IF(Payments!$C$1:$C$65536=$B$3,ROW(N$2:N$4774)-ROW(N$2)+1),ROWS($I$3:N36))),"")</f>
        <v/>
      </c>
    </row>
    <row r="37" spans="1:15" s="17" customFormat="1" ht="18" customHeight="1">
      <c r="A37" s="8"/>
      <c r="B37" s="8"/>
      <c r="C37" s="8"/>
      <c r="D37" s="8"/>
      <c r="E37" s="8"/>
      <c r="F37" s="8"/>
      <c r="G37" s="8"/>
      <c r="H37" s="9"/>
      <c r="I37" s="17">
        <f t="shared" si="0"/>
        <v>35</v>
      </c>
      <c r="J37" s="18" t="str">
        <f t="array" ref="J37">IFERROR(INDEX(Payments!$B$1:$B$65536,SMALL(IF(Payments!$C$1:$C$65536=$B$3,ROW(J$2:J$4774)-ROW(J$2)+1),ROWS($I$3:J37))),"")</f>
        <v/>
      </c>
      <c r="K37" s="17" t="str">
        <f t="array" ref="K37">IFERROR(INDEX(Payments!$D$1:$D$65536,SMALL(IF(Payments!$C$1:$C$65536=$B$3,ROW(K$2:K$4774)-ROW(K$2)+1),ROWS($I$3:K37))),"")</f>
        <v/>
      </c>
      <c r="L37" s="19" t="str">
        <f t="array" ref="L37">IFERROR(INDEX(Payments!$E$1:$E$65536,SMALL(IF(Payments!$C$1:$C$65536=$B$3,ROW(L$2:L$4774)-ROW(L$2)+1),ROWS($I$3:L37))),"")</f>
        <v/>
      </c>
      <c r="M37" s="17" t="str">
        <f t="array" ref="M37">IFERROR(INDEX(Payments!$F$1:$F$65536,SMALL(IF(Payments!$C$1:$C$65536=$B$3,ROW(M$2:M$4774)-ROW(M$2)+1),ROWS($I$3:M37))),"")</f>
        <v/>
      </c>
      <c r="N37" s="17" t="str">
        <f t="array" ref="N37">IFERROR(INDEX(Payments!$G$1:$G$65536,SMALL(IF(Payments!$C$1:$C$65536=$B$3,ROW(N$2:N$4774)-ROW(N$2)+1),ROWS($I$3:N37))),"")</f>
        <v/>
      </c>
      <c r="O37" s="20"/>
    </row>
    <row r="38" spans="1:15" s="20" customFormat="1" ht="18" customHeight="1">
      <c r="A38" s="8"/>
      <c r="B38" s="8"/>
      <c r="C38" s="8"/>
      <c r="D38" s="8"/>
      <c r="E38" s="8"/>
      <c r="F38" s="8"/>
      <c r="G38" s="8"/>
      <c r="H38" s="9"/>
      <c r="I38" s="20">
        <f t="shared" si="0"/>
        <v>36</v>
      </c>
      <c r="J38" s="23" t="str">
        <f t="array" ref="J38">IFERROR(INDEX(Payments!$B$1:$B$65536,SMALL(IF(Payments!$C$1:$C$65536=$B$3,ROW(J$2:J$4774)-ROW(J$2)+1),ROWS($I$3:J38))),"")</f>
        <v/>
      </c>
      <c r="K38" s="20" t="str">
        <f t="array" ref="K38">IFERROR(INDEX(Payments!$D$1:$D$65536,SMALL(IF(Payments!$C$1:$C$65536=$B$3,ROW(K$2:K$4774)-ROW(K$2)+1),ROWS($I$3:K38))),"")</f>
        <v/>
      </c>
      <c r="L38" s="24" t="str">
        <f t="array" ref="L38">IFERROR(INDEX(Payments!$E$1:$E$65536,SMALL(IF(Payments!$C$1:$C$65536=$B$3,ROW(L$2:L$4774)-ROW(L$2)+1),ROWS($I$3:L38))),"")</f>
        <v/>
      </c>
      <c r="M38" s="20" t="str">
        <f t="array" ref="M38">IFERROR(INDEX(Payments!$F$1:$F$65536,SMALL(IF(Payments!$C$1:$C$65536=$B$3,ROW(M$2:M$4774)-ROW(M$2)+1),ROWS($I$3:M38))),"")</f>
        <v/>
      </c>
      <c r="N38" s="20" t="str">
        <f t="array" ref="N38">IFERROR(INDEX(Payments!$G$1:$G$65536,SMALL(IF(Payments!$C$1:$C$65536=$B$3,ROW(N$2:N$4774)-ROW(N$2)+1),ROWS($I$3:N38))),"")</f>
        <v/>
      </c>
    </row>
    <row r="39" spans="1:15" s="17" customFormat="1" ht="18" customHeight="1">
      <c r="A39" s="8"/>
      <c r="B39" s="8"/>
      <c r="C39" s="8"/>
      <c r="D39" s="8"/>
      <c r="E39" s="8"/>
      <c r="F39" s="8"/>
      <c r="G39" s="8"/>
      <c r="H39" s="9"/>
      <c r="I39" s="17">
        <f t="shared" si="0"/>
        <v>37</v>
      </c>
      <c r="J39" s="18" t="str">
        <f t="array" ref="J39">IFERROR(INDEX(Payments!$B$1:$B$65536,SMALL(IF(Payments!$C$1:$C$65536=$B$3,ROW(J$2:J$4774)-ROW(J$2)+1),ROWS($I$3:J39))),"")</f>
        <v/>
      </c>
      <c r="K39" s="17" t="str">
        <f t="array" ref="K39">IFERROR(INDEX(Payments!$D$1:$D$65536,SMALL(IF(Payments!$C$1:$C$65536=$B$3,ROW(K$2:K$4774)-ROW(K$2)+1),ROWS($I$3:K39))),"")</f>
        <v/>
      </c>
      <c r="L39" s="19" t="str">
        <f t="array" ref="L39">IFERROR(INDEX(Payments!$E$1:$E$65536,SMALL(IF(Payments!$C$1:$C$65536=$B$3,ROW(L$2:L$4774)-ROW(L$2)+1),ROWS($I$3:L39))),"")</f>
        <v/>
      </c>
      <c r="M39" s="17" t="str">
        <f t="array" ref="M39">IFERROR(INDEX(Payments!$F$1:$F$65536,SMALL(IF(Payments!$C$1:$C$65536=$B$3,ROW(M$2:M$4774)-ROW(M$2)+1),ROWS($I$3:M39))),"")</f>
        <v/>
      </c>
      <c r="N39" s="17" t="str">
        <f t="array" ref="N39">IFERROR(INDEX(Payments!$G$1:$G$65536,SMALL(IF(Payments!$C$1:$C$65536=$B$3,ROW(N$2:N$4774)-ROW(N$2)+1),ROWS($I$3:N39))),"")</f>
        <v/>
      </c>
      <c r="O39" s="20"/>
    </row>
    <row r="40" spans="1:15" s="20" customFormat="1" ht="18" customHeight="1">
      <c r="A40" s="8"/>
      <c r="B40" s="8"/>
      <c r="C40" s="8"/>
      <c r="D40" s="8"/>
      <c r="E40" s="8"/>
      <c r="F40" s="8"/>
      <c r="G40" s="8"/>
      <c r="H40" s="9"/>
      <c r="I40" s="20">
        <f t="shared" si="0"/>
        <v>38</v>
      </c>
      <c r="J40" s="23" t="str">
        <f t="array" ref="J40">IFERROR(INDEX(Payments!$B$1:$B$65536,SMALL(IF(Payments!$C$1:$C$65536=$B$3,ROW(J$2:J$4774)-ROW(J$2)+1),ROWS($I$3:J40))),"")</f>
        <v/>
      </c>
      <c r="K40" s="20" t="str">
        <f t="array" ref="K40">IFERROR(INDEX(Payments!$D$1:$D$65536,SMALL(IF(Payments!$C$1:$C$65536=$B$3,ROW(K$2:K$4774)-ROW(K$2)+1),ROWS($I$3:K40))),"")</f>
        <v/>
      </c>
      <c r="L40" s="24" t="str">
        <f t="array" ref="L40">IFERROR(INDEX(Payments!$E$1:$E$65536,SMALL(IF(Payments!$C$1:$C$65536=$B$3,ROW(L$2:L$4774)-ROW(L$2)+1),ROWS($I$3:L40))),"")</f>
        <v/>
      </c>
      <c r="M40" s="20" t="str">
        <f t="array" ref="M40">IFERROR(INDEX(Payments!$F$1:$F$65536,SMALL(IF(Payments!$C$1:$C$65536=$B$3,ROW(M$2:M$4774)-ROW(M$2)+1),ROWS($I$3:M40))),"")</f>
        <v/>
      </c>
      <c r="N40" s="20" t="str">
        <f t="array" ref="N40">IFERROR(INDEX(Payments!$G$1:$G$65536,SMALL(IF(Payments!$C$1:$C$65536=$B$3,ROW(N$2:N$4774)-ROW(N$2)+1),ROWS($I$3:N40))),"")</f>
        <v/>
      </c>
    </row>
    <row r="41" spans="1:15" s="17" customFormat="1" ht="18" customHeight="1">
      <c r="A41" s="8"/>
      <c r="B41" s="8"/>
      <c r="C41" s="8"/>
      <c r="D41" s="8"/>
      <c r="E41" s="8"/>
      <c r="F41" s="8"/>
      <c r="G41" s="8"/>
      <c r="H41" s="9"/>
      <c r="I41" s="17">
        <f t="shared" si="0"/>
        <v>39</v>
      </c>
      <c r="J41" s="18" t="str">
        <f t="array" ref="J41">IFERROR(INDEX(Payments!$B$1:$B$65536,SMALL(IF(Payments!$C$1:$C$65536=$B$3,ROW(J$2:J$4774)-ROW(J$2)+1),ROWS($I$3:J41))),"")</f>
        <v/>
      </c>
      <c r="K41" s="17" t="str">
        <f t="array" ref="K41">IFERROR(INDEX(Payments!$D$1:$D$65536,SMALL(IF(Payments!$C$1:$C$65536=$B$3,ROW(K$2:K$4774)-ROW(K$2)+1),ROWS($I$3:K41))),"")</f>
        <v/>
      </c>
      <c r="L41" s="19" t="str">
        <f t="array" ref="L41">IFERROR(INDEX(Payments!$E$1:$E$65536,SMALL(IF(Payments!$C$1:$C$65536=$B$3,ROW(L$2:L$4774)-ROW(L$2)+1),ROWS($I$3:L41))),"")</f>
        <v/>
      </c>
      <c r="M41" s="17" t="str">
        <f t="array" ref="M41">IFERROR(INDEX(Payments!$F$1:$F$65536,SMALL(IF(Payments!$C$1:$C$65536=$B$3,ROW(M$2:M$4774)-ROW(M$2)+1),ROWS($I$3:M41))),"")</f>
        <v/>
      </c>
      <c r="N41" s="17" t="str">
        <f t="array" ref="N41">IFERROR(INDEX(Payments!$G$1:$G$65536,SMALL(IF(Payments!$C$1:$C$65536=$B$3,ROW(N$2:N$4774)-ROW(N$2)+1),ROWS($I$3:N41))),"")</f>
        <v/>
      </c>
      <c r="O41" s="20"/>
    </row>
    <row r="42" spans="1:15" s="20" customFormat="1" ht="18" customHeight="1">
      <c r="A42" s="8"/>
      <c r="B42" s="8"/>
      <c r="C42" s="8"/>
      <c r="D42" s="8"/>
      <c r="E42" s="8"/>
      <c r="F42" s="8"/>
      <c r="G42" s="8"/>
      <c r="H42" s="9"/>
      <c r="I42" s="20">
        <f t="shared" si="0"/>
        <v>40</v>
      </c>
      <c r="J42" s="23" t="str">
        <f t="array" ref="J42">IFERROR(INDEX(Payments!$B$1:$B$65536,SMALL(IF(Payments!$C$1:$C$65536=$B$3,ROW(J$2:J$4774)-ROW(J$2)+1),ROWS($I$3:J42))),"")</f>
        <v/>
      </c>
      <c r="K42" s="20" t="str">
        <f t="array" ref="K42">IFERROR(INDEX(Payments!$D$1:$D$65536,SMALL(IF(Payments!$C$1:$C$65536=$B$3,ROW(K$2:K$4774)-ROW(K$2)+1),ROWS($I$3:K42))),"")</f>
        <v/>
      </c>
      <c r="L42" s="24" t="str">
        <f t="array" ref="L42">IFERROR(INDEX(Payments!$E$1:$E$65536,SMALL(IF(Payments!$C$1:$C$65536=$B$3,ROW(L$2:L$4774)-ROW(L$2)+1),ROWS($I$3:L42))),"")</f>
        <v/>
      </c>
      <c r="M42" s="20" t="str">
        <f t="array" ref="M42">IFERROR(INDEX(Payments!$F$1:$F$65536,SMALL(IF(Payments!$C$1:$C$65536=$B$3,ROW(M$2:M$4774)-ROW(M$2)+1),ROWS($I$3:M42))),"")</f>
        <v/>
      </c>
      <c r="N42" s="20" t="str">
        <f t="array" ref="N42">IFERROR(INDEX(Payments!$G$1:$G$65536,SMALL(IF(Payments!$C$1:$C$65536=$B$3,ROW(N$2:N$4774)-ROW(N$2)+1),ROWS($I$3:N42))),"")</f>
        <v/>
      </c>
    </row>
    <row r="43" spans="1:15" s="17" customFormat="1" ht="18" customHeight="1">
      <c r="A43" s="8"/>
      <c r="B43" s="8"/>
      <c r="C43" s="8"/>
      <c r="D43" s="8"/>
      <c r="E43" s="8"/>
      <c r="F43" s="8"/>
      <c r="G43" s="8"/>
      <c r="H43" s="9"/>
      <c r="I43" s="17">
        <f t="shared" si="0"/>
        <v>41</v>
      </c>
      <c r="J43" s="18" t="str">
        <f t="array" ref="J43">IFERROR(INDEX(Payments!$B$1:$B$65536,SMALL(IF(Payments!$C$1:$C$65536=$B$3,ROW(J$2:J$4774)-ROW(J$2)+1),ROWS($I$3:J43))),"")</f>
        <v/>
      </c>
      <c r="K43" s="17" t="str">
        <f t="array" ref="K43">IFERROR(INDEX(Payments!$D$1:$D$65536,SMALL(IF(Payments!$C$1:$C$65536=$B$3,ROW(K$2:K$4774)-ROW(K$2)+1),ROWS($I$3:K43))),"")</f>
        <v/>
      </c>
      <c r="L43" s="19" t="str">
        <f t="array" ref="L43">IFERROR(INDEX(Payments!$E$1:$E$65536,SMALL(IF(Payments!$C$1:$C$65536=$B$3,ROW(L$2:L$4774)-ROW(L$2)+1),ROWS($I$3:L43))),"")</f>
        <v/>
      </c>
      <c r="M43" s="17" t="str">
        <f t="array" ref="M43">IFERROR(INDEX(Payments!$F$1:$F$65536,SMALL(IF(Payments!$C$1:$C$65536=$B$3,ROW(M$2:M$4774)-ROW(M$2)+1),ROWS($I$3:M43))),"")</f>
        <v/>
      </c>
      <c r="N43" s="17" t="str">
        <f t="array" ref="N43">IFERROR(INDEX(Payments!$G$1:$G$65536,SMALL(IF(Payments!$C$1:$C$65536=$B$3,ROW(N$2:N$4774)-ROW(N$2)+1),ROWS($I$3:N43))),"")</f>
        <v/>
      </c>
      <c r="O43" s="20"/>
    </row>
    <row r="44" spans="1:15" s="20" customFormat="1" ht="18" customHeight="1">
      <c r="A44" s="8"/>
      <c r="B44" s="8"/>
      <c r="C44" s="8"/>
      <c r="D44" s="8"/>
      <c r="E44" s="8"/>
      <c r="F44" s="8"/>
      <c r="G44" s="8"/>
      <c r="H44" s="9"/>
      <c r="I44" s="20">
        <f t="shared" si="0"/>
        <v>42</v>
      </c>
      <c r="J44" s="23" t="str">
        <f t="array" ref="J44">IFERROR(INDEX(Payments!$B$1:$B$65536,SMALL(IF(Payments!$C$1:$C$65536=$B$3,ROW(J$2:J$4774)-ROW(J$2)+1),ROWS($I$3:J44))),"")</f>
        <v/>
      </c>
      <c r="K44" s="20" t="str">
        <f t="array" ref="K44">IFERROR(INDEX(Payments!$D$1:$D$65536,SMALL(IF(Payments!$C$1:$C$65536=$B$3,ROW(K$2:K$4774)-ROW(K$2)+1),ROWS($I$3:K44))),"")</f>
        <v/>
      </c>
      <c r="L44" s="24" t="str">
        <f t="array" ref="L44">IFERROR(INDEX(Payments!$E$1:$E$65536,SMALL(IF(Payments!$C$1:$C$65536=$B$3,ROW(L$2:L$4774)-ROW(L$2)+1),ROWS($I$3:L44))),"")</f>
        <v/>
      </c>
      <c r="M44" s="20" t="str">
        <f t="array" ref="M44">IFERROR(INDEX(Payments!$F$1:$F$65536,SMALL(IF(Payments!$C$1:$C$65536=$B$3,ROW(M$2:M$4774)-ROW(M$2)+1),ROWS($I$3:M44))),"")</f>
        <v/>
      </c>
      <c r="N44" s="20" t="str">
        <f t="array" ref="N44">IFERROR(INDEX(Payments!$G$1:$G$65536,SMALL(IF(Payments!$C$1:$C$65536=$B$3,ROW(N$2:N$4774)-ROW(N$2)+1),ROWS($I$3:N44))),"")</f>
        <v/>
      </c>
    </row>
    <row r="45" spans="1:15" s="17" customFormat="1" ht="18" customHeight="1">
      <c r="A45" s="8"/>
      <c r="B45" s="8"/>
      <c r="C45" s="8"/>
      <c r="D45" s="8"/>
      <c r="E45" s="8"/>
      <c r="F45" s="8"/>
      <c r="G45" s="8"/>
      <c r="H45" s="9"/>
      <c r="I45" s="17">
        <f t="shared" si="0"/>
        <v>43</v>
      </c>
      <c r="J45" s="18" t="str">
        <f t="array" ref="J45">IFERROR(INDEX(Payments!$B$1:$B$65536,SMALL(IF(Payments!$C$1:$C$65536=$B$3,ROW(J$2:J$4774)-ROW(J$2)+1),ROWS($I$3:J45))),"")</f>
        <v/>
      </c>
      <c r="K45" s="17" t="str">
        <f t="array" ref="K45">IFERROR(INDEX(Payments!$D$1:$D$65536,SMALL(IF(Payments!$C$1:$C$65536=$B$3,ROW(K$2:K$4774)-ROW(K$2)+1),ROWS($I$3:K45))),"")</f>
        <v/>
      </c>
      <c r="L45" s="19" t="str">
        <f t="array" ref="L45">IFERROR(INDEX(Payments!$E$1:$E$65536,SMALL(IF(Payments!$C$1:$C$65536=$B$3,ROW(L$2:L$4774)-ROW(L$2)+1),ROWS($I$3:L45))),"")</f>
        <v/>
      </c>
      <c r="M45" s="17" t="str">
        <f t="array" ref="M45">IFERROR(INDEX(Payments!$F$1:$F$65536,SMALL(IF(Payments!$C$1:$C$65536=$B$3,ROW(M$2:M$4774)-ROW(M$2)+1),ROWS($I$3:M45))),"")</f>
        <v/>
      </c>
      <c r="N45" s="17" t="str">
        <f t="array" ref="N45">IFERROR(INDEX(Payments!$G$1:$G$65536,SMALL(IF(Payments!$C$1:$C$65536=$B$3,ROW(N$2:N$4774)-ROW(N$2)+1),ROWS($I$3:N45))),"")</f>
        <v/>
      </c>
      <c r="O45" s="20"/>
    </row>
    <row r="46" spans="1:15" s="20" customFormat="1" ht="18" customHeight="1">
      <c r="A46" s="8"/>
      <c r="B46" s="8"/>
      <c r="C46" s="8"/>
      <c r="D46" s="8"/>
      <c r="E46" s="8"/>
      <c r="F46" s="8"/>
      <c r="G46" s="8"/>
      <c r="H46" s="9"/>
      <c r="I46" s="20">
        <f t="shared" si="0"/>
        <v>44</v>
      </c>
      <c r="J46" s="23" t="str">
        <f t="array" ref="J46">IFERROR(INDEX(Payments!$B$1:$B$65536,SMALL(IF(Payments!$C$1:$C$65536=$B$3,ROW(J$2:J$4774)-ROW(J$2)+1),ROWS($I$3:J46))),"")</f>
        <v/>
      </c>
      <c r="K46" s="20" t="str">
        <f t="array" ref="K46">IFERROR(INDEX(Payments!$D$1:$D$65536,SMALL(IF(Payments!$C$1:$C$65536=$B$3,ROW(K$2:K$4774)-ROW(K$2)+1),ROWS($I$3:K46))),"")</f>
        <v/>
      </c>
      <c r="L46" s="24" t="str">
        <f t="array" ref="L46">IFERROR(INDEX(Payments!$E$1:$E$65536,SMALL(IF(Payments!$C$1:$C$65536=$B$3,ROW(L$2:L$4774)-ROW(L$2)+1),ROWS($I$3:L46))),"")</f>
        <v/>
      </c>
      <c r="M46" s="20" t="str">
        <f t="array" ref="M46">IFERROR(INDEX(Payments!$F$1:$F$65536,SMALL(IF(Payments!$C$1:$C$65536=$B$3,ROW(M$2:M$4774)-ROW(M$2)+1),ROWS($I$3:M46))),"")</f>
        <v/>
      </c>
      <c r="N46" s="20" t="str">
        <f t="array" ref="N46">IFERROR(INDEX(Payments!$G$1:$G$65536,SMALL(IF(Payments!$C$1:$C$65536=$B$3,ROW(N$2:N$4774)-ROW(N$2)+1),ROWS($I$3:N46))),"")</f>
        <v/>
      </c>
    </row>
    <row r="47" spans="1:15" s="17" customFormat="1" ht="18" customHeight="1">
      <c r="A47" s="8"/>
      <c r="B47" s="8"/>
      <c r="C47" s="8"/>
      <c r="D47" s="8"/>
      <c r="E47" s="8"/>
      <c r="F47" s="8"/>
      <c r="G47" s="8"/>
      <c r="H47" s="9"/>
      <c r="I47" s="17">
        <f t="shared" si="0"/>
        <v>45</v>
      </c>
      <c r="J47" s="18" t="str">
        <f t="array" ref="J47">IFERROR(INDEX(Payments!$B$1:$B$65536,SMALL(IF(Payments!$C$1:$C$65536=$B$3,ROW(J$2:J$4774)-ROW(J$2)+1),ROWS($I$3:J47))),"")</f>
        <v/>
      </c>
      <c r="K47" s="17" t="str">
        <f t="array" ref="K47">IFERROR(INDEX(Payments!$D$1:$D$65536,SMALL(IF(Payments!$C$1:$C$65536=$B$3,ROW(K$2:K$4774)-ROW(K$2)+1),ROWS($I$3:K47))),"")</f>
        <v/>
      </c>
      <c r="L47" s="19" t="str">
        <f t="array" ref="L47">IFERROR(INDEX(Payments!$E$1:$E$65536,SMALL(IF(Payments!$C$1:$C$65536=$B$3,ROW(L$2:L$4774)-ROW(L$2)+1),ROWS($I$3:L47))),"")</f>
        <v/>
      </c>
      <c r="M47" s="17" t="str">
        <f t="array" ref="M47">IFERROR(INDEX(Payments!$F$1:$F$65536,SMALL(IF(Payments!$C$1:$C$65536=$B$3,ROW(M$2:M$4774)-ROW(M$2)+1),ROWS($I$3:M47))),"")</f>
        <v/>
      </c>
      <c r="N47" s="17" t="str">
        <f t="array" ref="N47">IFERROR(INDEX(Payments!$G$1:$G$65536,SMALL(IF(Payments!$C$1:$C$65536=$B$3,ROW(N$2:N$4774)-ROW(N$2)+1),ROWS($I$3:N47))),"")</f>
        <v/>
      </c>
      <c r="O47" s="20"/>
    </row>
    <row r="48" spans="1:15" s="20" customFormat="1" ht="18" customHeight="1">
      <c r="A48" s="8"/>
      <c r="B48" s="8"/>
      <c r="C48" s="8"/>
      <c r="D48" s="8"/>
      <c r="E48" s="8"/>
      <c r="F48" s="8"/>
      <c r="G48" s="8"/>
      <c r="H48" s="9"/>
      <c r="I48" s="20">
        <f t="shared" si="0"/>
        <v>46</v>
      </c>
      <c r="J48" s="23" t="str">
        <f t="array" ref="J48">IFERROR(INDEX(Payments!$B$1:$B$65536,SMALL(IF(Payments!$C$1:$C$65536=$B$3,ROW(J$2:J$4774)-ROW(J$2)+1),ROWS($I$3:J48))),"")</f>
        <v/>
      </c>
      <c r="K48" s="20" t="str">
        <f t="array" ref="K48">IFERROR(INDEX(Payments!$D$1:$D$65536,SMALL(IF(Payments!$C$1:$C$65536=$B$3,ROW(K$2:K$4774)-ROW(K$2)+1),ROWS($I$3:K48))),"")</f>
        <v/>
      </c>
      <c r="L48" s="24" t="str">
        <f t="array" ref="L48">IFERROR(INDEX(Payments!$E$1:$E$65536,SMALL(IF(Payments!$C$1:$C$65536=$B$3,ROW(L$2:L$4774)-ROW(L$2)+1),ROWS($I$3:L48))),"")</f>
        <v/>
      </c>
      <c r="M48" s="20" t="str">
        <f t="array" ref="M48">IFERROR(INDEX(Payments!$F$1:$F$65536,SMALL(IF(Payments!$C$1:$C$65536=$B$3,ROW(M$2:M$4774)-ROW(M$2)+1),ROWS($I$3:M48))),"")</f>
        <v/>
      </c>
      <c r="N48" s="20" t="str">
        <f t="array" ref="N48">IFERROR(INDEX(Payments!$G$1:$G$65536,SMALL(IF(Payments!$C$1:$C$65536=$B$3,ROW(N$2:N$4774)-ROW(N$2)+1),ROWS($I$3:N48))),"")</f>
        <v/>
      </c>
    </row>
    <row r="49" spans="1:15" s="17" customFormat="1" ht="18" customHeight="1">
      <c r="A49" s="8"/>
      <c r="B49" s="8"/>
      <c r="C49" s="8"/>
      <c r="D49" s="8"/>
      <c r="E49" s="8"/>
      <c r="F49" s="8"/>
      <c r="G49" s="8"/>
      <c r="H49" s="9"/>
      <c r="I49" s="17">
        <f t="shared" si="0"/>
        <v>47</v>
      </c>
      <c r="J49" s="18" t="str">
        <f t="array" ref="J49">IFERROR(INDEX(Payments!$B$1:$B$65536,SMALL(IF(Payments!$C$1:$C$65536=$B$3,ROW(J$2:J$4774)-ROW(J$2)+1),ROWS($I$3:J49))),"")</f>
        <v/>
      </c>
      <c r="K49" s="17" t="str">
        <f t="array" ref="K49">IFERROR(INDEX(Payments!$D$1:$D$65536,SMALL(IF(Payments!$C$1:$C$65536=$B$3,ROW(K$2:K$4774)-ROW(K$2)+1),ROWS($I$3:K49))),"")</f>
        <v/>
      </c>
      <c r="L49" s="19" t="str">
        <f t="array" ref="L49">IFERROR(INDEX(Payments!$E$1:$E$65536,SMALL(IF(Payments!$C$1:$C$65536=$B$3,ROW(L$2:L$4774)-ROW(L$2)+1),ROWS($I$3:L49))),"")</f>
        <v/>
      </c>
      <c r="M49" s="17" t="str">
        <f t="array" ref="M49">IFERROR(INDEX(Payments!$F$1:$F$65536,SMALL(IF(Payments!$C$1:$C$65536=$B$3,ROW(M$2:M$4774)-ROW(M$2)+1),ROWS($I$3:M49))),"")</f>
        <v/>
      </c>
      <c r="N49" s="17" t="str">
        <f t="array" ref="N49">IFERROR(INDEX(Payments!$G$1:$G$65536,SMALL(IF(Payments!$C$1:$C$65536=$B$3,ROW(N$2:N$4774)-ROW(N$2)+1),ROWS($I$3:N49))),"")</f>
        <v/>
      </c>
      <c r="O49" s="20"/>
    </row>
    <row r="50" spans="1:15" s="20" customFormat="1" ht="18" customHeight="1">
      <c r="A50" s="8"/>
      <c r="B50" s="8"/>
      <c r="C50" s="8"/>
      <c r="D50" s="8"/>
      <c r="E50" s="8"/>
      <c r="F50" s="8"/>
      <c r="G50" s="8"/>
      <c r="H50" s="9"/>
      <c r="I50" s="20">
        <f t="shared" si="0"/>
        <v>48</v>
      </c>
      <c r="J50" s="23" t="str">
        <f t="array" ref="J50">IFERROR(INDEX(Payments!$B$1:$B$65536,SMALL(IF(Payments!$C$1:$C$65536=$B$3,ROW(J$2:J$4774)-ROW(J$2)+1),ROWS($I$3:J50))),"")</f>
        <v/>
      </c>
      <c r="K50" s="20" t="str">
        <f t="array" ref="K50">IFERROR(INDEX(Payments!$D$1:$D$65536,SMALL(IF(Payments!$C$1:$C$65536=$B$3,ROW(K$2:K$4774)-ROW(K$2)+1),ROWS($I$3:K50))),"")</f>
        <v/>
      </c>
      <c r="L50" s="24" t="str">
        <f t="array" ref="L50">IFERROR(INDEX(Payments!$E$1:$E$65536,SMALL(IF(Payments!$C$1:$C$65536=$B$3,ROW(L$2:L$4774)-ROW(L$2)+1),ROWS($I$3:L50))),"")</f>
        <v/>
      </c>
      <c r="M50" s="20" t="str">
        <f t="array" ref="M50">IFERROR(INDEX(Payments!$F$1:$F$65536,SMALL(IF(Payments!$C$1:$C$65536=$B$3,ROW(M$2:M$4774)-ROW(M$2)+1),ROWS($I$3:M50))),"")</f>
        <v/>
      </c>
      <c r="N50" s="20" t="str">
        <f t="array" ref="N50">IFERROR(INDEX(Payments!$G$1:$G$65536,SMALL(IF(Payments!$C$1:$C$65536=$B$3,ROW(N$2:N$4774)-ROW(N$2)+1),ROWS($I$3:N50))),"")</f>
        <v/>
      </c>
    </row>
    <row r="51" spans="1:15" s="17" customFormat="1" ht="18" customHeight="1">
      <c r="A51" s="8"/>
      <c r="B51" s="8"/>
      <c r="C51" s="8"/>
      <c r="D51" s="8"/>
      <c r="E51" s="8"/>
      <c r="F51" s="8"/>
      <c r="G51" s="8"/>
      <c r="H51" s="9"/>
      <c r="I51" s="17">
        <f t="shared" si="0"/>
        <v>49</v>
      </c>
      <c r="J51" s="18" t="str">
        <f t="array" ref="J51">IFERROR(INDEX(Payments!$B$1:$B$65536,SMALL(IF(Payments!$C$1:$C$65536=$B$3,ROW(J$2:J$4774)-ROW(J$2)+1),ROWS($I$3:J51))),"")</f>
        <v/>
      </c>
      <c r="K51" s="17" t="str">
        <f t="array" ref="K51">IFERROR(INDEX(Payments!$D$1:$D$65536,SMALL(IF(Payments!$C$1:$C$65536=$B$3,ROW(K$2:K$4774)-ROW(K$2)+1),ROWS($I$3:K51))),"")</f>
        <v/>
      </c>
      <c r="L51" s="19" t="str">
        <f t="array" ref="L51">IFERROR(INDEX(Payments!$E$1:$E$65536,SMALL(IF(Payments!$C$1:$C$65536=$B$3,ROW(L$2:L$4774)-ROW(L$2)+1),ROWS($I$3:L51))),"")</f>
        <v/>
      </c>
      <c r="M51" s="17" t="str">
        <f t="array" ref="M51">IFERROR(INDEX(Payments!$F$1:$F$65536,SMALL(IF(Payments!$C$1:$C$65536=$B$3,ROW(M$2:M$4774)-ROW(M$2)+1),ROWS($I$3:M51))),"")</f>
        <v/>
      </c>
      <c r="N51" s="17" t="str">
        <f t="array" ref="N51">IFERROR(INDEX(Payments!$G$1:$G$65536,SMALL(IF(Payments!$C$1:$C$65536=$B$3,ROW(N$2:N$4774)-ROW(N$2)+1),ROWS($I$3:N51))),"")</f>
        <v/>
      </c>
      <c r="O51" s="20"/>
    </row>
    <row r="52" spans="1:15" s="20" customFormat="1" ht="18" customHeight="1">
      <c r="A52" s="8"/>
      <c r="B52" s="8"/>
      <c r="C52" s="8"/>
      <c r="D52" s="8"/>
      <c r="E52" s="8"/>
      <c r="F52" s="8"/>
      <c r="G52" s="8"/>
      <c r="H52" s="9"/>
      <c r="I52" s="20">
        <f t="shared" si="0"/>
        <v>50</v>
      </c>
      <c r="J52" s="23" t="str">
        <f t="array" ref="J52">IFERROR(INDEX(Payments!$B$1:$B$65536,SMALL(IF(Payments!$C$1:$C$65536=$B$3,ROW(J$2:J$4774)-ROW(J$2)+1),ROWS($I$3:J52))),"")</f>
        <v/>
      </c>
      <c r="K52" s="20" t="str">
        <f t="array" ref="K52">IFERROR(INDEX(Payments!$D$1:$D$65536,SMALL(IF(Payments!$C$1:$C$65536=$B$3,ROW(K$2:K$4774)-ROW(K$2)+1),ROWS($I$3:K52))),"")</f>
        <v/>
      </c>
      <c r="L52" s="24" t="str">
        <f t="array" ref="L52">IFERROR(INDEX(Payments!$E$1:$E$65536,SMALL(IF(Payments!$C$1:$C$65536=$B$3,ROW(L$2:L$4774)-ROW(L$2)+1),ROWS($I$3:L52))),"")</f>
        <v/>
      </c>
      <c r="M52" s="20" t="str">
        <f t="array" ref="M52">IFERROR(INDEX(Payments!$F$1:$F$65536,SMALL(IF(Payments!$C$1:$C$65536=$B$3,ROW(M$2:M$4774)-ROW(M$2)+1),ROWS($I$3:M52))),"")</f>
        <v/>
      </c>
      <c r="N52" s="20" t="str">
        <f t="array" ref="N52">IFERROR(INDEX(Payments!$G$1:$G$65536,SMALL(IF(Payments!$C$1:$C$65536=$B$3,ROW(N$2:N$4774)-ROW(N$2)+1),ROWS($I$3:N52))),"")</f>
        <v/>
      </c>
    </row>
    <row r="53" spans="1:15" s="17" customFormat="1" ht="18" customHeight="1">
      <c r="A53" s="8"/>
      <c r="B53" s="8"/>
      <c r="C53" s="8"/>
      <c r="D53" s="8"/>
      <c r="E53" s="8"/>
      <c r="F53" s="8"/>
      <c r="G53" s="8"/>
      <c r="H53" s="9"/>
      <c r="I53" s="17">
        <f t="shared" si="0"/>
        <v>51</v>
      </c>
      <c r="J53" s="18" t="str">
        <f t="array" ref="J53">IFERROR(INDEX(Payments!$B$1:$B$65536,SMALL(IF(Payments!$C$1:$C$65536=$B$3,ROW(J$2:J$4774)-ROW(J$2)+1),ROWS($I$3:J53))),"")</f>
        <v/>
      </c>
      <c r="K53" s="17" t="str">
        <f t="array" ref="K53">IFERROR(INDEX(Payments!$D$1:$D$65536,SMALL(IF(Payments!$C$1:$C$65536=$B$3,ROW(K$2:K$4774)-ROW(K$2)+1),ROWS($I$3:K53))),"")</f>
        <v/>
      </c>
      <c r="L53" s="19" t="str">
        <f t="array" ref="L53">IFERROR(INDEX(Payments!$E$1:$E$65536,SMALL(IF(Payments!$C$1:$C$65536=$B$3,ROW(L$2:L$4774)-ROW(L$2)+1),ROWS($I$3:L53))),"")</f>
        <v/>
      </c>
      <c r="M53" s="17" t="str">
        <f t="array" ref="M53">IFERROR(INDEX(Payments!$F$1:$F$65536,SMALL(IF(Payments!$C$1:$C$65536=$B$3,ROW(M$2:M$4774)-ROW(M$2)+1),ROWS($I$3:M53))),"")</f>
        <v/>
      </c>
      <c r="N53" s="17" t="str">
        <f t="array" ref="N53">IFERROR(INDEX(Payments!$G$1:$G$65536,SMALL(IF(Payments!$C$1:$C$65536=$B$3,ROW(N$2:N$4774)-ROW(N$2)+1),ROWS($I$3:N53))),"")</f>
        <v/>
      </c>
      <c r="O53" s="20"/>
    </row>
    <row r="54" spans="1:15" s="20" customFormat="1" ht="18" customHeight="1">
      <c r="A54" s="8"/>
      <c r="B54" s="8"/>
      <c r="C54" s="8"/>
      <c r="D54" s="8"/>
      <c r="E54" s="8"/>
      <c r="F54" s="8"/>
      <c r="G54" s="8"/>
      <c r="H54" s="9"/>
      <c r="I54" s="20">
        <f t="shared" si="0"/>
        <v>52</v>
      </c>
      <c r="J54" s="23" t="str">
        <f t="array" ref="J54">IFERROR(INDEX(Payments!$B$1:$B$65536,SMALL(IF(Payments!$C$1:$C$65536=$B$3,ROW(J$2:J$4774)-ROW(J$2)+1),ROWS($I$3:J54))),"")</f>
        <v/>
      </c>
      <c r="K54" s="20" t="str">
        <f t="array" ref="K54">IFERROR(INDEX(Payments!$D$1:$D$65536,SMALL(IF(Payments!$C$1:$C$65536=$B$3,ROW(K$2:K$4774)-ROW(K$2)+1),ROWS($I$3:K54))),"")</f>
        <v/>
      </c>
      <c r="L54" s="24" t="str">
        <f t="array" ref="L54">IFERROR(INDEX(Payments!$E$1:$E$65536,SMALL(IF(Payments!$C$1:$C$65536=$B$3,ROW(L$2:L$4774)-ROW(L$2)+1),ROWS($I$3:L54))),"")</f>
        <v/>
      </c>
      <c r="M54" s="20" t="str">
        <f t="array" ref="M54">IFERROR(INDEX(Payments!$F$1:$F$65536,SMALL(IF(Payments!$C$1:$C$65536=$B$3,ROW(M$2:M$4774)-ROW(M$2)+1),ROWS($I$3:M54))),"")</f>
        <v/>
      </c>
      <c r="N54" s="20" t="str">
        <f t="array" ref="N54">IFERROR(INDEX(Payments!$G$1:$G$65536,SMALL(IF(Payments!$C$1:$C$65536=$B$3,ROW(N$2:N$4774)-ROW(N$2)+1),ROWS($I$3:N54))),"")</f>
        <v/>
      </c>
    </row>
    <row r="55" spans="1:15" s="17" customFormat="1" ht="18" customHeight="1">
      <c r="A55" s="8"/>
      <c r="B55" s="8"/>
      <c r="C55" s="8"/>
      <c r="D55" s="8"/>
      <c r="E55" s="8"/>
      <c r="F55" s="8"/>
      <c r="G55" s="8"/>
      <c r="H55" s="9"/>
      <c r="I55" s="17">
        <f t="shared" si="0"/>
        <v>53</v>
      </c>
      <c r="J55" s="18" t="str">
        <f t="array" ref="J55">IFERROR(INDEX(Payments!$B$1:$B$65536,SMALL(IF(Payments!$C$1:$C$65536=$B$3,ROW(J$2:J$4774)-ROW(J$2)+1),ROWS($I$3:J55))),"")</f>
        <v/>
      </c>
      <c r="K55" s="17" t="str">
        <f t="array" ref="K55">IFERROR(INDEX(Payments!$D$1:$D$65536,SMALL(IF(Payments!$C$1:$C$65536=$B$3,ROW(K$2:K$4774)-ROW(K$2)+1),ROWS($I$3:K55))),"")</f>
        <v/>
      </c>
      <c r="L55" s="19" t="str">
        <f t="array" ref="L55">IFERROR(INDEX(Payments!$E$1:$E$65536,SMALL(IF(Payments!$C$1:$C$65536=$B$3,ROW(L$2:L$4774)-ROW(L$2)+1),ROWS($I$3:L55))),"")</f>
        <v/>
      </c>
      <c r="M55" s="17" t="str">
        <f t="array" ref="M55">IFERROR(INDEX(Payments!$F$1:$F$65536,SMALL(IF(Payments!$C$1:$C$65536=$B$3,ROW(M$2:M$4774)-ROW(M$2)+1),ROWS($I$3:M55))),"")</f>
        <v/>
      </c>
      <c r="N55" s="17" t="str">
        <f t="array" ref="N55">IFERROR(INDEX(Payments!$G$1:$G$65536,SMALL(IF(Payments!$C$1:$C$65536=$B$3,ROW(N$2:N$4774)-ROW(N$2)+1),ROWS($I$3:N55))),"")</f>
        <v/>
      </c>
      <c r="O55" s="20"/>
    </row>
    <row r="56" spans="1:15" s="20" customFormat="1" ht="18" customHeight="1">
      <c r="A56" s="8"/>
      <c r="B56" s="8"/>
      <c r="C56" s="8"/>
      <c r="D56" s="8"/>
      <c r="E56" s="8"/>
      <c r="F56" s="8"/>
      <c r="G56" s="8"/>
      <c r="H56" s="9"/>
      <c r="I56" s="20">
        <f t="shared" si="0"/>
        <v>54</v>
      </c>
      <c r="J56" s="23" t="str">
        <f t="array" ref="J56">IFERROR(INDEX(Payments!$B$1:$B$65536,SMALL(IF(Payments!$C$1:$C$65536=$B$3,ROW(J$2:J$4774)-ROW(J$2)+1),ROWS($I$3:J56))),"")</f>
        <v/>
      </c>
      <c r="K56" s="20" t="str">
        <f t="array" ref="K56">IFERROR(INDEX(Payments!$D$1:$D$65536,SMALL(IF(Payments!$C$1:$C$65536=$B$3,ROW(K$2:K$4774)-ROW(K$2)+1),ROWS($I$3:K56))),"")</f>
        <v/>
      </c>
      <c r="L56" s="24" t="str">
        <f t="array" ref="L56">IFERROR(INDEX(Payments!$E$1:$E$65536,SMALL(IF(Payments!$C$1:$C$65536=$B$3,ROW(L$2:L$4774)-ROW(L$2)+1),ROWS($I$3:L56))),"")</f>
        <v/>
      </c>
      <c r="M56" s="20" t="str">
        <f t="array" ref="M56">IFERROR(INDEX(Payments!$F$1:$F$65536,SMALL(IF(Payments!$C$1:$C$65536=$B$3,ROW(M$2:M$4774)-ROW(M$2)+1),ROWS($I$3:M56))),"")</f>
        <v/>
      </c>
      <c r="N56" s="20" t="str">
        <f t="array" ref="N56">IFERROR(INDEX(Payments!$G$1:$G$65536,SMALL(IF(Payments!$C$1:$C$65536=$B$3,ROW(N$2:N$4774)-ROW(N$2)+1),ROWS($I$3:N56))),"")</f>
        <v/>
      </c>
    </row>
    <row r="57" spans="1:15" s="17" customFormat="1" ht="18" customHeight="1">
      <c r="A57" s="8"/>
      <c r="B57" s="8"/>
      <c r="C57" s="8"/>
      <c r="D57" s="8"/>
      <c r="E57" s="8"/>
      <c r="F57" s="8"/>
      <c r="G57" s="8"/>
      <c r="H57" s="9"/>
      <c r="I57" s="17">
        <f t="shared" si="0"/>
        <v>55</v>
      </c>
      <c r="J57" s="18" t="str">
        <f t="array" ref="J57">IFERROR(INDEX(Payments!$B$1:$B$65536,SMALL(IF(Payments!$C$1:$C$65536=$B$3,ROW(J$2:J$4774)-ROW(J$2)+1),ROWS($I$3:J57))),"")</f>
        <v/>
      </c>
      <c r="K57" s="17" t="str">
        <f t="array" ref="K57">IFERROR(INDEX(Payments!$D$1:$D$65536,SMALL(IF(Payments!$C$1:$C$65536=$B$3,ROW(K$2:K$4774)-ROW(K$2)+1),ROWS($I$3:K57))),"")</f>
        <v/>
      </c>
      <c r="L57" s="19" t="str">
        <f t="array" ref="L57">IFERROR(INDEX(Payments!$E$1:$E$65536,SMALL(IF(Payments!$C$1:$C$65536=$B$3,ROW(L$2:L$4774)-ROW(L$2)+1),ROWS($I$3:L57))),"")</f>
        <v/>
      </c>
      <c r="M57" s="17" t="str">
        <f t="array" ref="M57">IFERROR(INDEX(Payments!$F$1:$F$65536,SMALL(IF(Payments!$C$1:$C$65536=$B$3,ROW(M$2:M$4774)-ROW(M$2)+1),ROWS($I$3:M57))),"")</f>
        <v/>
      </c>
      <c r="N57" s="17" t="str">
        <f t="array" ref="N57">IFERROR(INDEX(Payments!$G$1:$G$65536,SMALL(IF(Payments!$C$1:$C$65536=$B$3,ROW(N$2:N$4774)-ROW(N$2)+1),ROWS($I$3:N57))),"")</f>
        <v/>
      </c>
      <c r="O57" s="20"/>
    </row>
    <row r="58" spans="1:15" s="20" customFormat="1" ht="18" customHeight="1">
      <c r="A58" s="8"/>
      <c r="B58" s="8"/>
      <c r="C58" s="8"/>
      <c r="D58" s="8"/>
      <c r="E58" s="8"/>
      <c r="F58" s="8"/>
      <c r="G58" s="8"/>
      <c r="H58" s="9"/>
      <c r="I58" s="20">
        <f t="shared" si="0"/>
        <v>56</v>
      </c>
      <c r="J58" s="23" t="str">
        <f t="array" ref="J58">IFERROR(INDEX(Payments!$B$1:$B$65536,SMALL(IF(Payments!$C$1:$C$65536=$B$3,ROW(J$2:J$4774)-ROW(J$2)+1),ROWS($I$3:J58))),"")</f>
        <v/>
      </c>
      <c r="K58" s="20" t="str">
        <f t="array" ref="K58">IFERROR(INDEX(Payments!$D$1:$D$65536,SMALL(IF(Payments!$C$1:$C$65536=$B$3,ROW(K$2:K$4774)-ROW(K$2)+1),ROWS($I$3:K58))),"")</f>
        <v/>
      </c>
      <c r="L58" s="24" t="str">
        <f t="array" ref="L58">IFERROR(INDEX(Payments!$E$1:$E$65536,SMALL(IF(Payments!$C$1:$C$65536=$B$3,ROW(L$2:L$4774)-ROW(L$2)+1),ROWS($I$3:L58))),"")</f>
        <v/>
      </c>
      <c r="M58" s="20" t="str">
        <f t="array" ref="M58">IFERROR(INDEX(Payments!$F$1:$F$65536,SMALL(IF(Payments!$C$1:$C$65536=$B$3,ROW(M$2:M$4774)-ROW(M$2)+1),ROWS($I$3:M58))),"")</f>
        <v/>
      </c>
      <c r="N58" s="20" t="str">
        <f t="array" ref="N58">IFERROR(INDEX(Payments!$G$1:$G$65536,SMALL(IF(Payments!$C$1:$C$65536=$B$3,ROW(N$2:N$4774)-ROW(N$2)+1),ROWS($I$3:N58))),"")</f>
        <v/>
      </c>
    </row>
    <row r="59" spans="1:15" s="17" customFormat="1" ht="18" customHeight="1">
      <c r="A59" s="8"/>
      <c r="B59" s="8"/>
      <c r="C59" s="8"/>
      <c r="D59" s="8"/>
      <c r="E59" s="8"/>
      <c r="F59" s="8"/>
      <c r="G59" s="8"/>
      <c r="H59" s="9"/>
      <c r="I59" s="17">
        <f t="shared" si="0"/>
        <v>57</v>
      </c>
      <c r="J59" s="18" t="str">
        <f t="array" ref="J59">IFERROR(INDEX(Payments!$B$1:$B$65536,SMALL(IF(Payments!$C$1:$C$65536=$B$3,ROW(J$2:J$4774)-ROW(J$2)+1),ROWS($I$3:J59))),"")</f>
        <v/>
      </c>
      <c r="K59" s="17" t="str">
        <f t="array" ref="K59">IFERROR(INDEX(Payments!$D$1:$D$65536,SMALL(IF(Payments!$C$1:$C$65536=$B$3,ROW(K$2:K$4774)-ROW(K$2)+1),ROWS($I$3:K59))),"")</f>
        <v/>
      </c>
      <c r="L59" s="19" t="str">
        <f t="array" ref="L59">IFERROR(INDEX(Payments!$E$1:$E$65536,SMALL(IF(Payments!$C$1:$C$65536=$B$3,ROW(L$2:L$4774)-ROW(L$2)+1),ROWS($I$3:L59))),"")</f>
        <v/>
      </c>
      <c r="M59" s="17" t="str">
        <f t="array" ref="M59">IFERROR(INDEX(Payments!$F$1:$F$65536,SMALL(IF(Payments!$C$1:$C$65536=$B$3,ROW(M$2:M$4774)-ROW(M$2)+1),ROWS($I$3:M59))),"")</f>
        <v/>
      </c>
      <c r="N59" s="17" t="str">
        <f t="array" ref="N59">IFERROR(INDEX(Payments!$G$1:$G$65536,SMALL(IF(Payments!$C$1:$C$65536=$B$3,ROW(N$2:N$4774)-ROW(N$2)+1),ROWS($I$3:N59))),"")</f>
        <v/>
      </c>
      <c r="O59" s="20"/>
    </row>
    <row r="60" spans="1:15" s="20" customFormat="1" ht="18" customHeight="1">
      <c r="A60" s="8"/>
      <c r="B60" s="8"/>
      <c r="C60" s="8"/>
      <c r="D60" s="8"/>
      <c r="E60" s="8"/>
      <c r="F60" s="8"/>
      <c r="G60" s="8"/>
      <c r="H60" s="9"/>
      <c r="I60" s="20">
        <f t="shared" si="0"/>
        <v>58</v>
      </c>
      <c r="J60" s="23" t="str">
        <f t="array" ref="J60">IFERROR(INDEX(Payments!$B$1:$B$65536,SMALL(IF(Payments!$C$1:$C$65536=$B$3,ROW(J$2:J$4774)-ROW(J$2)+1),ROWS($I$3:J60))),"")</f>
        <v/>
      </c>
      <c r="K60" s="20" t="str">
        <f t="array" ref="K60">IFERROR(INDEX(Payments!$D$1:$D$65536,SMALL(IF(Payments!$C$1:$C$65536=$B$3,ROW(K$2:K$4774)-ROW(K$2)+1),ROWS($I$3:K60))),"")</f>
        <v/>
      </c>
      <c r="L60" s="24" t="str">
        <f t="array" ref="L60">IFERROR(INDEX(Payments!$E$1:$E$65536,SMALL(IF(Payments!$C$1:$C$65536=$B$3,ROW(L$2:L$4774)-ROW(L$2)+1),ROWS($I$3:L60))),"")</f>
        <v/>
      </c>
      <c r="M60" s="20" t="str">
        <f t="array" ref="M60">IFERROR(INDEX(Payments!$F$1:$F$65536,SMALL(IF(Payments!$C$1:$C$65536=$B$3,ROW(M$2:M$4774)-ROW(M$2)+1),ROWS($I$3:M60))),"")</f>
        <v/>
      </c>
      <c r="N60" s="20" t="str">
        <f t="array" ref="N60">IFERROR(INDEX(Payments!$G$1:$G$65536,SMALL(IF(Payments!$C$1:$C$65536=$B$3,ROW(N$2:N$4774)-ROW(N$2)+1),ROWS($I$3:N60))),"")</f>
        <v/>
      </c>
    </row>
    <row r="61" spans="1:15" s="17" customFormat="1" ht="18" customHeight="1">
      <c r="A61" s="8"/>
      <c r="B61" s="8"/>
      <c r="C61" s="8"/>
      <c r="D61" s="8"/>
      <c r="E61" s="8"/>
      <c r="F61" s="8"/>
      <c r="G61" s="8"/>
      <c r="H61" s="9"/>
      <c r="I61" s="17">
        <f t="shared" si="0"/>
        <v>59</v>
      </c>
      <c r="J61" s="18" t="str">
        <f t="array" ref="J61">IFERROR(INDEX(Payments!$B$1:$B$65536,SMALL(IF(Payments!$C$1:$C$65536=$B$3,ROW(J$2:J$4774)-ROW(J$2)+1),ROWS($I$3:J61))),"")</f>
        <v/>
      </c>
      <c r="K61" s="17" t="str">
        <f t="array" ref="K61">IFERROR(INDEX(Payments!$D$1:$D$65536,SMALL(IF(Payments!$C$1:$C$65536=$B$3,ROW(K$2:K$4774)-ROW(K$2)+1),ROWS($I$3:K61))),"")</f>
        <v/>
      </c>
      <c r="L61" s="19" t="str">
        <f t="array" ref="L61">IFERROR(INDEX(Payments!$E$1:$E$65536,SMALL(IF(Payments!$C$1:$C$65536=$B$3,ROW(L$2:L$4774)-ROW(L$2)+1),ROWS($I$3:L61))),"")</f>
        <v/>
      </c>
      <c r="M61" s="17" t="str">
        <f t="array" ref="M61">IFERROR(INDEX(Payments!$F$1:$F$65536,SMALL(IF(Payments!$C$1:$C$65536=$B$3,ROW(M$2:M$4774)-ROW(M$2)+1),ROWS($I$3:M61))),"")</f>
        <v/>
      </c>
      <c r="N61" s="17" t="str">
        <f t="array" ref="N61">IFERROR(INDEX(Payments!$G$1:$G$65536,SMALL(IF(Payments!$C$1:$C$65536=$B$3,ROW(N$2:N$4774)-ROW(N$2)+1),ROWS($I$3:N61))),"")</f>
        <v/>
      </c>
      <c r="O61" s="20"/>
    </row>
    <row r="62" spans="1:15" s="20" customFormat="1" ht="18" customHeight="1">
      <c r="A62" s="8"/>
      <c r="B62" s="8"/>
      <c r="C62" s="8"/>
      <c r="D62" s="8"/>
      <c r="E62" s="8"/>
      <c r="F62" s="8"/>
      <c r="G62" s="8"/>
      <c r="H62" s="9"/>
      <c r="I62" s="20">
        <f t="shared" si="0"/>
        <v>60</v>
      </c>
      <c r="J62" s="23" t="str">
        <f t="array" ref="J62">IFERROR(INDEX(Payments!$B$1:$B$65536,SMALL(IF(Payments!$C$1:$C$65536=$B$3,ROW(J$2:J$4774)-ROW(J$2)+1),ROWS($I$3:J62))),"")</f>
        <v/>
      </c>
      <c r="K62" s="20" t="str">
        <f t="array" ref="K62">IFERROR(INDEX(Payments!$D$1:$D$65536,SMALL(IF(Payments!$C$1:$C$65536=$B$3,ROW(K$2:K$4774)-ROW(K$2)+1),ROWS($I$3:K62))),"")</f>
        <v/>
      </c>
      <c r="L62" s="24" t="str">
        <f t="array" ref="L62">IFERROR(INDEX(Payments!$E$1:$E$65536,SMALL(IF(Payments!$C$1:$C$65536=$B$3,ROW(L$2:L$4774)-ROW(L$2)+1),ROWS($I$3:L62))),"")</f>
        <v/>
      </c>
      <c r="M62" s="20" t="str">
        <f t="array" ref="M62">IFERROR(INDEX(Payments!$F$1:$F$65536,SMALL(IF(Payments!$C$1:$C$65536=$B$3,ROW(M$2:M$4774)-ROW(M$2)+1),ROWS($I$3:M62))),"")</f>
        <v/>
      </c>
      <c r="N62" s="20" t="str">
        <f t="array" ref="N62">IFERROR(INDEX(Payments!$G$1:$G$65536,SMALL(IF(Payments!$C$1:$C$65536=$B$3,ROW(N$2:N$4774)-ROW(N$2)+1),ROWS($I$3:N62))),"")</f>
        <v/>
      </c>
    </row>
    <row r="63" spans="1:15" s="17" customFormat="1" ht="18" customHeight="1">
      <c r="A63" s="8"/>
      <c r="B63" s="8"/>
      <c r="C63" s="8"/>
      <c r="D63" s="8"/>
      <c r="E63" s="8"/>
      <c r="F63" s="8"/>
      <c r="G63" s="8"/>
      <c r="H63" s="9"/>
      <c r="I63" s="17">
        <f t="shared" si="0"/>
        <v>61</v>
      </c>
      <c r="J63" s="18" t="str">
        <f t="array" ref="J63">IFERROR(INDEX(Payments!$B$1:$B$65536,SMALL(IF(Payments!$C$1:$C$65536=$B$3,ROW(J$2:J$4774)-ROW(J$2)+1),ROWS($I$3:J63))),"")</f>
        <v/>
      </c>
      <c r="K63" s="17" t="str">
        <f t="array" ref="K63">IFERROR(INDEX(Payments!$D$1:$D$65536,SMALL(IF(Payments!$C$1:$C$65536=$B$3,ROW(K$2:K$4774)-ROW(K$2)+1),ROWS($I$3:K63))),"")</f>
        <v/>
      </c>
      <c r="L63" s="19" t="str">
        <f t="array" ref="L63">IFERROR(INDEX(Payments!$E$1:$E$65536,SMALL(IF(Payments!$C$1:$C$65536=$B$3,ROW(L$2:L$4774)-ROW(L$2)+1),ROWS($I$3:L63))),"")</f>
        <v/>
      </c>
      <c r="M63" s="17" t="str">
        <f t="array" ref="M63">IFERROR(INDEX(Payments!$F$1:$F$65536,SMALL(IF(Payments!$C$1:$C$65536=$B$3,ROW(M$2:M$4774)-ROW(M$2)+1),ROWS($I$3:M63))),"")</f>
        <v/>
      </c>
      <c r="N63" s="17" t="str">
        <f t="array" ref="N63">IFERROR(INDEX(Payments!$G$1:$G$65536,SMALL(IF(Payments!$C$1:$C$65536=$B$3,ROW(N$2:N$4774)-ROW(N$2)+1),ROWS($I$3:N63))),"")</f>
        <v/>
      </c>
      <c r="O63" s="20"/>
    </row>
    <row r="64" spans="1:15" s="20" customFormat="1" ht="18" customHeight="1">
      <c r="A64" s="8"/>
      <c r="B64" s="8"/>
      <c r="C64" s="8"/>
      <c r="D64" s="8"/>
      <c r="E64" s="8"/>
      <c r="F64" s="8"/>
      <c r="G64" s="8"/>
      <c r="H64" s="9"/>
      <c r="I64" s="20">
        <f t="shared" si="0"/>
        <v>62</v>
      </c>
      <c r="J64" s="23" t="str">
        <f t="array" ref="J64">IFERROR(INDEX(Payments!$B$1:$B$65536,SMALL(IF(Payments!$C$1:$C$65536=$B$3,ROW(J$2:J$4774)-ROW(J$2)+1),ROWS($I$3:J64))),"")</f>
        <v/>
      </c>
      <c r="K64" s="20" t="str">
        <f t="array" ref="K64">IFERROR(INDEX(Payments!$D$1:$D$65536,SMALL(IF(Payments!$C$1:$C$65536=$B$3,ROW(K$2:K$4774)-ROW(K$2)+1),ROWS($I$3:K64))),"")</f>
        <v/>
      </c>
      <c r="L64" s="24" t="str">
        <f t="array" ref="L64">IFERROR(INDEX(Payments!$E$1:$E$65536,SMALL(IF(Payments!$C$1:$C$65536=$B$3,ROW(L$2:L$4774)-ROW(L$2)+1),ROWS($I$3:L64))),"")</f>
        <v/>
      </c>
      <c r="M64" s="20" t="str">
        <f t="array" ref="M64">IFERROR(INDEX(Payments!$F$1:$F$65536,SMALL(IF(Payments!$C$1:$C$65536=$B$3,ROW(M$2:M$4774)-ROW(M$2)+1),ROWS($I$3:M64))),"")</f>
        <v/>
      </c>
      <c r="N64" s="20" t="str">
        <f t="array" ref="N64">IFERROR(INDEX(Payments!$G$1:$G$65536,SMALL(IF(Payments!$C$1:$C$65536=$B$3,ROW(N$2:N$4774)-ROW(N$2)+1),ROWS($I$3:N64))),"")</f>
        <v/>
      </c>
    </row>
    <row r="65" spans="1:15" s="17" customFormat="1" ht="18" customHeight="1">
      <c r="A65" s="8"/>
      <c r="B65" s="8"/>
      <c r="C65" s="8"/>
      <c r="D65" s="8"/>
      <c r="E65" s="8"/>
      <c r="F65" s="8"/>
      <c r="G65" s="8"/>
      <c r="H65" s="9"/>
      <c r="I65" s="17">
        <f t="shared" si="0"/>
        <v>63</v>
      </c>
      <c r="J65" s="18" t="str">
        <f t="array" ref="J65">IFERROR(INDEX(Payments!$B$1:$B$65536,SMALL(IF(Payments!$C$1:$C$65536=$B$3,ROW(J$2:J$4774)-ROW(J$2)+1),ROWS($I$3:J65))),"")</f>
        <v/>
      </c>
      <c r="K65" s="17" t="str">
        <f t="array" ref="K65">IFERROR(INDEX(Payments!$D$1:$D$65536,SMALL(IF(Payments!$C$1:$C$65536=$B$3,ROW(K$2:K$4774)-ROW(K$2)+1),ROWS($I$3:K65))),"")</f>
        <v/>
      </c>
      <c r="L65" s="19" t="str">
        <f t="array" ref="L65">IFERROR(INDEX(Payments!$E$1:$E$65536,SMALL(IF(Payments!$C$1:$C$65536=$B$3,ROW(L$2:L$4774)-ROW(L$2)+1),ROWS($I$3:L65))),"")</f>
        <v/>
      </c>
      <c r="M65" s="17" t="str">
        <f t="array" ref="M65">IFERROR(INDEX(Payments!$F$1:$F$65536,SMALL(IF(Payments!$C$1:$C$65536=$B$3,ROW(M$2:M$4774)-ROW(M$2)+1),ROWS($I$3:M65))),"")</f>
        <v/>
      </c>
      <c r="N65" s="17" t="str">
        <f t="array" ref="N65">IFERROR(INDEX(Payments!$G$1:$G$65536,SMALL(IF(Payments!$C$1:$C$65536=$B$3,ROW(N$2:N$4774)-ROW(N$2)+1),ROWS($I$3:N65))),"")</f>
        <v/>
      </c>
      <c r="O65" s="20"/>
    </row>
    <row r="66" spans="1:15" s="20" customFormat="1" ht="18" customHeight="1">
      <c r="A66" s="8"/>
      <c r="B66" s="8"/>
      <c r="C66" s="8"/>
      <c r="D66" s="8"/>
      <c r="E66" s="8"/>
      <c r="F66" s="8"/>
      <c r="G66" s="8"/>
      <c r="H66" s="9"/>
      <c r="I66" s="20">
        <f t="shared" si="0"/>
        <v>64</v>
      </c>
      <c r="J66" s="23" t="str">
        <f t="array" ref="J66">IFERROR(INDEX(Payments!$B$1:$B$65536,SMALL(IF(Payments!$C$1:$C$65536=$B$3,ROW(J$2:J$4774)-ROW(J$2)+1),ROWS($I$3:J66))),"")</f>
        <v/>
      </c>
      <c r="K66" s="20" t="str">
        <f t="array" ref="K66">IFERROR(INDEX(Payments!$D$1:$D$65536,SMALL(IF(Payments!$C$1:$C$65536=$B$3,ROW(K$2:K$4774)-ROW(K$2)+1),ROWS($I$3:K66))),"")</f>
        <v/>
      </c>
      <c r="L66" s="24" t="str">
        <f t="array" ref="L66">IFERROR(INDEX(Payments!$E$1:$E$65536,SMALL(IF(Payments!$C$1:$C$65536=$B$3,ROW(L$2:L$4774)-ROW(L$2)+1),ROWS($I$3:L66))),"")</f>
        <v/>
      </c>
      <c r="M66" s="20" t="str">
        <f t="array" ref="M66">IFERROR(INDEX(Payments!$F$1:$F$65536,SMALL(IF(Payments!$C$1:$C$65536=$B$3,ROW(M$2:M$4774)-ROW(M$2)+1),ROWS($I$3:M66))),"")</f>
        <v/>
      </c>
      <c r="N66" s="20" t="str">
        <f t="array" ref="N66">IFERROR(INDEX(Payments!$G$1:$G$65536,SMALL(IF(Payments!$C$1:$C$65536=$B$3,ROW(N$2:N$4774)-ROW(N$2)+1),ROWS($I$3:N66))),"")</f>
        <v/>
      </c>
    </row>
    <row r="67" spans="1:15" s="17" customFormat="1" ht="18" customHeight="1">
      <c r="A67" s="8"/>
      <c r="B67" s="8"/>
      <c r="C67" s="8"/>
      <c r="D67" s="8"/>
      <c r="E67" s="8"/>
      <c r="F67" s="8"/>
      <c r="G67" s="8"/>
      <c r="H67" s="9"/>
      <c r="I67" s="17">
        <f t="shared" si="0"/>
        <v>65</v>
      </c>
      <c r="J67" s="18" t="str">
        <f t="array" ref="J67">IFERROR(INDEX(Payments!$B$1:$B$65536,SMALL(IF(Payments!$C$1:$C$65536=$B$3,ROW(J$2:J$4774)-ROW(J$2)+1),ROWS($I$3:J67))),"")</f>
        <v/>
      </c>
      <c r="K67" s="17" t="str">
        <f t="array" ref="K67">IFERROR(INDEX(Payments!$D$1:$D$65536,SMALL(IF(Payments!$C$1:$C$65536=$B$3,ROW(K$2:K$4774)-ROW(K$2)+1),ROWS($I$3:K67))),"")</f>
        <v/>
      </c>
      <c r="L67" s="19" t="str">
        <f t="array" ref="L67">IFERROR(INDEX(Payments!$E$1:$E$65536,SMALL(IF(Payments!$C$1:$C$65536=$B$3,ROW(L$2:L$4774)-ROW(L$2)+1),ROWS($I$3:L67))),"")</f>
        <v/>
      </c>
      <c r="M67" s="17" t="str">
        <f t="array" ref="M67">IFERROR(INDEX(Payments!$F$1:$F$65536,SMALL(IF(Payments!$C$1:$C$65536=$B$3,ROW(M$2:M$4774)-ROW(M$2)+1),ROWS($I$3:M67))),"")</f>
        <v/>
      </c>
      <c r="N67" s="17" t="str">
        <f t="array" ref="N67">IFERROR(INDEX(Payments!$G$1:$G$65536,SMALL(IF(Payments!$C$1:$C$65536=$B$3,ROW(N$2:N$4774)-ROW(N$2)+1),ROWS($I$3:N67))),"")</f>
        <v/>
      </c>
      <c r="O67" s="20"/>
    </row>
    <row r="68" spans="1:15" s="20" customFormat="1" ht="18" customHeight="1">
      <c r="A68" s="8"/>
      <c r="B68" s="8"/>
      <c r="C68" s="8"/>
      <c r="D68" s="8"/>
      <c r="E68" s="8"/>
      <c r="F68" s="8"/>
      <c r="G68" s="8"/>
      <c r="H68" s="9"/>
      <c r="I68" s="20">
        <f t="shared" ref="I68:I70" si="3">ROW()-2</f>
        <v>66</v>
      </c>
      <c r="J68" s="23" t="str">
        <f t="array" ref="J68">IFERROR(INDEX(Payments!$B$1:$B$65536,SMALL(IF(Payments!$C$1:$C$65536=$B$3,ROW(J$2:J$4774)-ROW(J$2)+1),ROWS($I$3:J68))),"")</f>
        <v/>
      </c>
      <c r="K68" s="20" t="str">
        <f t="array" ref="K68">IFERROR(INDEX(Payments!$D$1:$D$65536,SMALL(IF(Payments!$C$1:$C$65536=$B$3,ROW(K$2:K$4774)-ROW(K$2)+1),ROWS($I$3:K68))),"")</f>
        <v/>
      </c>
      <c r="L68" s="24" t="str">
        <f t="array" ref="L68">IFERROR(INDEX(Payments!$E$1:$E$65536,SMALL(IF(Payments!$C$1:$C$65536=$B$3,ROW(L$2:L$4774)-ROW(L$2)+1),ROWS($I$3:L68))),"")</f>
        <v/>
      </c>
      <c r="M68" s="20" t="str">
        <f t="array" ref="M68">IFERROR(INDEX(Payments!$F$1:$F$65536,SMALL(IF(Payments!$C$1:$C$65536=$B$3,ROW(M$2:M$4774)-ROW(M$2)+1),ROWS($I$3:M68))),"")</f>
        <v/>
      </c>
      <c r="N68" s="20" t="str">
        <f t="array" ref="N68">IFERROR(INDEX(Payments!$G$1:$G$65536,SMALL(IF(Payments!$C$1:$C$65536=$B$3,ROW(N$2:N$4774)-ROW(N$2)+1),ROWS($I$3:N68))),"")</f>
        <v/>
      </c>
    </row>
    <row r="69" spans="1:15" s="17" customFormat="1" ht="18" customHeight="1">
      <c r="A69" s="8"/>
      <c r="B69" s="8"/>
      <c r="C69" s="8"/>
      <c r="D69" s="8"/>
      <c r="E69" s="8"/>
      <c r="F69" s="8"/>
      <c r="G69" s="8"/>
      <c r="H69" s="9"/>
      <c r="I69" s="17">
        <f t="shared" si="3"/>
        <v>67</v>
      </c>
      <c r="J69" s="18" t="str">
        <f t="array" ref="J69">IFERROR(INDEX(Payments!$B$1:$B$65536,SMALL(IF(Payments!$C$1:$C$65536=$B$3,ROW(J$2:J$4774)-ROW(J$2)+1),ROWS($I$3:J69))),"")</f>
        <v/>
      </c>
      <c r="K69" s="17" t="str">
        <f t="array" ref="K69">IFERROR(INDEX(Payments!$D$1:$D$65536,SMALL(IF(Payments!$C$1:$C$65536=$B$3,ROW(K$2:K$4774)-ROW(K$2)+1),ROWS($I$3:K69))),"")</f>
        <v/>
      </c>
      <c r="L69" s="19" t="str">
        <f t="array" ref="L69">IFERROR(INDEX(Payments!$E$1:$E$65536,SMALL(IF(Payments!$C$1:$C$65536=$B$3,ROW(L$2:L$4774)-ROW(L$2)+1),ROWS($I$3:L69))),"")</f>
        <v/>
      </c>
      <c r="M69" s="17" t="str">
        <f t="array" ref="M69">IFERROR(INDEX(Payments!$F$1:$F$65536,SMALL(IF(Payments!$C$1:$C$65536=$B$3,ROW(M$2:M$4774)-ROW(M$2)+1),ROWS($I$3:M69))),"")</f>
        <v/>
      </c>
      <c r="N69" s="17" t="str">
        <f t="array" ref="N69">IFERROR(INDEX(Payments!$G$1:$G$65536,SMALL(IF(Payments!$C$1:$C$65536=$B$3,ROW(N$2:N$4774)-ROW(N$2)+1),ROWS($I$3:N69))),"")</f>
        <v/>
      </c>
      <c r="O69" s="20"/>
    </row>
    <row r="70" spans="1:15" s="20" customFormat="1" ht="18" customHeight="1">
      <c r="A70" s="8"/>
      <c r="B70" s="8"/>
      <c r="C70" s="8"/>
      <c r="D70" s="8"/>
      <c r="E70" s="8"/>
      <c r="F70" s="8"/>
      <c r="G70" s="8"/>
      <c r="H70" s="9"/>
      <c r="I70" s="20">
        <f t="shared" si="3"/>
        <v>68</v>
      </c>
      <c r="J70" s="23" t="str">
        <f t="array" ref="J70">IFERROR(INDEX(Payments!$B$1:$B$65536,SMALL(IF(Payments!$C$1:$C$65536=$B$3,ROW(J$2:J$4774)-ROW(J$2)+1),ROWS($I$3:J70))),"")</f>
        <v/>
      </c>
      <c r="K70" s="20" t="str">
        <f t="array" ref="K70">IFERROR(INDEX(Payments!$D$1:$D$65536,SMALL(IF(Payments!$C$1:$C$65536=$B$3,ROW(K$2:K$4774)-ROW(K$2)+1),ROWS($I$3:K70))),"")</f>
        <v/>
      </c>
      <c r="L70" s="24" t="str">
        <f t="array" ref="L70">IFERROR(INDEX(Payments!$E$1:$E$65536,SMALL(IF(Payments!$C$1:$C$65536=$B$3,ROW(L$2:L$4774)-ROW(L$2)+1),ROWS($I$3:L70))),"")</f>
        <v/>
      </c>
      <c r="M70" s="20" t="str">
        <f t="array" ref="M70">IFERROR(INDEX(Payments!$F$1:$F$65536,SMALL(IF(Payments!$C$1:$C$65536=$B$3,ROW(M$2:M$4774)-ROW(M$2)+1),ROWS($I$3:M70))),"")</f>
        <v/>
      </c>
      <c r="N70" s="20" t="str">
        <f t="array" ref="N70">IFERROR(INDEX(Payments!$G$1:$G$65536,SMALL(IF(Payments!$C$1:$C$65536=$B$3,ROW(N$2:N$4774)-ROW(N$2)+1),ROWS($I$3:N70))),"")</f>
        <v/>
      </c>
    </row>
    <row r="71" spans="1:15" s="17" customFormat="1" ht="18" customHeight="1">
      <c r="A71" s="8"/>
      <c r="B71" s="8"/>
      <c r="C71" s="8"/>
      <c r="D71" s="8"/>
      <c r="E71" s="8"/>
      <c r="F71" s="8"/>
      <c r="G71" s="8"/>
      <c r="H71" s="9"/>
      <c r="I71" s="57"/>
      <c r="J71" s="57"/>
      <c r="K71" s="57"/>
      <c r="L71" s="58">
        <f>SUM(L3:L70)</f>
        <v>60000</v>
      </c>
      <c r="M71" s="57"/>
      <c r="N71" s="57"/>
      <c r="O71" s="20"/>
    </row>
    <row r="72" spans="1:15" s="59" customFormat="1" ht="12.75" hidden="1">
      <c r="I72" s="60"/>
      <c r="J72" s="61"/>
      <c r="K72" s="60"/>
      <c r="L72" s="62"/>
      <c r="M72" s="60"/>
      <c r="O72" s="63"/>
    </row>
    <row r="73" spans="1:15" s="59" customFormat="1" ht="12.75" hidden="1">
      <c r="I73" s="60"/>
      <c r="J73" s="61"/>
      <c r="K73" s="60"/>
      <c r="L73" s="62"/>
      <c r="M73" s="60"/>
      <c r="O73" s="63"/>
    </row>
    <row r="74" spans="1:15" s="59" customFormat="1" ht="12.75" hidden="1">
      <c r="I74" s="60"/>
      <c r="J74" s="61"/>
      <c r="K74" s="60"/>
      <c r="L74" s="62"/>
      <c r="M74" s="60"/>
      <c r="O74" s="63"/>
    </row>
    <row r="75" spans="1:15" s="59" customFormat="1" ht="12.75" hidden="1">
      <c r="I75" s="60"/>
      <c r="J75" s="61"/>
      <c r="K75" s="60"/>
      <c r="L75" s="62"/>
      <c r="M75" s="60"/>
      <c r="O75" s="63"/>
    </row>
    <row r="76" spans="1:15" s="59" customFormat="1" ht="12.75" hidden="1">
      <c r="I76" s="60"/>
      <c r="J76" s="61"/>
      <c r="K76" s="60"/>
      <c r="L76" s="62"/>
      <c r="M76" s="60"/>
      <c r="O76" s="63"/>
    </row>
    <row r="77" spans="1:15" s="59" customFormat="1" ht="12.75" hidden="1">
      <c r="I77" s="60"/>
      <c r="J77" s="61"/>
      <c r="K77" s="60"/>
      <c r="L77" s="62"/>
      <c r="M77" s="60"/>
      <c r="O77" s="63"/>
    </row>
    <row r="78" spans="1:15" s="59" customFormat="1" ht="12.75" hidden="1">
      <c r="I78" s="60"/>
      <c r="J78" s="61"/>
      <c r="K78" s="60"/>
      <c r="L78" s="62"/>
      <c r="M78" s="60"/>
      <c r="O78" s="63"/>
    </row>
    <row r="79" spans="1:15" s="59" customFormat="1" ht="12.75" hidden="1">
      <c r="I79" s="60"/>
      <c r="J79" s="61"/>
      <c r="K79" s="60"/>
      <c r="L79" s="62"/>
      <c r="M79" s="60"/>
      <c r="O79" s="63"/>
    </row>
    <row r="80" spans="1:15" s="59" customFormat="1" ht="12.75" hidden="1">
      <c r="I80" s="60"/>
      <c r="J80" s="61"/>
      <c r="K80" s="60"/>
      <c r="L80" s="62"/>
      <c r="M80" s="60"/>
      <c r="O80" s="63"/>
    </row>
    <row r="81" spans="9:15" s="59" customFormat="1" ht="12.75" hidden="1">
      <c r="I81" s="60"/>
      <c r="J81" s="61"/>
      <c r="K81" s="60"/>
      <c r="L81" s="62"/>
      <c r="M81" s="60"/>
      <c r="O81" s="63"/>
    </row>
    <row r="82" spans="9:15" s="59" customFormat="1" ht="12.75" hidden="1">
      <c r="I82" s="60"/>
      <c r="J82" s="61"/>
      <c r="K82" s="60"/>
      <c r="L82" s="62"/>
      <c r="M82" s="60"/>
      <c r="O82" s="63"/>
    </row>
    <row r="83" spans="9:15" s="59" customFormat="1" ht="12.75" hidden="1">
      <c r="I83" s="60"/>
      <c r="J83" s="61"/>
      <c r="K83" s="60"/>
      <c r="L83" s="62"/>
      <c r="M83" s="60"/>
      <c r="O83" s="63"/>
    </row>
    <row r="84" spans="9:15" s="59" customFormat="1" ht="12.75" hidden="1">
      <c r="I84" s="60"/>
      <c r="J84" s="61"/>
      <c r="K84" s="60"/>
      <c r="L84" s="62"/>
      <c r="M84" s="60"/>
      <c r="O84" s="63"/>
    </row>
    <row r="85" spans="9:15" s="59" customFormat="1" ht="12.75" hidden="1">
      <c r="I85" s="60"/>
      <c r="J85" s="61"/>
      <c r="K85" s="60"/>
      <c r="L85" s="62"/>
      <c r="M85" s="60"/>
      <c r="O85" s="63"/>
    </row>
    <row r="86" spans="9:15" s="59" customFormat="1" ht="12.75" hidden="1">
      <c r="I86" s="60"/>
      <c r="J86" s="61"/>
      <c r="K86" s="60"/>
      <c r="L86" s="62"/>
      <c r="M86" s="60"/>
      <c r="O86" s="63"/>
    </row>
    <row r="87" spans="9:15" s="59" customFormat="1" ht="12.75" hidden="1">
      <c r="I87" s="60"/>
      <c r="J87" s="61"/>
      <c r="K87" s="60"/>
      <c r="L87" s="62"/>
      <c r="M87" s="60"/>
      <c r="O87" s="63"/>
    </row>
    <row r="88" spans="9:15" s="59" customFormat="1" ht="12.75" hidden="1">
      <c r="I88" s="60"/>
      <c r="J88" s="61"/>
      <c r="K88" s="60"/>
      <c r="L88" s="62"/>
      <c r="M88" s="60"/>
      <c r="O88" s="63"/>
    </row>
    <row r="89" spans="9:15" s="59" customFormat="1" ht="12.75" hidden="1">
      <c r="I89" s="60"/>
      <c r="J89" s="61"/>
      <c r="K89" s="60"/>
      <c r="L89" s="62"/>
      <c r="M89" s="60"/>
      <c r="O89" s="63"/>
    </row>
    <row r="90" spans="9:15" s="59" customFormat="1" ht="12.75" hidden="1">
      <c r="I90" s="60"/>
      <c r="J90" s="61"/>
      <c r="K90" s="60"/>
      <c r="L90" s="62"/>
      <c r="M90" s="60"/>
      <c r="O90" s="63"/>
    </row>
    <row r="91" spans="9:15" s="59" customFormat="1" ht="12.75" hidden="1">
      <c r="I91" s="60"/>
      <c r="J91" s="61"/>
      <c r="K91" s="60"/>
      <c r="L91" s="62"/>
      <c r="M91" s="60"/>
      <c r="O91" s="63"/>
    </row>
    <row r="92" spans="9:15" s="59" customFormat="1" ht="12.75" hidden="1">
      <c r="I92" s="60"/>
      <c r="J92" s="61"/>
      <c r="K92" s="60"/>
      <c r="L92" s="62"/>
      <c r="M92" s="60"/>
      <c r="O92" s="63"/>
    </row>
    <row r="93" spans="9:15" s="59" customFormat="1" ht="12.75" hidden="1">
      <c r="I93" s="60"/>
      <c r="J93" s="61"/>
      <c r="K93" s="60"/>
      <c r="L93" s="62"/>
      <c r="M93" s="60"/>
      <c r="O93" s="63"/>
    </row>
    <row r="94" spans="9:15" s="59" customFormat="1" ht="12.75" hidden="1">
      <c r="I94" s="60"/>
      <c r="J94" s="61"/>
      <c r="K94" s="60"/>
      <c r="L94" s="62"/>
      <c r="M94" s="60"/>
      <c r="O94" s="63"/>
    </row>
    <row r="95" spans="9:15" s="59" customFormat="1" ht="12.75" hidden="1">
      <c r="I95" s="60"/>
      <c r="J95" s="61"/>
      <c r="K95" s="60"/>
      <c r="L95" s="62"/>
      <c r="M95" s="60"/>
      <c r="O95" s="63"/>
    </row>
    <row r="96" spans="9:15" s="59" customFormat="1" ht="12.75" hidden="1">
      <c r="I96" s="60"/>
      <c r="J96" s="61"/>
      <c r="K96" s="60"/>
      <c r="L96" s="62"/>
      <c r="M96" s="60"/>
      <c r="O96" s="63"/>
    </row>
    <row r="97" spans="9:15" s="59" customFormat="1" ht="12.75" hidden="1">
      <c r="I97" s="60"/>
      <c r="J97" s="61"/>
      <c r="K97" s="60"/>
      <c r="L97" s="62"/>
      <c r="M97" s="60"/>
      <c r="O97" s="63"/>
    </row>
    <row r="98" spans="9:15" s="59" customFormat="1" ht="12.75" hidden="1">
      <c r="I98" s="60"/>
      <c r="J98" s="61"/>
      <c r="K98" s="60"/>
      <c r="L98" s="62"/>
      <c r="M98" s="60"/>
      <c r="O98" s="63"/>
    </row>
    <row r="99" spans="9:15" s="59" customFormat="1" ht="12.75" hidden="1">
      <c r="I99" s="60"/>
      <c r="J99" s="61"/>
      <c r="K99" s="60"/>
      <c r="L99" s="62"/>
      <c r="M99" s="60"/>
      <c r="O99" s="63"/>
    </row>
    <row r="100" spans="9:15" s="59" customFormat="1" ht="12.75" hidden="1">
      <c r="I100" s="60"/>
      <c r="J100" s="61"/>
      <c r="K100" s="60"/>
      <c r="L100" s="62"/>
      <c r="M100" s="60"/>
      <c r="O100" s="63"/>
    </row>
    <row r="101" spans="9:15" s="59" customFormat="1" ht="12.75" hidden="1">
      <c r="I101" s="60"/>
      <c r="J101" s="61"/>
      <c r="K101" s="60"/>
      <c r="L101" s="62"/>
      <c r="M101" s="60"/>
      <c r="O101" s="63"/>
    </row>
    <row r="102" spans="9:15" s="59" customFormat="1" ht="12.75" hidden="1">
      <c r="I102" s="60"/>
      <c r="J102" s="61"/>
      <c r="K102" s="60"/>
      <c r="L102" s="62"/>
      <c r="M102" s="60"/>
      <c r="O102" s="63"/>
    </row>
    <row r="103" spans="9:15" s="59" customFormat="1" ht="12.75" hidden="1">
      <c r="I103" s="60"/>
      <c r="J103" s="61"/>
      <c r="K103" s="60"/>
      <c r="L103" s="62"/>
      <c r="M103" s="60"/>
      <c r="O103" s="63"/>
    </row>
    <row r="104" spans="9:15" s="59" customFormat="1" ht="12.75" hidden="1">
      <c r="I104" s="60"/>
      <c r="J104" s="61"/>
      <c r="K104" s="60"/>
      <c r="L104" s="62"/>
      <c r="M104" s="60"/>
      <c r="O104" s="63"/>
    </row>
    <row r="105" spans="9:15" s="59" customFormat="1" ht="12.75" hidden="1">
      <c r="I105" s="60"/>
      <c r="J105" s="61"/>
      <c r="K105" s="60"/>
      <c r="L105" s="62"/>
      <c r="M105" s="60"/>
      <c r="O105" s="63"/>
    </row>
    <row r="106" spans="9:15" s="59" customFormat="1" ht="12.75" hidden="1">
      <c r="I106" s="60"/>
      <c r="J106" s="61"/>
      <c r="K106" s="60"/>
      <c r="L106" s="62"/>
      <c r="M106" s="60"/>
      <c r="O106" s="63"/>
    </row>
    <row r="107" spans="9:15" s="59" customFormat="1" ht="12.75" hidden="1">
      <c r="I107" s="60"/>
      <c r="J107" s="61"/>
      <c r="K107" s="60"/>
      <c r="L107" s="62"/>
      <c r="M107" s="60"/>
      <c r="O107" s="63"/>
    </row>
    <row r="108" spans="9:15" s="59" customFormat="1" ht="12.75" hidden="1">
      <c r="I108" s="60"/>
      <c r="J108" s="61"/>
      <c r="K108" s="60"/>
      <c r="L108" s="62"/>
      <c r="M108" s="60"/>
      <c r="O108" s="63"/>
    </row>
    <row r="109" spans="9:15" s="59" customFormat="1" ht="12.75" hidden="1">
      <c r="I109" s="60"/>
      <c r="J109" s="61"/>
      <c r="K109" s="60"/>
      <c r="L109" s="62"/>
      <c r="M109" s="60"/>
      <c r="O109" s="63"/>
    </row>
    <row r="110" spans="9:15" s="59" customFormat="1" ht="12.75" hidden="1">
      <c r="I110" s="60"/>
      <c r="J110" s="61"/>
      <c r="K110" s="60"/>
      <c r="L110" s="62"/>
      <c r="M110" s="60"/>
      <c r="O110" s="63"/>
    </row>
    <row r="111" spans="9:15" s="59" customFormat="1" ht="12.75" hidden="1">
      <c r="I111" s="60"/>
      <c r="J111" s="61"/>
      <c r="K111" s="60"/>
      <c r="L111" s="62"/>
      <c r="M111" s="60"/>
      <c r="O111" s="63"/>
    </row>
    <row r="112" spans="9:15" s="59" customFormat="1" ht="12.75" hidden="1">
      <c r="I112" s="60"/>
      <c r="J112" s="61"/>
      <c r="K112" s="60"/>
      <c r="L112" s="62"/>
      <c r="M112" s="60"/>
      <c r="O112" s="63"/>
    </row>
    <row r="113" spans="9:15" s="59" customFormat="1" ht="12.75" hidden="1">
      <c r="I113" s="60"/>
      <c r="J113" s="61"/>
      <c r="K113" s="60"/>
      <c r="L113" s="62"/>
      <c r="M113" s="60"/>
      <c r="O113" s="63"/>
    </row>
    <row r="114" spans="9:15" s="59" customFormat="1" ht="12.75" hidden="1">
      <c r="I114" s="60"/>
      <c r="J114" s="61"/>
      <c r="K114" s="60"/>
      <c r="L114" s="62"/>
      <c r="M114" s="60"/>
      <c r="O114" s="63"/>
    </row>
    <row r="115" spans="9:15" s="59" customFormat="1" ht="12.75" hidden="1">
      <c r="I115" s="60"/>
      <c r="J115" s="61"/>
      <c r="K115" s="60"/>
      <c r="L115" s="62"/>
      <c r="M115" s="60"/>
      <c r="O115" s="63"/>
    </row>
    <row r="116" spans="9:15" s="59" customFormat="1" ht="12.75" hidden="1">
      <c r="I116" s="60"/>
      <c r="J116" s="61"/>
      <c r="K116" s="60"/>
      <c r="L116" s="62"/>
      <c r="M116" s="60"/>
      <c r="O116" s="63"/>
    </row>
    <row r="117" spans="9:15" s="59" customFormat="1" ht="12.75" hidden="1">
      <c r="I117" s="60"/>
      <c r="J117" s="61"/>
      <c r="K117" s="60"/>
      <c r="L117" s="62"/>
      <c r="M117" s="60"/>
      <c r="O117" s="63"/>
    </row>
    <row r="118" spans="9:15" s="59" customFormat="1" ht="12.75" hidden="1">
      <c r="I118" s="60"/>
      <c r="J118" s="61"/>
      <c r="K118" s="60"/>
      <c r="L118" s="62"/>
      <c r="M118" s="60"/>
      <c r="O118" s="63"/>
    </row>
    <row r="119" spans="9:15" s="59" customFormat="1" ht="12.75" hidden="1">
      <c r="I119" s="60"/>
      <c r="J119" s="61"/>
      <c r="K119" s="60"/>
      <c r="L119" s="62"/>
      <c r="M119" s="60"/>
      <c r="O119" s="63"/>
    </row>
    <row r="120" spans="9:15" s="59" customFormat="1" ht="12.75" hidden="1">
      <c r="I120" s="60"/>
      <c r="J120" s="61"/>
      <c r="K120" s="60"/>
      <c r="L120" s="62"/>
      <c r="M120" s="60"/>
      <c r="O120" s="63"/>
    </row>
    <row r="121" spans="9:15" s="59" customFormat="1" ht="12.75" hidden="1">
      <c r="I121" s="60"/>
      <c r="J121" s="61"/>
      <c r="K121" s="60"/>
      <c r="L121" s="62"/>
      <c r="M121" s="60"/>
      <c r="O121" s="63"/>
    </row>
    <row r="122" spans="9:15" s="59" customFormat="1" ht="12.75" hidden="1">
      <c r="I122" s="60"/>
      <c r="J122" s="61"/>
      <c r="K122" s="60"/>
      <c r="L122" s="62"/>
      <c r="M122" s="60"/>
      <c r="O122" s="63"/>
    </row>
    <row r="123" spans="9:15" s="59" customFormat="1" ht="12.75" hidden="1">
      <c r="I123" s="60"/>
      <c r="J123" s="61"/>
      <c r="K123" s="60"/>
      <c r="L123" s="62"/>
      <c r="M123" s="60"/>
      <c r="O123" s="63"/>
    </row>
    <row r="124" spans="9:15" s="59" customFormat="1" ht="12.75" hidden="1">
      <c r="I124" s="60"/>
      <c r="J124" s="61"/>
      <c r="K124" s="60"/>
      <c r="L124" s="62"/>
      <c r="M124" s="60"/>
      <c r="O124" s="63"/>
    </row>
    <row r="125" spans="9:15" s="59" customFormat="1" ht="12.75" hidden="1">
      <c r="I125" s="60"/>
      <c r="J125" s="61"/>
      <c r="K125" s="60"/>
      <c r="L125" s="62"/>
      <c r="M125" s="60"/>
      <c r="O125" s="63"/>
    </row>
    <row r="126" spans="9:15" s="59" customFormat="1" ht="12.75" hidden="1">
      <c r="I126" s="60"/>
      <c r="J126" s="61"/>
      <c r="K126" s="60"/>
      <c r="L126" s="62"/>
      <c r="M126" s="60"/>
      <c r="O126" s="63"/>
    </row>
    <row r="127" spans="9:15" s="59" customFormat="1" ht="12.75" hidden="1">
      <c r="I127" s="60"/>
      <c r="J127" s="61"/>
      <c r="K127" s="60"/>
      <c r="L127" s="62"/>
      <c r="M127" s="60"/>
      <c r="O127" s="63"/>
    </row>
    <row r="128" spans="9:15" s="59" customFormat="1" ht="12.75" hidden="1">
      <c r="I128" s="60"/>
      <c r="J128" s="61"/>
      <c r="K128" s="60"/>
      <c r="L128" s="62"/>
      <c r="M128" s="60"/>
      <c r="O128" s="63"/>
    </row>
    <row r="129" spans="9:15" s="59" customFormat="1" ht="12.75" hidden="1">
      <c r="I129" s="60"/>
      <c r="J129" s="61"/>
      <c r="K129" s="60"/>
      <c r="L129" s="62"/>
      <c r="M129" s="60"/>
      <c r="O129" s="63"/>
    </row>
    <row r="130" spans="9:15" s="59" customFormat="1" ht="12.75" hidden="1">
      <c r="I130" s="60"/>
      <c r="J130" s="61"/>
      <c r="K130" s="60"/>
      <c r="L130" s="62"/>
      <c r="M130" s="60"/>
      <c r="O130" s="63"/>
    </row>
    <row r="131" spans="9:15" s="59" customFormat="1" ht="12.75" hidden="1">
      <c r="I131" s="60"/>
      <c r="J131" s="61"/>
      <c r="K131" s="60"/>
      <c r="L131" s="62"/>
      <c r="M131" s="60"/>
      <c r="O131" s="63"/>
    </row>
    <row r="132" spans="9:15" s="59" customFormat="1" ht="12.75" hidden="1">
      <c r="I132" s="60"/>
      <c r="J132" s="61"/>
      <c r="K132" s="60"/>
      <c r="L132" s="62"/>
      <c r="M132" s="60"/>
      <c r="O132" s="63"/>
    </row>
    <row r="133" spans="9:15" s="59" customFormat="1" ht="12.75" hidden="1">
      <c r="I133" s="60"/>
      <c r="J133" s="61"/>
      <c r="K133" s="60"/>
      <c r="L133" s="62"/>
      <c r="M133" s="60"/>
      <c r="O133" s="63"/>
    </row>
    <row r="134" spans="9:15" s="59" customFormat="1" ht="12.75" hidden="1">
      <c r="I134" s="60"/>
      <c r="J134" s="61"/>
      <c r="K134" s="60"/>
      <c r="L134" s="62"/>
      <c r="M134" s="60"/>
      <c r="O134" s="63"/>
    </row>
    <row r="135" spans="9:15" s="59" customFormat="1" ht="12.75" hidden="1">
      <c r="I135" s="60"/>
      <c r="J135" s="61"/>
      <c r="K135" s="60"/>
      <c r="L135" s="62"/>
      <c r="M135" s="60"/>
      <c r="O135" s="63"/>
    </row>
    <row r="136" spans="9:15" s="59" customFormat="1" ht="12.75" hidden="1">
      <c r="I136" s="60"/>
      <c r="J136" s="61"/>
      <c r="K136" s="60"/>
      <c r="L136" s="62"/>
      <c r="M136" s="60"/>
      <c r="O136" s="63"/>
    </row>
    <row r="137" spans="9:15" s="59" customFormat="1" ht="12.75" hidden="1">
      <c r="I137" s="60"/>
      <c r="J137" s="61"/>
      <c r="K137" s="60"/>
      <c r="L137" s="62"/>
      <c r="M137" s="60"/>
      <c r="O137" s="63"/>
    </row>
    <row r="138" spans="9:15" s="59" customFormat="1" ht="12.75" hidden="1">
      <c r="I138" s="60"/>
      <c r="J138" s="61"/>
      <c r="K138" s="60"/>
      <c r="L138" s="62"/>
      <c r="M138" s="60"/>
      <c r="O138" s="63"/>
    </row>
    <row r="139" spans="9:15" s="59" customFormat="1" ht="12.75" hidden="1">
      <c r="I139" s="60"/>
      <c r="J139" s="61"/>
      <c r="K139" s="60"/>
      <c r="L139" s="62"/>
      <c r="M139" s="60"/>
      <c r="O139" s="63"/>
    </row>
    <row r="140" spans="9:15" s="59" customFormat="1" ht="12.75" hidden="1">
      <c r="I140" s="60"/>
      <c r="J140" s="61"/>
      <c r="K140" s="60"/>
      <c r="L140" s="62"/>
      <c r="M140" s="60"/>
      <c r="O140" s="63"/>
    </row>
    <row r="141" spans="9:15" s="59" customFormat="1" ht="12.75" hidden="1">
      <c r="I141" s="60"/>
      <c r="J141" s="61"/>
      <c r="K141" s="60"/>
      <c r="L141" s="62"/>
      <c r="M141" s="60"/>
      <c r="O141" s="63"/>
    </row>
    <row r="142" spans="9:15" s="59" customFormat="1" ht="12.75" hidden="1">
      <c r="I142" s="60"/>
      <c r="J142" s="61"/>
      <c r="K142" s="60"/>
      <c r="L142" s="62"/>
      <c r="M142" s="60"/>
      <c r="O142" s="63"/>
    </row>
    <row r="143" spans="9:15" s="59" customFormat="1" ht="12.75" hidden="1">
      <c r="I143" s="60"/>
      <c r="J143" s="61"/>
      <c r="K143" s="60"/>
      <c r="L143" s="62"/>
      <c r="M143" s="60"/>
      <c r="O143" s="63"/>
    </row>
    <row r="144" spans="9:15" s="59" customFormat="1" ht="12.75" hidden="1">
      <c r="I144" s="60"/>
      <c r="J144" s="61"/>
      <c r="K144" s="60"/>
      <c r="L144" s="62"/>
      <c r="M144" s="60"/>
      <c r="O144" s="63"/>
    </row>
    <row r="145" spans="9:15" s="59" customFormat="1" ht="12.75" hidden="1">
      <c r="I145" s="60"/>
      <c r="J145" s="61"/>
      <c r="K145" s="60"/>
      <c r="L145" s="62"/>
      <c r="M145" s="60"/>
      <c r="O145" s="63"/>
    </row>
    <row r="146" spans="9:15" s="59" customFormat="1" ht="12.75" hidden="1">
      <c r="I146" s="60"/>
      <c r="J146" s="61"/>
      <c r="K146" s="60"/>
      <c r="L146" s="62"/>
      <c r="M146" s="60"/>
      <c r="O146" s="63"/>
    </row>
    <row r="147" spans="9:15" s="59" customFormat="1" ht="12.75" hidden="1">
      <c r="I147" s="60"/>
      <c r="J147" s="61"/>
      <c r="K147" s="60"/>
      <c r="L147" s="62"/>
      <c r="M147" s="60"/>
      <c r="O147" s="63"/>
    </row>
    <row r="148" spans="9:15" s="59" customFormat="1" ht="12.75" hidden="1">
      <c r="I148" s="60"/>
      <c r="J148" s="61"/>
      <c r="K148" s="60"/>
      <c r="L148" s="62"/>
      <c r="M148" s="60"/>
      <c r="O148" s="63"/>
    </row>
    <row r="149" spans="9:15" s="59" customFormat="1" ht="12.75" hidden="1">
      <c r="I149" s="60"/>
      <c r="J149" s="61"/>
      <c r="K149" s="60"/>
      <c r="L149" s="62"/>
      <c r="M149" s="60"/>
      <c r="O149" s="63"/>
    </row>
    <row r="150" spans="9:15" s="59" customFormat="1" ht="12.75" hidden="1">
      <c r="I150" s="60"/>
      <c r="J150" s="61"/>
      <c r="K150" s="60"/>
      <c r="L150" s="62"/>
      <c r="M150" s="60"/>
      <c r="O150" s="63"/>
    </row>
    <row r="151" spans="9:15" s="59" customFormat="1" ht="12.75" hidden="1">
      <c r="I151" s="60"/>
      <c r="J151" s="61"/>
      <c r="K151" s="60"/>
      <c r="L151" s="62"/>
      <c r="M151" s="60"/>
      <c r="O151" s="63"/>
    </row>
    <row r="152" spans="9:15" s="59" customFormat="1" ht="12.75" hidden="1">
      <c r="I152" s="60"/>
      <c r="J152" s="61"/>
      <c r="K152" s="60"/>
      <c r="L152" s="62"/>
      <c r="M152" s="60"/>
      <c r="O152" s="63"/>
    </row>
    <row r="153" spans="9:15" s="59" customFormat="1" ht="12.75" hidden="1">
      <c r="I153" s="60"/>
      <c r="J153" s="61"/>
      <c r="K153" s="60"/>
      <c r="L153" s="62"/>
      <c r="M153" s="60"/>
      <c r="O153" s="63"/>
    </row>
    <row r="154" spans="9:15" s="59" customFormat="1" ht="12.75" hidden="1">
      <c r="I154" s="60"/>
      <c r="J154" s="61"/>
      <c r="K154" s="60"/>
      <c r="L154" s="62"/>
      <c r="M154" s="60"/>
      <c r="O154" s="63"/>
    </row>
    <row r="155" spans="9:15" s="59" customFormat="1" ht="12.75" hidden="1">
      <c r="I155" s="60"/>
      <c r="J155" s="61"/>
      <c r="K155" s="60"/>
      <c r="L155" s="62"/>
      <c r="M155" s="60"/>
      <c r="O155" s="63"/>
    </row>
    <row r="156" spans="9:15" s="59" customFormat="1" ht="12.75" hidden="1">
      <c r="I156" s="60"/>
      <c r="J156" s="61"/>
      <c r="K156" s="60"/>
      <c r="L156" s="62"/>
      <c r="M156" s="60"/>
      <c r="O156" s="63"/>
    </row>
    <row r="157" spans="9:15" s="59" customFormat="1" ht="12.75" hidden="1">
      <c r="I157" s="60"/>
      <c r="J157" s="61"/>
      <c r="K157" s="60"/>
      <c r="L157" s="62"/>
      <c r="M157" s="60"/>
      <c r="O157" s="63"/>
    </row>
    <row r="158" spans="9:15" s="59" customFormat="1" ht="12.75" hidden="1">
      <c r="I158" s="60"/>
      <c r="J158" s="61"/>
      <c r="K158" s="60"/>
      <c r="L158" s="62"/>
      <c r="M158" s="60"/>
      <c r="O158" s="63"/>
    </row>
    <row r="159" spans="9:15" s="59" customFormat="1" ht="12.75" hidden="1">
      <c r="I159" s="60"/>
      <c r="J159" s="61"/>
      <c r="K159" s="60"/>
      <c r="L159" s="62"/>
      <c r="M159" s="60"/>
      <c r="O159" s="63"/>
    </row>
    <row r="160" spans="9:15" s="59" customFormat="1" ht="12.75" hidden="1">
      <c r="I160" s="60"/>
      <c r="J160" s="61"/>
      <c r="K160" s="60"/>
      <c r="L160" s="62"/>
      <c r="M160" s="60"/>
      <c r="O160" s="63"/>
    </row>
    <row r="161" spans="9:15" s="59" customFormat="1" ht="12.75" hidden="1">
      <c r="I161" s="60"/>
      <c r="J161" s="61"/>
      <c r="K161" s="60"/>
      <c r="L161" s="62"/>
      <c r="M161" s="60"/>
      <c r="O161" s="63"/>
    </row>
    <row r="162" spans="9:15" s="59" customFormat="1" ht="12.75" hidden="1">
      <c r="I162" s="60"/>
      <c r="J162" s="61"/>
      <c r="K162" s="60"/>
      <c r="L162" s="62"/>
      <c r="M162" s="60"/>
      <c r="O162" s="63"/>
    </row>
    <row r="163" spans="9:15" s="59" customFormat="1" ht="12.75" hidden="1">
      <c r="I163" s="60"/>
      <c r="J163" s="61"/>
      <c r="K163" s="60"/>
      <c r="L163" s="62"/>
      <c r="M163" s="60"/>
      <c r="O163" s="63"/>
    </row>
    <row r="164" spans="9:15" s="59" customFormat="1" ht="12.75" hidden="1">
      <c r="I164" s="60"/>
      <c r="J164" s="61"/>
      <c r="K164" s="60"/>
      <c r="L164" s="62"/>
      <c r="M164" s="60"/>
      <c r="O164" s="63"/>
    </row>
    <row r="165" spans="9:15" s="59" customFormat="1" ht="12.75" hidden="1">
      <c r="I165" s="60"/>
      <c r="J165" s="61"/>
      <c r="K165" s="60"/>
      <c r="L165" s="62"/>
      <c r="M165" s="60"/>
      <c r="O165" s="63"/>
    </row>
    <row r="166" spans="9:15" s="59" customFormat="1" ht="12.75" hidden="1">
      <c r="I166" s="60"/>
      <c r="J166" s="61"/>
      <c r="K166" s="60"/>
      <c r="L166" s="62"/>
      <c r="M166" s="60"/>
      <c r="O166" s="63"/>
    </row>
    <row r="167" spans="9:15" s="59" customFormat="1" ht="12.75" hidden="1">
      <c r="I167" s="60"/>
      <c r="J167" s="61"/>
      <c r="K167" s="60"/>
      <c r="L167" s="62"/>
      <c r="M167" s="60"/>
      <c r="O167" s="63"/>
    </row>
    <row r="168" spans="9:15" s="59" customFormat="1" ht="12.75" hidden="1">
      <c r="I168" s="60"/>
      <c r="J168" s="61"/>
      <c r="K168" s="60"/>
      <c r="L168" s="62"/>
      <c r="M168" s="60"/>
      <c r="O168" s="63"/>
    </row>
    <row r="169" spans="9:15" s="59" customFormat="1" ht="12.75" hidden="1">
      <c r="I169" s="60"/>
      <c r="J169" s="61"/>
      <c r="K169" s="60"/>
      <c r="L169" s="62"/>
      <c r="M169" s="60"/>
      <c r="O169" s="63"/>
    </row>
  </sheetData>
  <sheetProtection sheet="1" objects="1" scenarios="1"/>
  <mergeCells count="9">
    <mergeCell ref="A9:G9"/>
    <mergeCell ref="A21:D21"/>
    <mergeCell ref="E21:G21"/>
    <mergeCell ref="A1:K1"/>
    <mergeCell ref="B3:C3"/>
    <mergeCell ref="F3:G3"/>
    <mergeCell ref="B4:C4"/>
    <mergeCell ref="F4:G4"/>
    <mergeCell ref="F7:G7"/>
  </mergeCells>
  <conditionalFormatting sqref="F12 F14 F16 F18 F20">
    <cfRule type="cellIs" dxfId="7" priority="4" operator="equal">
      <formula>0</formula>
    </cfRule>
  </conditionalFormatting>
  <conditionalFormatting sqref="F13 F15 D17 F19 F17">
    <cfRule type="cellIs" dxfId="6" priority="3" operator="equal">
      <formula>0</formula>
    </cfRule>
  </conditionalFormatting>
  <conditionalFormatting sqref="E12 E14 E16 E18 E20">
    <cfRule type="cellIs" dxfId="5" priority="2" operator="equal">
      <formula>0</formula>
    </cfRule>
  </conditionalFormatting>
  <conditionalFormatting sqref="E13 E15 E17 E19">
    <cfRule type="cellIs" dxfId="4" priority="1" operator="equal">
      <formula>0</formula>
    </cfRule>
  </conditionalFormatting>
  <pageMargins left="0" right="0" top="0" bottom="0" header="0" footer="0"/>
  <pageSetup paperSize="9" fitToWidth="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9B84C-6212-4016-847A-CE2C7DD78590}">
  <dimension ref="A1:WWF169"/>
  <sheetViews>
    <sheetView rightToLeft="1" showOutlineSymbols="0" zoomScale="115" zoomScaleNormal="115" workbookViewId="0">
      <pane ySplit="2" topLeftCell="A3" activePane="bottomLeft" state="frozen"/>
      <selection activeCell="F6" sqref="F6"/>
      <selection pane="bottomLeft" activeCell="F6" sqref="F6"/>
    </sheetView>
  </sheetViews>
  <sheetFormatPr defaultColWidth="0" defaultRowHeight="0" customHeight="1" zeroHeight="1"/>
  <cols>
    <col min="1" max="1" width="12" style="5" customWidth="1"/>
    <col min="2" max="2" width="15.7109375" style="5" customWidth="1"/>
    <col min="3" max="3" width="18" style="5" customWidth="1"/>
    <col min="4" max="4" width="15" style="5" customWidth="1"/>
    <col min="5" max="5" width="14.85546875" style="5" customWidth="1"/>
    <col min="6" max="6" width="15.85546875" style="5" customWidth="1"/>
    <col min="7" max="7" width="12" style="5" customWidth="1"/>
    <col min="8" max="8" width="3.5703125" style="5" customWidth="1"/>
    <col min="9" max="9" width="6.5703125" style="60" customWidth="1"/>
    <col min="10" max="10" width="14.85546875" style="60" bestFit="1" customWidth="1"/>
    <col min="11" max="11" width="18.140625" style="60" customWidth="1"/>
    <col min="12" max="12" width="16.5703125" style="62" customWidth="1"/>
    <col min="13" max="13" width="14.140625" style="60" bestFit="1" customWidth="1"/>
    <col min="14" max="14" width="22.5703125" style="59" customWidth="1"/>
    <col min="15" max="15" width="6.85546875" style="64" customWidth="1"/>
    <col min="16" max="22" width="6.85546875" style="5" hidden="1"/>
    <col min="23" max="23" width="11.42578125" style="5" hidden="1"/>
    <col min="24" max="262" width="6.85546875" style="5" hidden="1"/>
    <col min="263" max="263" width="8.5703125" style="5" hidden="1"/>
    <col min="264" max="264" width="14.85546875" style="5" hidden="1"/>
    <col min="265" max="265" width="36.5703125" style="5" hidden="1"/>
    <col min="266" max="266" width="22.28515625" style="5" hidden="1"/>
    <col min="267" max="267" width="36.140625" style="5" hidden="1"/>
    <col min="268" max="268" width="14.140625" style="5" hidden="1"/>
    <col min="269" max="269" width="8.7109375" style="5" hidden="1"/>
    <col min="270" max="270" width="10.28515625" style="5" hidden="1"/>
    <col min="271" max="278" width="6.85546875" style="5" hidden="1"/>
    <col min="279" max="279" width="11.42578125" style="5" hidden="1"/>
    <col min="280" max="518" width="6.85546875" style="5" hidden="1"/>
    <col min="519" max="519" width="8.5703125" style="5" hidden="1"/>
    <col min="520" max="520" width="14.85546875" style="5" hidden="1"/>
    <col min="521" max="521" width="36.5703125" style="5" hidden="1"/>
    <col min="522" max="522" width="22.28515625" style="5" hidden="1"/>
    <col min="523" max="523" width="36.140625" style="5" hidden="1"/>
    <col min="524" max="524" width="14.140625" style="5" hidden="1"/>
    <col min="525" max="525" width="8.7109375" style="5" hidden="1"/>
    <col min="526" max="526" width="10.28515625" style="5" hidden="1"/>
    <col min="527" max="534" width="6.85546875" style="5" hidden="1"/>
    <col min="535" max="535" width="11.42578125" style="5" hidden="1"/>
    <col min="536" max="774" width="6.85546875" style="5" hidden="1"/>
    <col min="775" max="775" width="8.5703125" style="5" hidden="1"/>
    <col min="776" max="776" width="14.85546875" style="5" hidden="1"/>
    <col min="777" max="777" width="36.5703125" style="5" hidden="1"/>
    <col min="778" max="778" width="22.28515625" style="5" hidden="1"/>
    <col min="779" max="779" width="36.140625" style="5" hidden="1"/>
    <col min="780" max="780" width="14.140625" style="5" hidden="1"/>
    <col min="781" max="781" width="8.7109375" style="5" hidden="1"/>
    <col min="782" max="782" width="10.28515625" style="5" hidden="1"/>
    <col min="783" max="790" width="6.85546875" style="5" hidden="1"/>
    <col min="791" max="791" width="11.42578125" style="5" hidden="1"/>
    <col min="792" max="1030" width="6.85546875" style="5" hidden="1"/>
    <col min="1031" max="1031" width="8.5703125" style="5" hidden="1"/>
    <col min="1032" max="1032" width="14.85546875" style="5" hidden="1"/>
    <col min="1033" max="1033" width="36.5703125" style="5" hidden="1"/>
    <col min="1034" max="1034" width="22.28515625" style="5" hidden="1"/>
    <col min="1035" max="1035" width="36.140625" style="5" hidden="1"/>
    <col min="1036" max="1036" width="14.140625" style="5" hidden="1"/>
    <col min="1037" max="1037" width="8.7109375" style="5" hidden="1"/>
    <col min="1038" max="1038" width="10.28515625" style="5" hidden="1"/>
    <col min="1039" max="1046" width="6.85546875" style="5" hidden="1"/>
    <col min="1047" max="1047" width="11.42578125" style="5" hidden="1"/>
    <col min="1048" max="1286" width="6.85546875" style="5" hidden="1"/>
    <col min="1287" max="1287" width="8.5703125" style="5" hidden="1"/>
    <col min="1288" max="1288" width="14.85546875" style="5" hidden="1"/>
    <col min="1289" max="1289" width="36.5703125" style="5" hidden="1"/>
    <col min="1290" max="1290" width="22.28515625" style="5" hidden="1"/>
    <col min="1291" max="1291" width="36.140625" style="5" hidden="1"/>
    <col min="1292" max="1292" width="14.140625" style="5" hidden="1"/>
    <col min="1293" max="1293" width="8.7109375" style="5" hidden="1"/>
    <col min="1294" max="1294" width="10.28515625" style="5" hidden="1"/>
    <col min="1295" max="1302" width="6.85546875" style="5" hidden="1"/>
    <col min="1303" max="1303" width="11.42578125" style="5" hidden="1"/>
    <col min="1304" max="1542" width="6.85546875" style="5" hidden="1"/>
    <col min="1543" max="1543" width="8.5703125" style="5" hidden="1"/>
    <col min="1544" max="1544" width="14.85546875" style="5" hidden="1"/>
    <col min="1545" max="1545" width="36.5703125" style="5" hidden="1"/>
    <col min="1546" max="1546" width="22.28515625" style="5" hidden="1"/>
    <col min="1547" max="1547" width="36.140625" style="5" hidden="1"/>
    <col min="1548" max="1548" width="14.140625" style="5" hidden="1"/>
    <col min="1549" max="1549" width="8.7109375" style="5" hidden="1"/>
    <col min="1550" max="1550" width="10.28515625" style="5" hidden="1"/>
    <col min="1551" max="1558" width="6.85546875" style="5" hidden="1"/>
    <col min="1559" max="1559" width="11.42578125" style="5" hidden="1"/>
    <col min="1560" max="1798" width="6.85546875" style="5" hidden="1"/>
    <col min="1799" max="1799" width="8.5703125" style="5" hidden="1"/>
    <col min="1800" max="1800" width="14.85546875" style="5" hidden="1"/>
    <col min="1801" max="1801" width="36.5703125" style="5" hidden="1"/>
    <col min="1802" max="1802" width="22.28515625" style="5" hidden="1"/>
    <col min="1803" max="1803" width="36.140625" style="5" hidden="1"/>
    <col min="1804" max="1804" width="14.140625" style="5" hidden="1"/>
    <col min="1805" max="1805" width="8.7109375" style="5" hidden="1"/>
    <col min="1806" max="1806" width="10.28515625" style="5" hidden="1"/>
    <col min="1807" max="1814" width="6.85546875" style="5" hidden="1"/>
    <col min="1815" max="1815" width="11.42578125" style="5" hidden="1"/>
    <col min="1816" max="2054" width="6.85546875" style="5" hidden="1"/>
    <col min="2055" max="2055" width="8.5703125" style="5" hidden="1"/>
    <col min="2056" max="2056" width="14.85546875" style="5" hidden="1"/>
    <col min="2057" max="2057" width="36.5703125" style="5" hidden="1"/>
    <col min="2058" max="2058" width="22.28515625" style="5" hidden="1"/>
    <col min="2059" max="2059" width="36.140625" style="5" hidden="1"/>
    <col min="2060" max="2060" width="14.140625" style="5" hidden="1"/>
    <col min="2061" max="2061" width="8.7109375" style="5" hidden="1"/>
    <col min="2062" max="2062" width="10.28515625" style="5" hidden="1"/>
    <col min="2063" max="2070" width="6.85546875" style="5" hidden="1"/>
    <col min="2071" max="2071" width="11.42578125" style="5" hidden="1"/>
    <col min="2072" max="2310" width="6.85546875" style="5" hidden="1"/>
    <col min="2311" max="2311" width="8.5703125" style="5" hidden="1"/>
    <col min="2312" max="2312" width="14.85546875" style="5" hidden="1"/>
    <col min="2313" max="2313" width="36.5703125" style="5" hidden="1"/>
    <col min="2314" max="2314" width="22.28515625" style="5" hidden="1"/>
    <col min="2315" max="2315" width="36.140625" style="5" hidden="1"/>
    <col min="2316" max="2316" width="14.140625" style="5" hidden="1"/>
    <col min="2317" max="2317" width="8.7109375" style="5" hidden="1"/>
    <col min="2318" max="2318" width="10.28515625" style="5" hidden="1"/>
    <col min="2319" max="2326" width="6.85546875" style="5" hidden="1"/>
    <col min="2327" max="2327" width="11.42578125" style="5" hidden="1"/>
    <col min="2328" max="2566" width="6.85546875" style="5" hidden="1"/>
    <col min="2567" max="2567" width="8.5703125" style="5" hidden="1"/>
    <col min="2568" max="2568" width="14.85546875" style="5" hidden="1"/>
    <col min="2569" max="2569" width="36.5703125" style="5" hidden="1"/>
    <col min="2570" max="2570" width="22.28515625" style="5" hidden="1"/>
    <col min="2571" max="2571" width="36.140625" style="5" hidden="1"/>
    <col min="2572" max="2572" width="14.140625" style="5" hidden="1"/>
    <col min="2573" max="2573" width="8.7109375" style="5" hidden="1"/>
    <col min="2574" max="2574" width="10.28515625" style="5" hidden="1"/>
    <col min="2575" max="2582" width="6.85546875" style="5" hidden="1"/>
    <col min="2583" max="2583" width="11.42578125" style="5" hidden="1"/>
    <col min="2584" max="2822" width="6.85546875" style="5" hidden="1"/>
    <col min="2823" max="2823" width="8.5703125" style="5" hidden="1"/>
    <col min="2824" max="2824" width="14.85546875" style="5" hidden="1"/>
    <col min="2825" max="2825" width="36.5703125" style="5" hidden="1"/>
    <col min="2826" max="2826" width="22.28515625" style="5" hidden="1"/>
    <col min="2827" max="2827" width="36.140625" style="5" hidden="1"/>
    <col min="2828" max="2828" width="14.140625" style="5" hidden="1"/>
    <col min="2829" max="2829" width="8.7109375" style="5" hidden="1"/>
    <col min="2830" max="2830" width="10.28515625" style="5" hidden="1"/>
    <col min="2831" max="2838" width="6.85546875" style="5" hidden="1"/>
    <col min="2839" max="2839" width="11.42578125" style="5" hidden="1"/>
    <col min="2840" max="3078" width="6.85546875" style="5" hidden="1"/>
    <col min="3079" max="3079" width="8.5703125" style="5" hidden="1"/>
    <col min="3080" max="3080" width="14.85546875" style="5" hidden="1"/>
    <col min="3081" max="3081" width="36.5703125" style="5" hidden="1"/>
    <col min="3082" max="3082" width="22.28515625" style="5" hidden="1"/>
    <col min="3083" max="3083" width="36.140625" style="5" hidden="1"/>
    <col min="3084" max="3084" width="14.140625" style="5" hidden="1"/>
    <col min="3085" max="3085" width="8.7109375" style="5" hidden="1"/>
    <col min="3086" max="3086" width="10.28515625" style="5" hidden="1"/>
    <col min="3087" max="3094" width="6.85546875" style="5" hidden="1"/>
    <col min="3095" max="3095" width="11.42578125" style="5" hidden="1"/>
    <col min="3096" max="3334" width="6.85546875" style="5" hidden="1"/>
    <col min="3335" max="3335" width="8.5703125" style="5" hidden="1"/>
    <col min="3336" max="3336" width="14.85546875" style="5" hidden="1"/>
    <col min="3337" max="3337" width="36.5703125" style="5" hidden="1"/>
    <col min="3338" max="3338" width="22.28515625" style="5" hidden="1"/>
    <col min="3339" max="3339" width="36.140625" style="5" hidden="1"/>
    <col min="3340" max="3340" width="14.140625" style="5" hidden="1"/>
    <col min="3341" max="3341" width="8.7109375" style="5" hidden="1"/>
    <col min="3342" max="3342" width="10.28515625" style="5" hidden="1"/>
    <col min="3343" max="3350" width="6.85546875" style="5" hidden="1"/>
    <col min="3351" max="3351" width="11.42578125" style="5" hidden="1"/>
    <col min="3352" max="3590" width="6.85546875" style="5" hidden="1"/>
    <col min="3591" max="3591" width="8.5703125" style="5" hidden="1"/>
    <col min="3592" max="3592" width="14.85546875" style="5" hidden="1"/>
    <col min="3593" max="3593" width="36.5703125" style="5" hidden="1"/>
    <col min="3594" max="3594" width="22.28515625" style="5" hidden="1"/>
    <col min="3595" max="3595" width="36.140625" style="5" hidden="1"/>
    <col min="3596" max="3596" width="14.140625" style="5" hidden="1"/>
    <col min="3597" max="3597" width="8.7109375" style="5" hidden="1"/>
    <col min="3598" max="3598" width="10.28515625" style="5" hidden="1"/>
    <col min="3599" max="3606" width="6.85546875" style="5" hidden="1"/>
    <col min="3607" max="3607" width="11.42578125" style="5" hidden="1"/>
    <col min="3608" max="3846" width="6.85546875" style="5" hidden="1"/>
    <col min="3847" max="3847" width="8.5703125" style="5" hidden="1"/>
    <col min="3848" max="3848" width="14.85546875" style="5" hidden="1"/>
    <col min="3849" max="3849" width="36.5703125" style="5" hidden="1"/>
    <col min="3850" max="3850" width="22.28515625" style="5" hidden="1"/>
    <col min="3851" max="3851" width="36.140625" style="5" hidden="1"/>
    <col min="3852" max="3852" width="14.140625" style="5" hidden="1"/>
    <col min="3853" max="3853" width="8.7109375" style="5" hidden="1"/>
    <col min="3854" max="3854" width="10.28515625" style="5" hidden="1"/>
    <col min="3855" max="3862" width="6.85546875" style="5" hidden="1"/>
    <col min="3863" max="3863" width="11.42578125" style="5" hidden="1"/>
    <col min="3864" max="4102" width="6.85546875" style="5" hidden="1"/>
    <col min="4103" max="4103" width="8.5703125" style="5" hidden="1"/>
    <col min="4104" max="4104" width="14.85546875" style="5" hidden="1"/>
    <col min="4105" max="4105" width="36.5703125" style="5" hidden="1"/>
    <col min="4106" max="4106" width="22.28515625" style="5" hidden="1"/>
    <col min="4107" max="4107" width="36.140625" style="5" hidden="1"/>
    <col min="4108" max="4108" width="14.140625" style="5" hidden="1"/>
    <col min="4109" max="4109" width="8.7109375" style="5" hidden="1"/>
    <col min="4110" max="4110" width="10.28515625" style="5" hidden="1"/>
    <col min="4111" max="4118" width="6.85546875" style="5" hidden="1"/>
    <col min="4119" max="4119" width="11.42578125" style="5" hidden="1"/>
    <col min="4120" max="4358" width="6.85546875" style="5" hidden="1"/>
    <col min="4359" max="4359" width="8.5703125" style="5" hidden="1"/>
    <col min="4360" max="4360" width="14.85546875" style="5" hidden="1"/>
    <col min="4361" max="4361" width="36.5703125" style="5" hidden="1"/>
    <col min="4362" max="4362" width="22.28515625" style="5" hidden="1"/>
    <col min="4363" max="4363" width="36.140625" style="5" hidden="1"/>
    <col min="4364" max="4364" width="14.140625" style="5" hidden="1"/>
    <col min="4365" max="4365" width="8.7109375" style="5" hidden="1"/>
    <col min="4366" max="4366" width="10.28515625" style="5" hidden="1"/>
    <col min="4367" max="4374" width="6.85546875" style="5" hidden="1"/>
    <col min="4375" max="4375" width="11.42578125" style="5" hidden="1"/>
    <col min="4376" max="4614" width="6.85546875" style="5" hidden="1"/>
    <col min="4615" max="4615" width="8.5703125" style="5" hidden="1"/>
    <col min="4616" max="4616" width="14.85546875" style="5" hidden="1"/>
    <col min="4617" max="4617" width="36.5703125" style="5" hidden="1"/>
    <col min="4618" max="4618" width="22.28515625" style="5" hidden="1"/>
    <col min="4619" max="4619" width="36.140625" style="5" hidden="1"/>
    <col min="4620" max="4620" width="14.140625" style="5" hidden="1"/>
    <col min="4621" max="4621" width="8.7109375" style="5" hidden="1"/>
    <col min="4622" max="4622" width="10.28515625" style="5" hidden="1"/>
    <col min="4623" max="4630" width="6.85546875" style="5" hidden="1"/>
    <col min="4631" max="4631" width="11.42578125" style="5" hidden="1"/>
    <col min="4632" max="4870" width="6.85546875" style="5" hidden="1"/>
    <col min="4871" max="4871" width="8.5703125" style="5" hidden="1"/>
    <col min="4872" max="4872" width="14.85546875" style="5" hidden="1"/>
    <col min="4873" max="4873" width="36.5703125" style="5" hidden="1"/>
    <col min="4874" max="4874" width="22.28515625" style="5" hidden="1"/>
    <col min="4875" max="4875" width="36.140625" style="5" hidden="1"/>
    <col min="4876" max="4876" width="14.140625" style="5" hidden="1"/>
    <col min="4877" max="4877" width="8.7109375" style="5" hidden="1"/>
    <col min="4878" max="4878" width="10.28515625" style="5" hidden="1"/>
    <col min="4879" max="4886" width="6.85546875" style="5" hidden="1"/>
    <col min="4887" max="4887" width="11.42578125" style="5" hidden="1"/>
    <col min="4888" max="5126" width="6.85546875" style="5" hidden="1"/>
    <col min="5127" max="5127" width="8.5703125" style="5" hidden="1"/>
    <col min="5128" max="5128" width="14.85546875" style="5" hidden="1"/>
    <col min="5129" max="5129" width="36.5703125" style="5" hidden="1"/>
    <col min="5130" max="5130" width="22.28515625" style="5" hidden="1"/>
    <col min="5131" max="5131" width="36.140625" style="5" hidden="1"/>
    <col min="5132" max="5132" width="14.140625" style="5" hidden="1"/>
    <col min="5133" max="5133" width="8.7109375" style="5" hidden="1"/>
    <col min="5134" max="5134" width="10.28515625" style="5" hidden="1"/>
    <col min="5135" max="5142" width="6.85546875" style="5" hidden="1"/>
    <col min="5143" max="5143" width="11.42578125" style="5" hidden="1"/>
    <col min="5144" max="5382" width="6.85546875" style="5" hidden="1"/>
    <col min="5383" max="5383" width="8.5703125" style="5" hidden="1"/>
    <col min="5384" max="5384" width="14.85546875" style="5" hidden="1"/>
    <col min="5385" max="5385" width="36.5703125" style="5" hidden="1"/>
    <col min="5386" max="5386" width="22.28515625" style="5" hidden="1"/>
    <col min="5387" max="5387" width="36.140625" style="5" hidden="1"/>
    <col min="5388" max="5388" width="14.140625" style="5" hidden="1"/>
    <col min="5389" max="5389" width="8.7109375" style="5" hidden="1"/>
    <col min="5390" max="5390" width="10.28515625" style="5" hidden="1"/>
    <col min="5391" max="5398" width="6.85546875" style="5" hidden="1"/>
    <col min="5399" max="5399" width="11.42578125" style="5" hidden="1"/>
    <col min="5400" max="5638" width="6.85546875" style="5" hidden="1"/>
    <col min="5639" max="5639" width="8.5703125" style="5" hidden="1"/>
    <col min="5640" max="5640" width="14.85546875" style="5" hidden="1"/>
    <col min="5641" max="5641" width="36.5703125" style="5" hidden="1"/>
    <col min="5642" max="5642" width="22.28515625" style="5" hidden="1"/>
    <col min="5643" max="5643" width="36.140625" style="5" hidden="1"/>
    <col min="5644" max="5644" width="14.140625" style="5" hidden="1"/>
    <col min="5645" max="5645" width="8.7109375" style="5" hidden="1"/>
    <col min="5646" max="5646" width="10.28515625" style="5" hidden="1"/>
    <col min="5647" max="5654" width="6.85546875" style="5" hidden="1"/>
    <col min="5655" max="5655" width="11.42578125" style="5" hidden="1"/>
    <col min="5656" max="5894" width="6.85546875" style="5" hidden="1"/>
    <col min="5895" max="5895" width="8.5703125" style="5" hidden="1"/>
    <col min="5896" max="5896" width="14.85546875" style="5" hidden="1"/>
    <col min="5897" max="5897" width="36.5703125" style="5" hidden="1"/>
    <col min="5898" max="5898" width="22.28515625" style="5" hidden="1"/>
    <col min="5899" max="5899" width="36.140625" style="5" hidden="1"/>
    <col min="5900" max="5900" width="14.140625" style="5" hidden="1"/>
    <col min="5901" max="5901" width="8.7109375" style="5" hidden="1"/>
    <col min="5902" max="5902" width="10.28515625" style="5" hidden="1"/>
    <col min="5903" max="5910" width="6.85546875" style="5" hidden="1"/>
    <col min="5911" max="5911" width="11.42578125" style="5" hidden="1"/>
    <col min="5912" max="6150" width="6.85546875" style="5" hidden="1"/>
    <col min="6151" max="6151" width="8.5703125" style="5" hidden="1"/>
    <col min="6152" max="6152" width="14.85546875" style="5" hidden="1"/>
    <col min="6153" max="6153" width="36.5703125" style="5" hidden="1"/>
    <col min="6154" max="6154" width="22.28515625" style="5" hidden="1"/>
    <col min="6155" max="6155" width="36.140625" style="5" hidden="1"/>
    <col min="6156" max="6156" width="14.140625" style="5" hidden="1"/>
    <col min="6157" max="6157" width="8.7109375" style="5" hidden="1"/>
    <col min="6158" max="6158" width="10.28515625" style="5" hidden="1"/>
    <col min="6159" max="6166" width="6.85546875" style="5" hidden="1"/>
    <col min="6167" max="6167" width="11.42578125" style="5" hidden="1"/>
    <col min="6168" max="6406" width="6.85546875" style="5" hidden="1"/>
    <col min="6407" max="6407" width="8.5703125" style="5" hidden="1"/>
    <col min="6408" max="6408" width="14.85546875" style="5" hidden="1"/>
    <col min="6409" max="6409" width="36.5703125" style="5" hidden="1"/>
    <col min="6410" max="6410" width="22.28515625" style="5" hidden="1"/>
    <col min="6411" max="6411" width="36.140625" style="5" hidden="1"/>
    <col min="6412" max="6412" width="14.140625" style="5" hidden="1"/>
    <col min="6413" max="6413" width="8.7109375" style="5" hidden="1"/>
    <col min="6414" max="6414" width="10.28515625" style="5" hidden="1"/>
    <col min="6415" max="6422" width="6.85546875" style="5" hidden="1"/>
    <col min="6423" max="6423" width="11.42578125" style="5" hidden="1"/>
    <col min="6424" max="6662" width="6.85546875" style="5" hidden="1"/>
    <col min="6663" max="6663" width="8.5703125" style="5" hidden="1"/>
    <col min="6664" max="6664" width="14.85546875" style="5" hidden="1"/>
    <col min="6665" max="6665" width="36.5703125" style="5" hidden="1"/>
    <col min="6666" max="6666" width="22.28515625" style="5" hidden="1"/>
    <col min="6667" max="6667" width="36.140625" style="5" hidden="1"/>
    <col min="6668" max="6668" width="14.140625" style="5" hidden="1"/>
    <col min="6669" max="6669" width="8.7109375" style="5" hidden="1"/>
    <col min="6670" max="6670" width="10.28515625" style="5" hidden="1"/>
    <col min="6671" max="6678" width="6.85546875" style="5" hidden="1"/>
    <col min="6679" max="6679" width="11.42578125" style="5" hidden="1"/>
    <col min="6680" max="6918" width="6.85546875" style="5" hidden="1"/>
    <col min="6919" max="6919" width="8.5703125" style="5" hidden="1"/>
    <col min="6920" max="6920" width="14.85546875" style="5" hidden="1"/>
    <col min="6921" max="6921" width="36.5703125" style="5" hidden="1"/>
    <col min="6922" max="6922" width="22.28515625" style="5" hidden="1"/>
    <col min="6923" max="6923" width="36.140625" style="5" hidden="1"/>
    <col min="6924" max="6924" width="14.140625" style="5" hidden="1"/>
    <col min="6925" max="6925" width="8.7109375" style="5" hidden="1"/>
    <col min="6926" max="6926" width="10.28515625" style="5" hidden="1"/>
    <col min="6927" max="6934" width="6.85546875" style="5" hidden="1"/>
    <col min="6935" max="6935" width="11.42578125" style="5" hidden="1"/>
    <col min="6936" max="7174" width="6.85546875" style="5" hidden="1"/>
    <col min="7175" max="7175" width="8.5703125" style="5" hidden="1"/>
    <col min="7176" max="7176" width="14.85546875" style="5" hidden="1"/>
    <col min="7177" max="7177" width="36.5703125" style="5" hidden="1"/>
    <col min="7178" max="7178" width="22.28515625" style="5" hidden="1"/>
    <col min="7179" max="7179" width="36.140625" style="5" hidden="1"/>
    <col min="7180" max="7180" width="14.140625" style="5" hidden="1"/>
    <col min="7181" max="7181" width="8.7109375" style="5" hidden="1"/>
    <col min="7182" max="7182" width="10.28515625" style="5" hidden="1"/>
    <col min="7183" max="7190" width="6.85546875" style="5" hidden="1"/>
    <col min="7191" max="7191" width="11.42578125" style="5" hidden="1"/>
    <col min="7192" max="7430" width="6.85546875" style="5" hidden="1"/>
    <col min="7431" max="7431" width="8.5703125" style="5" hidden="1"/>
    <col min="7432" max="7432" width="14.85546875" style="5" hidden="1"/>
    <col min="7433" max="7433" width="36.5703125" style="5" hidden="1"/>
    <col min="7434" max="7434" width="22.28515625" style="5" hidden="1"/>
    <col min="7435" max="7435" width="36.140625" style="5" hidden="1"/>
    <col min="7436" max="7436" width="14.140625" style="5" hidden="1"/>
    <col min="7437" max="7437" width="8.7109375" style="5" hidden="1"/>
    <col min="7438" max="7438" width="10.28515625" style="5" hidden="1"/>
    <col min="7439" max="7446" width="6.85546875" style="5" hidden="1"/>
    <col min="7447" max="7447" width="11.42578125" style="5" hidden="1"/>
    <col min="7448" max="7686" width="6.85546875" style="5" hidden="1"/>
    <col min="7687" max="7687" width="8.5703125" style="5" hidden="1"/>
    <col min="7688" max="7688" width="14.85546875" style="5" hidden="1"/>
    <col min="7689" max="7689" width="36.5703125" style="5" hidden="1"/>
    <col min="7690" max="7690" width="22.28515625" style="5" hidden="1"/>
    <col min="7691" max="7691" width="36.140625" style="5" hidden="1"/>
    <col min="7692" max="7692" width="14.140625" style="5" hidden="1"/>
    <col min="7693" max="7693" width="8.7109375" style="5" hidden="1"/>
    <col min="7694" max="7694" width="10.28515625" style="5" hidden="1"/>
    <col min="7695" max="7702" width="6.85546875" style="5" hidden="1"/>
    <col min="7703" max="7703" width="11.42578125" style="5" hidden="1"/>
    <col min="7704" max="7942" width="6.85546875" style="5" hidden="1"/>
    <col min="7943" max="7943" width="8.5703125" style="5" hidden="1"/>
    <col min="7944" max="7944" width="14.85546875" style="5" hidden="1"/>
    <col min="7945" max="7945" width="36.5703125" style="5" hidden="1"/>
    <col min="7946" max="7946" width="22.28515625" style="5" hidden="1"/>
    <col min="7947" max="7947" width="36.140625" style="5" hidden="1"/>
    <col min="7948" max="7948" width="14.140625" style="5" hidden="1"/>
    <col min="7949" max="7949" width="8.7109375" style="5" hidden="1"/>
    <col min="7950" max="7950" width="10.28515625" style="5" hidden="1"/>
    <col min="7951" max="7958" width="6.85546875" style="5" hidden="1"/>
    <col min="7959" max="7959" width="11.42578125" style="5" hidden="1"/>
    <col min="7960" max="8198" width="6.85546875" style="5" hidden="1"/>
    <col min="8199" max="8199" width="8.5703125" style="5" hidden="1"/>
    <col min="8200" max="8200" width="14.85546875" style="5" hidden="1"/>
    <col min="8201" max="8201" width="36.5703125" style="5" hidden="1"/>
    <col min="8202" max="8202" width="22.28515625" style="5" hidden="1"/>
    <col min="8203" max="8203" width="36.140625" style="5" hidden="1"/>
    <col min="8204" max="8204" width="14.140625" style="5" hidden="1"/>
    <col min="8205" max="8205" width="8.7109375" style="5" hidden="1"/>
    <col min="8206" max="8206" width="10.28515625" style="5" hidden="1"/>
    <col min="8207" max="8214" width="6.85546875" style="5" hidden="1"/>
    <col min="8215" max="8215" width="11.42578125" style="5" hidden="1"/>
    <col min="8216" max="8454" width="6.85546875" style="5" hidden="1"/>
    <col min="8455" max="8455" width="8.5703125" style="5" hidden="1"/>
    <col min="8456" max="8456" width="14.85546875" style="5" hidden="1"/>
    <col min="8457" max="8457" width="36.5703125" style="5" hidden="1"/>
    <col min="8458" max="8458" width="22.28515625" style="5" hidden="1"/>
    <col min="8459" max="8459" width="36.140625" style="5" hidden="1"/>
    <col min="8460" max="8460" width="14.140625" style="5" hidden="1"/>
    <col min="8461" max="8461" width="8.7109375" style="5" hidden="1"/>
    <col min="8462" max="8462" width="10.28515625" style="5" hidden="1"/>
    <col min="8463" max="8470" width="6.85546875" style="5" hidden="1"/>
    <col min="8471" max="8471" width="11.42578125" style="5" hidden="1"/>
    <col min="8472" max="8710" width="6.85546875" style="5" hidden="1"/>
    <col min="8711" max="8711" width="8.5703125" style="5" hidden="1"/>
    <col min="8712" max="8712" width="14.85546875" style="5" hidden="1"/>
    <col min="8713" max="8713" width="36.5703125" style="5" hidden="1"/>
    <col min="8714" max="8714" width="22.28515625" style="5" hidden="1"/>
    <col min="8715" max="8715" width="36.140625" style="5" hidden="1"/>
    <col min="8716" max="8716" width="14.140625" style="5" hidden="1"/>
    <col min="8717" max="8717" width="8.7109375" style="5" hidden="1"/>
    <col min="8718" max="8718" width="10.28515625" style="5" hidden="1"/>
    <col min="8719" max="8726" width="6.85546875" style="5" hidden="1"/>
    <col min="8727" max="8727" width="11.42578125" style="5" hidden="1"/>
    <col min="8728" max="8966" width="6.85546875" style="5" hidden="1"/>
    <col min="8967" max="8967" width="8.5703125" style="5" hidden="1"/>
    <col min="8968" max="8968" width="14.85546875" style="5" hidden="1"/>
    <col min="8969" max="8969" width="36.5703125" style="5" hidden="1"/>
    <col min="8970" max="8970" width="22.28515625" style="5" hidden="1"/>
    <col min="8971" max="8971" width="36.140625" style="5" hidden="1"/>
    <col min="8972" max="8972" width="14.140625" style="5" hidden="1"/>
    <col min="8973" max="8973" width="8.7109375" style="5" hidden="1"/>
    <col min="8974" max="8974" width="10.28515625" style="5" hidden="1"/>
    <col min="8975" max="8982" width="6.85546875" style="5" hidden="1"/>
    <col min="8983" max="8983" width="11.42578125" style="5" hidden="1"/>
    <col min="8984" max="9222" width="6.85546875" style="5" hidden="1"/>
    <col min="9223" max="9223" width="8.5703125" style="5" hidden="1"/>
    <col min="9224" max="9224" width="14.85546875" style="5" hidden="1"/>
    <col min="9225" max="9225" width="36.5703125" style="5" hidden="1"/>
    <col min="9226" max="9226" width="22.28515625" style="5" hidden="1"/>
    <col min="9227" max="9227" width="36.140625" style="5" hidden="1"/>
    <col min="9228" max="9228" width="14.140625" style="5" hidden="1"/>
    <col min="9229" max="9229" width="8.7109375" style="5" hidden="1"/>
    <col min="9230" max="9230" width="10.28515625" style="5" hidden="1"/>
    <col min="9231" max="9238" width="6.85546875" style="5" hidden="1"/>
    <col min="9239" max="9239" width="11.42578125" style="5" hidden="1"/>
    <col min="9240" max="9478" width="6.85546875" style="5" hidden="1"/>
    <col min="9479" max="9479" width="8.5703125" style="5" hidden="1"/>
    <col min="9480" max="9480" width="14.85546875" style="5" hidden="1"/>
    <col min="9481" max="9481" width="36.5703125" style="5" hidden="1"/>
    <col min="9482" max="9482" width="22.28515625" style="5" hidden="1"/>
    <col min="9483" max="9483" width="36.140625" style="5" hidden="1"/>
    <col min="9484" max="9484" width="14.140625" style="5" hidden="1"/>
    <col min="9485" max="9485" width="8.7109375" style="5" hidden="1"/>
    <col min="9486" max="9486" width="10.28515625" style="5" hidden="1"/>
    <col min="9487" max="9494" width="6.85546875" style="5" hidden="1"/>
    <col min="9495" max="9495" width="11.42578125" style="5" hidden="1"/>
    <col min="9496" max="9734" width="6.85546875" style="5" hidden="1"/>
    <col min="9735" max="9735" width="8.5703125" style="5" hidden="1"/>
    <col min="9736" max="9736" width="14.85546875" style="5" hidden="1"/>
    <col min="9737" max="9737" width="36.5703125" style="5" hidden="1"/>
    <col min="9738" max="9738" width="22.28515625" style="5" hidden="1"/>
    <col min="9739" max="9739" width="36.140625" style="5" hidden="1"/>
    <col min="9740" max="9740" width="14.140625" style="5" hidden="1"/>
    <col min="9741" max="9741" width="8.7109375" style="5" hidden="1"/>
    <col min="9742" max="9742" width="10.28515625" style="5" hidden="1"/>
    <col min="9743" max="9750" width="6.85546875" style="5" hidden="1"/>
    <col min="9751" max="9751" width="11.42578125" style="5" hidden="1"/>
    <col min="9752" max="9990" width="6.85546875" style="5" hidden="1"/>
    <col min="9991" max="9991" width="8.5703125" style="5" hidden="1"/>
    <col min="9992" max="9992" width="14.85546875" style="5" hidden="1"/>
    <col min="9993" max="9993" width="36.5703125" style="5" hidden="1"/>
    <col min="9994" max="9994" width="22.28515625" style="5" hidden="1"/>
    <col min="9995" max="9995" width="36.140625" style="5" hidden="1"/>
    <col min="9996" max="9996" width="14.140625" style="5" hidden="1"/>
    <col min="9997" max="9997" width="8.7109375" style="5" hidden="1"/>
    <col min="9998" max="9998" width="10.28515625" style="5" hidden="1"/>
    <col min="9999" max="10006" width="6.85546875" style="5" hidden="1"/>
    <col min="10007" max="10007" width="11.42578125" style="5" hidden="1"/>
    <col min="10008" max="10246" width="6.85546875" style="5" hidden="1"/>
    <col min="10247" max="10247" width="8.5703125" style="5" hidden="1"/>
    <col min="10248" max="10248" width="14.85546875" style="5" hidden="1"/>
    <col min="10249" max="10249" width="36.5703125" style="5" hidden="1"/>
    <col min="10250" max="10250" width="22.28515625" style="5" hidden="1"/>
    <col min="10251" max="10251" width="36.140625" style="5" hidden="1"/>
    <col min="10252" max="10252" width="14.140625" style="5" hidden="1"/>
    <col min="10253" max="10253" width="8.7109375" style="5" hidden="1"/>
    <col min="10254" max="10254" width="10.28515625" style="5" hidden="1"/>
    <col min="10255" max="10262" width="6.85546875" style="5" hidden="1"/>
    <col min="10263" max="10263" width="11.42578125" style="5" hidden="1"/>
    <col min="10264" max="10502" width="6.85546875" style="5" hidden="1"/>
    <col min="10503" max="10503" width="8.5703125" style="5" hidden="1"/>
    <col min="10504" max="10504" width="14.85546875" style="5" hidden="1"/>
    <col min="10505" max="10505" width="36.5703125" style="5" hidden="1"/>
    <col min="10506" max="10506" width="22.28515625" style="5" hidden="1"/>
    <col min="10507" max="10507" width="36.140625" style="5" hidden="1"/>
    <col min="10508" max="10508" width="14.140625" style="5" hidden="1"/>
    <col min="10509" max="10509" width="8.7109375" style="5" hidden="1"/>
    <col min="10510" max="10510" width="10.28515625" style="5" hidden="1"/>
    <col min="10511" max="10518" width="6.85546875" style="5" hidden="1"/>
    <col min="10519" max="10519" width="11.42578125" style="5" hidden="1"/>
    <col min="10520" max="10758" width="6.85546875" style="5" hidden="1"/>
    <col min="10759" max="10759" width="8.5703125" style="5" hidden="1"/>
    <col min="10760" max="10760" width="14.85546875" style="5" hidden="1"/>
    <col min="10761" max="10761" width="36.5703125" style="5" hidden="1"/>
    <col min="10762" max="10762" width="22.28515625" style="5" hidden="1"/>
    <col min="10763" max="10763" width="36.140625" style="5" hidden="1"/>
    <col min="10764" max="10764" width="14.140625" style="5" hidden="1"/>
    <col min="10765" max="10765" width="8.7109375" style="5" hidden="1"/>
    <col min="10766" max="10766" width="10.28515625" style="5" hidden="1"/>
    <col min="10767" max="10774" width="6.85546875" style="5" hidden="1"/>
    <col min="10775" max="10775" width="11.42578125" style="5" hidden="1"/>
    <col min="10776" max="11014" width="6.85546875" style="5" hidden="1"/>
    <col min="11015" max="11015" width="8.5703125" style="5" hidden="1"/>
    <col min="11016" max="11016" width="14.85546875" style="5" hidden="1"/>
    <col min="11017" max="11017" width="36.5703125" style="5" hidden="1"/>
    <col min="11018" max="11018" width="22.28515625" style="5" hidden="1"/>
    <col min="11019" max="11019" width="36.140625" style="5" hidden="1"/>
    <col min="11020" max="11020" width="14.140625" style="5" hidden="1"/>
    <col min="11021" max="11021" width="8.7109375" style="5" hidden="1"/>
    <col min="11022" max="11022" width="10.28515625" style="5" hidden="1"/>
    <col min="11023" max="11030" width="6.85546875" style="5" hidden="1"/>
    <col min="11031" max="11031" width="11.42578125" style="5" hidden="1"/>
    <col min="11032" max="11270" width="6.85546875" style="5" hidden="1"/>
    <col min="11271" max="11271" width="8.5703125" style="5" hidden="1"/>
    <col min="11272" max="11272" width="14.85546875" style="5" hidden="1"/>
    <col min="11273" max="11273" width="36.5703125" style="5" hidden="1"/>
    <col min="11274" max="11274" width="22.28515625" style="5" hidden="1"/>
    <col min="11275" max="11275" width="36.140625" style="5" hidden="1"/>
    <col min="11276" max="11276" width="14.140625" style="5" hidden="1"/>
    <col min="11277" max="11277" width="8.7109375" style="5" hidden="1"/>
    <col min="11278" max="11278" width="10.28515625" style="5" hidden="1"/>
    <col min="11279" max="11286" width="6.85546875" style="5" hidden="1"/>
    <col min="11287" max="11287" width="11.42578125" style="5" hidden="1"/>
    <col min="11288" max="11526" width="6.85546875" style="5" hidden="1"/>
    <col min="11527" max="11527" width="8.5703125" style="5" hidden="1"/>
    <col min="11528" max="11528" width="14.85546875" style="5" hidden="1"/>
    <col min="11529" max="11529" width="36.5703125" style="5" hidden="1"/>
    <col min="11530" max="11530" width="22.28515625" style="5" hidden="1"/>
    <col min="11531" max="11531" width="36.140625" style="5" hidden="1"/>
    <col min="11532" max="11532" width="14.140625" style="5" hidden="1"/>
    <col min="11533" max="11533" width="8.7109375" style="5" hidden="1"/>
    <col min="11534" max="11534" width="10.28515625" style="5" hidden="1"/>
    <col min="11535" max="11542" width="6.85546875" style="5" hidden="1"/>
    <col min="11543" max="11543" width="11.42578125" style="5" hidden="1"/>
    <col min="11544" max="11782" width="6.85546875" style="5" hidden="1"/>
    <col min="11783" max="11783" width="8.5703125" style="5" hidden="1"/>
    <col min="11784" max="11784" width="14.85546875" style="5" hidden="1"/>
    <col min="11785" max="11785" width="36.5703125" style="5" hidden="1"/>
    <col min="11786" max="11786" width="22.28515625" style="5" hidden="1"/>
    <col min="11787" max="11787" width="36.140625" style="5" hidden="1"/>
    <col min="11788" max="11788" width="14.140625" style="5" hidden="1"/>
    <col min="11789" max="11789" width="8.7109375" style="5" hidden="1"/>
    <col min="11790" max="11790" width="10.28515625" style="5" hidden="1"/>
    <col min="11791" max="11798" width="6.85546875" style="5" hidden="1"/>
    <col min="11799" max="11799" width="11.42578125" style="5" hidden="1"/>
    <col min="11800" max="12038" width="6.85546875" style="5" hidden="1"/>
    <col min="12039" max="12039" width="8.5703125" style="5" hidden="1"/>
    <col min="12040" max="12040" width="14.85546875" style="5" hidden="1"/>
    <col min="12041" max="12041" width="36.5703125" style="5" hidden="1"/>
    <col min="12042" max="12042" width="22.28515625" style="5" hidden="1"/>
    <col min="12043" max="12043" width="36.140625" style="5" hidden="1"/>
    <col min="12044" max="12044" width="14.140625" style="5" hidden="1"/>
    <col min="12045" max="12045" width="8.7109375" style="5" hidden="1"/>
    <col min="12046" max="12046" width="10.28515625" style="5" hidden="1"/>
    <col min="12047" max="12054" width="6.85546875" style="5" hidden="1"/>
    <col min="12055" max="12055" width="11.42578125" style="5" hidden="1"/>
    <col min="12056" max="12294" width="6.85546875" style="5" hidden="1"/>
    <col min="12295" max="12295" width="8.5703125" style="5" hidden="1"/>
    <col min="12296" max="12296" width="14.85546875" style="5" hidden="1"/>
    <col min="12297" max="12297" width="36.5703125" style="5" hidden="1"/>
    <col min="12298" max="12298" width="22.28515625" style="5" hidden="1"/>
    <col min="12299" max="12299" width="36.140625" style="5" hidden="1"/>
    <col min="12300" max="12300" width="14.140625" style="5" hidden="1"/>
    <col min="12301" max="12301" width="8.7109375" style="5" hidden="1"/>
    <col min="12302" max="12302" width="10.28515625" style="5" hidden="1"/>
    <col min="12303" max="12310" width="6.85546875" style="5" hidden="1"/>
    <col min="12311" max="12311" width="11.42578125" style="5" hidden="1"/>
    <col min="12312" max="12550" width="6.85546875" style="5" hidden="1"/>
    <col min="12551" max="12551" width="8.5703125" style="5" hidden="1"/>
    <col min="12552" max="12552" width="14.85546875" style="5" hidden="1"/>
    <col min="12553" max="12553" width="36.5703125" style="5" hidden="1"/>
    <col min="12554" max="12554" width="22.28515625" style="5" hidden="1"/>
    <col min="12555" max="12555" width="36.140625" style="5" hidden="1"/>
    <col min="12556" max="12556" width="14.140625" style="5" hidden="1"/>
    <col min="12557" max="12557" width="8.7109375" style="5" hidden="1"/>
    <col min="12558" max="12558" width="10.28515625" style="5" hidden="1"/>
    <col min="12559" max="12566" width="6.85546875" style="5" hidden="1"/>
    <col min="12567" max="12567" width="11.42578125" style="5" hidden="1"/>
    <col min="12568" max="12806" width="6.85546875" style="5" hidden="1"/>
    <col min="12807" max="12807" width="8.5703125" style="5" hidden="1"/>
    <col min="12808" max="12808" width="14.85546875" style="5" hidden="1"/>
    <col min="12809" max="12809" width="36.5703125" style="5" hidden="1"/>
    <col min="12810" max="12810" width="22.28515625" style="5" hidden="1"/>
    <col min="12811" max="12811" width="36.140625" style="5" hidden="1"/>
    <col min="12812" max="12812" width="14.140625" style="5" hidden="1"/>
    <col min="12813" max="12813" width="8.7109375" style="5" hidden="1"/>
    <col min="12814" max="12814" width="10.28515625" style="5" hidden="1"/>
    <col min="12815" max="12822" width="6.85546875" style="5" hidden="1"/>
    <col min="12823" max="12823" width="11.42578125" style="5" hidden="1"/>
    <col min="12824" max="13062" width="6.85546875" style="5" hidden="1"/>
    <col min="13063" max="13063" width="8.5703125" style="5" hidden="1"/>
    <col min="13064" max="13064" width="14.85546875" style="5" hidden="1"/>
    <col min="13065" max="13065" width="36.5703125" style="5" hidden="1"/>
    <col min="13066" max="13066" width="22.28515625" style="5" hidden="1"/>
    <col min="13067" max="13067" width="36.140625" style="5" hidden="1"/>
    <col min="13068" max="13068" width="14.140625" style="5" hidden="1"/>
    <col min="13069" max="13069" width="8.7109375" style="5" hidden="1"/>
    <col min="13070" max="13070" width="10.28515625" style="5" hidden="1"/>
    <col min="13071" max="13078" width="6.85546875" style="5" hidden="1"/>
    <col min="13079" max="13079" width="11.42578125" style="5" hidden="1"/>
    <col min="13080" max="13318" width="6.85546875" style="5" hidden="1"/>
    <col min="13319" max="13319" width="8.5703125" style="5" hidden="1"/>
    <col min="13320" max="13320" width="14.85546875" style="5" hidden="1"/>
    <col min="13321" max="13321" width="36.5703125" style="5" hidden="1"/>
    <col min="13322" max="13322" width="22.28515625" style="5" hidden="1"/>
    <col min="13323" max="13323" width="36.140625" style="5" hidden="1"/>
    <col min="13324" max="13324" width="14.140625" style="5" hidden="1"/>
    <col min="13325" max="13325" width="8.7109375" style="5" hidden="1"/>
    <col min="13326" max="13326" width="10.28515625" style="5" hidden="1"/>
    <col min="13327" max="13334" width="6.85546875" style="5" hidden="1"/>
    <col min="13335" max="13335" width="11.42578125" style="5" hidden="1"/>
    <col min="13336" max="13574" width="6.85546875" style="5" hidden="1"/>
    <col min="13575" max="13575" width="8.5703125" style="5" hidden="1"/>
    <col min="13576" max="13576" width="14.85546875" style="5" hidden="1"/>
    <col min="13577" max="13577" width="36.5703125" style="5" hidden="1"/>
    <col min="13578" max="13578" width="22.28515625" style="5" hidden="1"/>
    <col min="13579" max="13579" width="36.140625" style="5" hidden="1"/>
    <col min="13580" max="13580" width="14.140625" style="5" hidden="1"/>
    <col min="13581" max="13581" width="8.7109375" style="5" hidden="1"/>
    <col min="13582" max="13582" width="10.28515625" style="5" hidden="1"/>
    <col min="13583" max="13590" width="6.85546875" style="5" hidden="1"/>
    <col min="13591" max="13591" width="11.42578125" style="5" hidden="1"/>
    <col min="13592" max="13830" width="6.85546875" style="5" hidden="1"/>
    <col min="13831" max="13831" width="8.5703125" style="5" hidden="1"/>
    <col min="13832" max="13832" width="14.85546875" style="5" hidden="1"/>
    <col min="13833" max="13833" width="36.5703125" style="5" hidden="1"/>
    <col min="13834" max="13834" width="22.28515625" style="5" hidden="1"/>
    <col min="13835" max="13835" width="36.140625" style="5" hidden="1"/>
    <col min="13836" max="13836" width="14.140625" style="5" hidden="1"/>
    <col min="13837" max="13837" width="8.7109375" style="5" hidden="1"/>
    <col min="13838" max="13838" width="10.28515625" style="5" hidden="1"/>
    <col min="13839" max="13846" width="6.85546875" style="5" hidden="1"/>
    <col min="13847" max="13847" width="11.42578125" style="5" hidden="1"/>
    <col min="13848" max="14086" width="6.85546875" style="5" hidden="1"/>
    <col min="14087" max="14087" width="8.5703125" style="5" hidden="1"/>
    <col min="14088" max="14088" width="14.85546875" style="5" hidden="1"/>
    <col min="14089" max="14089" width="36.5703125" style="5" hidden="1"/>
    <col min="14090" max="14090" width="22.28515625" style="5" hidden="1"/>
    <col min="14091" max="14091" width="36.140625" style="5" hidden="1"/>
    <col min="14092" max="14092" width="14.140625" style="5" hidden="1"/>
    <col min="14093" max="14093" width="8.7109375" style="5" hidden="1"/>
    <col min="14094" max="14094" width="10.28515625" style="5" hidden="1"/>
    <col min="14095" max="14102" width="6.85546875" style="5" hidden="1"/>
    <col min="14103" max="14103" width="11.42578125" style="5" hidden="1"/>
    <col min="14104" max="14342" width="6.85546875" style="5" hidden="1"/>
    <col min="14343" max="14343" width="8.5703125" style="5" hidden="1"/>
    <col min="14344" max="14344" width="14.85546875" style="5" hidden="1"/>
    <col min="14345" max="14345" width="36.5703125" style="5" hidden="1"/>
    <col min="14346" max="14346" width="22.28515625" style="5" hidden="1"/>
    <col min="14347" max="14347" width="36.140625" style="5" hidden="1"/>
    <col min="14348" max="14348" width="14.140625" style="5" hidden="1"/>
    <col min="14349" max="14349" width="8.7109375" style="5" hidden="1"/>
    <col min="14350" max="14350" width="10.28515625" style="5" hidden="1"/>
    <col min="14351" max="14358" width="6.85546875" style="5" hidden="1"/>
    <col min="14359" max="14359" width="11.42578125" style="5" hidden="1"/>
    <col min="14360" max="14598" width="6.85546875" style="5" hidden="1"/>
    <col min="14599" max="14599" width="8.5703125" style="5" hidden="1"/>
    <col min="14600" max="14600" width="14.85546875" style="5" hidden="1"/>
    <col min="14601" max="14601" width="36.5703125" style="5" hidden="1"/>
    <col min="14602" max="14602" width="22.28515625" style="5" hidden="1"/>
    <col min="14603" max="14603" width="36.140625" style="5" hidden="1"/>
    <col min="14604" max="14604" width="14.140625" style="5" hidden="1"/>
    <col min="14605" max="14605" width="8.7109375" style="5" hidden="1"/>
    <col min="14606" max="14606" width="10.28515625" style="5" hidden="1"/>
    <col min="14607" max="14614" width="6.85546875" style="5" hidden="1"/>
    <col min="14615" max="14615" width="11.42578125" style="5" hidden="1"/>
    <col min="14616" max="14854" width="6.85546875" style="5" hidden="1"/>
    <col min="14855" max="14855" width="8.5703125" style="5" hidden="1"/>
    <col min="14856" max="14856" width="14.85546875" style="5" hidden="1"/>
    <col min="14857" max="14857" width="36.5703125" style="5" hidden="1"/>
    <col min="14858" max="14858" width="22.28515625" style="5" hidden="1"/>
    <col min="14859" max="14859" width="36.140625" style="5" hidden="1"/>
    <col min="14860" max="14860" width="14.140625" style="5" hidden="1"/>
    <col min="14861" max="14861" width="8.7109375" style="5" hidden="1"/>
    <col min="14862" max="14862" width="10.28515625" style="5" hidden="1"/>
    <col min="14863" max="14870" width="6.85546875" style="5" hidden="1"/>
    <col min="14871" max="14871" width="11.42578125" style="5" hidden="1"/>
    <col min="14872" max="15110" width="6.85546875" style="5" hidden="1"/>
    <col min="15111" max="15111" width="8.5703125" style="5" hidden="1"/>
    <col min="15112" max="15112" width="14.85546875" style="5" hidden="1"/>
    <col min="15113" max="15113" width="36.5703125" style="5" hidden="1"/>
    <col min="15114" max="15114" width="22.28515625" style="5" hidden="1"/>
    <col min="15115" max="15115" width="36.140625" style="5" hidden="1"/>
    <col min="15116" max="15116" width="14.140625" style="5" hidden="1"/>
    <col min="15117" max="15117" width="8.7109375" style="5" hidden="1"/>
    <col min="15118" max="15118" width="10.28515625" style="5" hidden="1"/>
    <col min="15119" max="15126" width="6.85546875" style="5" hidden="1"/>
    <col min="15127" max="15127" width="11.42578125" style="5" hidden="1"/>
    <col min="15128" max="15366" width="6.85546875" style="5" hidden="1"/>
    <col min="15367" max="15367" width="8.5703125" style="5" hidden="1"/>
    <col min="15368" max="15368" width="14.85546875" style="5" hidden="1"/>
    <col min="15369" max="15369" width="36.5703125" style="5" hidden="1"/>
    <col min="15370" max="15370" width="22.28515625" style="5" hidden="1"/>
    <col min="15371" max="15371" width="36.140625" style="5" hidden="1"/>
    <col min="15372" max="15372" width="14.140625" style="5" hidden="1"/>
    <col min="15373" max="15373" width="8.7109375" style="5" hidden="1"/>
    <col min="15374" max="15374" width="10.28515625" style="5" hidden="1"/>
    <col min="15375" max="15382" width="6.85546875" style="5" hidden="1"/>
    <col min="15383" max="15383" width="11.42578125" style="5" hidden="1"/>
    <col min="15384" max="15622" width="6.85546875" style="5" hidden="1"/>
    <col min="15623" max="15623" width="8.5703125" style="5" hidden="1"/>
    <col min="15624" max="15624" width="14.85546875" style="5" hidden="1"/>
    <col min="15625" max="15625" width="36.5703125" style="5" hidden="1"/>
    <col min="15626" max="15626" width="22.28515625" style="5" hidden="1"/>
    <col min="15627" max="15627" width="36.140625" style="5" hidden="1"/>
    <col min="15628" max="15628" width="14.140625" style="5" hidden="1"/>
    <col min="15629" max="15629" width="8.7109375" style="5" hidden="1"/>
    <col min="15630" max="15630" width="10.28515625" style="5" hidden="1"/>
    <col min="15631" max="15638" width="6.85546875" style="5" hidden="1"/>
    <col min="15639" max="15639" width="11.42578125" style="5" hidden="1"/>
    <col min="15640" max="15878" width="6.85546875" style="5" hidden="1"/>
    <col min="15879" max="15879" width="8.5703125" style="5" hidden="1"/>
    <col min="15880" max="15880" width="14.85546875" style="5" hidden="1"/>
    <col min="15881" max="15881" width="36.5703125" style="5" hidden="1"/>
    <col min="15882" max="15882" width="22.28515625" style="5" hidden="1"/>
    <col min="15883" max="15883" width="36.140625" style="5" hidden="1"/>
    <col min="15884" max="15884" width="14.140625" style="5" hidden="1"/>
    <col min="15885" max="15885" width="8.7109375" style="5" hidden="1"/>
    <col min="15886" max="15886" width="10.28515625" style="5" hidden="1"/>
    <col min="15887" max="15894" width="6.85546875" style="5" hidden="1"/>
    <col min="15895" max="15895" width="11.42578125" style="5" hidden="1"/>
    <col min="15896" max="16134" width="6.85546875" style="5" hidden="1"/>
    <col min="16135" max="16135" width="8.5703125" style="5" hidden="1"/>
    <col min="16136" max="16136" width="14.85546875" style="5" hidden="1"/>
    <col min="16137" max="16137" width="36.5703125" style="5" hidden="1"/>
    <col min="16138" max="16138" width="22.28515625" style="5" hidden="1"/>
    <col min="16139" max="16139" width="36.140625" style="5" hidden="1"/>
    <col min="16140" max="16140" width="14.140625" style="5" hidden="1"/>
    <col min="16141" max="16141" width="8.7109375" style="5" hidden="1"/>
    <col min="16142" max="16142" width="10.28515625" style="5" hidden="1"/>
    <col min="16143" max="16150" width="6.85546875" style="5" hidden="1"/>
    <col min="16151" max="16152" width="11.42578125" style="5" hidden="1"/>
    <col min="16153" max="16384" width="6.85546875" style="5" hidden="1"/>
  </cols>
  <sheetData>
    <row r="1" spans="1:23" ht="33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>
        <f>L71</f>
        <v>0</v>
      </c>
      <c r="M1" s="3"/>
      <c r="N1" s="4"/>
      <c r="O1" s="4"/>
      <c r="W1" s="6"/>
    </row>
    <row r="2" spans="1:23" s="12" customFormat="1" ht="23.25">
      <c r="A2" s="7"/>
      <c r="B2" s="7"/>
      <c r="C2" s="7"/>
      <c r="D2" s="7"/>
      <c r="E2" s="7"/>
      <c r="F2" s="7"/>
      <c r="G2" s="8"/>
      <c r="H2" s="9"/>
      <c r="I2" s="10" t="s">
        <v>1</v>
      </c>
      <c r="J2" s="10" t="s">
        <v>2</v>
      </c>
      <c r="K2" s="10" t="s">
        <v>3</v>
      </c>
      <c r="L2" s="10" t="s">
        <v>4</v>
      </c>
      <c r="M2" s="10" t="s">
        <v>5</v>
      </c>
      <c r="N2" s="10" t="s">
        <v>6</v>
      </c>
      <c r="O2" s="11"/>
    </row>
    <row r="3" spans="1:23" s="17" customFormat="1" ht="18" customHeight="1">
      <c r="A3" s="13" t="s">
        <v>7</v>
      </c>
      <c r="B3" s="14"/>
      <c r="C3" s="14"/>
      <c r="D3" s="7"/>
      <c r="E3" s="15" t="s">
        <v>9</v>
      </c>
      <c r="F3" s="16"/>
      <c r="G3" s="16"/>
      <c r="H3" s="9"/>
      <c r="I3" s="17">
        <f>ROW()-2</f>
        <v>1</v>
      </c>
      <c r="J3" s="18" t="str">
        <f t="array" ref="J3">IFERROR(INDEX(Payments!$B$1:$B$65536,SMALL(IF(Payments!$C$1:$C$65536=$B$3,ROW(J$2:J$4774)-ROW(J$2)+1),ROWS($I$3:J3))),"")</f>
        <v/>
      </c>
      <c r="K3" s="17" t="str">
        <f t="array" ref="K3">IFERROR(INDEX(Payments!$D$1:$D$65536,SMALL(IF(Payments!$C$1:$C$65536=$B$3,ROW(K$2:K$4774)-ROW(K$2)+1),ROWS($I$3:K3))),"")</f>
        <v/>
      </c>
      <c r="L3" s="19" t="str">
        <f t="array" ref="L3">IFERROR(INDEX(Payments!$E$1:$E$65536,SMALL(IF(Payments!$C$1:$C$65536=$B$3,ROW(L$2:L$4774)-ROW(L$2)+1),ROWS($I$3:L3))),"")</f>
        <v/>
      </c>
      <c r="M3" s="17" t="str">
        <f t="array" ref="M3">IFERROR(INDEX(Payments!$F$1:$F$65536,SMALL(IF(Payments!$C$1:$C$65536=$B$3,ROW(M$2:M$4774)-ROW(M$2)+1),ROWS($I$3:M3))),"")</f>
        <v/>
      </c>
      <c r="N3" s="17" t="str">
        <f t="array" ref="N3">IFERROR(INDEX(Payments!$G$1:$G$65536,SMALL(IF(Payments!$C$1:$C$65536=$B$3,ROW(N$2:N$4774)-ROW(N$2)+1),ROWS($I$3:N3))),"")</f>
        <v/>
      </c>
      <c r="O3" s="20"/>
    </row>
    <row r="4" spans="1:23" s="17" customFormat="1" ht="18" customHeight="1">
      <c r="A4" s="15" t="s">
        <v>10</v>
      </c>
      <c r="B4" s="21"/>
      <c r="C4" s="21"/>
      <c r="D4" s="22" t="s">
        <v>11</v>
      </c>
      <c r="E4" s="15" t="s">
        <v>12</v>
      </c>
      <c r="F4" s="16"/>
      <c r="G4" s="16"/>
      <c r="H4" s="9"/>
      <c r="I4" s="20">
        <f t="shared" ref="I4:I67" si="0">ROW()-2</f>
        <v>2</v>
      </c>
      <c r="J4" s="23" t="str">
        <f t="array" ref="J4">IFERROR(INDEX(Payments!$B$1:$B$65536,SMALL(IF(Payments!$C$1:$C$65536=$B$3,ROW(J$2:J$4774)-ROW(J$2)+1),ROWS($I$3:J4))),"")</f>
        <v/>
      </c>
      <c r="K4" s="20" t="str">
        <f t="array" ref="K4">IFERROR(INDEX(Payments!$D$1:$D$65536,SMALL(IF(Payments!$C$1:$C$65536=$B$3,ROW(K$2:K$4774)-ROW(K$2)+1),ROWS($I$3:K4))),"")</f>
        <v/>
      </c>
      <c r="L4" s="24" t="str">
        <f t="array" ref="L4">IFERROR(INDEX(Payments!$E$1:$E$65536,SMALL(IF(Payments!$C$1:$C$65536=$B$3,ROW(L$2:L$4774)-ROW(L$2)+1),ROWS($I$3:L4))),"")</f>
        <v/>
      </c>
      <c r="M4" s="20" t="str">
        <f t="array" ref="M4">IFERROR(INDEX(Payments!$F$1:$F$65536,SMALL(IF(Payments!$C$1:$C$65536=$B$3,ROW(M$2:M$4774)-ROW(M$2)+1),ROWS($I$3:M4))),"")</f>
        <v/>
      </c>
      <c r="N4" s="20" t="str">
        <f t="array" ref="N4">IFERROR(INDEX(Payments!$G$1:$G$65536,SMALL(IF(Payments!$C$1:$C$65536=$B$3,ROW(N$2:N$4774)-ROW(N$2)+1),ROWS($I$3:N4))),"")</f>
        <v/>
      </c>
      <c r="O4" s="20"/>
    </row>
    <row r="5" spans="1:23" s="17" customFormat="1" ht="18" customHeight="1">
      <c r="A5" s="8"/>
      <c r="B5" s="8"/>
      <c r="C5" s="8"/>
      <c r="D5" s="7"/>
      <c r="E5" s="7"/>
      <c r="F5" s="7"/>
      <c r="G5" s="8"/>
      <c r="H5" s="9"/>
      <c r="I5" s="17">
        <f t="shared" si="0"/>
        <v>3</v>
      </c>
      <c r="J5" s="18" t="str">
        <f t="array" ref="J5">IFERROR(INDEX(Payments!$B$1:$B$65536,SMALL(IF(Payments!$C$1:$C$65536=$B$3,ROW(J$2:J$4774)-ROW(J$2)+1),ROWS($I$3:J5))),"")</f>
        <v/>
      </c>
      <c r="K5" s="17" t="str">
        <f t="array" ref="K5">IFERROR(INDEX(Payments!$D$1:$D$65536,SMALL(IF(Payments!$C$1:$C$65536=$B$3,ROW(K$2:K$4774)-ROW(K$2)+1),ROWS($I$3:K5))),"")</f>
        <v/>
      </c>
      <c r="L5" s="19" t="str">
        <f t="array" ref="L5">IFERROR(INDEX(Payments!$E$1:$E$65536,SMALL(IF(Payments!$C$1:$C$65536=$B$3,ROW(L$2:L$4774)-ROW(L$2)+1),ROWS($I$3:L5))),"")</f>
        <v/>
      </c>
      <c r="M5" s="17" t="str">
        <f t="array" ref="M5">IFERROR(INDEX(Payments!$F$1:$F$65536,SMALL(IF(Payments!$C$1:$C$65536=$B$3,ROW(M$2:M$4774)-ROW(M$2)+1),ROWS($I$3:M5))),"")</f>
        <v/>
      </c>
      <c r="N5" s="17" t="str">
        <f t="array" ref="N5">IFERROR(INDEX(Payments!$G$1:$G$65536,SMALL(IF(Payments!$C$1:$C$65536=$B$3,ROW(N$2:N$4774)-ROW(N$2)+1),ROWS($I$3:N5))),"")</f>
        <v/>
      </c>
      <c r="O5" s="20"/>
    </row>
    <row r="6" spans="1:23" s="17" customFormat="1" ht="18" customHeight="1">
      <c r="A6" s="8"/>
      <c r="B6" s="8"/>
      <c r="C6" s="8"/>
      <c r="D6" s="8"/>
      <c r="E6" s="8"/>
      <c r="F6" s="8"/>
      <c r="G6" s="8"/>
      <c r="H6" s="9"/>
      <c r="I6" s="20">
        <f t="shared" si="0"/>
        <v>4</v>
      </c>
      <c r="J6" s="23" t="str">
        <f t="array" ref="J6">IFERROR(INDEX(Payments!$B$1:$B$65536,SMALL(IF(Payments!$C$1:$C$65536=$B$3,ROW(J$2:J$4774)-ROW(J$2)+1),ROWS($I$3:J6))),"")</f>
        <v/>
      </c>
      <c r="K6" s="20" t="str">
        <f t="array" ref="K6">IFERROR(INDEX(Payments!$D$1:$D$65536,SMALL(IF(Payments!$C$1:$C$65536=$B$3,ROW(K$2:K$4774)-ROW(K$2)+1),ROWS($I$3:K6))),"")</f>
        <v/>
      </c>
      <c r="L6" s="24" t="str">
        <f t="array" ref="L6">IFERROR(INDEX(Payments!$E$1:$E$65536,SMALL(IF(Payments!$C$1:$C$65536=$B$3,ROW(L$2:L$4774)-ROW(L$2)+1),ROWS($I$3:L6))),"")</f>
        <v/>
      </c>
      <c r="M6" s="20" t="str">
        <f t="array" ref="M6">IFERROR(INDEX(Payments!$F$1:$F$65536,SMALL(IF(Payments!$C$1:$C$65536=$B$3,ROW(M$2:M$4774)-ROW(M$2)+1),ROWS($I$3:M6))),"")</f>
        <v/>
      </c>
      <c r="N6" s="20" t="str">
        <f t="array" ref="N6">IFERROR(INDEX(Payments!$G$1:$G$65536,SMALL(IF(Payments!$C$1:$C$65536=$B$3,ROW(N$2:N$4774)-ROW(N$2)+1),ROWS($I$3:N6))),"")</f>
        <v/>
      </c>
      <c r="O6" s="20"/>
    </row>
    <row r="7" spans="1:23" s="17" customFormat="1" ht="18" customHeight="1">
      <c r="A7" s="8" t="s">
        <v>13</v>
      </c>
      <c r="B7" s="25"/>
      <c r="C7" s="8" t="s">
        <v>14</v>
      </c>
      <c r="D7" s="26">
        <f ca="1">SUMIF($K$4:$L$53,D4,$L$4:$L$53)</f>
        <v>0</v>
      </c>
      <c r="E7" s="8" t="s">
        <v>15</v>
      </c>
      <c r="F7" s="27">
        <f ca="1">B7-D7</f>
        <v>0</v>
      </c>
      <c r="G7" s="27"/>
      <c r="H7" s="9"/>
      <c r="I7" s="17">
        <f t="shared" si="0"/>
        <v>5</v>
      </c>
      <c r="J7" s="18" t="str">
        <f t="array" ref="J7">IFERROR(INDEX(Payments!$B$1:$B$65536,SMALL(IF(Payments!$C$1:$C$65536=$B$3,ROW(J$2:J$4774)-ROW(J$2)+1),ROWS($I$3:J7))),"")</f>
        <v/>
      </c>
      <c r="K7" s="17" t="str">
        <f t="array" ref="K7">IFERROR(INDEX(Payments!$D$1:$D$65536,SMALL(IF(Payments!$C$1:$C$65536=$B$3,ROW(K$2:K$4774)-ROW(K$2)+1),ROWS($I$3:K7))),"")</f>
        <v/>
      </c>
      <c r="L7" s="19" t="str">
        <f t="array" ref="L7">IFERROR(INDEX(Payments!$E$1:$E$65536,SMALL(IF(Payments!$C$1:$C$65536=$B$3,ROW(L$2:L$4774)-ROW(L$2)+1),ROWS($I$3:L7))),"")</f>
        <v/>
      </c>
      <c r="M7" s="17" t="str">
        <f t="array" ref="M7">IFERROR(INDEX(Payments!$F$1:$F$65536,SMALL(IF(Payments!$C$1:$C$65536=$B$3,ROW(M$2:M$4774)-ROW(M$2)+1),ROWS($I$3:M7))),"")</f>
        <v/>
      </c>
      <c r="N7" s="17" t="str">
        <f t="array" ref="N7">IFERROR(INDEX(Payments!$G$1:$G$65536,SMALL(IF(Payments!$C$1:$C$65536=$B$3,ROW(N$2:N$4774)-ROW(N$2)+1),ROWS($I$3:N7))),"")</f>
        <v/>
      </c>
      <c r="O7" s="20"/>
    </row>
    <row r="8" spans="1:23" s="17" customFormat="1" ht="18" customHeight="1">
      <c r="A8" s="8"/>
      <c r="B8" s="8"/>
      <c r="C8" s="8"/>
      <c r="D8" s="8"/>
      <c r="E8" s="8"/>
      <c r="F8" s="8"/>
      <c r="G8" s="8"/>
      <c r="H8" s="9"/>
      <c r="I8" s="20">
        <f t="shared" si="0"/>
        <v>6</v>
      </c>
      <c r="J8" s="23" t="str">
        <f t="array" ref="J8">IFERROR(INDEX(Payments!$B$1:$B$65536,SMALL(IF(Payments!$C$1:$C$65536=$B$3,ROW(J$2:J$4774)-ROW(J$2)+1),ROWS($I$3:J8))),"")</f>
        <v/>
      </c>
      <c r="K8" s="20" t="str">
        <f t="array" ref="K8">IFERROR(INDEX(Payments!$D$1:$D$65536,SMALL(IF(Payments!$C$1:$C$65536=$B$3,ROW(K$2:K$4774)-ROW(K$2)+1),ROWS($I$3:K8))),"")</f>
        <v/>
      </c>
      <c r="L8" s="24" t="str">
        <f t="array" ref="L8">IFERROR(INDEX(Payments!$E$1:$E$65536,SMALL(IF(Payments!$C$1:$C$65536=$B$3,ROW(L$2:L$4774)-ROW(L$2)+1),ROWS($I$3:L8))),"")</f>
        <v/>
      </c>
      <c r="M8" s="20" t="str">
        <f t="array" ref="M8">IFERROR(INDEX(Payments!$F$1:$F$65536,SMALL(IF(Payments!$C$1:$C$65536=$B$3,ROW(M$2:M$4774)-ROW(M$2)+1),ROWS($I$3:M8))),"")</f>
        <v/>
      </c>
      <c r="N8" s="20" t="str">
        <f t="array" ref="N8">IFERROR(INDEX(Payments!$G$1:$G$65536,SMALL(IF(Payments!$C$1:$C$65536=$B$3,ROW(N$2:N$4774)-ROW(N$2)+1),ROWS($I$3:N8))),"")</f>
        <v/>
      </c>
      <c r="O8" s="20"/>
    </row>
    <row r="9" spans="1:23" s="17" customFormat="1" ht="18" customHeight="1">
      <c r="A9" s="28" t="s">
        <v>16</v>
      </c>
      <c r="B9" s="28"/>
      <c r="C9" s="28"/>
      <c r="D9" s="28"/>
      <c r="E9" s="28"/>
      <c r="F9" s="28"/>
      <c r="G9" s="28"/>
      <c r="H9" s="9"/>
      <c r="I9" s="17">
        <f t="shared" si="0"/>
        <v>7</v>
      </c>
      <c r="J9" s="18" t="str">
        <f t="array" ref="J9">IFERROR(INDEX(Payments!$B$1:$B$65536,SMALL(IF(Payments!$C$1:$C$65536=$B$3,ROW(J$2:J$4774)-ROW(J$2)+1),ROWS($I$3:J9))),"")</f>
        <v/>
      </c>
      <c r="K9" s="17" t="str">
        <f t="array" ref="K9">IFERROR(INDEX(Payments!$D$1:$D$65536,SMALL(IF(Payments!$C$1:$C$65536=$B$3,ROW(K$2:K$4774)-ROW(K$2)+1),ROWS($I$3:K9))),"")</f>
        <v/>
      </c>
      <c r="L9" s="19" t="str">
        <f t="array" ref="L9">IFERROR(INDEX(Payments!$E$1:$E$65536,SMALL(IF(Payments!$C$1:$C$65536=$B$3,ROW(L$2:L$4774)-ROW(L$2)+1),ROWS($I$3:L9))),"")</f>
        <v/>
      </c>
      <c r="M9" s="17" t="str">
        <f t="array" ref="M9">IFERROR(INDEX(Payments!$F$1:$F$65536,SMALL(IF(Payments!$C$1:$C$65536=$B$3,ROW(M$2:M$4774)-ROW(M$2)+1),ROWS($I$3:M9))),"")</f>
        <v/>
      </c>
      <c r="N9" s="17" t="str">
        <f t="array" ref="N9">IFERROR(INDEX(Payments!$G$1:$G$65536,SMALL(IF(Payments!$C$1:$C$65536=$B$3,ROW(N$2:N$4774)-ROW(N$2)+1),ROWS($I$3:N9))),"")</f>
        <v/>
      </c>
      <c r="O9" s="20"/>
    </row>
    <row r="10" spans="1:23" s="17" customFormat="1" ht="18" customHeight="1">
      <c r="A10" s="29" t="s">
        <v>17</v>
      </c>
      <c r="B10" s="30">
        <f>SUM(D12:D20)</f>
        <v>0</v>
      </c>
      <c r="C10" s="29" t="s">
        <v>14</v>
      </c>
      <c r="D10" s="30">
        <f>SUM(E12:E20)</f>
        <v>0</v>
      </c>
      <c r="E10" s="29" t="s">
        <v>15</v>
      </c>
      <c r="F10" s="30">
        <f>SUM(F12:F20)</f>
        <v>0</v>
      </c>
      <c r="G10" s="29"/>
      <c r="H10" s="9"/>
      <c r="I10" s="20">
        <f t="shared" si="0"/>
        <v>8</v>
      </c>
      <c r="J10" s="23" t="str">
        <f t="array" ref="J10">IFERROR(INDEX(Payments!$B$1:$B$65536,SMALL(IF(Payments!$C$1:$C$65536=$B$3,ROW(J$2:J$4774)-ROW(J$2)+1),ROWS($I$3:J10))),"")</f>
        <v/>
      </c>
      <c r="K10" s="20" t="str">
        <f t="array" ref="K10">IFERROR(INDEX(Payments!$D$1:$D$65536,SMALL(IF(Payments!$C$1:$C$65536=$B$3,ROW(K$2:K$4774)-ROW(K$2)+1),ROWS($I$3:K10))),"")</f>
        <v/>
      </c>
      <c r="L10" s="24" t="str">
        <f t="array" ref="L10">IFERROR(INDEX(Payments!$E$1:$E$65536,SMALL(IF(Payments!$C$1:$C$65536=$B$3,ROW(L$2:L$4774)-ROW(L$2)+1),ROWS($I$3:L10))),"")</f>
        <v/>
      </c>
      <c r="M10" s="20" t="str">
        <f t="array" ref="M10">IFERROR(INDEX(Payments!$F$1:$F$65536,SMALL(IF(Payments!$C$1:$C$65536=$B$3,ROW(M$2:M$4774)-ROW(M$2)+1),ROWS($I$3:M10))),"")</f>
        <v/>
      </c>
      <c r="N10" s="20" t="str">
        <f t="array" ref="N10">IFERROR(INDEX(Payments!$G$1:$G$65536,SMALL(IF(Payments!$C$1:$C$65536=$B$3,ROW(N$2:N$4774)-ROW(N$2)+1),ROWS($I$3:N10))),"")</f>
        <v/>
      </c>
      <c r="O10" s="20"/>
    </row>
    <row r="11" spans="1:23" s="17" customFormat="1" ht="18" customHeight="1">
      <c r="A11" s="10" t="s">
        <v>1</v>
      </c>
      <c r="B11" s="31" t="s">
        <v>18</v>
      </c>
      <c r="C11" s="31" t="s">
        <v>5</v>
      </c>
      <c r="D11" s="31" t="s">
        <v>13</v>
      </c>
      <c r="E11" s="31" t="s">
        <v>14</v>
      </c>
      <c r="F11" s="31" t="s">
        <v>15</v>
      </c>
      <c r="G11" s="32" t="s">
        <v>6</v>
      </c>
      <c r="H11" s="9"/>
      <c r="I11" s="17">
        <f t="shared" si="0"/>
        <v>9</v>
      </c>
      <c r="J11" s="18" t="str">
        <f t="array" ref="J11">IFERROR(INDEX(Payments!$B$1:$B$65536,SMALL(IF(Payments!$C$1:$C$65536=$B$3,ROW(J$2:J$4774)-ROW(J$2)+1),ROWS($I$3:J11))),"")</f>
        <v/>
      </c>
      <c r="K11" s="17" t="str">
        <f t="array" ref="K11">IFERROR(INDEX(Payments!$D$1:$D$65536,SMALL(IF(Payments!$C$1:$C$65536=$B$3,ROW(K$2:K$4774)-ROW(K$2)+1),ROWS($I$3:K11))),"")</f>
        <v/>
      </c>
      <c r="L11" s="19" t="str">
        <f t="array" ref="L11">IFERROR(INDEX(Payments!$E$1:$E$65536,SMALL(IF(Payments!$C$1:$C$65536=$B$3,ROW(L$2:L$4774)-ROW(L$2)+1),ROWS($I$3:L11))),"")</f>
        <v/>
      </c>
      <c r="M11" s="17" t="str">
        <f t="array" ref="M11">IFERROR(INDEX(Payments!$F$1:$F$65536,SMALL(IF(Payments!$C$1:$C$65536=$B$3,ROW(M$2:M$4774)-ROW(M$2)+1),ROWS($I$3:M11))),"")</f>
        <v/>
      </c>
      <c r="N11" s="17" t="str">
        <f t="array" ref="N11">IFERROR(INDEX(Payments!$G$1:$G$65536,SMALL(IF(Payments!$C$1:$C$65536=$B$3,ROW(N$2:N$4774)-ROW(N$2)+1),ROWS($I$3:N11))),"")</f>
        <v/>
      </c>
      <c r="O11" s="20"/>
    </row>
    <row r="12" spans="1:23" s="20" customFormat="1" ht="18" customHeight="1">
      <c r="A12" s="33">
        <v>1</v>
      </c>
      <c r="B12" s="34"/>
      <c r="C12" s="34"/>
      <c r="D12" s="35"/>
      <c r="E12" s="36">
        <f>SUMIFS(L3:L70,K3:K70,B12,M3:M70,C12)</f>
        <v>0</v>
      </c>
      <c r="F12" s="37">
        <f t="shared" ref="F12:F20" si="1">D12-E12</f>
        <v>0</v>
      </c>
      <c r="G12" s="38"/>
      <c r="H12" s="9"/>
      <c r="I12" s="20">
        <f t="shared" si="0"/>
        <v>10</v>
      </c>
      <c r="J12" s="23" t="str">
        <f t="array" ref="J12">IFERROR(INDEX(Payments!$B$1:$B$65536,SMALL(IF(Payments!$C$1:$C$65536=$B$3,ROW(J$2:J$4774)-ROW(J$2)+1),ROWS($I$3:J12))),"")</f>
        <v/>
      </c>
      <c r="K12" s="20" t="str">
        <f t="array" ref="K12">IFERROR(INDEX(Payments!$D$1:$D$65536,SMALL(IF(Payments!$C$1:$C$65536=$B$3,ROW(K$2:K$4774)-ROW(K$2)+1),ROWS($I$3:K12))),"")</f>
        <v/>
      </c>
      <c r="L12" s="24" t="str">
        <f t="array" ref="L12">IFERROR(INDEX(Payments!$E$1:$E$65536,SMALL(IF(Payments!$C$1:$C$65536=$B$3,ROW(L$2:L$4774)-ROW(L$2)+1),ROWS($I$3:L12))),"")</f>
        <v/>
      </c>
      <c r="M12" s="20" t="str">
        <f t="array" ref="M12">IFERROR(INDEX(Payments!$F$1:$F$65536,SMALL(IF(Payments!$C$1:$C$65536=$B$3,ROW(M$2:M$4774)-ROW(M$2)+1),ROWS($I$3:M12))),"")</f>
        <v/>
      </c>
      <c r="N12" s="20" t="str">
        <f t="array" ref="N12">IFERROR(INDEX(Payments!$G$1:$G$65536,SMALL(IF(Payments!$C$1:$C$65536=$B$3,ROW(N$2:N$4774)-ROW(N$2)+1),ROWS($I$3:N12))),"")</f>
        <v/>
      </c>
    </row>
    <row r="13" spans="1:23" s="17" customFormat="1" ht="18" customHeight="1">
      <c r="A13" s="39">
        <v>2</v>
      </c>
      <c r="B13" s="40"/>
      <c r="C13" s="40"/>
      <c r="D13" s="40"/>
      <c r="E13" s="41">
        <f t="shared" ref="E13:E20" si="2">SUMIFS(L4:L71,K4:K71,B13,M4:M71,C13)</f>
        <v>0</v>
      </c>
      <c r="F13" s="42">
        <f t="shared" si="1"/>
        <v>0</v>
      </c>
      <c r="G13" s="43"/>
      <c r="H13" s="9"/>
      <c r="I13" s="17">
        <f t="shared" si="0"/>
        <v>11</v>
      </c>
      <c r="J13" s="18" t="str">
        <f t="array" ref="J13">IFERROR(INDEX(Payments!$B$1:$B$65536,SMALL(IF(Payments!$C$1:$C$65536=$B$3,ROW(J$2:J$4774)-ROW(J$2)+1),ROWS($I$3:J13))),"")</f>
        <v/>
      </c>
      <c r="K13" s="17" t="str">
        <f t="array" ref="K13">IFERROR(INDEX(Payments!$D$1:$D$65536,SMALL(IF(Payments!$C$1:$C$65536=$B$3,ROW(K$2:K$4774)-ROW(K$2)+1),ROWS($I$3:K13))),"")</f>
        <v/>
      </c>
      <c r="L13" s="19" t="str">
        <f t="array" ref="L13">IFERROR(INDEX(Payments!$E$1:$E$65536,SMALL(IF(Payments!$C$1:$C$65536=$B$3,ROW(L$2:L$4774)-ROW(L$2)+1),ROWS($I$3:L13))),"")</f>
        <v/>
      </c>
      <c r="M13" s="17" t="str">
        <f t="array" ref="M13">IFERROR(INDEX(Payments!$F$1:$F$65536,SMALL(IF(Payments!$C$1:$C$65536=$B$3,ROW(M$2:M$4774)-ROW(M$2)+1),ROWS($I$3:M13))),"")</f>
        <v/>
      </c>
      <c r="N13" s="17" t="str">
        <f t="array" ref="N13">IFERROR(INDEX(Payments!$G$1:$G$65536,SMALL(IF(Payments!$C$1:$C$65536=$B$3,ROW(N$2:N$4774)-ROW(N$2)+1),ROWS($I$3:N13))),"")</f>
        <v/>
      </c>
      <c r="O13" s="20"/>
    </row>
    <row r="14" spans="1:23" s="17" customFormat="1" ht="18" customHeight="1">
      <c r="A14" s="44">
        <v>3</v>
      </c>
      <c r="B14" s="45"/>
      <c r="C14" s="45"/>
      <c r="D14" s="45"/>
      <c r="E14" s="36">
        <f t="shared" si="2"/>
        <v>0</v>
      </c>
      <c r="F14" s="46">
        <f t="shared" si="1"/>
        <v>0</v>
      </c>
      <c r="G14" s="47"/>
      <c r="H14" s="9"/>
      <c r="I14" s="20">
        <f t="shared" si="0"/>
        <v>12</v>
      </c>
      <c r="J14" s="23" t="str">
        <f t="array" ref="J14">IFERROR(INDEX(Payments!$B$1:$B$65536,SMALL(IF(Payments!$C$1:$C$65536=$B$3,ROW(J$2:J$4774)-ROW(J$2)+1),ROWS($I$3:J14))),"")</f>
        <v/>
      </c>
      <c r="K14" s="20" t="str">
        <f t="array" ref="K14">IFERROR(INDEX(Payments!$D$1:$D$65536,SMALL(IF(Payments!$C$1:$C$65536=$B$3,ROW(K$2:K$4774)-ROW(K$2)+1),ROWS($I$3:K14))),"")</f>
        <v/>
      </c>
      <c r="L14" s="24" t="str">
        <f t="array" ref="L14">IFERROR(INDEX(Payments!$E$1:$E$65536,SMALL(IF(Payments!$C$1:$C$65536=$B$3,ROW(L$2:L$4774)-ROW(L$2)+1),ROWS($I$3:L14))),"")</f>
        <v/>
      </c>
      <c r="M14" s="20" t="str">
        <f t="array" ref="M14">IFERROR(INDEX(Payments!$F$1:$F$65536,SMALL(IF(Payments!$C$1:$C$65536=$B$3,ROW(M$2:M$4774)-ROW(M$2)+1),ROWS($I$3:M14))),"")</f>
        <v/>
      </c>
      <c r="N14" s="20" t="str">
        <f t="array" ref="N14">IFERROR(INDEX(Payments!$G$1:$G$65536,SMALL(IF(Payments!$C$1:$C$65536=$B$3,ROW(N$2:N$4774)-ROW(N$2)+1),ROWS($I$3:N14))),"")</f>
        <v/>
      </c>
      <c r="O14" s="20"/>
    </row>
    <row r="15" spans="1:23" s="17" customFormat="1" ht="18" customHeight="1">
      <c r="A15" s="39">
        <v>4</v>
      </c>
      <c r="B15" s="40"/>
      <c r="C15" s="40"/>
      <c r="D15" s="40"/>
      <c r="E15" s="41">
        <f t="shared" si="2"/>
        <v>0</v>
      </c>
      <c r="F15" s="42">
        <f t="shared" si="1"/>
        <v>0</v>
      </c>
      <c r="G15" s="43"/>
      <c r="H15" s="9"/>
      <c r="I15" s="17">
        <f t="shared" si="0"/>
        <v>13</v>
      </c>
      <c r="J15" s="18" t="str">
        <f t="array" ref="J15">IFERROR(INDEX(Payments!$B$1:$B$65536,SMALL(IF(Payments!$C$1:$C$65536=$B$3,ROW(J$2:J$4774)-ROW(J$2)+1),ROWS($I$3:J15))),"")</f>
        <v/>
      </c>
      <c r="K15" s="17" t="str">
        <f t="array" ref="K15">IFERROR(INDEX(Payments!$D$1:$D$65536,SMALL(IF(Payments!$C$1:$C$65536=$B$3,ROW(K$2:K$4774)-ROW(K$2)+1),ROWS($I$3:K15))),"")</f>
        <v/>
      </c>
      <c r="L15" s="19" t="str">
        <f t="array" ref="L15">IFERROR(INDEX(Payments!$E$1:$E$65536,SMALL(IF(Payments!$C$1:$C$65536=$B$3,ROW(L$2:L$4774)-ROW(L$2)+1),ROWS($I$3:L15))),"")</f>
        <v/>
      </c>
      <c r="M15" s="17" t="str">
        <f t="array" ref="M15">IFERROR(INDEX(Payments!$F$1:$F$65536,SMALL(IF(Payments!$C$1:$C$65536=$B$3,ROW(M$2:M$4774)-ROW(M$2)+1),ROWS($I$3:M15))),"")</f>
        <v/>
      </c>
      <c r="N15" s="17" t="str">
        <f t="array" ref="N15">IFERROR(INDEX(Payments!$G$1:$G$65536,SMALL(IF(Payments!$C$1:$C$65536=$B$3,ROW(N$2:N$4774)-ROW(N$2)+1),ROWS($I$3:N15))),"")</f>
        <v/>
      </c>
      <c r="O15" s="20"/>
    </row>
    <row r="16" spans="1:23" s="20" customFormat="1" ht="18" customHeight="1">
      <c r="A16" s="44">
        <v>5</v>
      </c>
      <c r="B16" s="45"/>
      <c r="C16" s="45"/>
      <c r="D16" s="45"/>
      <c r="E16" s="36">
        <f t="shared" si="2"/>
        <v>0</v>
      </c>
      <c r="F16" s="46">
        <f t="shared" si="1"/>
        <v>0</v>
      </c>
      <c r="G16" s="47"/>
      <c r="H16" s="9"/>
      <c r="I16" s="20">
        <f t="shared" si="0"/>
        <v>14</v>
      </c>
      <c r="J16" s="23" t="str">
        <f t="array" ref="J16">IFERROR(INDEX(Payments!$B$1:$B$65536,SMALL(IF(Payments!$C$1:$C$65536=$B$3,ROW(J$2:J$4774)-ROW(J$2)+1),ROWS($I$3:J16))),"")</f>
        <v/>
      </c>
      <c r="K16" s="20" t="str">
        <f t="array" ref="K16">IFERROR(INDEX(Payments!$D$1:$D$65536,SMALL(IF(Payments!$C$1:$C$65536=$B$3,ROW(K$2:K$4774)-ROW(K$2)+1),ROWS($I$3:K16))),"")</f>
        <v/>
      </c>
      <c r="L16" s="24" t="str">
        <f t="array" ref="L16">IFERROR(INDEX(Payments!$E$1:$E$65536,SMALL(IF(Payments!$C$1:$C$65536=$B$3,ROW(L$2:L$4774)-ROW(L$2)+1),ROWS($I$3:L16))),"")</f>
        <v/>
      </c>
      <c r="M16" s="20" t="str">
        <f t="array" ref="M16">IFERROR(INDEX(Payments!$F$1:$F$65536,SMALL(IF(Payments!$C$1:$C$65536=$B$3,ROW(M$2:M$4774)-ROW(M$2)+1),ROWS($I$3:M16))),"")</f>
        <v/>
      </c>
      <c r="N16" s="20" t="str">
        <f t="array" ref="N16">IFERROR(INDEX(Payments!$G$1:$G$65536,SMALL(IF(Payments!$C$1:$C$65536=$B$3,ROW(N$2:N$4774)-ROW(N$2)+1),ROWS($I$3:N16))),"")</f>
        <v/>
      </c>
    </row>
    <row r="17" spans="1:15" s="17" customFormat="1" ht="18" customHeight="1">
      <c r="A17" s="39">
        <v>6</v>
      </c>
      <c r="B17" s="40"/>
      <c r="C17" s="40"/>
      <c r="D17" s="40"/>
      <c r="E17" s="41">
        <f t="shared" si="2"/>
        <v>0</v>
      </c>
      <c r="F17" s="42">
        <f t="shared" si="1"/>
        <v>0</v>
      </c>
      <c r="G17" s="43"/>
      <c r="H17" s="9"/>
      <c r="I17" s="17">
        <f t="shared" si="0"/>
        <v>15</v>
      </c>
      <c r="J17" s="18" t="str">
        <f t="array" ref="J17">IFERROR(INDEX(Payments!$B$1:$B$65536,SMALL(IF(Payments!$C$1:$C$65536=$B$3,ROW(J$2:J$4774)-ROW(J$2)+1),ROWS($I$3:J17))),"")</f>
        <v/>
      </c>
      <c r="K17" s="17" t="str">
        <f t="array" ref="K17">IFERROR(INDEX(Payments!$D$1:$D$65536,SMALL(IF(Payments!$C$1:$C$65536=$B$3,ROW(K$2:K$4774)-ROW(K$2)+1),ROWS($I$3:K17))),"")</f>
        <v/>
      </c>
      <c r="L17" s="19" t="str">
        <f t="array" ref="L17">IFERROR(INDEX(Payments!$E$1:$E$65536,SMALL(IF(Payments!$C$1:$C$65536=$B$3,ROW(L$2:L$4774)-ROW(L$2)+1),ROWS($I$3:L17))),"")</f>
        <v/>
      </c>
      <c r="M17" s="17" t="str">
        <f t="array" ref="M17">IFERROR(INDEX(Payments!$F$1:$F$65536,SMALL(IF(Payments!$C$1:$C$65536=$B$3,ROW(M$2:M$4774)-ROW(M$2)+1),ROWS($I$3:M17))),"")</f>
        <v/>
      </c>
      <c r="N17" s="17" t="str">
        <f t="array" ref="N17">IFERROR(INDEX(Payments!$G$1:$G$65536,SMALL(IF(Payments!$C$1:$C$65536=$B$3,ROW(N$2:N$4774)-ROW(N$2)+1),ROWS($I$3:N17))),"")</f>
        <v/>
      </c>
      <c r="O17" s="20"/>
    </row>
    <row r="18" spans="1:15" s="20" customFormat="1" ht="18" customHeight="1">
      <c r="A18" s="44">
        <v>7</v>
      </c>
      <c r="B18" s="45"/>
      <c r="C18" s="45"/>
      <c r="D18" s="45"/>
      <c r="E18" s="36">
        <f t="shared" si="2"/>
        <v>0</v>
      </c>
      <c r="F18" s="46">
        <f t="shared" si="1"/>
        <v>0</v>
      </c>
      <c r="G18" s="47"/>
      <c r="H18" s="9"/>
      <c r="I18" s="20">
        <f t="shared" si="0"/>
        <v>16</v>
      </c>
      <c r="J18" s="23" t="str">
        <f t="array" ref="J18">IFERROR(INDEX(Payments!$B$1:$B$65536,SMALL(IF(Payments!$C$1:$C$65536=$B$3,ROW(J$2:J$4774)-ROW(J$2)+1),ROWS($I$3:J18))),"")</f>
        <v/>
      </c>
      <c r="K18" s="20" t="str">
        <f t="array" ref="K18">IFERROR(INDEX(Payments!$D$1:$D$65536,SMALL(IF(Payments!$C$1:$C$65536=$B$3,ROW(K$2:K$4774)-ROW(K$2)+1),ROWS($I$3:K18))),"")</f>
        <v/>
      </c>
      <c r="L18" s="24" t="str">
        <f t="array" ref="L18">IFERROR(INDEX(Payments!$E$1:$E$65536,SMALL(IF(Payments!$C$1:$C$65536=$B$3,ROW(L$2:L$4774)-ROW(L$2)+1),ROWS($I$3:L18))),"")</f>
        <v/>
      </c>
      <c r="M18" s="20" t="str">
        <f t="array" ref="M18">IFERROR(INDEX(Payments!$F$1:$F$65536,SMALL(IF(Payments!$C$1:$C$65536=$B$3,ROW(M$2:M$4774)-ROW(M$2)+1),ROWS($I$3:M18))),"")</f>
        <v/>
      </c>
      <c r="N18" s="20" t="str">
        <f t="array" ref="N18">IFERROR(INDEX(Payments!$G$1:$G$65536,SMALL(IF(Payments!$C$1:$C$65536=$B$3,ROW(N$2:N$4774)-ROW(N$2)+1),ROWS($I$3:N18))),"")</f>
        <v/>
      </c>
    </row>
    <row r="19" spans="1:15" s="17" customFormat="1" ht="18" customHeight="1">
      <c r="A19" s="39">
        <v>8</v>
      </c>
      <c r="B19" s="40"/>
      <c r="C19" s="40"/>
      <c r="D19" s="40"/>
      <c r="E19" s="41">
        <f t="shared" si="2"/>
        <v>0</v>
      </c>
      <c r="F19" s="42">
        <f t="shared" si="1"/>
        <v>0</v>
      </c>
      <c r="G19" s="43"/>
      <c r="H19" s="9"/>
      <c r="I19" s="17">
        <f t="shared" si="0"/>
        <v>17</v>
      </c>
      <c r="J19" s="18" t="str">
        <f t="array" ref="J19">IFERROR(INDEX(Payments!$B$1:$B$65536,SMALL(IF(Payments!$C$1:$C$65536=$B$3,ROW(J$2:J$4774)-ROW(J$2)+1),ROWS($I$3:J19))),"")</f>
        <v/>
      </c>
      <c r="K19" s="17" t="str">
        <f t="array" ref="K19">IFERROR(INDEX(Payments!$D$1:$D$65536,SMALL(IF(Payments!$C$1:$C$65536=$B$3,ROW(K$2:K$4774)-ROW(K$2)+1),ROWS($I$3:K19))),"")</f>
        <v/>
      </c>
      <c r="L19" s="19" t="str">
        <f t="array" ref="L19">IFERROR(INDEX(Payments!$E$1:$E$65536,SMALL(IF(Payments!$C$1:$C$65536=$B$3,ROW(L$2:L$4774)-ROW(L$2)+1),ROWS($I$3:L19))),"")</f>
        <v/>
      </c>
      <c r="M19" s="17" t="str">
        <f t="array" ref="M19">IFERROR(INDEX(Payments!$F$1:$F$65536,SMALL(IF(Payments!$C$1:$C$65536=$B$3,ROW(M$2:M$4774)-ROW(M$2)+1),ROWS($I$3:M19))),"")</f>
        <v/>
      </c>
      <c r="N19" s="17" t="str">
        <f t="array" ref="N19">IFERROR(INDEX(Payments!$G$1:$G$65536,SMALL(IF(Payments!$C$1:$C$65536=$B$3,ROW(N$2:N$4774)-ROW(N$2)+1),ROWS($I$3:N19))),"")</f>
        <v/>
      </c>
      <c r="O19" s="20"/>
    </row>
    <row r="20" spans="1:15" s="20" customFormat="1" ht="18" customHeight="1">
      <c r="A20" s="48">
        <v>9</v>
      </c>
      <c r="B20" s="49"/>
      <c r="C20" s="49"/>
      <c r="D20" s="49"/>
      <c r="E20" s="36">
        <f t="shared" si="2"/>
        <v>0</v>
      </c>
      <c r="F20" s="50">
        <f t="shared" si="1"/>
        <v>0</v>
      </c>
      <c r="G20" s="51"/>
      <c r="H20" s="9"/>
      <c r="I20" s="20">
        <f t="shared" si="0"/>
        <v>18</v>
      </c>
      <c r="J20" s="23" t="str">
        <f t="array" ref="J20">IFERROR(INDEX(Payments!$B$1:$B$65536,SMALL(IF(Payments!$C$1:$C$65536=$B$3,ROW(J$2:J$4774)-ROW(J$2)+1),ROWS($I$3:J20))),"")</f>
        <v/>
      </c>
      <c r="K20" s="20" t="str">
        <f t="array" ref="K20">IFERROR(INDEX(Payments!$D$1:$D$65536,SMALL(IF(Payments!$C$1:$C$65536=$B$3,ROW(K$2:K$4774)-ROW(K$2)+1),ROWS($I$3:K20))),"")</f>
        <v/>
      </c>
      <c r="L20" s="24" t="str">
        <f t="array" ref="L20">IFERROR(INDEX(Payments!$E$1:$E$65536,SMALL(IF(Payments!$C$1:$C$65536=$B$3,ROW(L$2:L$4774)-ROW(L$2)+1),ROWS($I$3:L20))),"")</f>
        <v/>
      </c>
      <c r="M20" s="20" t="str">
        <f t="array" ref="M20">IFERROR(INDEX(Payments!$F$1:$F$65536,SMALL(IF(Payments!$C$1:$C$65536=$B$3,ROW(M$2:M$4774)-ROW(M$2)+1),ROWS($I$3:M20))),"")</f>
        <v/>
      </c>
      <c r="N20" s="20" t="str">
        <f t="array" ref="N20">IFERROR(INDEX(Payments!$G$1:$G$65536,SMALL(IF(Payments!$C$1:$C$65536=$B$3,ROW(N$2:N$4774)-ROW(N$2)+1),ROWS($I$3:N20))),"")</f>
        <v/>
      </c>
    </row>
    <row r="21" spans="1:15" s="17" customFormat="1" ht="18" customHeight="1">
      <c r="A21" s="52" t="s">
        <v>21</v>
      </c>
      <c r="B21" s="52"/>
      <c r="C21" s="52"/>
      <c r="D21" s="53"/>
      <c r="E21" s="54">
        <f>SUM(F12:F20)</f>
        <v>0</v>
      </c>
      <c r="F21" s="55"/>
      <c r="G21" s="56"/>
      <c r="H21" s="9"/>
      <c r="I21" s="17">
        <f t="shared" si="0"/>
        <v>19</v>
      </c>
      <c r="J21" s="18" t="str">
        <f t="array" ref="J21">IFERROR(INDEX(Payments!$B$1:$B$65536,SMALL(IF(Payments!$C$1:$C$65536=$B$3,ROW(J$2:J$4774)-ROW(J$2)+1),ROWS($I$3:J21))),"")</f>
        <v/>
      </c>
      <c r="K21" s="17" t="str">
        <f t="array" ref="K21">IFERROR(INDEX(Payments!$D$1:$D$65536,SMALL(IF(Payments!$C$1:$C$65536=$B$3,ROW(K$2:K$4774)-ROW(K$2)+1),ROWS($I$3:K21))),"")</f>
        <v/>
      </c>
      <c r="L21" s="19" t="str">
        <f t="array" ref="L21">IFERROR(INDEX(Payments!$E$1:$E$65536,SMALL(IF(Payments!$C$1:$C$65536=$B$3,ROW(L$2:L$4774)-ROW(L$2)+1),ROWS($I$3:L21))),"")</f>
        <v/>
      </c>
      <c r="M21" s="17" t="str">
        <f t="array" ref="M21">IFERROR(INDEX(Payments!$F$1:$F$65536,SMALL(IF(Payments!$C$1:$C$65536=$B$3,ROW(M$2:M$4774)-ROW(M$2)+1),ROWS($I$3:M21))),"")</f>
        <v/>
      </c>
      <c r="N21" s="17" t="str">
        <f t="array" ref="N21">IFERROR(INDEX(Payments!$G$1:$G$65536,SMALL(IF(Payments!$C$1:$C$65536=$B$3,ROW(N$2:N$4774)-ROW(N$2)+1),ROWS($I$3:N21))),"")</f>
        <v/>
      </c>
      <c r="O21" s="20"/>
    </row>
    <row r="22" spans="1:15" s="17" customFormat="1" ht="18" customHeight="1">
      <c r="A22" s="7"/>
      <c r="B22" s="7"/>
      <c r="C22" s="7"/>
      <c r="D22" s="8"/>
      <c r="E22" s="8"/>
      <c r="F22" s="8"/>
      <c r="G22" s="8"/>
      <c r="H22" s="9"/>
      <c r="I22" s="20">
        <f t="shared" si="0"/>
        <v>20</v>
      </c>
      <c r="J22" s="23" t="str">
        <f t="array" ref="J22">IFERROR(INDEX(Payments!$B$1:$B$65536,SMALL(IF(Payments!$C$1:$C$65536=$B$3,ROW(J$2:J$4774)-ROW(J$2)+1),ROWS($I$3:J22))),"")</f>
        <v/>
      </c>
      <c r="K22" s="20" t="str">
        <f t="array" ref="K22">IFERROR(INDEX(Payments!$D$1:$D$65536,SMALL(IF(Payments!$C$1:$C$65536=$B$3,ROW(K$2:K$4774)-ROW(K$2)+1),ROWS($I$3:K22))),"")</f>
        <v/>
      </c>
      <c r="L22" s="24" t="str">
        <f t="array" ref="L22">IFERROR(INDEX(Payments!$E$1:$E$65536,SMALL(IF(Payments!$C$1:$C$65536=$B$3,ROW(L$2:L$4774)-ROW(L$2)+1),ROWS($I$3:L22))),"")</f>
        <v/>
      </c>
      <c r="M22" s="20" t="str">
        <f t="array" ref="M22">IFERROR(INDEX(Payments!$F$1:$F$65536,SMALL(IF(Payments!$C$1:$C$65536=$B$3,ROW(M$2:M$4774)-ROW(M$2)+1),ROWS($I$3:M22))),"")</f>
        <v/>
      </c>
      <c r="N22" s="20" t="str">
        <f t="array" ref="N22">IFERROR(INDEX(Payments!$G$1:$G$65536,SMALL(IF(Payments!$C$1:$C$65536=$B$3,ROW(N$2:N$4774)-ROW(N$2)+1),ROWS($I$3:N22))),"")</f>
        <v/>
      </c>
      <c r="O22" s="20"/>
    </row>
    <row r="23" spans="1:15" s="17" customFormat="1" ht="18" customHeight="1">
      <c r="A23" s="8"/>
      <c r="B23" s="8"/>
      <c r="C23" s="8"/>
      <c r="D23" s="8"/>
      <c r="E23" s="8"/>
      <c r="F23" s="8"/>
      <c r="G23" s="8"/>
      <c r="H23" s="9"/>
      <c r="I23" s="17">
        <f t="shared" si="0"/>
        <v>21</v>
      </c>
      <c r="J23" s="18" t="str">
        <f t="array" ref="J23">IFERROR(INDEX(Payments!$B$1:$B$65536,SMALL(IF(Payments!$C$1:$C$65536=$B$3,ROW(J$2:J$4774)-ROW(J$2)+1),ROWS($I$3:J23))),"")</f>
        <v/>
      </c>
      <c r="K23" s="17" t="str">
        <f t="array" ref="K23">IFERROR(INDEX(Payments!$D$1:$D$65536,SMALL(IF(Payments!$C$1:$C$65536=$B$3,ROW(K$2:K$4774)-ROW(K$2)+1),ROWS($I$3:K23))),"")</f>
        <v/>
      </c>
      <c r="L23" s="19" t="str">
        <f t="array" ref="L23">IFERROR(INDEX(Payments!$E$1:$E$65536,SMALL(IF(Payments!$C$1:$C$65536=$B$3,ROW(L$2:L$4774)-ROW(L$2)+1),ROWS($I$3:L23))),"")</f>
        <v/>
      </c>
      <c r="M23" s="17" t="str">
        <f t="array" ref="M23">IFERROR(INDEX(Payments!$F$1:$F$65536,SMALL(IF(Payments!$C$1:$C$65536=$B$3,ROW(M$2:M$4774)-ROW(M$2)+1),ROWS($I$3:M23))),"")</f>
        <v/>
      </c>
      <c r="N23" s="17" t="str">
        <f t="array" ref="N23">IFERROR(INDEX(Payments!$G$1:$G$65536,SMALL(IF(Payments!$C$1:$C$65536=$B$3,ROW(N$2:N$4774)-ROW(N$2)+1),ROWS($I$3:N23))),"")</f>
        <v/>
      </c>
      <c r="O23" s="20"/>
    </row>
    <row r="24" spans="1:15" s="20" customFormat="1" ht="18" customHeight="1">
      <c r="A24" s="8"/>
      <c r="B24" s="8"/>
      <c r="C24" s="8"/>
      <c r="D24" s="8"/>
      <c r="E24" s="8"/>
      <c r="F24" s="8"/>
      <c r="G24" s="8"/>
      <c r="H24" s="9"/>
      <c r="I24" s="20">
        <f t="shared" si="0"/>
        <v>22</v>
      </c>
      <c r="J24" s="23" t="str">
        <f t="array" ref="J24">IFERROR(INDEX(Payments!$B$1:$B$65536,SMALL(IF(Payments!$C$1:$C$65536=$B$3,ROW(J$2:J$4774)-ROW(J$2)+1),ROWS($I$3:J24))),"")</f>
        <v/>
      </c>
      <c r="K24" s="20" t="str">
        <f t="array" ref="K24">IFERROR(INDEX(Payments!$D$1:$D$65536,SMALL(IF(Payments!$C$1:$C$65536=$B$3,ROW(K$2:K$4774)-ROW(K$2)+1),ROWS($I$3:K24))),"")</f>
        <v/>
      </c>
      <c r="L24" s="24" t="str">
        <f t="array" ref="L24">IFERROR(INDEX(Payments!$E$1:$E$65536,SMALL(IF(Payments!$C$1:$C$65536=$B$3,ROW(L$2:L$4774)-ROW(L$2)+1),ROWS($I$3:L24))),"")</f>
        <v/>
      </c>
      <c r="M24" s="20" t="str">
        <f t="array" ref="M24">IFERROR(INDEX(Payments!$F$1:$F$65536,SMALL(IF(Payments!$C$1:$C$65536=$B$3,ROW(M$2:M$4774)-ROW(M$2)+1),ROWS($I$3:M24))),"")</f>
        <v/>
      </c>
      <c r="N24" s="20" t="str">
        <f t="array" ref="N24">IFERROR(INDEX(Payments!$G$1:$G$65536,SMALL(IF(Payments!$C$1:$C$65536=$B$3,ROW(N$2:N$4774)-ROW(N$2)+1),ROWS($I$3:N24))),"")</f>
        <v/>
      </c>
    </row>
    <row r="25" spans="1:15" s="17" customFormat="1" ht="18" customHeight="1">
      <c r="A25" s="8"/>
      <c r="B25" s="8"/>
      <c r="C25" s="8"/>
      <c r="D25" s="8"/>
      <c r="E25" s="8"/>
      <c r="F25" s="8"/>
      <c r="G25" s="8"/>
      <c r="H25" s="9"/>
      <c r="I25" s="17">
        <f t="shared" si="0"/>
        <v>23</v>
      </c>
      <c r="J25" s="18" t="str">
        <f t="array" ref="J25">IFERROR(INDEX(Payments!$B$1:$B$65536,SMALL(IF(Payments!$C$1:$C$65536=$B$3,ROW(J$2:J$4774)-ROW(J$2)+1),ROWS($I$3:J25))),"")</f>
        <v/>
      </c>
      <c r="K25" s="17" t="str">
        <f t="array" ref="K25">IFERROR(INDEX(Payments!$D$1:$D$65536,SMALL(IF(Payments!$C$1:$C$65536=$B$3,ROW(K$2:K$4774)-ROW(K$2)+1),ROWS($I$3:K25))),"")</f>
        <v/>
      </c>
      <c r="L25" s="19" t="str">
        <f t="array" ref="L25">IFERROR(INDEX(Payments!$E$1:$E$65536,SMALL(IF(Payments!$C$1:$C$65536=$B$3,ROW(L$2:L$4774)-ROW(L$2)+1),ROWS($I$3:L25))),"")</f>
        <v/>
      </c>
      <c r="M25" s="17" t="str">
        <f t="array" ref="M25">IFERROR(INDEX(Payments!$F$1:$F$65536,SMALL(IF(Payments!$C$1:$C$65536=$B$3,ROW(M$2:M$4774)-ROW(M$2)+1),ROWS($I$3:M25))),"")</f>
        <v/>
      </c>
      <c r="N25" s="17" t="str">
        <f t="array" ref="N25">IFERROR(INDEX(Payments!$G$1:$G$65536,SMALL(IF(Payments!$C$1:$C$65536=$B$3,ROW(N$2:N$4774)-ROW(N$2)+1),ROWS($I$3:N25))),"")</f>
        <v/>
      </c>
      <c r="O25" s="20"/>
    </row>
    <row r="26" spans="1:15" s="20" customFormat="1" ht="18" customHeight="1">
      <c r="A26" s="8"/>
      <c r="B26" s="8"/>
      <c r="C26" s="8"/>
      <c r="D26" s="8"/>
      <c r="E26" s="8"/>
      <c r="F26" s="8"/>
      <c r="G26" s="8"/>
      <c r="H26" s="9"/>
      <c r="I26" s="20">
        <f t="shared" si="0"/>
        <v>24</v>
      </c>
      <c r="J26" s="23" t="str">
        <f t="array" ref="J26">IFERROR(INDEX(Payments!$B$1:$B$65536,SMALL(IF(Payments!$C$1:$C$65536=$B$3,ROW(J$2:J$4774)-ROW(J$2)+1),ROWS($I$3:J26))),"")</f>
        <v/>
      </c>
      <c r="K26" s="20" t="str">
        <f t="array" ref="K26">IFERROR(INDEX(Payments!$D$1:$D$65536,SMALL(IF(Payments!$C$1:$C$65536=$B$3,ROW(K$2:K$4774)-ROW(K$2)+1),ROWS($I$3:K26))),"")</f>
        <v/>
      </c>
      <c r="L26" s="24" t="str">
        <f t="array" ref="L26">IFERROR(INDEX(Payments!$E$1:$E$65536,SMALL(IF(Payments!$C$1:$C$65536=$B$3,ROW(L$2:L$4774)-ROW(L$2)+1),ROWS($I$3:L26))),"")</f>
        <v/>
      </c>
      <c r="M26" s="20" t="str">
        <f t="array" ref="M26">IFERROR(INDEX(Payments!$F$1:$F$65536,SMALL(IF(Payments!$C$1:$C$65536=$B$3,ROW(M$2:M$4774)-ROW(M$2)+1),ROWS($I$3:M26))),"")</f>
        <v/>
      </c>
      <c r="N26" s="20" t="str">
        <f t="array" ref="N26">IFERROR(INDEX(Payments!$G$1:$G$65536,SMALL(IF(Payments!$C$1:$C$65536=$B$3,ROW(N$2:N$4774)-ROW(N$2)+1),ROWS($I$3:N26))),"")</f>
        <v/>
      </c>
    </row>
    <row r="27" spans="1:15" s="17" customFormat="1" ht="18" customHeight="1">
      <c r="A27" s="8"/>
      <c r="B27" s="8"/>
      <c r="C27" s="8"/>
      <c r="D27" s="8"/>
      <c r="E27" s="8"/>
      <c r="F27" s="8"/>
      <c r="G27" s="8"/>
      <c r="H27" s="9"/>
      <c r="I27" s="17">
        <f t="shared" si="0"/>
        <v>25</v>
      </c>
      <c r="J27" s="18" t="str">
        <f t="array" ref="J27">IFERROR(INDEX(Payments!$B$1:$B$65536,SMALL(IF(Payments!$C$1:$C$65536=$B$3,ROW(J$2:J$4774)-ROW(J$2)+1),ROWS($I$3:J27))),"")</f>
        <v/>
      </c>
      <c r="K27" s="17" t="str">
        <f t="array" ref="K27">IFERROR(INDEX(Payments!$D$1:$D$65536,SMALL(IF(Payments!$C$1:$C$65536=$B$3,ROW(K$2:K$4774)-ROW(K$2)+1),ROWS($I$3:K27))),"")</f>
        <v/>
      </c>
      <c r="L27" s="19" t="str">
        <f t="array" ref="L27">IFERROR(INDEX(Payments!$E$1:$E$65536,SMALL(IF(Payments!$C$1:$C$65536=$B$3,ROW(L$2:L$4774)-ROW(L$2)+1),ROWS($I$3:L27))),"")</f>
        <v/>
      </c>
      <c r="M27" s="17" t="str">
        <f t="array" ref="M27">IFERROR(INDEX(Payments!$F$1:$F$65536,SMALL(IF(Payments!$C$1:$C$65536=$B$3,ROW(M$2:M$4774)-ROW(M$2)+1),ROWS($I$3:M27))),"")</f>
        <v/>
      </c>
      <c r="N27" s="17" t="str">
        <f t="array" ref="N27">IFERROR(INDEX(Payments!$G$1:$G$65536,SMALL(IF(Payments!$C$1:$C$65536=$B$3,ROW(N$2:N$4774)-ROW(N$2)+1),ROWS($I$3:N27))),"")</f>
        <v/>
      </c>
      <c r="O27" s="20"/>
    </row>
    <row r="28" spans="1:15" s="20" customFormat="1" ht="18" customHeight="1">
      <c r="A28" s="8"/>
      <c r="B28" s="8"/>
      <c r="C28" s="8"/>
      <c r="D28" s="8"/>
      <c r="E28" s="8"/>
      <c r="F28" s="8"/>
      <c r="G28" s="8"/>
      <c r="H28" s="9"/>
      <c r="I28" s="20">
        <f t="shared" si="0"/>
        <v>26</v>
      </c>
      <c r="J28" s="23" t="str">
        <f t="array" ref="J28">IFERROR(INDEX(Payments!$B$1:$B$65536,SMALL(IF(Payments!$C$1:$C$65536=$B$3,ROW(J$2:J$4774)-ROW(J$2)+1),ROWS($I$3:J28))),"")</f>
        <v/>
      </c>
      <c r="K28" s="20" t="str">
        <f t="array" ref="K28">IFERROR(INDEX(Payments!$D$1:$D$65536,SMALL(IF(Payments!$C$1:$C$65536=$B$3,ROW(K$2:K$4774)-ROW(K$2)+1),ROWS($I$3:K28))),"")</f>
        <v/>
      </c>
      <c r="L28" s="24" t="str">
        <f t="array" ref="L28">IFERROR(INDEX(Payments!$E$1:$E$65536,SMALL(IF(Payments!$C$1:$C$65536=$B$3,ROW(L$2:L$4774)-ROW(L$2)+1),ROWS($I$3:L28))),"")</f>
        <v/>
      </c>
      <c r="M28" s="20" t="str">
        <f t="array" ref="M28">IFERROR(INDEX(Payments!$F$1:$F$65536,SMALL(IF(Payments!$C$1:$C$65536=$B$3,ROW(M$2:M$4774)-ROW(M$2)+1),ROWS($I$3:M28))),"")</f>
        <v/>
      </c>
      <c r="N28" s="20" t="str">
        <f t="array" ref="N28">IFERROR(INDEX(Payments!$G$1:$G$65536,SMALL(IF(Payments!$C$1:$C$65536=$B$3,ROW(N$2:N$4774)-ROW(N$2)+1),ROWS($I$3:N28))),"")</f>
        <v/>
      </c>
    </row>
    <row r="29" spans="1:15" s="17" customFormat="1" ht="18" customHeight="1">
      <c r="A29" s="8"/>
      <c r="B29" s="8"/>
      <c r="C29" s="8"/>
      <c r="D29" s="8"/>
      <c r="E29" s="8"/>
      <c r="F29" s="8"/>
      <c r="G29" s="8"/>
      <c r="H29" s="9"/>
      <c r="I29" s="17">
        <f t="shared" si="0"/>
        <v>27</v>
      </c>
      <c r="J29" s="18" t="str">
        <f t="array" ref="J29">IFERROR(INDEX(Payments!$B$1:$B$65536,SMALL(IF(Payments!$C$1:$C$65536=$B$3,ROW(J$2:J$4774)-ROW(J$2)+1),ROWS($I$3:J29))),"")</f>
        <v/>
      </c>
      <c r="K29" s="17" t="str">
        <f t="array" ref="K29">IFERROR(INDEX(Payments!$D$1:$D$65536,SMALL(IF(Payments!$C$1:$C$65536=$B$3,ROW(K$2:K$4774)-ROW(K$2)+1),ROWS($I$3:K29))),"")</f>
        <v/>
      </c>
      <c r="L29" s="19" t="str">
        <f t="array" ref="L29">IFERROR(INDEX(Payments!$E$1:$E$65536,SMALL(IF(Payments!$C$1:$C$65536=$B$3,ROW(L$2:L$4774)-ROW(L$2)+1),ROWS($I$3:L29))),"")</f>
        <v/>
      </c>
      <c r="M29" s="17" t="str">
        <f t="array" ref="M29">IFERROR(INDEX(Payments!$F$1:$F$65536,SMALL(IF(Payments!$C$1:$C$65536=$B$3,ROW(M$2:M$4774)-ROW(M$2)+1),ROWS($I$3:M29))),"")</f>
        <v/>
      </c>
      <c r="N29" s="17" t="str">
        <f t="array" ref="N29">IFERROR(INDEX(Payments!$G$1:$G$65536,SMALL(IF(Payments!$C$1:$C$65536=$B$3,ROW(N$2:N$4774)-ROW(N$2)+1),ROWS($I$3:N29))),"")</f>
        <v/>
      </c>
      <c r="O29" s="20"/>
    </row>
    <row r="30" spans="1:15" s="20" customFormat="1" ht="18" customHeight="1">
      <c r="A30" s="8"/>
      <c r="B30" s="8"/>
      <c r="C30" s="8"/>
      <c r="D30" s="8"/>
      <c r="E30" s="8"/>
      <c r="F30" s="8"/>
      <c r="G30" s="8"/>
      <c r="H30" s="9"/>
      <c r="I30" s="20">
        <f t="shared" si="0"/>
        <v>28</v>
      </c>
      <c r="J30" s="23" t="str">
        <f t="array" ref="J30">IFERROR(INDEX(Payments!$B$1:$B$65536,SMALL(IF(Payments!$C$1:$C$65536=$B$3,ROW(J$2:J$4774)-ROW(J$2)+1),ROWS($I$3:J30))),"")</f>
        <v/>
      </c>
      <c r="K30" s="20" t="str">
        <f t="array" ref="K30">IFERROR(INDEX(Payments!$D$1:$D$65536,SMALL(IF(Payments!$C$1:$C$65536=$B$3,ROW(K$2:K$4774)-ROW(K$2)+1),ROWS($I$3:K30))),"")</f>
        <v/>
      </c>
      <c r="L30" s="24" t="str">
        <f t="array" ref="L30">IFERROR(INDEX(Payments!$E$1:$E$65536,SMALL(IF(Payments!$C$1:$C$65536=$B$3,ROW(L$2:L$4774)-ROW(L$2)+1),ROWS($I$3:L30))),"")</f>
        <v/>
      </c>
      <c r="M30" s="20" t="str">
        <f t="array" ref="M30">IFERROR(INDEX(Payments!$F$1:$F$65536,SMALL(IF(Payments!$C$1:$C$65536=$B$3,ROW(M$2:M$4774)-ROW(M$2)+1),ROWS($I$3:M30))),"")</f>
        <v/>
      </c>
      <c r="N30" s="20" t="str">
        <f t="array" ref="N30">IFERROR(INDEX(Payments!$G$1:$G$65536,SMALL(IF(Payments!$C$1:$C$65536=$B$3,ROW(N$2:N$4774)-ROW(N$2)+1),ROWS($I$3:N30))),"")</f>
        <v/>
      </c>
    </row>
    <row r="31" spans="1:15" s="17" customFormat="1" ht="18" customHeight="1">
      <c r="A31" s="8"/>
      <c r="B31" s="8"/>
      <c r="C31" s="8"/>
      <c r="D31" s="8"/>
      <c r="E31" s="8"/>
      <c r="F31" s="8"/>
      <c r="G31" s="8"/>
      <c r="H31" s="9"/>
      <c r="I31" s="17">
        <f t="shared" si="0"/>
        <v>29</v>
      </c>
      <c r="J31" s="18" t="str">
        <f t="array" ref="J31">IFERROR(INDEX(Payments!$B$1:$B$65536,SMALL(IF(Payments!$C$1:$C$65536=$B$3,ROW(J$2:J$4774)-ROW(J$2)+1),ROWS($I$3:J31))),"")</f>
        <v/>
      </c>
      <c r="K31" s="17" t="str">
        <f t="array" ref="K31">IFERROR(INDEX(Payments!$D$1:$D$65536,SMALL(IF(Payments!$C$1:$C$65536=$B$3,ROW(K$2:K$4774)-ROW(K$2)+1),ROWS($I$3:K31))),"")</f>
        <v/>
      </c>
      <c r="L31" s="19" t="str">
        <f t="array" ref="L31">IFERROR(INDEX(Payments!$E$1:$E$65536,SMALL(IF(Payments!$C$1:$C$65536=$B$3,ROW(L$2:L$4774)-ROW(L$2)+1),ROWS($I$3:L31))),"")</f>
        <v/>
      </c>
      <c r="M31" s="17" t="str">
        <f t="array" ref="M31">IFERROR(INDEX(Payments!$F$1:$F$65536,SMALL(IF(Payments!$C$1:$C$65536=$B$3,ROW(M$2:M$4774)-ROW(M$2)+1),ROWS($I$3:M31))),"")</f>
        <v/>
      </c>
      <c r="N31" s="17" t="str">
        <f t="array" ref="N31">IFERROR(INDEX(Payments!$G$1:$G$65536,SMALL(IF(Payments!$C$1:$C$65536=$B$3,ROW(N$2:N$4774)-ROW(N$2)+1),ROWS($I$3:N31))),"")</f>
        <v/>
      </c>
      <c r="O31" s="20"/>
    </row>
    <row r="32" spans="1:15" s="20" customFormat="1" ht="18" customHeight="1">
      <c r="A32" s="8"/>
      <c r="B32" s="8"/>
      <c r="C32" s="8"/>
      <c r="D32" s="8"/>
      <c r="E32" s="8"/>
      <c r="F32" s="8"/>
      <c r="G32" s="8"/>
      <c r="H32" s="9"/>
      <c r="I32" s="20">
        <f t="shared" si="0"/>
        <v>30</v>
      </c>
      <c r="J32" s="23" t="str">
        <f t="array" ref="J32">IFERROR(INDEX(Payments!$B$1:$B$65536,SMALL(IF(Payments!$C$1:$C$65536=$B$3,ROW(J$2:J$4774)-ROW(J$2)+1),ROWS($I$3:J32))),"")</f>
        <v/>
      </c>
      <c r="K32" s="20" t="str">
        <f t="array" ref="K32">IFERROR(INDEX(Payments!$D$1:$D$65536,SMALL(IF(Payments!$C$1:$C$65536=$B$3,ROW(K$2:K$4774)-ROW(K$2)+1),ROWS($I$3:K32))),"")</f>
        <v/>
      </c>
      <c r="L32" s="24" t="str">
        <f t="array" ref="L32">IFERROR(INDEX(Payments!$E$1:$E$65536,SMALL(IF(Payments!$C$1:$C$65536=$B$3,ROW(L$2:L$4774)-ROW(L$2)+1),ROWS($I$3:L32))),"")</f>
        <v/>
      </c>
      <c r="M32" s="20" t="str">
        <f t="array" ref="M32">IFERROR(INDEX(Payments!$F$1:$F$65536,SMALL(IF(Payments!$C$1:$C$65536=$B$3,ROW(M$2:M$4774)-ROW(M$2)+1),ROWS($I$3:M32))),"")</f>
        <v/>
      </c>
      <c r="N32" s="20" t="str">
        <f t="array" ref="N32">IFERROR(INDEX(Payments!$G$1:$G$65536,SMALL(IF(Payments!$C$1:$C$65536=$B$3,ROW(N$2:N$4774)-ROW(N$2)+1),ROWS($I$3:N32))),"")</f>
        <v/>
      </c>
    </row>
    <row r="33" spans="1:15" s="17" customFormat="1" ht="18" customHeight="1">
      <c r="A33" s="8"/>
      <c r="B33" s="8"/>
      <c r="C33" s="8"/>
      <c r="D33" s="8"/>
      <c r="E33" s="8"/>
      <c r="F33" s="8"/>
      <c r="G33" s="8"/>
      <c r="H33" s="9"/>
      <c r="I33" s="17">
        <f t="shared" si="0"/>
        <v>31</v>
      </c>
      <c r="J33" s="18" t="str">
        <f t="array" ref="J33">IFERROR(INDEX(Payments!$B$1:$B$65536,SMALL(IF(Payments!$C$1:$C$65536=$B$3,ROW(J$2:J$4774)-ROW(J$2)+1),ROWS($I$3:J33))),"")</f>
        <v/>
      </c>
      <c r="K33" s="17" t="str">
        <f t="array" ref="K33">IFERROR(INDEX(Payments!$D$1:$D$65536,SMALL(IF(Payments!$C$1:$C$65536=$B$3,ROW(K$2:K$4774)-ROW(K$2)+1),ROWS($I$3:K33))),"")</f>
        <v/>
      </c>
      <c r="L33" s="19" t="str">
        <f t="array" ref="L33">IFERROR(INDEX(Payments!$E$1:$E$65536,SMALL(IF(Payments!$C$1:$C$65536=$B$3,ROW(L$2:L$4774)-ROW(L$2)+1),ROWS($I$3:L33))),"")</f>
        <v/>
      </c>
      <c r="M33" s="17" t="str">
        <f t="array" ref="M33">IFERROR(INDEX(Payments!$F$1:$F$65536,SMALL(IF(Payments!$C$1:$C$65536=$B$3,ROW(M$2:M$4774)-ROW(M$2)+1),ROWS($I$3:M33))),"")</f>
        <v/>
      </c>
      <c r="N33" s="17" t="str">
        <f t="array" ref="N33">IFERROR(INDEX(Payments!$G$1:$G$65536,SMALL(IF(Payments!$C$1:$C$65536=$B$3,ROW(N$2:N$4774)-ROW(N$2)+1),ROWS($I$3:N33))),"")</f>
        <v/>
      </c>
      <c r="O33" s="20"/>
    </row>
    <row r="34" spans="1:15" s="20" customFormat="1" ht="18" customHeight="1">
      <c r="A34" s="8"/>
      <c r="B34" s="8"/>
      <c r="C34" s="8"/>
      <c r="D34" s="8"/>
      <c r="E34" s="8"/>
      <c r="F34" s="8"/>
      <c r="G34" s="8"/>
      <c r="H34" s="9"/>
      <c r="I34" s="20">
        <f t="shared" si="0"/>
        <v>32</v>
      </c>
      <c r="J34" s="23" t="str">
        <f t="array" ref="J34">IFERROR(INDEX(Payments!$B$1:$B$65536,SMALL(IF(Payments!$C$1:$C$65536=$B$3,ROW(J$2:J$4774)-ROW(J$2)+1),ROWS($I$3:J34))),"")</f>
        <v/>
      </c>
      <c r="K34" s="20" t="str">
        <f t="array" ref="K34">IFERROR(INDEX(Payments!$D$1:$D$65536,SMALL(IF(Payments!$C$1:$C$65536=$B$3,ROW(K$2:K$4774)-ROW(K$2)+1),ROWS($I$3:K34))),"")</f>
        <v/>
      </c>
      <c r="L34" s="24" t="str">
        <f t="array" ref="L34">IFERROR(INDEX(Payments!$E$1:$E$65536,SMALL(IF(Payments!$C$1:$C$65536=$B$3,ROW(L$2:L$4774)-ROW(L$2)+1),ROWS($I$3:L34))),"")</f>
        <v/>
      </c>
      <c r="M34" s="20" t="str">
        <f t="array" ref="M34">IFERROR(INDEX(Payments!$F$1:$F$65536,SMALL(IF(Payments!$C$1:$C$65536=$B$3,ROW(M$2:M$4774)-ROW(M$2)+1),ROWS($I$3:M34))),"")</f>
        <v/>
      </c>
      <c r="N34" s="20" t="str">
        <f t="array" ref="N34">IFERROR(INDEX(Payments!$G$1:$G$65536,SMALL(IF(Payments!$C$1:$C$65536=$B$3,ROW(N$2:N$4774)-ROW(N$2)+1),ROWS($I$3:N34))),"")</f>
        <v/>
      </c>
    </row>
    <row r="35" spans="1:15" s="17" customFormat="1" ht="18" customHeight="1">
      <c r="A35" s="8"/>
      <c r="B35" s="8"/>
      <c r="C35" s="8"/>
      <c r="D35" s="8"/>
      <c r="E35" s="8"/>
      <c r="F35" s="8"/>
      <c r="G35" s="8"/>
      <c r="H35" s="9"/>
      <c r="I35" s="17">
        <f t="shared" si="0"/>
        <v>33</v>
      </c>
      <c r="J35" s="18" t="str">
        <f t="array" ref="J35">IFERROR(INDEX(Payments!$B$1:$B$65536,SMALL(IF(Payments!$C$1:$C$65536=$B$3,ROW(J$2:J$4774)-ROW(J$2)+1),ROWS($I$3:J35))),"")</f>
        <v/>
      </c>
      <c r="K35" s="17" t="str">
        <f t="array" ref="K35">IFERROR(INDEX(Payments!$D$1:$D$65536,SMALL(IF(Payments!$C$1:$C$65536=$B$3,ROW(K$2:K$4774)-ROW(K$2)+1),ROWS($I$3:K35))),"")</f>
        <v/>
      </c>
      <c r="L35" s="19" t="str">
        <f t="array" ref="L35">IFERROR(INDEX(Payments!$E$1:$E$65536,SMALL(IF(Payments!$C$1:$C$65536=$B$3,ROW(L$2:L$4774)-ROW(L$2)+1),ROWS($I$3:L35))),"")</f>
        <v/>
      </c>
      <c r="M35" s="17" t="str">
        <f t="array" ref="M35">IFERROR(INDEX(Payments!$F$1:$F$65536,SMALL(IF(Payments!$C$1:$C$65536=$B$3,ROW(M$2:M$4774)-ROW(M$2)+1),ROWS($I$3:M35))),"")</f>
        <v/>
      </c>
      <c r="N35" s="17" t="str">
        <f t="array" ref="N35">IFERROR(INDEX(Payments!$G$1:$G$65536,SMALL(IF(Payments!$C$1:$C$65536=$B$3,ROW(N$2:N$4774)-ROW(N$2)+1),ROWS($I$3:N35))),"")</f>
        <v/>
      </c>
      <c r="O35" s="20"/>
    </row>
    <row r="36" spans="1:15" s="20" customFormat="1" ht="18" customHeight="1">
      <c r="A36" s="8"/>
      <c r="B36" s="8"/>
      <c r="C36" s="8"/>
      <c r="D36" s="8"/>
      <c r="E36" s="8"/>
      <c r="F36" s="8"/>
      <c r="G36" s="8"/>
      <c r="H36" s="9"/>
      <c r="I36" s="20">
        <f t="shared" si="0"/>
        <v>34</v>
      </c>
      <c r="J36" s="23" t="str">
        <f t="array" ref="J36">IFERROR(INDEX(Payments!$B$1:$B$65536,SMALL(IF(Payments!$C$1:$C$65536=$B$3,ROW(J$2:J$4774)-ROW(J$2)+1),ROWS($I$3:J36))),"")</f>
        <v/>
      </c>
      <c r="K36" s="20" t="str">
        <f t="array" ref="K36">IFERROR(INDEX(Payments!$D$1:$D$65536,SMALL(IF(Payments!$C$1:$C$65536=$B$3,ROW(K$2:K$4774)-ROW(K$2)+1),ROWS($I$3:K36))),"")</f>
        <v/>
      </c>
      <c r="L36" s="24" t="str">
        <f t="array" ref="L36">IFERROR(INDEX(Payments!$E$1:$E$65536,SMALL(IF(Payments!$C$1:$C$65536=$B$3,ROW(L$2:L$4774)-ROW(L$2)+1),ROWS($I$3:L36))),"")</f>
        <v/>
      </c>
      <c r="M36" s="20" t="str">
        <f t="array" ref="M36">IFERROR(INDEX(Payments!$F$1:$F$65536,SMALL(IF(Payments!$C$1:$C$65536=$B$3,ROW(M$2:M$4774)-ROW(M$2)+1),ROWS($I$3:M36))),"")</f>
        <v/>
      </c>
      <c r="N36" s="20" t="str">
        <f t="array" ref="N36">IFERROR(INDEX(Payments!$G$1:$G$65536,SMALL(IF(Payments!$C$1:$C$65536=$B$3,ROW(N$2:N$4774)-ROW(N$2)+1),ROWS($I$3:N36))),"")</f>
        <v/>
      </c>
    </row>
    <row r="37" spans="1:15" s="17" customFormat="1" ht="18" customHeight="1">
      <c r="A37" s="8"/>
      <c r="B37" s="8"/>
      <c r="C37" s="8"/>
      <c r="D37" s="8"/>
      <c r="E37" s="8"/>
      <c r="F37" s="8"/>
      <c r="G37" s="8"/>
      <c r="H37" s="9"/>
      <c r="I37" s="17">
        <f t="shared" si="0"/>
        <v>35</v>
      </c>
      <c r="J37" s="18" t="str">
        <f t="array" ref="J37">IFERROR(INDEX(Payments!$B$1:$B$65536,SMALL(IF(Payments!$C$1:$C$65536=$B$3,ROW(J$2:J$4774)-ROW(J$2)+1),ROWS($I$3:J37))),"")</f>
        <v/>
      </c>
      <c r="K37" s="17" t="str">
        <f t="array" ref="K37">IFERROR(INDEX(Payments!$D$1:$D$65536,SMALL(IF(Payments!$C$1:$C$65536=$B$3,ROW(K$2:K$4774)-ROW(K$2)+1),ROWS($I$3:K37))),"")</f>
        <v/>
      </c>
      <c r="L37" s="19" t="str">
        <f t="array" ref="L37">IFERROR(INDEX(Payments!$E$1:$E$65536,SMALL(IF(Payments!$C$1:$C$65536=$B$3,ROW(L$2:L$4774)-ROW(L$2)+1),ROWS($I$3:L37))),"")</f>
        <v/>
      </c>
      <c r="M37" s="17" t="str">
        <f t="array" ref="M37">IFERROR(INDEX(Payments!$F$1:$F$65536,SMALL(IF(Payments!$C$1:$C$65536=$B$3,ROW(M$2:M$4774)-ROW(M$2)+1),ROWS($I$3:M37))),"")</f>
        <v/>
      </c>
      <c r="N37" s="17" t="str">
        <f t="array" ref="N37">IFERROR(INDEX(Payments!$G$1:$G$65536,SMALL(IF(Payments!$C$1:$C$65536=$B$3,ROW(N$2:N$4774)-ROW(N$2)+1),ROWS($I$3:N37))),"")</f>
        <v/>
      </c>
      <c r="O37" s="20"/>
    </row>
    <row r="38" spans="1:15" s="20" customFormat="1" ht="18" customHeight="1">
      <c r="A38" s="8"/>
      <c r="B38" s="8"/>
      <c r="C38" s="8"/>
      <c r="D38" s="8"/>
      <c r="E38" s="8"/>
      <c r="F38" s="8"/>
      <c r="G38" s="8"/>
      <c r="H38" s="9"/>
      <c r="I38" s="20">
        <f t="shared" si="0"/>
        <v>36</v>
      </c>
      <c r="J38" s="23" t="str">
        <f t="array" ref="J38">IFERROR(INDEX(Payments!$B$1:$B$65536,SMALL(IF(Payments!$C$1:$C$65536=$B$3,ROW(J$2:J$4774)-ROW(J$2)+1),ROWS($I$3:J38))),"")</f>
        <v/>
      </c>
      <c r="K38" s="20" t="str">
        <f t="array" ref="K38">IFERROR(INDEX(Payments!$D$1:$D$65536,SMALL(IF(Payments!$C$1:$C$65536=$B$3,ROW(K$2:K$4774)-ROW(K$2)+1),ROWS($I$3:K38))),"")</f>
        <v/>
      </c>
      <c r="L38" s="24" t="str">
        <f t="array" ref="L38">IFERROR(INDEX(Payments!$E$1:$E$65536,SMALL(IF(Payments!$C$1:$C$65536=$B$3,ROW(L$2:L$4774)-ROW(L$2)+1),ROWS($I$3:L38))),"")</f>
        <v/>
      </c>
      <c r="M38" s="20" t="str">
        <f t="array" ref="M38">IFERROR(INDEX(Payments!$F$1:$F$65536,SMALL(IF(Payments!$C$1:$C$65536=$B$3,ROW(M$2:M$4774)-ROW(M$2)+1),ROWS($I$3:M38))),"")</f>
        <v/>
      </c>
      <c r="N38" s="20" t="str">
        <f t="array" ref="N38">IFERROR(INDEX(Payments!$G$1:$G$65536,SMALL(IF(Payments!$C$1:$C$65536=$B$3,ROW(N$2:N$4774)-ROW(N$2)+1),ROWS($I$3:N38))),"")</f>
        <v/>
      </c>
    </row>
    <row r="39" spans="1:15" s="17" customFormat="1" ht="18" customHeight="1">
      <c r="A39" s="8"/>
      <c r="B39" s="8"/>
      <c r="C39" s="8"/>
      <c r="D39" s="8"/>
      <c r="E39" s="8"/>
      <c r="F39" s="8"/>
      <c r="G39" s="8"/>
      <c r="H39" s="9"/>
      <c r="I39" s="17">
        <f t="shared" si="0"/>
        <v>37</v>
      </c>
      <c r="J39" s="18" t="str">
        <f t="array" ref="J39">IFERROR(INDEX(Payments!$B$1:$B$65536,SMALL(IF(Payments!$C$1:$C$65536=$B$3,ROW(J$2:J$4774)-ROW(J$2)+1),ROWS($I$3:J39))),"")</f>
        <v/>
      </c>
      <c r="K39" s="17" t="str">
        <f t="array" ref="K39">IFERROR(INDEX(Payments!$D$1:$D$65536,SMALL(IF(Payments!$C$1:$C$65536=$B$3,ROW(K$2:K$4774)-ROW(K$2)+1),ROWS($I$3:K39))),"")</f>
        <v/>
      </c>
      <c r="L39" s="19" t="str">
        <f t="array" ref="L39">IFERROR(INDEX(Payments!$E$1:$E$65536,SMALL(IF(Payments!$C$1:$C$65536=$B$3,ROW(L$2:L$4774)-ROW(L$2)+1),ROWS($I$3:L39))),"")</f>
        <v/>
      </c>
      <c r="M39" s="17" t="str">
        <f t="array" ref="M39">IFERROR(INDEX(Payments!$F$1:$F$65536,SMALL(IF(Payments!$C$1:$C$65536=$B$3,ROW(M$2:M$4774)-ROW(M$2)+1),ROWS($I$3:M39))),"")</f>
        <v/>
      </c>
      <c r="N39" s="17" t="str">
        <f t="array" ref="N39">IFERROR(INDEX(Payments!$G$1:$G$65536,SMALL(IF(Payments!$C$1:$C$65536=$B$3,ROW(N$2:N$4774)-ROW(N$2)+1),ROWS($I$3:N39))),"")</f>
        <v/>
      </c>
      <c r="O39" s="20"/>
    </row>
    <row r="40" spans="1:15" s="20" customFormat="1" ht="18" customHeight="1">
      <c r="A40" s="8"/>
      <c r="B40" s="8"/>
      <c r="C40" s="8"/>
      <c r="D40" s="8"/>
      <c r="E40" s="8"/>
      <c r="F40" s="8"/>
      <c r="G40" s="8"/>
      <c r="H40" s="9"/>
      <c r="I40" s="20">
        <f t="shared" si="0"/>
        <v>38</v>
      </c>
      <c r="J40" s="23" t="str">
        <f t="array" ref="J40">IFERROR(INDEX(Payments!$B$1:$B$65536,SMALL(IF(Payments!$C$1:$C$65536=$B$3,ROW(J$2:J$4774)-ROW(J$2)+1),ROWS($I$3:J40))),"")</f>
        <v/>
      </c>
      <c r="K40" s="20" t="str">
        <f t="array" ref="K40">IFERROR(INDEX(Payments!$D$1:$D$65536,SMALL(IF(Payments!$C$1:$C$65536=$B$3,ROW(K$2:K$4774)-ROW(K$2)+1),ROWS($I$3:K40))),"")</f>
        <v/>
      </c>
      <c r="L40" s="24" t="str">
        <f t="array" ref="L40">IFERROR(INDEX(Payments!$E$1:$E$65536,SMALL(IF(Payments!$C$1:$C$65536=$B$3,ROW(L$2:L$4774)-ROW(L$2)+1),ROWS($I$3:L40))),"")</f>
        <v/>
      </c>
      <c r="M40" s="20" t="str">
        <f t="array" ref="M40">IFERROR(INDEX(Payments!$F$1:$F$65536,SMALL(IF(Payments!$C$1:$C$65536=$B$3,ROW(M$2:M$4774)-ROW(M$2)+1),ROWS($I$3:M40))),"")</f>
        <v/>
      </c>
      <c r="N40" s="20" t="str">
        <f t="array" ref="N40">IFERROR(INDEX(Payments!$G$1:$G$65536,SMALL(IF(Payments!$C$1:$C$65536=$B$3,ROW(N$2:N$4774)-ROW(N$2)+1),ROWS($I$3:N40))),"")</f>
        <v/>
      </c>
    </row>
    <row r="41" spans="1:15" s="17" customFormat="1" ht="18" customHeight="1">
      <c r="A41" s="8"/>
      <c r="B41" s="8"/>
      <c r="C41" s="8"/>
      <c r="D41" s="8"/>
      <c r="E41" s="8"/>
      <c r="F41" s="8"/>
      <c r="G41" s="8"/>
      <c r="H41" s="9"/>
      <c r="I41" s="17">
        <f t="shared" si="0"/>
        <v>39</v>
      </c>
      <c r="J41" s="18" t="str">
        <f t="array" ref="J41">IFERROR(INDEX(Payments!$B$1:$B$65536,SMALL(IF(Payments!$C$1:$C$65536=$B$3,ROW(J$2:J$4774)-ROW(J$2)+1),ROWS($I$3:J41))),"")</f>
        <v/>
      </c>
      <c r="K41" s="17" t="str">
        <f t="array" ref="K41">IFERROR(INDEX(Payments!$D$1:$D$65536,SMALL(IF(Payments!$C$1:$C$65536=$B$3,ROW(K$2:K$4774)-ROW(K$2)+1),ROWS($I$3:K41))),"")</f>
        <v/>
      </c>
      <c r="L41" s="19" t="str">
        <f t="array" ref="L41">IFERROR(INDEX(Payments!$E$1:$E$65536,SMALL(IF(Payments!$C$1:$C$65536=$B$3,ROW(L$2:L$4774)-ROW(L$2)+1),ROWS($I$3:L41))),"")</f>
        <v/>
      </c>
      <c r="M41" s="17" t="str">
        <f t="array" ref="M41">IFERROR(INDEX(Payments!$F$1:$F$65536,SMALL(IF(Payments!$C$1:$C$65536=$B$3,ROW(M$2:M$4774)-ROW(M$2)+1),ROWS($I$3:M41))),"")</f>
        <v/>
      </c>
      <c r="N41" s="17" t="str">
        <f t="array" ref="N41">IFERROR(INDEX(Payments!$G$1:$G$65536,SMALL(IF(Payments!$C$1:$C$65536=$B$3,ROW(N$2:N$4774)-ROW(N$2)+1),ROWS($I$3:N41))),"")</f>
        <v/>
      </c>
      <c r="O41" s="20"/>
    </row>
    <row r="42" spans="1:15" s="20" customFormat="1" ht="18" customHeight="1">
      <c r="A42" s="8"/>
      <c r="B42" s="8"/>
      <c r="C42" s="8"/>
      <c r="D42" s="8"/>
      <c r="E42" s="8"/>
      <c r="F42" s="8"/>
      <c r="G42" s="8"/>
      <c r="H42" s="9"/>
      <c r="I42" s="20">
        <f t="shared" si="0"/>
        <v>40</v>
      </c>
      <c r="J42" s="23" t="str">
        <f t="array" ref="J42">IFERROR(INDEX(Payments!$B$1:$B$65536,SMALL(IF(Payments!$C$1:$C$65536=$B$3,ROW(J$2:J$4774)-ROW(J$2)+1),ROWS($I$3:J42))),"")</f>
        <v/>
      </c>
      <c r="K42" s="20" t="str">
        <f t="array" ref="K42">IFERROR(INDEX(Payments!$D$1:$D$65536,SMALL(IF(Payments!$C$1:$C$65536=$B$3,ROW(K$2:K$4774)-ROW(K$2)+1),ROWS($I$3:K42))),"")</f>
        <v/>
      </c>
      <c r="L42" s="24" t="str">
        <f t="array" ref="L42">IFERROR(INDEX(Payments!$E$1:$E$65536,SMALL(IF(Payments!$C$1:$C$65536=$B$3,ROW(L$2:L$4774)-ROW(L$2)+1),ROWS($I$3:L42))),"")</f>
        <v/>
      </c>
      <c r="M42" s="20" t="str">
        <f t="array" ref="M42">IFERROR(INDEX(Payments!$F$1:$F$65536,SMALL(IF(Payments!$C$1:$C$65536=$B$3,ROW(M$2:M$4774)-ROW(M$2)+1),ROWS($I$3:M42))),"")</f>
        <v/>
      </c>
      <c r="N42" s="20" t="str">
        <f t="array" ref="N42">IFERROR(INDEX(Payments!$G$1:$G$65536,SMALL(IF(Payments!$C$1:$C$65536=$B$3,ROW(N$2:N$4774)-ROW(N$2)+1),ROWS($I$3:N42))),"")</f>
        <v/>
      </c>
    </row>
    <row r="43" spans="1:15" s="17" customFormat="1" ht="18" customHeight="1">
      <c r="A43" s="8"/>
      <c r="B43" s="8"/>
      <c r="C43" s="8"/>
      <c r="D43" s="8"/>
      <c r="E43" s="8"/>
      <c r="F43" s="8"/>
      <c r="G43" s="8"/>
      <c r="H43" s="9"/>
      <c r="I43" s="17">
        <f t="shared" si="0"/>
        <v>41</v>
      </c>
      <c r="J43" s="18" t="str">
        <f t="array" ref="J43">IFERROR(INDEX(Payments!$B$1:$B$65536,SMALL(IF(Payments!$C$1:$C$65536=$B$3,ROW(J$2:J$4774)-ROW(J$2)+1),ROWS($I$3:J43))),"")</f>
        <v/>
      </c>
      <c r="K43" s="17" t="str">
        <f t="array" ref="K43">IFERROR(INDEX(Payments!$D$1:$D$65536,SMALL(IF(Payments!$C$1:$C$65536=$B$3,ROW(K$2:K$4774)-ROW(K$2)+1),ROWS($I$3:K43))),"")</f>
        <v/>
      </c>
      <c r="L43" s="19" t="str">
        <f t="array" ref="L43">IFERROR(INDEX(Payments!$E$1:$E$65536,SMALL(IF(Payments!$C$1:$C$65536=$B$3,ROW(L$2:L$4774)-ROW(L$2)+1),ROWS($I$3:L43))),"")</f>
        <v/>
      </c>
      <c r="M43" s="17" t="str">
        <f t="array" ref="M43">IFERROR(INDEX(Payments!$F$1:$F$65536,SMALL(IF(Payments!$C$1:$C$65536=$B$3,ROW(M$2:M$4774)-ROW(M$2)+1),ROWS($I$3:M43))),"")</f>
        <v/>
      </c>
      <c r="N43" s="17" t="str">
        <f t="array" ref="N43">IFERROR(INDEX(Payments!$G$1:$G$65536,SMALL(IF(Payments!$C$1:$C$65536=$B$3,ROW(N$2:N$4774)-ROW(N$2)+1),ROWS($I$3:N43))),"")</f>
        <v/>
      </c>
      <c r="O43" s="20"/>
    </row>
    <row r="44" spans="1:15" s="20" customFormat="1" ht="18" customHeight="1">
      <c r="A44" s="8"/>
      <c r="B44" s="8"/>
      <c r="C44" s="8"/>
      <c r="D44" s="8"/>
      <c r="E44" s="8"/>
      <c r="F44" s="8"/>
      <c r="G44" s="8"/>
      <c r="H44" s="9"/>
      <c r="I44" s="20">
        <f t="shared" si="0"/>
        <v>42</v>
      </c>
      <c r="J44" s="23" t="str">
        <f t="array" ref="J44">IFERROR(INDEX(Payments!$B$1:$B$65536,SMALL(IF(Payments!$C$1:$C$65536=$B$3,ROW(J$2:J$4774)-ROW(J$2)+1),ROWS($I$3:J44))),"")</f>
        <v/>
      </c>
      <c r="K44" s="20" t="str">
        <f t="array" ref="K44">IFERROR(INDEX(Payments!$D$1:$D$65536,SMALL(IF(Payments!$C$1:$C$65536=$B$3,ROW(K$2:K$4774)-ROW(K$2)+1),ROWS($I$3:K44))),"")</f>
        <v/>
      </c>
      <c r="L44" s="24" t="str">
        <f t="array" ref="L44">IFERROR(INDEX(Payments!$E$1:$E$65536,SMALL(IF(Payments!$C$1:$C$65536=$B$3,ROW(L$2:L$4774)-ROW(L$2)+1),ROWS($I$3:L44))),"")</f>
        <v/>
      </c>
      <c r="M44" s="20" t="str">
        <f t="array" ref="M44">IFERROR(INDEX(Payments!$F$1:$F$65536,SMALL(IF(Payments!$C$1:$C$65536=$B$3,ROW(M$2:M$4774)-ROW(M$2)+1),ROWS($I$3:M44))),"")</f>
        <v/>
      </c>
      <c r="N44" s="20" t="str">
        <f t="array" ref="N44">IFERROR(INDEX(Payments!$G$1:$G$65536,SMALL(IF(Payments!$C$1:$C$65536=$B$3,ROW(N$2:N$4774)-ROW(N$2)+1),ROWS($I$3:N44))),"")</f>
        <v/>
      </c>
    </row>
    <row r="45" spans="1:15" s="17" customFormat="1" ht="18" customHeight="1">
      <c r="A45" s="8"/>
      <c r="B45" s="8"/>
      <c r="C45" s="8"/>
      <c r="D45" s="8"/>
      <c r="E45" s="8"/>
      <c r="F45" s="8"/>
      <c r="G45" s="8"/>
      <c r="H45" s="9"/>
      <c r="I45" s="17">
        <f t="shared" si="0"/>
        <v>43</v>
      </c>
      <c r="J45" s="18" t="str">
        <f t="array" ref="J45">IFERROR(INDEX(Payments!$B$1:$B$65536,SMALL(IF(Payments!$C$1:$C$65536=$B$3,ROW(J$2:J$4774)-ROW(J$2)+1),ROWS($I$3:J45))),"")</f>
        <v/>
      </c>
      <c r="K45" s="17" t="str">
        <f t="array" ref="K45">IFERROR(INDEX(Payments!$D$1:$D$65536,SMALL(IF(Payments!$C$1:$C$65536=$B$3,ROW(K$2:K$4774)-ROW(K$2)+1),ROWS($I$3:K45))),"")</f>
        <v/>
      </c>
      <c r="L45" s="19" t="str">
        <f t="array" ref="L45">IFERROR(INDEX(Payments!$E$1:$E$65536,SMALL(IF(Payments!$C$1:$C$65536=$B$3,ROW(L$2:L$4774)-ROW(L$2)+1),ROWS($I$3:L45))),"")</f>
        <v/>
      </c>
      <c r="M45" s="17" t="str">
        <f t="array" ref="M45">IFERROR(INDEX(Payments!$F$1:$F$65536,SMALL(IF(Payments!$C$1:$C$65536=$B$3,ROW(M$2:M$4774)-ROW(M$2)+1),ROWS($I$3:M45))),"")</f>
        <v/>
      </c>
      <c r="N45" s="17" t="str">
        <f t="array" ref="N45">IFERROR(INDEX(Payments!$G$1:$G$65536,SMALL(IF(Payments!$C$1:$C$65536=$B$3,ROW(N$2:N$4774)-ROW(N$2)+1),ROWS($I$3:N45))),"")</f>
        <v/>
      </c>
      <c r="O45" s="20"/>
    </row>
    <row r="46" spans="1:15" s="20" customFormat="1" ht="18" customHeight="1">
      <c r="A46" s="8"/>
      <c r="B46" s="8"/>
      <c r="C46" s="8"/>
      <c r="D46" s="8"/>
      <c r="E46" s="8"/>
      <c r="F46" s="8"/>
      <c r="G46" s="8"/>
      <c r="H46" s="9"/>
      <c r="I46" s="20">
        <f t="shared" si="0"/>
        <v>44</v>
      </c>
      <c r="J46" s="23" t="str">
        <f t="array" ref="J46">IFERROR(INDEX(Payments!$B$1:$B$65536,SMALL(IF(Payments!$C$1:$C$65536=$B$3,ROW(J$2:J$4774)-ROW(J$2)+1),ROWS($I$3:J46))),"")</f>
        <v/>
      </c>
      <c r="K46" s="20" t="str">
        <f t="array" ref="K46">IFERROR(INDEX(Payments!$D$1:$D$65536,SMALL(IF(Payments!$C$1:$C$65536=$B$3,ROW(K$2:K$4774)-ROW(K$2)+1),ROWS($I$3:K46))),"")</f>
        <v/>
      </c>
      <c r="L46" s="24" t="str">
        <f t="array" ref="L46">IFERROR(INDEX(Payments!$E$1:$E$65536,SMALL(IF(Payments!$C$1:$C$65536=$B$3,ROW(L$2:L$4774)-ROW(L$2)+1),ROWS($I$3:L46))),"")</f>
        <v/>
      </c>
      <c r="M46" s="20" t="str">
        <f t="array" ref="M46">IFERROR(INDEX(Payments!$F$1:$F$65536,SMALL(IF(Payments!$C$1:$C$65536=$B$3,ROW(M$2:M$4774)-ROW(M$2)+1),ROWS($I$3:M46))),"")</f>
        <v/>
      </c>
      <c r="N46" s="20" t="str">
        <f t="array" ref="N46">IFERROR(INDEX(Payments!$G$1:$G$65536,SMALL(IF(Payments!$C$1:$C$65536=$B$3,ROW(N$2:N$4774)-ROW(N$2)+1),ROWS($I$3:N46))),"")</f>
        <v/>
      </c>
    </row>
    <row r="47" spans="1:15" s="17" customFormat="1" ht="18" customHeight="1">
      <c r="A47" s="8"/>
      <c r="B47" s="8"/>
      <c r="C47" s="8"/>
      <c r="D47" s="8"/>
      <c r="E47" s="8"/>
      <c r="F47" s="8"/>
      <c r="G47" s="8"/>
      <c r="H47" s="9"/>
      <c r="I47" s="17">
        <f t="shared" si="0"/>
        <v>45</v>
      </c>
      <c r="J47" s="18" t="str">
        <f t="array" ref="J47">IFERROR(INDEX(Payments!$B$1:$B$65536,SMALL(IF(Payments!$C$1:$C$65536=$B$3,ROW(J$2:J$4774)-ROW(J$2)+1),ROWS($I$3:J47))),"")</f>
        <v/>
      </c>
      <c r="K47" s="17" t="str">
        <f t="array" ref="K47">IFERROR(INDEX(Payments!$D$1:$D$65536,SMALL(IF(Payments!$C$1:$C$65536=$B$3,ROW(K$2:K$4774)-ROW(K$2)+1),ROWS($I$3:K47))),"")</f>
        <v/>
      </c>
      <c r="L47" s="19" t="str">
        <f t="array" ref="L47">IFERROR(INDEX(Payments!$E$1:$E$65536,SMALL(IF(Payments!$C$1:$C$65536=$B$3,ROW(L$2:L$4774)-ROW(L$2)+1),ROWS($I$3:L47))),"")</f>
        <v/>
      </c>
      <c r="M47" s="17" t="str">
        <f t="array" ref="M47">IFERROR(INDEX(Payments!$F$1:$F$65536,SMALL(IF(Payments!$C$1:$C$65536=$B$3,ROW(M$2:M$4774)-ROW(M$2)+1),ROWS($I$3:M47))),"")</f>
        <v/>
      </c>
      <c r="N47" s="17" t="str">
        <f t="array" ref="N47">IFERROR(INDEX(Payments!$G$1:$G$65536,SMALL(IF(Payments!$C$1:$C$65536=$B$3,ROW(N$2:N$4774)-ROW(N$2)+1),ROWS($I$3:N47))),"")</f>
        <v/>
      </c>
      <c r="O47" s="20"/>
    </row>
    <row r="48" spans="1:15" s="20" customFormat="1" ht="18" customHeight="1">
      <c r="A48" s="8"/>
      <c r="B48" s="8"/>
      <c r="C48" s="8"/>
      <c r="D48" s="8"/>
      <c r="E48" s="8"/>
      <c r="F48" s="8"/>
      <c r="G48" s="8"/>
      <c r="H48" s="9"/>
      <c r="I48" s="20">
        <f t="shared" si="0"/>
        <v>46</v>
      </c>
      <c r="J48" s="23" t="str">
        <f t="array" ref="J48">IFERROR(INDEX(Payments!$B$1:$B$65536,SMALL(IF(Payments!$C$1:$C$65536=$B$3,ROW(J$2:J$4774)-ROW(J$2)+1),ROWS($I$3:J48))),"")</f>
        <v/>
      </c>
      <c r="K48" s="20" t="str">
        <f t="array" ref="K48">IFERROR(INDEX(Payments!$D$1:$D$65536,SMALL(IF(Payments!$C$1:$C$65536=$B$3,ROW(K$2:K$4774)-ROW(K$2)+1),ROWS($I$3:K48))),"")</f>
        <v/>
      </c>
      <c r="L48" s="24" t="str">
        <f t="array" ref="L48">IFERROR(INDEX(Payments!$E$1:$E$65536,SMALL(IF(Payments!$C$1:$C$65536=$B$3,ROW(L$2:L$4774)-ROW(L$2)+1),ROWS($I$3:L48))),"")</f>
        <v/>
      </c>
      <c r="M48" s="20" t="str">
        <f t="array" ref="M48">IFERROR(INDEX(Payments!$F$1:$F$65536,SMALL(IF(Payments!$C$1:$C$65536=$B$3,ROW(M$2:M$4774)-ROW(M$2)+1),ROWS($I$3:M48))),"")</f>
        <v/>
      </c>
      <c r="N48" s="20" t="str">
        <f t="array" ref="N48">IFERROR(INDEX(Payments!$G$1:$G$65536,SMALL(IF(Payments!$C$1:$C$65536=$B$3,ROW(N$2:N$4774)-ROW(N$2)+1),ROWS($I$3:N48))),"")</f>
        <v/>
      </c>
    </row>
    <row r="49" spans="1:15" s="17" customFormat="1" ht="18" customHeight="1">
      <c r="A49" s="8"/>
      <c r="B49" s="8"/>
      <c r="C49" s="8"/>
      <c r="D49" s="8"/>
      <c r="E49" s="8"/>
      <c r="F49" s="8"/>
      <c r="G49" s="8"/>
      <c r="H49" s="9"/>
      <c r="I49" s="17">
        <f t="shared" si="0"/>
        <v>47</v>
      </c>
      <c r="J49" s="18" t="str">
        <f t="array" ref="J49">IFERROR(INDEX(Payments!$B$1:$B$65536,SMALL(IF(Payments!$C$1:$C$65536=$B$3,ROW(J$2:J$4774)-ROW(J$2)+1),ROWS($I$3:J49))),"")</f>
        <v/>
      </c>
      <c r="K49" s="17" t="str">
        <f t="array" ref="K49">IFERROR(INDEX(Payments!$D$1:$D$65536,SMALL(IF(Payments!$C$1:$C$65536=$B$3,ROW(K$2:K$4774)-ROW(K$2)+1),ROWS($I$3:K49))),"")</f>
        <v/>
      </c>
      <c r="L49" s="19" t="str">
        <f t="array" ref="L49">IFERROR(INDEX(Payments!$E$1:$E$65536,SMALL(IF(Payments!$C$1:$C$65536=$B$3,ROW(L$2:L$4774)-ROW(L$2)+1),ROWS($I$3:L49))),"")</f>
        <v/>
      </c>
      <c r="M49" s="17" t="str">
        <f t="array" ref="M49">IFERROR(INDEX(Payments!$F$1:$F$65536,SMALL(IF(Payments!$C$1:$C$65536=$B$3,ROW(M$2:M$4774)-ROW(M$2)+1),ROWS($I$3:M49))),"")</f>
        <v/>
      </c>
      <c r="N49" s="17" t="str">
        <f t="array" ref="N49">IFERROR(INDEX(Payments!$G$1:$G$65536,SMALL(IF(Payments!$C$1:$C$65536=$B$3,ROW(N$2:N$4774)-ROW(N$2)+1),ROWS($I$3:N49))),"")</f>
        <v/>
      </c>
      <c r="O49" s="20"/>
    </row>
    <row r="50" spans="1:15" s="20" customFormat="1" ht="18" customHeight="1">
      <c r="A50" s="8"/>
      <c r="B50" s="8"/>
      <c r="C50" s="8"/>
      <c r="D50" s="8"/>
      <c r="E50" s="8"/>
      <c r="F50" s="8"/>
      <c r="G50" s="8"/>
      <c r="H50" s="9"/>
      <c r="I50" s="20">
        <f t="shared" si="0"/>
        <v>48</v>
      </c>
      <c r="J50" s="23" t="str">
        <f t="array" ref="J50">IFERROR(INDEX(Payments!$B$1:$B$65536,SMALL(IF(Payments!$C$1:$C$65536=$B$3,ROW(J$2:J$4774)-ROW(J$2)+1),ROWS($I$3:J50))),"")</f>
        <v/>
      </c>
      <c r="K50" s="20" t="str">
        <f t="array" ref="K50">IFERROR(INDEX(Payments!$D$1:$D$65536,SMALL(IF(Payments!$C$1:$C$65536=$B$3,ROW(K$2:K$4774)-ROW(K$2)+1),ROWS($I$3:K50))),"")</f>
        <v/>
      </c>
      <c r="L50" s="24" t="str">
        <f t="array" ref="L50">IFERROR(INDEX(Payments!$E$1:$E$65536,SMALL(IF(Payments!$C$1:$C$65536=$B$3,ROW(L$2:L$4774)-ROW(L$2)+1),ROWS($I$3:L50))),"")</f>
        <v/>
      </c>
      <c r="M50" s="20" t="str">
        <f t="array" ref="M50">IFERROR(INDEX(Payments!$F$1:$F$65536,SMALL(IF(Payments!$C$1:$C$65536=$B$3,ROW(M$2:M$4774)-ROW(M$2)+1),ROWS($I$3:M50))),"")</f>
        <v/>
      </c>
      <c r="N50" s="20" t="str">
        <f t="array" ref="N50">IFERROR(INDEX(Payments!$G$1:$G$65536,SMALL(IF(Payments!$C$1:$C$65536=$B$3,ROW(N$2:N$4774)-ROW(N$2)+1),ROWS($I$3:N50))),"")</f>
        <v/>
      </c>
    </row>
    <row r="51" spans="1:15" s="17" customFormat="1" ht="18" customHeight="1">
      <c r="A51" s="8"/>
      <c r="B51" s="8"/>
      <c r="C51" s="8"/>
      <c r="D51" s="8"/>
      <c r="E51" s="8"/>
      <c r="F51" s="8"/>
      <c r="G51" s="8"/>
      <c r="H51" s="9"/>
      <c r="I51" s="17">
        <f t="shared" si="0"/>
        <v>49</v>
      </c>
      <c r="J51" s="18" t="str">
        <f t="array" ref="J51">IFERROR(INDEX(Payments!$B$1:$B$65536,SMALL(IF(Payments!$C$1:$C$65536=$B$3,ROW(J$2:J$4774)-ROW(J$2)+1),ROWS($I$3:J51))),"")</f>
        <v/>
      </c>
      <c r="K51" s="17" t="str">
        <f t="array" ref="K51">IFERROR(INDEX(Payments!$D$1:$D$65536,SMALL(IF(Payments!$C$1:$C$65536=$B$3,ROW(K$2:K$4774)-ROW(K$2)+1),ROWS($I$3:K51))),"")</f>
        <v/>
      </c>
      <c r="L51" s="19" t="str">
        <f t="array" ref="L51">IFERROR(INDEX(Payments!$E$1:$E$65536,SMALL(IF(Payments!$C$1:$C$65536=$B$3,ROW(L$2:L$4774)-ROW(L$2)+1),ROWS($I$3:L51))),"")</f>
        <v/>
      </c>
      <c r="M51" s="17" t="str">
        <f t="array" ref="M51">IFERROR(INDEX(Payments!$F$1:$F$65536,SMALL(IF(Payments!$C$1:$C$65536=$B$3,ROW(M$2:M$4774)-ROW(M$2)+1),ROWS($I$3:M51))),"")</f>
        <v/>
      </c>
      <c r="N51" s="17" t="str">
        <f t="array" ref="N51">IFERROR(INDEX(Payments!$G$1:$G$65536,SMALL(IF(Payments!$C$1:$C$65536=$B$3,ROW(N$2:N$4774)-ROW(N$2)+1),ROWS($I$3:N51))),"")</f>
        <v/>
      </c>
      <c r="O51" s="20"/>
    </row>
    <row r="52" spans="1:15" s="20" customFormat="1" ht="18" customHeight="1">
      <c r="A52" s="8"/>
      <c r="B52" s="8"/>
      <c r="C52" s="8"/>
      <c r="D52" s="8"/>
      <c r="E52" s="8"/>
      <c r="F52" s="8"/>
      <c r="G52" s="8"/>
      <c r="H52" s="9"/>
      <c r="I52" s="20">
        <f t="shared" si="0"/>
        <v>50</v>
      </c>
      <c r="J52" s="23" t="str">
        <f t="array" ref="J52">IFERROR(INDEX(Payments!$B$1:$B$65536,SMALL(IF(Payments!$C$1:$C$65536=$B$3,ROW(J$2:J$4774)-ROW(J$2)+1),ROWS($I$3:J52))),"")</f>
        <v/>
      </c>
      <c r="K52" s="20" t="str">
        <f t="array" ref="K52">IFERROR(INDEX(Payments!$D$1:$D$65536,SMALL(IF(Payments!$C$1:$C$65536=$B$3,ROW(K$2:K$4774)-ROW(K$2)+1),ROWS($I$3:K52))),"")</f>
        <v/>
      </c>
      <c r="L52" s="24" t="str">
        <f t="array" ref="L52">IFERROR(INDEX(Payments!$E$1:$E$65536,SMALL(IF(Payments!$C$1:$C$65536=$B$3,ROW(L$2:L$4774)-ROW(L$2)+1),ROWS($I$3:L52))),"")</f>
        <v/>
      </c>
      <c r="M52" s="20" t="str">
        <f t="array" ref="M52">IFERROR(INDEX(Payments!$F$1:$F$65536,SMALL(IF(Payments!$C$1:$C$65536=$B$3,ROW(M$2:M$4774)-ROW(M$2)+1),ROWS($I$3:M52))),"")</f>
        <v/>
      </c>
      <c r="N52" s="20" t="str">
        <f t="array" ref="N52">IFERROR(INDEX(Payments!$G$1:$G$65536,SMALL(IF(Payments!$C$1:$C$65536=$B$3,ROW(N$2:N$4774)-ROW(N$2)+1),ROWS($I$3:N52))),"")</f>
        <v/>
      </c>
    </row>
    <row r="53" spans="1:15" s="17" customFormat="1" ht="18" customHeight="1">
      <c r="A53" s="8"/>
      <c r="B53" s="8"/>
      <c r="C53" s="8"/>
      <c r="D53" s="8"/>
      <c r="E53" s="8"/>
      <c r="F53" s="8"/>
      <c r="G53" s="8"/>
      <c r="H53" s="9"/>
      <c r="I53" s="17">
        <f t="shared" si="0"/>
        <v>51</v>
      </c>
      <c r="J53" s="18" t="str">
        <f t="array" ref="J53">IFERROR(INDEX(Payments!$B$1:$B$65536,SMALL(IF(Payments!$C$1:$C$65536=$B$3,ROW(J$2:J$4774)-ROW(J$2)+1),ROWS($I$3:J53))),"")</f>
        <v/>
      </c>
      <c r="K53" s="17" t="str">
        <f t="array" ref="K53">IFERROR(INDEX(Payments!$D$1:$D$65536,SMALL(IF(Payments!$C$1:$C$65536=$B$3,ROW(K$2:K$4774)-ROW(K$2)+1),ROWS($I$3:K53))),"")</f>
        <v/>
      </c>
      <c r="L53" s="19" t="str">
        <f t="array" ref="L53">IFERROR(INDEX(Payments!$E$1:$E$65536,SMALL(IF(Payments!$C$1:$C$65536=$B$3,ROW(L$2:L$4774)-ROW(L$2)+1),ROWS($I$3:L53))),"")</f>
        <v/>
      </c>
      <c r="M53" s="17" t="str">
        <f t="array" ref="M53">IFERROR(INDEX(Payments!$F$1:$F$65536,SMALL(IF(Payments!$C$1:$C$65536=$B$3,ROW(M$2:M$4774)-ROW(M$2)+1),ROWS($I$3:M53))),"")</f>
        <v/>
      </c>
      <c r="N53" s="17" t="str">
        <f t="array" ref="N53">IFERROR(INDEX(Payments!$G$1:$G$65536,SMALL(IF(Payments!$C$1:$C$65536=$B$3,ROW(N$2:N$4774)-ROW(N$2)+1),ROWS($I$3:N53))),"")</f>
        <v/>
      </c>
      <c r="O53" s="20"/>
    </row>
    <row r="54" spans="1:15" s="20" customFormat="1" ht="18" customHeight="1">
      <c r="A54" s="8"/>
      <c r="B54" s="8"/>
      <c r="C54" s="8"/>
      <c r="D54" s="8"/>
      <c r="E54" s="8"/>
      <c r="F54" s="8"/>
      <c r="G54" s="8"/>
      <c r="H54" s="9"/>
      <c r="I54" s="20">
        <f t="shared" si="0"/>
        <v>52</v>
      </c>
      <c r="J54" s="23" t="str">
        <f t="array" ref="J54">IFERROR(INDEX(Payments!$B$1:$B$65536,SMALL(IF(Payments!$C$1:$C$65536=$B$3,ROW(J$2:J$4774)-ROW(J$2)+1),ROWS($I$3:J54))),"")</f>
        <v/>
      </c>
      <c r="K54" s="20" t="str">
        <f t="array" ref="K54">IFERROR(INDEX(Payments!$D$1:$D$65536,SMALL(IF(Payments!$C$1:$C$65536=$B$3,ROW(K$2:K$4774)-ROW(K$2)+1),ROWS($I$3:K54))),"")</f>
        <v/>
      </c>
      <c r="L54" s="24" t="str">
        <f t="array" ref="L54">IFERROR(INDEX(Payments!$E$1:$E$65536,SMALL(IF(Payments!$C$1:$C$65536=$B$3,ROW(L$2:L$4774)-ROW(L$2)+1),ROWS($I$3:L54))),"")</f>
        <v/>
      </c>
      <c r="M54" s="20" t="str">
        <f t="array" ref="M54">IFERROR(INDEX(Payments!$F$1:$F$65536,SMALL(IF(Payments!$C$1:$C$65536=$B$3,ROW(M$2:M$4774)-ROW(M$2)+1),ROWS($I$3:M54))),"")</f>
        <v/>
      </c>
      <c r="N54" s="20" t="str">
        <f t="array" ref="N54">IFERROR(INDEX(Payments!$G$1:$G$65536,SMALL(IF(Payments!$C$1:$C$65536=$B$3,ROW(N$2:N$4774)-ROW(N$2)+1),ROWS($I$3:N54))),"")</f>
        <v/>
      </c>
    </row>
    <row r="55" spans="1:15" s="17" customFormat="1" ht="18" customHeight="1">
      <c r="A55" s="8"/>
      <c r="B55" s="8"/>
      <c r="C55" s="8"/>
      <c r="D55" s="8"/>
      <c r="E55" s="8"/>
      <c r="F55" s="8"/>
      <c r="G55" s="8"/>
      <c r="H55" s="9"/>
      <c r="I55" s="17">
        <f t="shared" si="0"/>
        <v>53</v>
      </c>
      <c r="J55" s="18" t="str">
        <f t="array" ref="J55">IFERROR(INDEX(Payments!$B$1:$B$65536,SMALL(IF(Payments!$C$1:$C$65536=$B$3,ROW(J$2:J$4774)-ROW(J$2)+1),ROWS($I$3:J55))),"")</f>
        <v/>
      </c>
      <c r="K55" s="17" t="str">
        <f t="array" ref="K55">IFERROR(INDEX(Payments!$D$1:$D$65536,SMALL(IF(Payments!$C$1:$C$65536=$B$3,ROW(K$2:K$4774)-ROW(K$2)+1),ROWS($I$3:K55))),"")</f>
        <v/>
      </c>
      <c r="L55" s="19" t="str">
        <f t="array" ref="L55">IFERROR(INDEX(Payments!$E$1:$E$65536,SMALL(IF(Payments!$C$1:$C$65536=$B$3,ROW(L$2:L$4774)-ROW(L$2)+1),ROWS($I$3:L55))),"")</f>
        <v/>
      </c>
      <c r="M55" s="17" t="str">
        <f t="array" ref="M55">IFERROR(INDEX(Payments!$F$1:$F$65536,SMALL(IF(Payments!$C$1:$C$65536=$B$3,ROW(M$2:M$4774)-ROW(M$2)+1),ROWS($I$3:M55))),"")</f>
        <v/>
      </c>
      <c r="N55" s="17" t="str">
        <f t="array" ref="N55">IFERROR(INDEX(Payments!$G$1:$G$65536,SMALL(IF(Payments!$C$1:$C$65536=$B$3,ROW(N$2:N$4774)-ROW(N$2)+1),ROWS($I$3:N55))),"")</f>
        <v/>
      </c>
      <c r="O55" s="20"/>
    </row>
    <row r="56" spans="1:15" s="20" customFormat="1" ht="18" customHeight="1">
      <c r="A56" s="8"/>
      <c r="B56" s="8"/>
      <c r="C56" s="8"/>
      <c r="D56" s="8"/>
      <c r="E56" s="8"/>
      <c r="F56" s="8"/>
      <c r="G56" s="8"/>
      <c r="H56" s="9"/>
      <c r="I56" s="20">
        <f t="shared" si="0"/>
        <v>54</v>
      </c>
      <c r="J56" s="23" t="str">
        <f t="array" ref="J56">IFERROR(INDEX(Payments!$B$1:$B$65536,SMALL(IF(Payments!$C$1:$C$65536=$B$3,ROW(J$2:J$4774)-ROW(J$2)+1),ROWS($I$3:J56))),"")</f>
        <v/>
      </c>
      <c r="K56" s="20" t="str">
        <f t="array" ref="K56">IFERROR(INDEX(Payments!$D$1:$D$65536,SMALL(IF(Payments!$C$1:$C$65536=$B$3,ROW(K$2:K$4774)-ROW(K$2)+1),ROWS($I$3:K56))),"")</f>
        <v/>
      </c>
      <c r="L56" s="24" t="str">
        <f t="array" ref="L56">IFERROR(INDEX(Payments!$E$1:$E$65536,SMALL(IF(Payments!$C$1:$C$65536=$B$3,ROW(L$2:L$4774)-ROW(L$2)+1),ROWS($I$3:L56))),"")</f>
        <v/>
      </c>
      <c r="M56" s="20" t="str">
        <f t="array" ref="M56">IFERROR(INDEX(Payments!$F$1:$F$65536,SMALL(IF(Payments!$C$1:$C$65536=$B$3,ROW(M$2:M$4774)-ROW(M$2)+1),ROWS($I$3:M56))),"")</f>
        <v/>
      </c>
      <c r="N56" s="20" t="str">
        <f t="array" ref="N56">IFERROR(INDEX(Payments!$G$1:$G$65536,SMALL(IF(Payments!$C$1:$C$65536=$B$3,ROW(N$2:N$4774)-ROW(N$2)+1),ROWS($I$3:N56))),"")</f>
        <v/>
      </c>
    </row>
    <row r="57" spans="1:15" s="17" customFormat="1" ht="18" customHeight="1">
      <c r="A57" s="8"/>
      <c r="B57" s="8"/>
      <c r="C57" s="8"/>
      <c r="D57" s="8"/>
      <c r="E57" s="8"/>
      <c r="F57" s="8"/>
      <c r="G57" s="8"/>
      <c r="H57" s="9"/>
      <c r="I57" s="17">
        <f t="shared" si="0"/>
        <v>55</v>
      </c>
      <c r="J57" s="18" t="str">
        <f t="array" ref="J57">IFERROR(INDEX(Payments!$B$1:$B$65536,SMALL(IF(Payments!$C$1:$C$65536=$B$3,ROW(J$2:J$4774)-ROW(J$2)+1),ROWS($I$3:J57))),"")</f>
        <v/>
      </c>
      <c r="K57" s="17" t="str">
        <f t="array" ref="K57">IFERROR(INDEX(Payments!$D$1:$D$65536,SMALL(IF(Payments!$C$1:$C$65536=$B$3,ROW(K$2:K$4774)-ROW(K$2)+1),ROWS($I$3:K57))),"")</f>
        <v/>
      </c>
      <c r="L57" s="19" t="str">
        <f t="array" ref="L57">IFERROR(INDEX(Payments!$E$1:$E$65536,SMALL(IF(Payments!$C$1:$C$65536=$B$3,ROW(L$2:L$4774)-ROW(L$2)+1),ROWS($I$3:L57))),"")</f>
        <v/>
      </c>
      <c r="M57" s="17" t="str">
        <f t="array" ref="M57">IFERROR(INDEX(Payments!$F$1:$F$65536,SMALL(IF(Payments!$C$1:$C$65536=$B$3,ROW(M$2:M$4774)-ROW(M$2)+1),ROWS($I$3:M57))),"")</f>
        <v/>
      </c>
      <c r="N57" s="17" t="str">
        <f t="array" ref="N57">IFERROR(INDEX(Payments!$G$1:$G$65536,SMALL(IF(Payments!$C$1:$C$65536=$B$3,ROW(N$2:N$4774)-ROW(N$2)+1),ROWS($I$3:N57))),"")</f>
        <v/>
      </c>
      <c r="O57" s="20"/>
    </row>
    <row r="58" spans="1:15" s="20" customFormat="1" ht="18" customHeight="1">
      <c r="A58" s="8"/>
      <c r="B58" s="8"/>
      <c r="C58" s="8"/>
      <c r="D58" s="8"/>
      <c r="E58" s="8"/>
      <c r="F58" s="8"/>
      <c r="G58" s="8"/>
      <c r="H58" s="9"/>
      <c r="I58" s="20">
        <f t="shared" si="0"/>
        <v>56</v>
      </c>
      <c r="J58" s="23" t="str">
        <f t="array" ref="J58">IFERROR(INDEX(Payments!$B$1:$B$65536,SMALL(IF(Payments!$C$1:$C$65536=$B$3,ROW(J$2:J$4774)-ROW(J$2)+1),ROWS($I$3:J58))),"")</f>
        <v/>
      </c>
      <c r="K58" s="20" t="str">
        <f t="array" ref="K58">IFERROR(INDEX(Payments!$D$1:$D$65536,SMALL(IF(Payments!$C$1:$C$65536=$B$3,ROW(K$2:K$4774)-ROW(K$2)+1),ROWS($I$3:K58))),"")</f>
        <v/>
      </c>
      <c r="L58" s="24" t="str">
        <f t="array" ref="L58">IFERROR(INDEX(Payments!$E$1:$E$65536,SMALL(IF(Payments!$C$1:$C$65536=$B$3,ROW(L$2:L$4774)-ROW(L$2)+1),ROWS($I$3:L58))),"")</f>
        <v/>
      </c>
      <c r="M58" s="20" t="str">
        <f t="array" ref="M58">IFERROR(INDEX(Payments!$F$1:$F$65536,SMALL(IF(Payments!$C$1:$C$65536=$B$3,ROW(M$2:M$4774)-ROW(M$2)+1),ROWS($I$3:M58))),"")</f>
        <v/>
      </c>
      <c r="N58" s="20" t="str">
        <f t="array" ref="N58">IFERROR(INDEX(Payments!$G$1:$G$65536,SMALL(IF(Payments!$C$1:$C$65536=$B$3,ROW(N$2:N$4774)-ROW(N$2)+1),ROWS($I$3:N58))),"")</f>
        <v/>
      </c>
    </row>
    <row r="59" spans="1:15" s="17" customFormat="1" ht="18" customHeight="1">
      <c r="A59" s="8"/>
      <c r="B59" s="8"/>
      <c r="C59" s="8"/>
      <c r="D59" s="8"/>
      <c r="E59" s="8"/>
      <c r="F59" s="8"/>
      <c r="G59" s="8"/>
      <c r="H59" s="9"/>
      <c r="I59" s="17">
        <f t="shared" si="0"/>
        <v>57</v>
      </c>
      <c r="J59" s="18" t="str">
        <f t="array" ref="J59">IFERROR(INDEX(Payments!$B$1:$B$65536,SMALL(IF(Payments!$C$1:$C$65536=$B$3,ROW(J$2:J$4774)-ROW(J$2)+1),ROWS($I$3:J59))),"")</f>
        <v/>
      </c>
      <c r="K59" s="17" t="str">
        <f t="array" ref="K59">IFERROR(INDEX(Payments!$D$1:$D$65536,SMALL(IF(Payments!$C$1:$C$65536=$B$3,ROW(K$2:K$4774)-ROW(K$2)+1),ROWS($I$3:K59))),"")</f>
        <v/>
      </c>
      <c r="L59" s="19" t="str">
        <f t="array" ref="L59">IFERROR(INDEX(Payments!$E$1:$E$65536,SMALL(IF(Payments!$C$1:$C$65536=$B$3,ROW(L$2:L$4774)-ROW(L$2)+1),ROWS($I$3:L59))),"")</f>
        <v/>
      </c>
      <c r="M59" s="17" t="str">
        <f t="array" ref="M59">IFERROR(INDEX(Payments!$F$1:$F$65536,SMALL(IF(Payments!$C$1:$C$65536=$B$3,ROW(M$2:M$4774)-ROW(M$2)+1),ROWS($I$3:M59))),"")</f>
        <v/>
      </c>
      <c r="N59" s="17" t="str">
        <f t="array" ref="N59">IFERROR(INDEX(Payments!$G$1:$G$65536,SMALL(IF(Payments!$C$1:$C$65536=$B$3,ROW(N$2:N$4774)-ROW(N$2)+1),ROWS($I$3:N59))),"")</f>
        <v/>
      </c>
      <c r="O59" s="20"/>
    </row>
    <row r="60" spans="1:15" s="20" customFormat="1" ht="18" customHeight="1">
      <c r="A60" s="8"/>
      <c r="B60" s="8"/>
      <c r="C60" s="8"/>
      <c r="D60" s="8"/>
      <c r="E60" s="8"/>
      <c r="F60" s="8"/>
      <c r="G60" s="8"/>
      <c r="H60" s="9"/>
      <c r="I60" s="20">
        <f t="shared" si="0"/>
        <v>58</v>
      </c>
      <c r="J60" s="23" t="str">
        <f t="array" ref="J60">IFERROR(INDEX(Payments!$B$1:$B$65536,SMALL(IF(Payments!$C$1:$C$65536=$B$3,ROW(J$2:J$4774)-ROW(J$2)+1),ROWS($I$3:J60))),"")</f>
        <v/>
      </c>
      <c r="K60" s="20" t="str">
        <f t="array" ref="K60">IFERROR(INDEX(Payments!$D$1:$D$65536,SMALL(IF(Payments!$C$1:$C$65536=$B$3,ROW(K$2:K$4774)-ROW(K$2)+1),ROWS($I$3:K60))),"")</f>
        <v/>
      </c>
      <c r="L60" s="24" t="str">
        <f t="array" ref="L60">IFERROR(INDEX(Payments!$E$1:$E$65536,SMALL(IF(Payments!$C$1:$C$65536=$B$3,ROW(L$2:L$4774)-ROW(L$2)+1),ROWS($I$3:L60))),"")</f>
        <v/>
      </c>
      <c r="M60" s="20" t="str">
        <f t="array" ref="M60">IFERROR(INDEX(Payments!$F$1:$F$65536,SMALL(IF(Payments!$C$1:$C$65536=$B$3,ROW(M$2:M$4774)-ROW(M$2)+1),ROWS($I$3:M60))),"")</f>
        <v/>
      </c>
      <c r="N60" s="20" t="str">
        <f t="array" ref="N60">IFERROR(INDEX(Payments!$G$1:$G$65536,SMALL(IF(Payments!$C$1:$C$65536=$B$3,ROW(N$2:N$4774)-ROW(N$2)+1),ROWS($I$3:N60))),"")</f>
        <v/>
      </c>
    </row>
    <row r="61" spans="1:15" s="17" customFormat="1" ht="18" customHeight="1">
      <c r="A61" s="8"/>
      <c r="B61" s="8"/>
      <c r="C61" s="8"/>
      <c r="D61" s="8"/>
      <c r="E61" s="8"/>
      <c r="F61" s="8"/>
      <c r="G61" s="8"/>
      <c r="H61" s="9"/>
      <c r="I61" s="17">
        <f t="shared" si="0"/>
        <v>59</v>
      </c>
      <c r="J61" s="18" t="str">
        <f t="array" ref="J61">IFERROR(INDEX(Payments!$B$1:$B$65536,SMALL(IF(Payments!$C$1:$C$65536=$B$3,ROW(J$2:J$4774)-ROW(J$2)+1),ROWS($I$3:J61))),"")</f>
        <v/>
      </c>
      <c r="K61" s="17" t="str">
        <f t="array" ref="K61">IFERROR(INDEX(Payments!$D$1:$D$65536,SMALL(IF(Payments!$C$1:$C$65536=$B$3,ROW(K$2:K$4774)-ROW(K$2)+1),ROWS($I$3:K61))),"")</f>
        <v/>
      </c>
      <c r="L61" s="19" t="str">
        <f t="array" ref="L61">IFERROR(INDEX(Payments!$E$1:$E$65536,SMALL(IF(Payments!$C$1:$C$65536=$B$3,ROW(L$2:L$4774)-ROW(L$2)+1),ROWS($I$3:L61))),"")</f>
        <v/>
      </c>
      <c r="M61" s="17" t="str">
        <f t="array" ref="M61">IFERROR(INDEX(Payments!$F$1:$F$65536,SMALL(IF(Payments!$C$1:$C$65536=$B$3,ROW(M$2:M$4774)-ROW(M$2)+1),ROWS($I$3:M61))),"")</f>
        <v/>
      </c>
      <c r="N61" s="17" t="str">
        <f t="array" ref="N61">IFERROR(INDEX(Payments!$G$1:$G$65536,SMALL(IF(Payments!$C$1:$C$65536=$B$3,ROW(N$2:N$4774)-ROW(N$2)+1),ROWS($I$3:N61))),"")</f>
        <v/>
      </c>
      <c r="O61" s="20"/>
    </row>
    <row r="62" spans="1:15" s="20" customFormat="1" ht="18" customHeight="1">
      <c r="A62" s="8"/>
      <c r="B62" s="8"/>
      <c r="C62" s="8"/>
      <c r="D62" s="8"/>
      <c r="E62" s="8"/>
      <c r="F62" s="8"/>
      <c r="G62" s="8"/>
      <c r="H62" s="9"/>
      <c r="I62" s="20">
        <f t="shared" si="0"/>
        <v>60</v>
      </c>
      <c r="J62" s="23" t="str">
        <f t="array" ref="J62">IFERROR(INDEX(Payments!$B$1:$B$65536,SMALL(IF(Payments!$C$1:$C$65536=$B$3,ROW(J$2:J$4774)-ROW(J$2)+1),ROWS($I$3:J62))),"")</f>
        <v/>
      </c>
      <c r="K62" s="20" t="str">
        <f t="array" ref="K62">IFERROR(INDEX(Payments!$D$1:$D$65536,SMALL(IF(Payments!$C$1:$C$65536=$B$3,ROW(K$2:K$4774)-ROW(K$2)+1),ROWS($I$3:K62))),"")</f>
        <v/>
      </c>
      <c r="L62" s="24" t="str">
        <f t="array" ref="L62">IFERROR(INDEX(Payments!$E$1:$E$65536,SMALL(IF(Payments!$C$1:$C$65536=$B$3,ROW(L$2:L$4774)-ROW(L$2)+1),ROWS($I$3:L62))),"")</f>
        <v/>
      </c>
      <c r="M62" s="20" t="str">
        <f t="array" ref="M62">IFERROR(INDEX(Payments!$F$1:$F$65536,SMALL(IF(Payments!$C$1:$C$65536=$B$3,ROW(M$2:M$4774)-ROW(M$2)+1),ROWS($I$3:M62))),"")</f>
        <v/>
      </c>
      <c r="N62" s="20" t="str">
        <f t="array" ref="N62">IFERROR(INDEX(Payments!$G$1:$G$65536,SMALL(IF(Payments!$C$1:$C$65536=$B$3,ROW(N$2:N$4774)-ROW(N$2)+1),ROWS($I$3:N62))),"")</f>
        <v/>
      </c>
    </row>
    <row r="63" spans="1:15" s="17" customFormat="1" ht="18" customHeight="1">
      <c r="A63" s="8"/>
      <c r="B63" s="8"/>
      <c r="C63" s="8"/>
      <c r="D63" s="8"/>
      <c r="E63" s="8"/>
      <c r="F63" s="8"/>
      <c r="G63" s="8"/>
      <c r="H63" s="9"/>
      <c r="I63" s="17">
        <f t="shared" si="0"/>
        <v>61</v>
      </c>
      <c r="J63" s="18" t="str">
        <f t="array" ref="J63">IFERROR(INDEX(Payments!$B$1:$B$65536,SMALL(IF(Payments!$C$1:$C$65536=$B$3,ROW(J$2:J$4774)-ROW(J$2)+1),ROWS($I$3:J63))),"")</f>
        <v/>
      </c>
      <c r="K63" s="17" t="str">
        <f t="array" ref="K63">IFERROR(INDEX(Payments!$D$1:$D$65536,SMALL(IF(Payments!$C$1:$C$65536=$B$3,ROW(K$2:K$4774)-ROW(K$2)+1),ROWS($I$3:K63))),"")</f>
        <v/>
      </c>
      <c r="L63" s="19" t="str">
        <f t="array" ref="L63">IFERROR(INDEX(Payments!$E$1:$E$65536,SMALL(IF(Payments!$C$1:$C$65536=$B$3,ROW(L$2:L$4774)-ROW(L$2)+1),ROWS($I$3:L63))),"")</f>
        <v/>
      </c>
      <c r="M63" s="17" t="str">
        <f t="array" ref="M63">IFERROR(INDEX(Payments!$F$1:$F$65536,SMALL(IF(Payments!$C$1:$C$65536=$B$3,ROW(M$2:M$4774)-ROW(M$2)+1),ROWS($I$3:M63))),"")</f>
        <v/>
      </c>
      <c r="N63" s="17" t="str">
        <f t="array" ref="N63">IFERROR(INDEX(Payments!$G$1:$G$65536,SMALL(IF(Payments!$C$1:$C$65536=$B$3,ROW(N$2:N$4774)-ROW(N$2)+1),ROWS($I$3:N63))),"")</f>
        <v/>
      </c>
      <c r="O63" s="20"/>
    </row>
    <row r="64" spans="1:15" s="20" customFormat="1" ht="18" customHeight="1">
      <c r="A64" s="8"/>
      <c r="B64" s="8"/>
      <c r="C64" s="8"/>
      <c r="D64" s="8"/>
      <c r="E64" s="8"/>
      <c r="F64" s="8"/>
      <c r="G64" s="8"/>
      <c r="H64" s="9"/>
      <c r="I64" s="20">
        <f t="shared" si="0"/>
        <v>62</v>
      </c>
      <c r="J64" s="23" t="str">
        <f t="array" ref="J64">IFERROR(INDEX(Payments!$B$1:$B$65536,SMALL(IF(Payments!$C$1:$C$65536=$B$3,ROW(J$2:J$4774)-ROW(J$2)+1),ROWS($I$3:J64))),"")</f>
        <v/>
      </c>
      <c r="K64" s="20" t="str">
        <f t="array" ref="K64">IFERROR(INDEX(Payments!$D$1:$D$65536,SMALL(IF(Payments!$C$1:$C$65536=$B$3,ROW(K$2:K$4774)-ROW(K$2)+1),ROWS($I$3:K64))),"")</f>
        <v/>
      </c>
      <c r="L64" s="24" t="str">
        <f t="array" ref="L64">IFERROR(INDEX(Payments!$E$1:$E$65536,SMALL(IF(Payments!$C$1:$C$65536=$B$3,ROW(L$2:L$4774)-ROW(L$2)+1),ROWS($I$3:L64))),"")</f>
        <v/>
      </c>
      <c r="M64" s="20" t="str">
        <f t="array" ref="M64">IFERROR(INDEX(Payments!$F$1:$F$65536,SMALL(IF(Payments!$C$1:$C$65536=$B$3,ROW(M$2:M$4774)-ROW(M$2)+1),ROWS($I$3:M64))),"")</f>
        <v/>
      </c>
      <c r="N64" s="20" t="str">
        <f t="array" ref="N64">IFERROR(INDEX(Payments!$G$1:$G$65536,SMALL(IF(Payments!$C$1:$C$65536=$B$3,ROW(N$2:N$4774)-ROW(N$2)+1),ROWS($I$3:N64))),"")</f>
        <v/>
      </c>
    </row>
    <row r="65" spans="1:15" s="17" customFormat="1" ht="18" customHeight="1">
      <c r="A65" s="8"/>
      <c r="B65" s="8"/>
      <c r="C65" s="8"/>
      <c r="D65" s="8"/>
      <c r="E65" s="8"/>
      <c r="F65" s="8"/>
      <c r="G65" s="8"/>
      <c r="H65" s="9"/>
      <c r="I65" s="17">
        <f t="shared" si="0"/>
        <v>63</v>
      </c>
      <c r="J65" s="18" t="str">
        <f t="array" ref="J65">IFERROR(INDEX(Payments!$B$1:$B$65536,SMALL(IF(Payments!$C$1:$C$65536=$B$3,ROW(J$2:J$4774)-ROW(J$2)+1),ROWS($I$3:J65))),"")</f>
        <v/>
      </c>
      <c r="K65" s="17" t="str">
        <f t="array" ref="K65">IFERROR(INDEX(Payments!$D$1:$D$65536,SMALL(IF(Payments!$C$1:$C$65536=$B$3,ROW(K$2:K$4774)-ROW(K$2)+1),ROWS($I$3:K65))),"")</f>
        <v/>
      </c>
      <c r="L65" s="19" t="str">
        <f t="array" ref="L65">IFERROR(INDEX(Payments!$E$1:$E$65536,SMALL(IF(Payments!$C$1:$C$65536=$B$3,ROW(L$2:L$4774)-ROW(L$2)+1),ROWS($I$3:L65))),"")</f>
        <v/>
      </c>
      <c r="M65" s="17" t="str">
        <f t="array" ref="M65">IFERROR(INDEX(Payments!$F$1:$F$65536,SMALL(IF(Payments!$C$1:$C$65536=$B$3,ROW(M$2:M$4774)-ROW(M$2)+1),ROWS($I$3:M65))),"")</f>
        <v/>
      </c>
      <c r="N65" s="17" t="str">
        <f t="array" ref="N65">IFERROR(INDEX(Payments!$G$1:$G$65536,SMALL(IF(Payments!$C$1:$C$65536=$B$3,ROW(N$2:N$4774)-ROW(N$2)+1),ROWS($I$3:N65))),"")</f>
        <v/>
      </c>
      <c r="O65" s="20"/>
    </row>
    <row r="66" spans="1:15" s="20" customFormat="1" ht="18" customHeight="1">
      <c r="A66" s="8"/>
      <c r="B66" s="8"/>
      <c r="C66" s="8"/>
      <c r="D66" s="8"/>
      <c r="E66" s="8"/>
      <c r="F66" s="8"/>
      <c r="G66" s="8"/>
      <c r="H66" s="9"/>
      <c r="I66" s="20">
        <f t="shared" si="0"/>
        <v>64</v>
      </c>
      <c r="J66" s="23" t="str">
        <f t="array" ref="J66">IFERROR(INDEX(Payments!$B$1:$B$65536,SMALL(IF(Payments!$C$1:$C$65536=$B$3,ROW(J$2:J$4774)-ROW(J$2)+1),ROWS($I$3:J66))),"")</f>
        <v/>
      </c>
      <c r="K66" s="20" t="str">
        <f t="array" ref="K66">IFERROR(INDEX(Payments!$D$1:$D$65536,SMALL(IF(Payments!$C$1:$C$65536=$B$3,ROW(K$2:K$4774)-ROW(K$2)+1),ROWS($I$3:K66))),"")</f>
        <v/>
      </c>
      <c r="L66" s="24" t="str">
        <f t="array" ref="L66">IFERROR(INDEX(Payments!$E$1:$E$65536,SMALL(IF(Payments!$C$1:$C$65536=$B$3,ROW(L$2:L$4774)-ROW(L$2)+1),ROWS($I$3:L66))),"")</f>
        <v/>
      </c>
      <c r="M66" s="20" t="str">
        <f t="array" ref="M66">IFERROR(INDEX(Payments!$F$1:$F$65536,SMALL(IF(Payments!$C$1:$C$65536=$B$3,ROW(M$2:M$4774)-ROW(M$2)+1),ROWS($I$3:M66))),"")</f>
        <v/>
      </c>
      <c r="N66" s="20" t="str">
        <f t="array" ref="N66">IFERROR(INDEX(Payments!$G$1:$G$65536,SMALL(IF(Payments!$C$1:$C$65536=$B$3,ROW(N$2:N$4774)-ROW(N$2)+1),ROWS($I$3:N66))),"")</f>
        <v/>
      </c>
    </row>
    <row r="67" spans="1:15" s="17" customFormat="1" ht="18" customHeight="1">
      <c r="A67" s="8"/>
      <c r="B67" s="8"/>
      <c r="C67" s="8"/>
      <c r="D67" s="8"/>
      <c r="E67" s="8"/>
      <c r="F67" s="8"/>
      <c r="G67" s="8"/>
      <c r="H67" s="9"/>
      <c r="I67" s="17">
        <f t="shared" si="0"/>
        <v>65</v>
      </c>
      <c r="J67" s="18" t="str">
        <f t="array" ref="J67">IFERROR(INDEX(Payments!$B$1:$B$65536,SMALL(IF(Payments!$C$1:$C$65536=$B$3,ROW(J$2:J$4774)-ROW(J$2)+1),ROWS($I$3:J67))),"")</f>
        <v/>
      </c>
      <c r="K67" s="17" t="str">
        <f t="array" ref="K67">IFERROR(INDEX(Payments!$D$1:$D$65536,SMALL(IF(Payments!$C$1:$C$65536=$B$3,ROW(K$2:K$4774)-ROW(K$2)+1),ROWS($I$3:K67))),"")</f>
        <v/>
      </c>
      <c r="L67" s="19" t="str">
        <f t="array" ref="L67">IFERROR(INDEX(Payments!$E$1:$E$65536,SMALL(IF(Payments!$C$1:$C$65536=$B$3,ROW(L$2:L$4774)-ROW(L$2)+1),ROWS($I$3:L67))),"")</f>
        <v/>
      </c>
      <c r="M67" s="17" t="str">
        <f t="array" ref="M67">IFERROR(INDEX(Payments!$F$1:$F$65536,SMALL(IF(Payments!$C$1:$C$65536=$B$3,ROW(M$2:M$4774)-ROW(M$2)+1),ROWS($I$3:M67))),"")</f>
        <v/>
      </c>
      <c r="N67" s="17" t="str">
        <f t="array" ref="N67">IFERROR(INDEX(Payments!$G$1:$G$65536,SMALL(IF(Payments!$C$1:$C$65536=$B$3,ROW(N$2:N$4774)-ROW(N$2)+1),ROWS($I$3:N67))),"")</f>
        <v/>
      </c>
      <c r="O67" s="20"/>
    </row>
    <row r="68" spans="1:15" s="20" customFormat="1" ht="18" customHeight="1">
      <c r="A68" s="8"/>
      <c r="B68" s="8"/>
      <c r="C68" s="8"/>
      <c r="D68" s="8"/>
      <c r="E68" s="8"/>
      <c r="F68" s="8"/>
      <c r="G68" s="8"/>
      <c r="H68" s="9"/>
      <c r="I68" s="20">
        <f t="shared" ref="I68:I70" si="3">ROW()-2</f>
        <v>66</v>
      </c>
      <c r="J68" s="23" t="str">
        <f t="array" ref="J68">IFERROR(INDEX(Payments!$B$1:$B$65536,SMALL(IF(Payments!$C$1:$C$65536=$B$3,ROW(J$2:J$4774)-ROW(J$2)+1),ROWS($I$3:J68))),"")</f>
        <v/>
      </c>
      <c r="K68" s="20" t="str">
        <f t="array" ref="K68">IFERROR(INDEX(Payments!$D$1:$D$65536,SMALL(IF(Payments!$C$1:$C$65536=$B$3,ROW(K$2:K$4774)-ROW(K$2)+1),ROWS($I$3:K68))),"")</f>
        <v/>
      </c>
      <c r="L68" s="24" t="str">
        <f t="array" ref="L68">IFERROR(INDEX(Payments!$E$1:$E$65536,SMALL(IF(Payments!$C$1:$C$65536=$B$3,ROW(L$2:L$4774)-ROW(L$2)+1),ROWS($I$3:L68))),"")</f>
        <v/>
      </c>
      <c r="M68" s="20" t="str">
        <f t="array" ref="M68">IFERROR(INDEX(Payments!$F$1:$F$65536,SMALL(IF(Payments!$C$1:$C$65536=$B$3,ROW(M$2:M$4774)-ROW(M$2)+1),ROWS($I$3:M68))),"")</f>
        <v/>
      </c>
      <c r="N68" s="20" t="str">
        <f t="array" ref="N68">IFERROR(INDEX(Payments!$G$1:$G$65536,SMALL(IF(Payments!$C$1:$C$65536=$B$3,ROW(N$2:N$4774)-ROW(N$2)+1),ROWS($I$3:N68))),"")</f>
        <v/>
      </c>
    </row>
    <row r="69" spans="1:15" s="17" customFormat="1" ht="18" customHeight="1">
      <c r="A69" s="8"/>
      <c r="B69" s="8"/>
      <c r="C69" s="8"/>
      <c r="D69" s="8"/>
      <c r="E69" s="8"/>
      <c r="F69" s="8"/>
      <c r="G69" s="8"/>
      <c r="H69" s="9"/>
      <c r="I69" s="17">
        <f t="shared" si="3"/>
        <v>67</v>
      </c>
      <c r="J69" s="18" t="str">
        <f t="array" ref="J69">IFERROR(INDEX(Payments!$B$1:$B$65536,SMALL(IF(Payments!$C$1:$C$65536=$B$3,ROW(J$2:J$4774)-ROW(J$2)+1),ROWS($I$3:J69))),"")</f>
        <v/>
      </c>
      <c r="K69" s="17" t="str">
        <f t="array" ref="K69">IFERROR(INDEX(Payments!$D$1:$D$65536,SMALL(IF(Payments!$C$1:$C$65536=$B$3,ROW(K$2:K$4774)-ROW(K$2)+1),ROWS($I$3:K69))),"")</f>
        <v/>
      </c>
      <c r="L69" s="19" t="str">
        <f t="array" ref="L69">IFERROR(INDEX(Payments!$E$1:$E$65536,SMALL(IF(Payments!$C$1:$C$65536=$B$3,ROW(L$2:L$4774)-ROW(L$2)+1),ROWS($I$3:L69))),"")</f>
        <v/>
      </c>
      <c r="M69" s="17" t="str">
        <f t="array" ref="M69">IFERROR(INDEX(Payments!$F$1:$F$65536,SMALL(IF(Payments!$C$1:$C$65536=$B$3,ROW(M$2:M$4774)-ROW(M$2)+1),ROWS($I$3:M69))),"")</f>
        <v/>
      </c>
      <c r="N69" s="17" t="str">
        <f t="array" ref="N69">IFERROR(INDEX(Payments!$G$1:$G$65536,SMALL(IF(Payments!$C$1:$C$65536=$B$3,ROW(N$2:N$4774)-ROW(N$2)+1),ROWS($I$3:N69))),"")</f>
        <v/>
      </c>
      <c r="O69" s="20"/>
    </row>
    <row r="70" spans="1:15" s="20" customFormat="1" ht="18" customHeight="1">
      <c r="A70" s="8"/>
      <c r="B70" s="8"/>
      <c r="C70" s="8"/>
      <c r="D70" s="8"/>
      <c r="E70" s="8"/>
      <c r="F70" s="8"/>
      <c r="G70" s="8"/>
      <c r="H70" s="9"/>
      <c r="I70" s="20">
        <f t="shared" si="3"/>
        <v>68</v>
      </c>
      <c r="J70" s="23" t="str">
        <f t="array" ref="J70">IFERROR(INDEX(Payments!$B$1:$B$65536,SMALL(IF(Payments!$C$1:$C$65536=$B$3,ROW(J$2:J$4774)-ROW(J$2)+1),ROWS($I$3:J70))),"")</f>
        <v/>
      </c>
      <c r="K70" s="20" t="str">
        <f t="array" ref="K70">IFERROR(INDEX(Payments!$D$1:$D$65536,SMALL(IF(Payments!$C$1:$C$65536=$B$3,ROW(K$2:K$4774)-ROW(K$2)+1),ROWS($I$3:K70))),"")</f>
        <v/>
      </c>
      <c r="L70" s="24" t="str">
        <f t="array" ref="L70">IFERROR(INDEX(Payments!$E$1:$E$65536,SMALL(IF(Payments!$C$1:$C$65536=$B$3,ROW(L$2:L$4774)-ROW(L$2)+1),ROWS($I$3:L70))),"")</f>
        <v/>
      </c>
      <c r="M70" s="20" t="str">
        <f t="array" ref="M70">IFERROR(INDEX(Payments!$F$1:$F$65536,SMALL(IF(Payments!$C$1:$C$65536=$B$3,ROW(M$2:M$4774)-ROW(M$2)+1),ROWS($I$3:M70))),"")</f>
        <v/>
      </c>
      <c r="N70" s="20" t="str">
        <f t="array" ref="N70">IFERROR(INDEX(Payments!$G$1:$G$65536,SMALL(IF(Payments!$C$1:$C$65536=$B$3,ROW(N$2:N$4774)-ROW(N$2)+1),ROWS($I$3:N70))),"")</f>
        <v/>
      </c>
    </row>
    <row r="71" spans="1:15" s="17" customFormat="1" ht="18" customHeight="1">
      <c r="A71" s="8"/>
      <c r="B71" s="8"/>
      <c r="C71" s="8"/>
      <c r="D71" s="8"/>
      <c r="E71" s="8"/>
      <c r="F71" s="8"/>
      <c r="G71" s="8"/>
      <c r="H71" s="9"/>
      <c r="I71" s="57"/>
      <c r="J71" s="57"/>
      <c r="K71" s="57"/>
      <c r="L71" s="58">
        <f>SUM(L3:L70)</f>
        <v>0</v>
      </c>
      <c r="M71" s="57"/>
      <c r="N71" s="57"/>
      <c r="O71" s="20"/>
    </row>
    <row r="72" spans="1:15" s="59" customFormat="1" ht="12.75" hidden="1">
      <c r="I72" s="60"/>
      <c r="J72" s="61"/>
      <c r="K72" s="60"/>
      <c r="L72" s="62"/>
      <c r="M72" s="60"/>
      <c r="O72" s="63"/>
    </row>
    <row r="73" spans="1:15" s="59" customFormat="1" ht="12.75" hidden="1">
      <c r="I73" s="60"/>
      <c r="J73" s="61"/>
      <c r="K73" s="60"/>
      <c r="L73" s="62"/>
      <c r="M73" s="60"/>
      <c r="O73" s="63"/>
    </row>
    <row r="74" spans="1:15" s="59" customFormat="1" ht="12.75" hidden="1">
      <c r="I74" s="60"/>
      <c r="J74" s="61"/>
      <c r="K74" s="60"/>
      <c r="L74" s="62"/>
      <c r="M74" s="60"/>
      <c r="O74" s="63"/>
    </row>
    <row r="75" spans="1:15" s="59" customFormat="1" ht="12.75" hidden="1">
      <c r="I75" s="60"/>
      <c r="J75" s="61"/>
      <c r="K75" s="60"/>
      <c r="L75" s="62"/>
      <c r="M75" s="60"/>
      <c r="O75" s="63"/>
    </row>
    <row r="76" spans="1:15" s="59" customFormat="1" ht="12.75" hidden="1">
      <c r="I76" s="60"/>
      <c r="J76" s="61"/>
      <c r="K76" s="60"/>
      <c r="L76" s="62"/>
      <c r="M76" s="60"/>
      <c r="O76" s="63"/>
    </row>
    <row r="77" spans="1:15" s="59" customFormat="1" ht="12.75" hidden="1">
      <c r="I77" s="60"/>
      <c r="J77" s="61"/>
      <c r="K77" s="60"/>
      <c r="L77" s="62"/>
      <c r="M77" s="60"/>
      <c r="O77" s="63"/>
    </row>
    <row r="78" spans="1:15" s="59" customFormat="1" ht="12.75" hidden="1">
      <c r="I78" s="60"/>
      <c r="J78" s="61"/>
      <c r="K78" s="60"/>
      <c r="L78" s="62"/>
      <c r="M78" s="60"/>
      <c r="O78" s="63"/>
    </row>
    <row r="79" spans="1:15" s="59" customFormat="1" ht="12.75" hidden="1">
      <c r="I79" s="60"/>
      <c r="J79" s="61"/>
      <c r="K79" s="60"/>
      <c r="L79" s="62"/>
      <c r="M79" s="60"/>
      <c r="O79" s="63"/>
    </row>
    <row r="80" spans="1:15" s="59" customFormat="1" ht="12.75" hidden="1">
      <c r="I80" s="60"/>
      <c r="J80" s="61"/>
      <c r="K80" s="60"/>
      <c r="L80" s="62"/>
      <c r="M80" s="60"/>
      <c r="O80" s="63"/>
    </row>
    <row r="81" spans="9:15" s="59" customFormat="1" ht="12.75" hidden="1">
      <c r="I81" s="60"/>
      <c r="J81" s="61"/>
      <c r="K81" s="60"/>
      <c r="L81" s="62"/>
      <c r="M81" s="60"/>
      <c r="O81" s="63"/>
    </row>
    <row r="82" spans="9:15" s="59" customFormat="1" ht="12.75" hidden="1">
      <c r="I82" s="60"/>
      <c r="J82" s="61"/>
      <c r="K82" s="60"/>
      <c r="L82" s="62"/>
      <c r="M82" s="60"/>
      <c r="O82" s="63"/>
    </row>
    <row r="83" spans="9:15" s="59" customFormat="1" ht="12.75" hidden="1">
      <c r="I83" s="60"/>
      <c r="J83" s="61"/>
      <c r="K83" s="60"/>
      <c r="L83" s="62"/>
      <c r="M83" s="60"/>
      <c r="O83" s="63"/>
    </row>
    <row r="84" spans="9:15" s="59" customFormat="1" ht="12.75" hidden="1">
      <c r="I84" s="60"/>
      <c r="J84" s="61"/>
      <c r="K84" s="60"/>
      <c r="L84" s="62"/>
      <c r="M84" s="60"/>
      <c r="O84" s="63"/>
    </row>
    <row r="85" spans="9:15" s="59" customFormat="1" ht="12.75" hidden="1">
      <c r="I85" s="60"/>
      <c r="J85" s="61"/>
      <c r="K85" s="60"/>
      <c r="L85" s="62"/>
      <c r="M85" s="60"/>
      <c r="O85" s="63"/>
    </row>
    <row r="86" spans="9:15" s="59" customFormat="1" ht="12.75" hidden="1">
      <c r="I86" s="60"/>
      <c r="J86" s="61"/>
      <c r="K86" s="60"/>
      <c r="L86" s="62"/>
      <c r="M86" s="60"/>
      <c r="O86" s="63"/>
    </row>
    <row r="87" spans="9:15" s="59" customFormat="1" ht="12.75" hidden="1">
      <c r="I87" s="60"/>
      <c r="J87" s="61"/>
      <c r="K87" s="60"/>
      <c r="L87" s="62"/>
      <c r="M87" s="60"/>
      <c r="O87" s="63"/>
    </row>
    <row r="88" spans="9:15" s="59" customFormat="1" ht="12.75" hidden="1">
      <c r="I88" s="60"/>
      <c r="J88" s="61"/>
      <c r="K88" s="60"/>
      <c r="L88" s="62"/>
      <c r="M88" s="60"/>
      <c r="O88" s="63"/>
    </row>
    <row r="89" spans="9:15" s="59" customFormat="1" ht="12.75" hidden="1">
      <c r="I89" s="60"/>
      <c r="J89" s="61"/>
      <c r="K89" s="60"/>
      <c r="L89" s="62"/>
      <c r="M89" s="60"/>
      <c r="O89" s="63"/>
    </row>
    <row r="90" spans="9:15" s="59" customFormat="1" ht="12.75" hidden="1">
      <c r="I90" s="60"/>
      <c r="J90" s="61"/>
      <c r="K90" s="60"/>
      <c r="L90" s="62"/>
      <c r="M90" s="60"/>
      <c r="O90" s="63"/>
    </row>
    <row r="91" spans="9:15" s="59" customFormat="1" ht="12.75" hidden="1">
      <c r="I91" s="60"/>
      <c r="J91" s="61"/>
      <c r="K91" s="60"/>
      <c r="L91" s="62"/>
      <c r="M91" s="60"/>
      <c r="O91" s="63"/>
    </row>
    <row r="92" spans="9:15" s="59" customFormat="1" ht="12.75" hidden="1">
      <c r="I92" s="60"/>
      <c r="J92" s="61"/>
      <c r="K92" s="60"/>
      <c r="L92" s="62"/>
      <c r="M92" s="60"/>
      <c r="O92" s="63"/>
    </row>
    <row r="93" spans="9:15" s="59" customFormat="1" ht="12.75" hidden="1">
      <c r="I93" s="60"/>
      <c r="J93" s="61"/>
      <c r="K93" s="60"/>
      <c r="L93" s="62"/>
      <c r="M93" s="60"/>
      <c r="O93" s="63"/>
    </row>
    <row r="94" spans="9:15" s="59" customFormat="1" ht="12.75" hidden="1">
      <c r="I94" s="60"/>
      <c r="J94" s="61"/>
      <c r="K94" s="60"/>
      <c r="L94" s="62"/>
      <c r="M94" s="60"/>
      <c r="O94" s="63"/>
    </row>
    <row r="95" spans="9:15" s="59" customFormat="1" ht="12.75" hidden="1">
      <c r="I95" s="60"/>
      <c r="J95" s="61"/>
      <c r="K95" s="60"/>
      <c r="L95" s="62"/>
      <c r="M95" s="60"/>
      <c r="O95" s="63"/>
    </row>
    <row r="96" spans="9:15" s="59" customFormat="1" ht="12.75" hidden="1">
      <c r="I96" s="60"/>
      <c r="J96" s="61"/>
      <c r="K96" s="60"/>
      <c r="L96" s="62"/>
      <c r="M96" s="60"/>
      <c r="O96" s="63"/>
    </row>
    <row r="97" spans="9:15" s="59" customFormat="1" ht="12.75" hidden="1">
      <c r="I97" s="60"/>
      <c r="J97" s="61"/>
      <c r="K97" s="60"/>
      <c r="L97" s="62"/>
      <c r="M97" s="60"/>
      <c r="O97" s="63"/>
    </row>
    <row r="98" spans="9:15" s="59" customFormat="1" ht="12.75" hidden="1">
      <c r="I98" s="60"/>
      <c r="J98" s="61"/>
      <c r="K98" s="60"/>
      <c r="L98" s="62"/>
      <c r="M98" s="60"/>
      <c r="O98" s="63"/>
    </row>
    <row r="99" spans="9:15" s="59" customFormat="1" ht="12.75" hidden="1">
      <c r="I99" s="60"/>
      <c r="J99" s="61"/>
      <c r="K99" s="60"/>
      <c r="L99" s="62"/>
      <c r="M99" s="60"/>
      <c r="O99" s="63"/>
    </row>
    <row r="100" spans="9:15" s="59" customFormat="1" ht="12.75" hidden="1">
      <c r="I100" s="60"/>
      <c r="J100" s="61"/>
      <c r="K100" s="60"/>
      <c r="L100" s="62"/>
      <c r="M100" s="60"/>
      <c r="O100" s="63"/>
    </row>
    <row r="101" spans="9:15" s="59" customFormat="1" ht="12.75" hidden="1">
      <c r="I101" s="60"/>
      <c r="J101" s="61"/>
      <c r="K101" s="60"/>
      <c r="L101" s="62"/>
      <c r="M101" s="60"/>
      <c r="O101" s="63"/>
    </row>
    <row r="102" spans="9:15" s="59" customFormat="1" ht="12.75" hidden="1">
      <c r="I102" s="60"/>
      <c r="J102" s="61"/>
      <c r="K102" s="60"/>
      <c r="L102" s="62"/>
      <c r="M102" s="60"/>
      <c r="O102" s="63"/>
    </row>
    <row r="103" spans="9:15" s="59" customFormat="1" ht="12.75" hidden="1">
      <c r="I103" s="60"/>
      <c r="J103" s="61"/>
      <c r="K103" s="60"/>
      <c r="L103" s="62"/>
      <c r="M103" s="60"/>
      <c r="O103" s="63"/>
    </row>
    <row r="104" spans="9:15" s="59" customFormat="1" ht="12.75" hidden="1">
      <c r="I104" s="60"/>
      <c r="J104" s="61"/>
      <c r="K104" s="60"/>
      <c r="L104" s="62"/>
      <c r="M104" s="60"/>
      <c r="O104" s="63"/>
    </row>
    <row r="105" spans="9:15" s="59" customFormat="1" ht="12.75" hidden="1">
      <c r="I105" s="60"/>
      <c r="J105" s="61"/>
      <c r="K105" s="60"/>
      <c r="L105" s="62"/>
      <c r="M105" s="60"/>
      <c r="O105" s="63"/>
    </row>
    <row r="106" spans="9:15" s="59" customFormat="1" ht="12.75" hidden="1">
      <c r="I106" s="60"/>
      <c r="J106" s="61"/>
      <c r="K106" s="60"/>
      <c r="L106" s="62"/>
      <c r="M106" s="60"/>
      <c r="O106" s="63"/>
    </row>
    <row r="107" spans="9:15" s="59" customFormat="1" ht="12.75" hidden="1">
      <c r="I107" s="60"/>
      <c r="J107" s="61"/>
      <c r="K107" s="60"/>
      <c r="L107" s="62"/>
      <c r="M107" s="60"/>
      <c r="O107" s="63"/>
    </row>
    <row r="108" spans="9:15" s="59" customFormat="1" ht="12.75" hidden="1">
      <c r="I108" s="60"/>
      <c r="J108" s="61"/>
      <c r="K108" s="60"/>
      <c r="L108" s="62"/>
      <c r="M108" s="60"/>
      <c r="O108" s="63"/>
    </row>
    <row r="109" spans="9:15" s="59" customFormat="1" ht="12.75" hidden="1">
      <c r="I109" s="60"/>
      <c r="J109" s="61"/>
      <c r="K109" s="60"/>
      <c r="L109" s="62"/>
      <c r="M109" s="60"/>
      <c r="O109" s="63"/>
    </row>
    <row r="110" spans="9:15" s="59" customFormat="1" ht="12.75" hidden="1">
      <c r="I110" s="60"/>
      <c r="J110" s="61"/>
      <c r="K110" s="60"/>
      <c r="L110" s="62"/>
      <c r="M110" s="60"/>
      <c r="O110" s="63"/>
    </row>
    <row r="111" spans="9:15" s="59" customFormat="1" ht="12.75" hidden="1">
      <c r="I111" s="60"/>
      <c r="J111" s="61"/>
      <c r="K111" s="60"/>
      <c r="L111" s="62"/>
      <c r="M111" s="60"/>
      <c r="O111" s="63"/>
    </row>
    <row r="112" spans="9:15" s="59" customFormat="1" ht="12.75" hidden="1">
      <c r="I112" s="60"/>
      <c r="J112" s="61"/>
      <c r="K112" s="60"/>
      <c r="L112" s="62"/>
      <c r="M112" s="60"/>
      <c r="O112" s="63"/>
    </row>
    <row r="113" spans="9:15" s="59" customFormat="1" ht="12.75" hidden="1">
      <c r="I113" s="60"/>
      <c r="J113" s="61"/>
      <c r="K113" s="60"/>
      <c r="L113" s="62"/>
      <c r="M113" s="60"/>
      <c r="O113" s="63"/>
    </row>
    <row r="114" spans="9:15" s="59" customFormat="1" ht="12.75" hidden="1">
      <c r="I114" s="60"/>
      <c r="J114" s="61"/>
      <c r="K114" s="60"/>
      <c r="L114" s="62"/>
      <c r="M114" s="60"/>
      <c r="O114" s="63"/>
    </row>
    <row r="115" spans="9:15" s="59" customFormat="1" ht="12.75" hidden="1">
      <c r="I115" s="60"/>
      <c r="J115" s="61"/>
      <c r="K115" s="60"/>
      <c r="L115" s="62"/>
      <c r="M115" s="60"/>
      <c r="O115" s="63"/>
    </row>
    <row r="116" spans="9:15" s="59" customFormat="1" ht="12.75" hidden="1">
      <c r="I116" s="60"/>
      <c r="J116" s="61"/>
      <c r="K116" s="60"/>
      <c r="L116" s="62"/>
      <c r="M116" s="60"/>
      <c r="O116" s="63"/>
    </row>
    <row r="117" spans="9:15" s="59" customFormat="1" ht="12.75" hidden="1">
      <c r="I117" s="60"/>
      <c r="J117" s="61"/>
      <c r="K117" s="60"/>
      <c r="L117" s="62"/>
      <c r="M117" s="60"/>
      <c r="O117" s="63"/>
    </row>
    <row r="118" spans="9:15" s="59" customFormat="1" ht="12.75" hidden="1">
      <c r="I118" s="60"/>
      <c r="J118" s="61"/>
      <c r="K118" s="60"/>
      <c r="L118" s="62"/>
      <c r="M118" s="60"/>
      <c r="O118" s="63"/>
    </row>
    <row r="119" spans="9:15" s="59" customFormat="1" ht="12.75" hidden="1">
      <c r="I119" s="60"/>
      <c r="J119" s="61"/>
      <c r="K119" s="60"/>
      <c r="L119" s="62"/>
      <c r="M119" s="60"/>
      <c r="O119" s="63"/>
    </row>
    <row r="120" spans="9:15" s="59" customFormat="1" ht="12.75" hidden="1">
      <c r="I120" s="60"/>
      <c r="J120" s="61"/>
      <c r="K120" s="60"/>
      <c r="L120" s="62"/>
      <c r="M120" s="60"/>
      <c r="O120" s="63"/>
    </row>
    <row r="121" spans="9:15" s="59" customFormat="1" ht="12.75" hidden="1">
      <c r="I121" s="60"/>
      <c r="J121" s="61"/>
      <c r="K121" s="60"/>
      <c r="L121" s="62"/>
      <c r="M121" s="60"/>
      <c r="O121" s="63"/>
    </row>
    <row r="122" spans="9:15" s="59" customFormat="1" ht="12.75" hidden="1">
      <c r="I122" s="60"/>
      <c r="J122" s="61"/>
      <c r="K122" s="60"/>
      <c r="L122" s="62"/>
      <c r="M122" s="60"/>
      <c r="O122" s="63"/>
    </row>
    <row r="123" spans="9:15" s="59" customFormat="1" ht="12.75" hidden="1">
      <c r="I123" s="60"/>
      <c r="J123" s="61"/>
      <c r="K123" s="60"/>
      <c r="L123" s="62"/>
      <c r="M123" s="60"/>
      <c r="O123" s="63"/>
    </row>
    <row r="124" spans="9:15" s="59" customFormat="1" ht="12.75" hidden="1">
      <c r="I124" s="60"/>
      <c r="J124" s="61"/>
      <c r="K124" s="60"/>
      <c r="L124" s="62"/>
      <c r="M124" s="60"/>
      <c r="O124" s="63"/>
    </row>
    <row r="125" spans="9:15" s="59" customFormat="1" ht="12.75" hidden="1">
      <c r="I125" s="60"/>
      <c r="J125" s="61"/>
      <c r="K125" s="60"/>
      <c r="L125" s="62"/>
      <c r="M125" s="60"/>
      <c r="O125" s="63"/>
    </row>
    <row r="126" spans="9:15" s="59" customFormat="1" ht="12.75" hidden="1">
      <c r="I126" s="60"/>
      <c r="J126" s="61"/>
      <c r="K126" s="60"/>
      <c r="L126" s="62"/>
      <c r="M126" s="60"/>
      <c r="O126" s="63"/>
    </row>
    <row r="127" spans="9:15" s="59" customFormat="1" ht="12.75" hidden="1">
      <c r="I127" s="60"/>
      <c r="J127" s="61"/>
      <c r="K127" s="60"/>
      <c r="L127" s="62"/>
      <c r="M127" s="60"/>
      <c r="O127" s="63"/>
    </row>
    <row r="128" spans="9:15" s="59" customFormat="1" ht="12.75" hidden="1">
      <c r="I128" s="60"/>
      <c r="J128" s="61"/>
      <c r="K128" s="60"/>
      <c r="L128" s="62"/>
      <c r="M128" s="60"/>
      <c r="O128" s="63"/>
    </row>
    <row r="129" spans="9:15" s="59" customFormat="1" ht="12.75" hidden="1">
      <c r="I129" s="60"/>
      <c r="J129" s="61"/>
      <c r="K129" s="60"/>
      <c r="L129" s="62"/>
      <c r="M129" s="60"/>
      <c r="O129" s="63"/>
    </row>
    <row r="130" spans="9:15" s="59" customFormat="1" ht="12.75" hidden="1">
      <c r="I130" s="60"/>
      <c r="J130" s="61"/>
      <c r="K130" s="60"/>
      <c r="L130" s="62"/>
      <c r="M130" s="60"/>
      <c r="O130" s="63"/>
    </row>
    <row r="131" spans="9:15" s="59" customFormat="1" ht="12.75" hidden="1">
      <c r="I131" s="60"/>
      <c r="J131" s="61"/>
      <c r="K131" s="60"/>
      <c r="L131" s="62"/>
      <c r="M131" s="60"/>
      <c r="O131" s="63"/>
    </row>
    <row r="132" spans="9:15" s="59" customFormat="1" ht="12.75" hidden="1">
      <c r="I132" s="60"/>
      <c r="J132" s="61"/>
      <c r="K132" s="60"/>
      <c r="L132" s="62"/>
      <c r="M132" s="60"/>
      <c r="O132" s="63"/>
    </row>
    <row r="133" spans="9:15" s="59" customFormat="1" ht="12.75" hidden="1">
      <c r="I133" s="60"/>
      <c r="J133" s="61"/>
      <c r="K133" s="60"/>
      <c r="L133" s="62"/>
      <c r="M133" s="60"/>
      <c r="O133" s="63"/>
    </row>
    <row r="134" spans="9:15" s="59" customFormat="1" ht="12.75" hidden="1">
      <c r="I134" s="60"/>
      <c r="J134" s="61"/>
      <c r="K134" s="60"/>
      <c r="L134" s="62"/>
      <c r="M134" s="60"/>
      <c r="O134" s="63"/>
    </row>
    <row r="135" spans="9:15" s="59" customFormat="1" ht="12.75" hidden="1">
      <c r="I135" s="60"/>
      <c r="J135" s="61"/>
      <c r="K135" s="60"/>
      <c r="L135" s="62"/>
      <c r="M135" s="60"/>
      <c r="O135" s="63"/>
    </row>
    <row r="136" spans="9:15" s="59" customFormat="1" ht="12.75" hidden="1">
      <c r="I136" s="60"/>
      <c r="J136" s="61"/>
      <c r="K136" s="60"/>
      <c r="L136" s="62"/>
      <c r="M136" s="60"/>
      <c r="O136" s="63"/>
    </row>
    <row r="137" spans="9:15" s="59" customFormat="1" ht="12.75" hidden="1">
      <c r="I137" s="60"/>
      <c r="J137" s="61"/>
      <c r="K137" s="60"/>
      <c r="L137" s="62"/>
      <c r="M137" s="60"/>
      <c r="O137" s="63"/>
    </row>
    <row r="138" spans="9:15" s="59" customFormat="1" ht="12.75" hidden="1">
      <c r="I138" s="60"/>
      <c r="J138" s="61"/>
      <c r="K138" s="60"/>
      <c r="L138" s="62"/>
      <c r="M138" s="60"/>
      <c r="O138" s="63"/>
    </row>
    <row r="139" spans="9:15" s="59" customFormat="1" ht="12.75" hidden="1">
      <c r="I139" s="60"/>
      <c r="J139" s="61"/>
      <c r="K139" s="60"/>
      <c r="L139" s="62"/>
      <c r="M139" s="60"/>
      <c r="O139" s="63"/>
    </row>
    <row r="140" spans="9:15" s="59" customFormat="1" ht="12.75" hidden="1">
      <c r="I140" s="60"/>
      <c r="J140" s="61"/>
      <c r="K140" s="60"/>
      <c r="L140" s="62"/>
      <c r="M140" s="60"/>
      <c r="O140" s="63"/>
    </row>
    <row r="141" spans="9:15" s="59" customFormat="1" ht="12.75" hidden="1">
      <c r="I141" s="60"/>
      <c r="J141" s="61"/>
      <c r="K141" s="60"/>
      <c r="L141" s="62"/>
      <c r="M141" s="60"/>
      <c r="O141" s="63"/>
    </row>
    <row r="142" spans="9:15" s="59" customFormat="1" ht="12.75" hidden="1">
      <c r="I142" s="60"/>
      <c r="J142" s="61"/>
      <c r="K142" s="60"/>
      <c r="L142" s="62"/>
      <c r="M142" s="60"/>
      <c r="O142" s="63"/>
    </row>
    <row r="143" spans="9:15" s="59" customFormat="1" ht="12.75" hidden="1">
      <c r="I143" s="60"/>
      <c r="J143" s="61"/>
      <c r="K143" s="60"/>
      <c r="L143" s="62"/>
      <c r="M143" s="60"/>
      <c r="O143" s="63"/>
    </row>
    <row r="144" spans="9:15" s="59" customFormat="1" ht="12.75" hidden="1">
      <c r="I144" s="60"/>
      <c r="J144" s="61"/>
      <c r="K144" s="60"/>
      <c r="L144" s="62"/>
      <c r="M144" s="60"/>
      <c r="O144" s="63"/>
    </row>
    <row r="145" spans="9:15" s="59" customFormat="1" ht="12.75" hidden="1">
      <c r="I145" s="60"/>
      <c r="J145" s="61"/>
      <c r="K145" s="60"/>
      <c r="L145" s="62"/>
      <c r="M145" s="60"/>
      <c r="O145" s="63"/>
    </row>
    <row r="146" spans="9:15" s="59" customFormat="1" ht="12.75" hidden="1">
      <c r="I146" s="60"/>
      <c r="J146" s="61"/>
      <c r="K146" s="60"/>
      <c r="L146" s="62"/>
      <c r="M146" s="60"/>
      <c r="O146" s="63"/>
    </row>
    <row r="147" spans="9:15" s="59" customFormat="1" ht="12.75" hidden="1">
      <c r="I147" s="60"/>
      <c r="J147" s="61"/>
      <c r="K147" s="60"/>
      <c r="L147" s="62"/>
      <c r="M147" s="60"/>
      <c r="O147" s="63"/>
    </row>
    <row r="148" spans="9:15" s="59" customFormat="1" ht="12.75" hidden="1">
      <c r="I148" s="60"/>
      <c r="J148" s="61"/>
      <c r="K148" s="60"/>
      <c r="L148" s="62"/>
      <c r="M148" s="60"/>
      <c r="O148" s="63"/>
    </row>
    <row r="149" spans="9:15" s="59" customFormat="1" ht="12.75" hidden="1">
      <c r="I149" s="60"/>
      <c r="J149" s="61"/>
      <c r="K149" s="60"/>
      <c r="L149" s="62"/>
      <c r="M149" s="60"/>
      <c r="O149" s="63"/>
    </row>
    <row r="150" spans="9:15" s="59" customFormat="1" ht="12.75" hidden="1">
      <c r="I150" s="60"/>
      <c r="J150" s="61"/>
      <c r="K150" s="60"/>
      <c r="L150" s="62"/>
      <c r="M150" s="60"/>
      <c r="O150" s="63"/>
    </row>
    <row r="151" spans="9:15" s="59" customFormat="1" ht="12.75" hidden="1">
      <c r="I151" s="60"/>
      <c r="J151" s="61"/>
      <c r="K151" s="60"/>
      <c r="L151" s="62"/>
      <c r="M151" s="60"/>
      <c r="O151" s="63"/>
    </row>
    <row r="152" spans="9:15" s="59" customFormat="1" ht="12.75" hidden="1">
      <c r="I152" s="60"/>
      <c r="J152" s="61"/>
      <c r="K152" s="60"/>
      <c r="L152" s="62"/>
      <c r="M152" s="60"/>
      <c r="O152" s="63"/>
    </row>
    <row r="153" spans="9:15" s="59" customFormat="1" ht="12.75" hidden="1">
      <c r="I153" s="60"/>
      <c r="J153" s="61"/>
      <c r="K153" s="60"/>
      <c r="L153" s="62"/>
      <c r="M153" s="60"/>
      <c r="O153" s="63"/>
    </row>
    <row r="154" spans="9:15" s="59" customFormat="1" ht="12.75" hidden="1">
      <c r="I154" s="60"/>
      <c r="J154" s="61"/>
      <c r="K154" s="60"/>
      <c r="L154" s="62"/>
      <c r="M154" s="60"/>
      <c r="O154" s="63"/>
    </row>
    <row r="155" spans="9:15" s="59" customFormat="1" ht="12.75" hidden="1">
      <c r="I155" s="60"/>
      <c r="J155" s="61"/>
      <c r="K155" s="60"/>
      <c r="L155" s="62"/>
      <c r="M155" s="60"/>
      <c r="O155" s="63"/>
    </row>
    <row r="156" spans="9:15" s="59" customFormat="1" ht="12.75" hidden="1">
      <c r="I156" s="60"/>
      <c r="J156" s="61"/>
      <c r="K156" s="60"/>
      <c r="L156" s="62"/>
      <c r="M156" s="60"/>
      <c r="O156" s="63"/>
    </row>
    <row r="157" spans="9:15" s="59" customFormat="1" ht="12.75" hidden="1">
      <c r="I157" s="60"/>
      <c r="J157" s="61"/>
      <c r="K157" s="60"/>
      <c r="L157" s="62"/>
      <c r="M157" s="60"/>
      <c r="O157" s="63"/>
    </row>
    <row r="158" spans="9:15" s="59" customFormat="1" ht="12.75" hidden="1">
      <c r="I158" s="60"/>
      <c r="J158" s="61"/>
      <c r="K158" s="60"/>
      <c r="L158" s="62"/>
      <c r="M158" s="60"/>
      <c r="O158" s="63"/>
    </row>
    <row r="159" spans="9:15" s="59" customFormat="1" ht="12.75" hidden="1">
      <c r="I159" s="60"/>
      <c r="J159" s="61"/>
      <c r="K159" s="60"/>
      <c r="L159" s="62"/>
      <c r="M159" s="60"/>
      <c r="O159" s="63"/>
    </row>
    <row r="160" spans="9:15" s="59" customFormat="1" ht="12.75" hidden="1">
      <c r="I160" s="60"/>
      <c r="J160" s="61"/>
      <c r="K160" s="60"/>
      <c r="L160" s="62"/>
      <c r="M160" s="60"/>
      <c r="O160" s="63"/>
    </row>
    <row r="161" spans="9:15" s="59" customFormat="1" ht="12.75" hidden="1">
      <c r="I161" s="60"/>
      <c r="J161" s="61"/>
      <c r="K161" s="60"/>
      <c r="L161" s="62"/>
      <c r="M161" s="60"/>
      <c r="O161" s="63"/>
    </row>
    <row r="162" spans="9:15" s="59" customFormat="1" ht="12.75" hidden="1">
      <c r="I162" s="60"/>
      <c r="J162" s="61"/>
      <c r="K162" s="60"/>
      <c r="L162" s="62"/>
      <c r="M162" s="60"/>
      <c r="O162" s="63"/>
    </row>
    <row r="163" spans="9:15" s="59" customFormat="1" ht="12.75" hidden="1">
      <c r="I163" s="60"/>
      <c r="J163" s="61"/>
      <c r="K163" s="60"/>
      <c r="L163" s="62"/>
      <c r="M163" s="60"/>
      <c r="O163" s="63"/>
    </row>
    <row r="164" spans="9:15" s="59" customFormat="1" ht="12.75" hidden="1">
      <c r="I164" s="60"/>
      <c r="J164" s="61"/>
      <c r="K164" s="60"/>
      <c r="L164" s="62"/>
      <c r="M164" s="60"/>
      <c r="O164" s="63"/>
    </row>
    <row r="165" spans="9:15" s="59" customFormat="1" ht="12.75" hidden="1">
      <c r="I165" s="60"/>
      <c r="J165" s="61"/>
      <c r="K165" s="60"/>
      <c r="L165" s="62"/>
      <c r="M165" s="60"/>
      <c r="O165" s="63"/>
    </row>
    <row r="166" spans="9:15" s="59" customFormat="1" ht="12.75" hidden="1">
      <c r="I166" s="60"/>
      <c r="J166" s="61"/>
      <c r="K166" s="60"/>
      <c r="L166" s="62"/>
      <c r="M166" s="60"/>
      <c r="O166" s="63"/>
    </row>
    <row r="167" spans="9:15" s="59" customFormat="1" ht="12.75" hidden="1">
      <c r="I167" s="60"/>
      <c r="J167" s="61"/>
      <c r="K167" s="60"/>
      <c r="L167" s="62"/>
      <c r="M167" s="60"/>
      <c r="O167" s="63"/>
    </row>
    <row r="168" spans="9:15" s="59" customFormat="1" ht="12.75" hidden="1">
      <c r="I168" s="60"/>
      <c r="J168" s="61"/>
      <c r="K168" s="60"/>
      <c r="L168" s="62"/>
      <c r="M168" s="60"/>
      <c r="O168" s="63"/>
    </row>
    <row r="169" spans="9:15" s="59" customFormat="1" ht="12.75" hidden="1">
      <c r="I169" s="60"/>
      <c r="J169" s="61"/>
      <c r="K169" s="60"/>
      <c r="L169" s="62"/>
      <c r="M169" s="60"/>
      <c r="O169" s="63"/>
    </row>
  </sheetData>
  <sheetProtection sheet="1" objects="1" scenarios="1"/>
  <mergeCells count="9">
    <mergeCell ref="A9:G9"/>
    <mergeCell ref="A21:D21"/>
    <mergeCell ref="E21:G21"/>
    <mergeCell ref="A1:K1"/>
    <mergeCell ref="B3:C3"/>
    <mergeCell ref="F3:G3"/>
    <mergeCell ref="B4:C4"/>
    <mergeCell ref="F4:G4"/>
    <mergeCell ref="F7:G7"/>
  </mergeCells>
  <conditionalFormatting sqref="F12 F14 F16 F18 F20">
    <cfRule type="cellIs" dxfId="3" priority="4" operator="equal">
      <formula>0</formula>
    </cfRule>
  </conditionalFormatting>
  <conditionalFormatting sqref="F13 F15 D17 F19 F17">
    <cfRule type="cellIs" dxfId="2" priority="3" operator="equal">
      <formula>0</formula>
    </cfRule>
  </conditionalFormatting>
  <conditionalFormatting sqref="E12 E14 E16 E18 E20">
    <cfRule type="cellIs" dxfId="1" priority="2" operator="equal">
      <formula>0</formula>
    </cfRule>
  </conditionalFormatting>
  <conditionalFormatting sqref="E13 E15 E17 E19">
    <cfRule type="cellIs" dxfId="0" priority="1" operator="equal">
      <formula>0</formula>
    </cfRule>
  </conditionalFormatting>
  <pageMargins left="0" right="0" top="0" bottom="0" header="0" footer="0"/>
  <pageSetup paperSize="9" fitToWidth="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22FCE-53CF-40E2-B9AE-B022E681A10A}">
  <dimension ref="A1:WVX171"/>
  <sheetViews>
    <sheetView rightToLeft="1" showOutlineSymbols="0" workbookViewId="0">
      <pane ySplit="4" topLeftCell="A5" activePane="bottomLeft" state="frozen"/>
      <selection activeCell="F6" sqref="F6"/>
      <selection pane="bottomLeft" activeCell="F6" sqref="F6"/>
    </sheetView>
  </sheetViews>
  <sheetFormatPr defaultColWidth="0" defaultRowHeight="12.75" customHeight="1"/>
  <cols>
    <col min="1" max="1" width="8.5703125" style="60" bestFit="1" customWidth="1"/>
    <col min="2" max="2" width="14.85546875" style="60" bestFit="1" customWidth="1"/>
    <col min="3" max="3" width="19.140625" style="60" customWidth="1"/>
    <col min="4" max="4" width="18.140625" style="60" customWidth="1"/>
    <col min="5" max="5" width="26.42578125" style="62" customWidth="1"/>
    <col min="6" max="6" width="14.140625" style="60" bestFit="1" customWidth="1"/>
    <col min="7" max="7" width="39.42578125" style="59" customWidth="1"/>
    <col min="8" max="15" width="6.85546875" style="5" hidden="1"/>
    <col min="16" max="16" width="11.42578125" style="5" hidden="1"/>
    <col min="17" max="255" width="6.85546875" style="5" hidden="1"/>
    <col min="256" max="256" width="8.5703125" style="5" hidden="1"/>
    <col min="257" max="257" width="14.85546875" style="5" hidden="1"/>
    <col min="258" max="258" width="36.5703125" style="5" hidden="1"/>
    <col min="259" max="259" width="22.28515625" style="5" hidden="1"/>
    <col min="260" max="260" width="36.140625" style="5" hidden="1"/>
    <col min="261" max="261" width="14.140625" style="5" hidden="1"/>
    <col min="262" max="262" width="8.7109375" style="5" hidden="1"/>
    <col min="263" max="263" width="10.28515625" style="5" hidden="1"/>
    <col min="264" max="271" width="6.85546875" style="5" hidden="1"/>
    <col min="272" max="272" width="11.42578125" style="5" hidden="1"/>
    <col min="273" max="511" width="6.85546875" style="5" hidden="1"/>
    <col min="512" max="512" width="8.5703125" style="5" hidden="1"/>
    <col min="513" max="513" width="14.85546875" style="5" hidden="1"/>
    <col min="514" max="514" width="36.5703125" style="5" hidden="1"/>
    <col min="515" max="515" width="22.28515625" style="5" hidden="1"/>
    <col min="516" max="516" width="36.140625" style="5" hidden="1"/>
    <col min="517" max="517" width="14.140625" style="5" hidden="1"/>
    <col min="518" max="518" width="8.7109375" style="5" hidden="1"/>
    <col min="519" max="519" width="10.28515625" style="5" hidden="1"/>
    <col min="520" max="527" width="6.85546875" style="5" hidden="1"/>
    <col min="528" max="528" width="11.42578125" style="5" hidden="1"/>
    <col min="529" max="767" width="6.85546875" style="5" hidden="1"/>
    <col min="768" max="768" width="8.5703125" style="5" hidden="1"/>
    <col min="769" max="769" width="14.85546875" style="5" hidden="1"/>
    <col min="770" max="770" width="36.5703125" style="5" hidden="1"/>
    <col min="771" max="771" width="22.28515625" style="5" hidden="1"/>
    <col min="772" max="772" width="36.140625" style="5" hidden="1"/>
    <col min="773" max="773" width="14.140625" style="5" hidden="1"/>
    <col min="774" max="774" width="8.7109375" style="5" hidden="1"/>
    <col min="775" max="775" width="10.28515625" style="5" hidden="1"/>
    <col min="776" max="783" width="6.85546875" style="5" hidden="1"/>
    <col min="784" max="784" width="11.42578125" style="5" hidden="1"/>
    <col min="785" max="1023" width="6.85546875" style="5" hidden="1"/>
    <col min="1024" max="1024" width="8.5703125" style="5" hidden="1"/>
    <col min="1025" max="1025" width="14.85546875" style="5" hidden="1"/>
    <col min="1026" max="1026" width="36.5703125" style="5" hidden="1"/>
    <col min="1027" max="1027" width="22.28515625" style="5" hidden="1"/>
    <col min="1028" max="1028" width="36.140625" style="5" hidden="1"/>
    <col min="1029" max="1029" width="14.140625" style="5" hidden="1"/>
    <col min="1030" max="1030" width="8.7109375" style="5" hidden="1"/>
    <col min="1031" max="1031" width="10.28515625" style="5" hidden="1"/>
    <col min="1032" max="1039" width="6.85546875" style="5" hidden="1"/>
    <col min="1040" max="1040" width="11.42578125" style="5" hidden="1"/>
    <col min="1041" max="1279" width="6.85546875" style="5" hidden="1"/>
    <col min="1280" max="1280" width="8.5703125" style="5" hidden="1"/>
    <col min="1281" max="1281" width="14.85546875" style="5" hidden="1"/>
    <col min="1282" max="1282" width="36.5703125" style="5" hidden="1"/>
    <col min="1283" max="1283" width="22.28515625" style="5" hidden="1"/>
    <col min="1284" max="1284" width="36.140625" style="5" hidden="1"/>
    <col min="1285" max="1285" width="14.140625" style="5" hidden="1"/>
    <col min="1286" max="1286" width="8.7109375" style="5" hidden="1"/>
    <col min="1287" max="1287" width="10.28515625" style="5" hidden="1"/>
    <col min="1288" max="1295" width="6.85546875" style="5" hidden="1"/>
    <col min="1296" max="1296" width="11.42578125" style="5" hidden="1"/>
    <col min="1297" max="1535" width="6.85546875" style="5" hidden="1"/>
    <col min="1536" max="1536" width="8.5703125" style="5" hidden="1"/>
    <col min="1537" max="1537" width="14.85546875" style="5" hidden="1"/>
    <col min="1538" max="1538" width="36.5703125" style="5" hidden="1"/>
    <col min="1539" max="1539" width="22.28515625" style="5" hidden="1"/>
    <col min="1540" max="1540" width="36.140625" style="5" hidden="1"/>
    <col min="1541" max="1541" width="14.140625" style="5" hidden="1"/>
    <col min="1542" max="1542" width="8.7109375" style="5" hidden="1"/>
    <col min="1543" max="1543" width="10.28515625" style="5" hidden="1"/>
    <col min="1544" max="1551" width="6.85546875" style="5" hidden="1"/>
    <col min="1552" max="1552" width="11.42578125" style="5" hidden="1"/>
    <col min="1553" max="1791" width="6.85546875" style="5" hidden="1"/>
    <col min="1792" max="1792" width="8.5703125" style="5" hidden="1"/>
    <col min="1793" max="1793" width="14.85546875" style="5" hidden="1"/>
    <col min="1794" max="1794" width="36.5703125" style="5" hidden="1"/>
    <col min="1795" max="1795" width="22.28515625" style="5" hidden="1"/>
    <col min="1796" max="1796" width="36.140625" style="5" hidden="1"/>
    <col min="1797" max="1797" width="14.140625" style="5" hidden="1"/>
    <col min="1798" max="1798" width="8.7109375" style="5" hidden="1"/>
    <col min="1799" max="1799" width="10.28515625" style="5" hidden="1"/>
    <col min="1800" max="1807" width="6.85546875" style="5" hidden="1"/>
    <col min="1808" max="1808" width="11.42578125" style="5" hidden="1"/>
    <col min="1809" max="2047" width="6.85546875" style="5" hidden="1"/>
    <col min="2048" max="2048" width="8.5703125" style="5" hidden="1"/>
    <col min="2049" max="2049" width="14.85546875" style="5" hidden="1"/>
    <col min="2050" max="2050" width="36.5703125" style="5" hidden="1"/>
    <col min="2051" max="2051" width="22.28515625" style="5" hidden="1"/>
    <col min="2052" max="2052" width="36.140625" style="5" hidden="1"/>
    <col min="2053" max="2053" width="14.140625" style="5" hidden="1"/>
    <col min="2054" max="2054" width="8.7109375" style="5" hidden="1"/>
    <col min="2055" max="2055" width="10.28515625" style="5" hidden="1"/>
    <col min="2056" max="2063" width="6.85546875" style="5" hidden="1"/>
    <col min="2064" max="2064" width="11.42578125" style="5" hidden="1"/>
    <col min="2065" max="2303" width="6.85546875" style="5" hidden="1"/>
    <col min="2304" max="2304" width="8.5703125" style="5" hidden="1"/>
    <col min="2305" max="2305" width="14.85546875" style="5" hidden="1"/>
    <col min="2306" max="2306" width="36.5703125" style="5" hidden="1"/>
    <col min="2307" max="2307" width="22.28515625" style="5" hidden="1"/>
    <col min="2308" max="2308" width="36.140625" style="5" hidden="1"/>
    <col min="2309" max="2309" width="14.140625" style="5" hidden="1"/>
    <col min="2310" max="2310" width="8.7109375" style="5" hidden="1"/>
    <col min="2311" max="2311" width="10.28515625" style="5" hidden="1"/>
    <col min="2312" max="2319" width="6.85546875" style="5" hidden="1"/>
    <col min="2320" max="2320" width="11.42578125" style="5" hidden="1"/>
    <col min="2321" max="2559" width="6.85546875" style="5" hidden="1"/>
    <col min="2560" max="2560" width="8.5703125" style="5" hidden="1"/>
    <col min="2561" max="2561" width="14.85546875" style="5" hidden="1"/>
    <col min="2562" max="2562" width="36.5703125" style="5" hidden="1"/>
    <col min="2563" max="2563" width="22.28515625" style="5" hidden="1"/>
    <col min="2564" max="2564" width="36.140625" style="5" hidden="1"/>
    <col min="2565" max="2565" width="14.140625" style="5" hidden="1"/>
    <col min="2566" max="2566" width="8.7109375" style="5" hidden="1"/>
    <col min="2567" max="2567" width="10.28515625" style="5" hidden="1"/>
    <col min="2568" max="2575" width="6.85546875" style="5" hidden="1"/>
    <col min="2576" max="2576" width="11.42578125" style="5" hidden="1"/>
    <col min="2577" max="2815" width="6.85546875" style="5" hidden="1"/>
    <col min="2816" max="2816" width="8.5703125" style="5" hidden="1"/>
    <col min="2817" max="2817" width="14.85546875" style="5" hidden="1"/>
    <col min="2818" max="2818" width="36.5703125" style="5" hidden="1"/>
    <col min="2819" max="2819" width="22.28515625" style="5" hidden="1"/>
    <col min="2820" max="2820" width="36.140625" style="5" hidden="1"/>
    <col min="2821" max="2821" width="14.140625" style="5" hidden="1"/>
    <col min="2822" max="2822" width="8.7109375" style="5" hidden="1"/>
    <col min="2823" max="2823" width="10.28515625" style="5" hidden="1"/>
    <col min="2824" max="2831" width="6.85546875" style="5" hidden="1"/>
    <col min="2832" max="2832" width="11.42578125" style="5" hidden="1"/>
    <col min="2833" max="3071" width="6.85546875" style="5" hidden="1"/>
    <col min="3072" max="3072" width="8.5703125" style="5" hidden="1"/>
    <col min="3073" max="3073" width="14.85546875" style="5" hidden="1"/>
    <col min="3074" max="3074" width="36.5703125" style="5" hidden="1"/>
    <col min="3075" max="3075" width="22.28515625" style="5" hidden="1"/>
    <col min="3076" max="3076" width="36.140625" style="5" hidden="1"/>
    <col min="3077" max="3077" width="14.140625" style="5" hidden="1"/>
    <col min="3078" max="3078" width="8.7109375" style="5" hidden="1"/>
    <col min="3079" max="3079" width="10.28515625" style="5" hidden="1"/>
    <col min="3080" max="3087" width="6.85546875" style="5" hidden="1"/>
    <col min="3088" max="3088" width="11.42578125" style="5" hidden="1"/>
    <col min="3089" max="3327" width="6.85546875" style="5" hidden="1"/>
    <col min="3328" max="3328" width="8.5703125" style="5" hidden="1"/>
    <col min="3329" max="3329" width="14.85546875" style="5" hidden="1"/>
    <col min="3330" max="3330" width="36.5703125" style="5" hidden="1"/>
    <col min="3331" max="3331" width="22.28515625" style="5" hidden="1"/>
    <col min="3332" max="3332" width="36.140625" style="5" hidden="1"/>
    <col min="3333" max="3333" width="14.140625" style="5" hidden="1"/>
    <col min="3334" max="3334" width="8.7109375" style="5" hidden="1"/>
    <col min="3335" max="3335" width="10.28515625" style="5" hidden="1"/>
    <col min="3336" max="3343" width="6.85546875" style="5" hidden="1"/>
    <col min="3344" max="3344" width="11.42578125" style="5" hidden="1"/>
    <col min="3345" max="3583" width="6.85546875" style="5" hidden="1"/>
    <col min="3584" max="3584" width="8.5703125" style="5" hidden="1"/>
    <col min="3585" max="3585" width="14.85546875" style="5" hidden="1"/>
    <col min="3586" max="3586" width="36.5703125" style="5" hidden="1"/>
    <col min="3587" max="3587" width="22.28515625" style="5" hidden="1"/>
    <col min="3588" max="3588" width="36.140625" style="5" hidden="1"/>
    <col min="3589" max="3589" width="14.140625" style="5" hidden="1"/>
    <col min="3590" max="3590" width="8.7109375" style="5" hidden="1"/>
    <col min="3591" max="3591" width="10.28515625" style="5" hidden="1"/>
    <col min="3592" max="3599" width="6.85546875" style="5" hidden="1"/>
    <col min="3600" max="3600" width="11.42578125" style="5" hidden="1"/>
    <col min="3601" max="3839" width="6.85546875" style="5" hidden="1"/>
    <col min="3840" max="3840" width="8.5703125" style="5" hidden="1"/>
    <col min="3841" max="3841" width="14.85546875" style="5" hidden="1"/>
    <col min="3842" max="3842" width="36.5703125" style="5" hidden="1"/>
    <col min="3843" max="3843" width="22.28515625" style="5" hidden="1"/>
    <col min="3844" max="3844" width="36.140625" style="5" hidden="1"/>
    <col min="3845" max="3845" width="14.140625" style="5" hidden="1"/>
    <col min="3846" max="3846" width="8.7109375" style="5" hidden="1"/>
    <col min="3847" max="3847" width="10.28515625" style="5" hidden="1"/>
    <col min="3848" max="3855" width="6.85546875" style="5" hidden="1"/>
    <col min="3856" max="3856" width="11.42578125" style="5" hidden="1"/>
    <col min="3857" max="4095" width="6.85546875" style="5" hidden="1"/>
    <col min="4096" max="4096" width="8.5703125" style="5" hidden="1"/>
    <col min="4097" max="4097" width="14.85546875" style="5" hidden="1"/>
    <col min="4098" max="4098" width="36.5703125" style="5" hidden="1"/>
    <col min="4099" max="4099" width="22.28515625" style="5" hidden="1"/>
    <col min="4100" max="4100" width="36.140625" style="5" hidden="1"/>
    <col min="4101" max="4101" width="14.140625" style="5" hidden="1"/>
    <col min="4102" max="4102" width="8.7109375" style="5" hidden="1"/>
    <col min="4103" max="4103" width="10.28515625" style="5" hidden="1"/>
    <col min="4104" max="4111" width="6.85546875" style="5" hidden="1"/>
    <col min="4112" max="4112" width="11.42578125" style="5" hidden="1"/>
    <col min="4113" max="4351" width="6.85546875" style="5" hidden="1"/>
    <col min="4352" max="4352" width="8.5703125" style="5" hidden="1"/>
    <col min="4353" max="4353" width="14.85546875" style="5" hidden="1"/>
    <col min="4354" max="4354" width="36.5703125" style="5" hidden="1"/>
    <col min="4355" max="4355" width="22.28515625" style="5" hidden="1"/>
    <col min="4356" max="4356" width="36.140625" style="5" hidden="1"/>
    <col min="4357" max="4357" width="14.140625" style="5" hidden="1"/>
    <col min="4358" max="4358" width="8.7109375" style="5" hidden="1"/>
    <col min="4359" max="4359" width="10.28515625" style="5" hidden="1"/>
    <col min="4360" max="4367" width="6.85546875" style="5" hidden="1"/>
    <col min="4368" max="4368" width="11.42578125" style="5" hidden="1"/>
    <col min="4369" max="4607" width="6.85546875" style="5" hidden="1"/>
    <col min="4608" max="4608" width="8.5703125" style="5" hidden="1"/>
    <col min="4609" max="4609" width="14.85546875" style="5" hidden="1"/>
    <col min="4610" max="4610" width="36.5703125" style="5" hidden="1"/>
    <col min="4611" max="4611" width="22.28515625" style="5" hidden="1"/>
    <col min="4612" max="4612" width="36.140625" style="5" hidden="1"/>
    <col min="4613" max="4613" width="14.140625" style="5" hidden="1"/>
    <col min="4614" max="4614" width="8.7109375" style="5" hidden="1"/>
    <col min="4615" max="4615" width="10.28515625" style="5" hidden="1"/>
    <col min="4616" max="4623" width="6.85546875" style="5" hidden="1"/>
    <col min="4624" max="4624" width="11.42578125" style="5" hidden="1"/>
    <col min="4625" max="4863" width="6.85546875" style="5" hidden="1"/>
    <col min="4864" max="4864" width="8.5703125" style="5" hidden="1"/>
    <col min="4865" max="4865" width="14.85546875" style="5" hidden="1"/>
    <col min="4866" max="4866" width="36.5703125" style="5" hidden="1"/>
    <col min="4867" max="4867" width="22.28515625" style="5" hidden="1"/>
    <col min="4868" max="4868" width="36.140625" style="5" hidden="1"/>
    <col min="4869" max="4869" width="14.140625" style="5" hidden="1"/>
    <col min="4870" max="4870" width="8.7109375" style="5" hidden="1"/>
    <col min="4871" max="4871" width="10.28515625" style="5" hidden="1"/>
    <col min="4872" max="4879" width="6.85546875" style="5" hidden="1"/>
    <col min="4880" max="4880" width="11.42578125" style="5" hidden="1"/>
    <col min="4881" max="5119" width="6.85546875" style="5" hidden="1"/>
    <col min="5120" max="5120" width="8.5703125" style="5" hidden="1"/>
    <col min="5121" max="5121" width="14.85546875" style="5" hidden="1"/>
    <col min="5122" max="5122" width="36.5703125" style="5" hidden="1"/>
    <col min="5123" max="5123" width="22.28515625" style="5" hidden="1"/>
    <col min="5124" max="5124" width="36.140625" style="5" hidden="1"/>
    <col min="5125" max="5125" width="14.140625" style="5" hidden="1"/>
    <col min="5126" max="5126" width="8.7109375" style="5" hidden="1"/>
    <col min="5127" max="5127" width="10.28515625" style="5" hidden="1"/>
    <col min="5128" max="5135" width="6.85546875" style="5" hidden="1"/>
    <col min="5136" max="5136" width="11.42578125" style="5" hidden="1"/>
    <col min="5137" max="5375" width="6.85546875" style="5" hidden="1"/>
    <col min="5376" max="5376" width="8.5703125" style="5" hidden="1"/>
    <col min="5377" max="5377" width="14.85546875" style="5" hidden="1"/>
    <col min="5378" max="5378" width="36.5703125" style="5" hidden="1"/>
    <col min="5379" max="5379" width="22.28515625" style="5" hidden="1"/>
    <col min="5380" max="5380" width="36.140625" style="5" hidden="1"/>
    <col min="5381" max="5381" width="14.140625" style="5" hidden="1"/>
    <col min="5382" max="5382" width="8.7109375" style="5" hidden="1"/>
    <col min="5383" max="5383" width="10.28515625" style="5" hidden="1"/>
    <col min="5384" max="5391" width="6.85546875" style="5" hidden="1"/>
    <col min="5392" max="5392" width="11.42578125" style="5" hidden="1"/>
    <col min="5393" max="5631" width="6.85546875" style="5" hidden="1"/>
    <col min="5632" max="5632" width="8.5703125" style="5" hidden="1"/>
    <col min="5633" max="5633" width="14.85546875" style="5" hidden="1"/>
    <col min="5634" max="5634" width="36.5703125" style="5" hidden="1"/>
    <col min="5635" max="5635" width="22.28515625" style="5" hidden="1"/>
    <col min="5636" max="5636" width="36.140625" style="5" hidden="1"/>
    <col min="5637" max="5637" width="14.140625" style="5" hidden="1"/>
    <col min="5638" max="5638" width="8.7109375" style="5" hidden="1"/>
    <col min="5639" max="5639" width="10.28515625" style="5" hidden="1"/>
    <col min="5640" max="5647" width="6.85546875" style="5" hidden="1"/>
    <col min="5648" max="5648" width="11.42578125" style="5" hidden="1"/>
    <col min="5649" max="5887" width="6.85546875" style="5" hidden="1"/>
    <col min="5888" max="5888" width="8.5703125" style="5" hidden="1"/>
    <col min="5889" max="5889" width="14.85546875" style="5" hidden="1"/>
    <col min="5890" max="5890" width="36.5703125" style="5" hidden="1"/>
    <col min="5891" max="5891" width="22.28515625" style="5" hidden="1"/>
    <col min="5892" max="5892" width="36.140625" style="5" hidden="1"/>
    <col min="5893" max="5893" width="14.140625" style="5" hidden="1"/>
    <col min="5894" max="5894" width="8.7109375" style="5" hidden="1"/>
    <col min="5895" max="5895" width="10.28515625" style="5" hidden="1"/>
    <col min="5896" max="5903" width="6.85546875" style="5" hidden="1"/>
    <col min="5904" max="5904" width="11.42578125" style="5" hidden="1"/>
    <col min="5905" max="6143" width="6.85546875" style="5" hidden="1"/>
    <col min="6144" max="6144" width="8.5703125" style="5" hidden="1"/>
    <col min="6145" max="6145" width="14.85546875" style="5" hidden="1"/>
    <col min="6146" max="6146" width="36.5703125" style="5" hidden="1"/>
    <col min="6147" max="6147" width="22.28515625" style="5" hidden="1"/>
    <col min="6148" max="6148" width="36.140625" style="5" hidden="1"/>
    <col min="6149" max="6149" width="14.140625" style="5" hidden="1"/>
    <col min="6150" max="6150" width="8.7109375" style="5" hidden="1"/>
    <col min="6151" max="6151" width="10.28515625" style="5" hidden="1"/>
    <col min="6152" max="6159" width="6.85546875" style="5" hidden="1"/>
    <col min="6160" max="6160" width="11.42578125" style="5" hidden="1"/>
    <col min="6161" max="6399" width="6.85546875" style="5" hidden="1"/>
    <col min="6400" max="6400" width="8.5703125" style="5" hidden="1"/>
    <col min="6401" max="6401" width="14.85546875" style="5" hidden="1"/>
    <col min="6402" max="6402" width="36.5703125" style="5" hidden="1"/>
    <col min="6403" max="6403" width="22.28515625" style="5" hidden="1"/>
    <col min="6404" max="6404" width="36.140625" style="5" hidden="1"/>
    <col min="6405" max="6405" width="14.140625" style="5" hidden="1"/>
    <col min="6406" max="6406" width="8.7109375" style="5" hidden="1"/>
    <col min="6407" max="6407" width="10.28515625" style="5" hidden="1"/>
    <col min="6408" max="6415" width="6.85546875" style="5" hidden="1"/>
    <col min="6416" max="6416" width="11.42578125" style="5" hidden="1"/>
    <col min="6417" max="6655" width="6.85546875" style="5" hidden="1"/>
    <col min="6656" max="6656" width="8.5703125" style="5" hidden="1"/>
    <col min="6657" max="6657" width="14.85546875" style="5" hidden="1"/>
    <col min="6658" max="6658" width="36.5703125" style="5" hidden="1"/>
    <col min="6659" max="6659" width="22.28515625" style="5" hidden="1"/>
    <col min="6660" max="6660" width="36.140625" style="5" hidden="1"/>
    <col min="6661" max="6661" width="14.140625" style="5" hidden="1"/>
    <col min="6662" max="6662" width="8.7109375" style="5" hidden="1"/>
    <col min="6663" max="6663" width="10.28515625" style="5" hidden="1"/>
    <col min="6664" max="6671" width="6.85546875" style="5" hidden="1"/>
    <col min="6672" max="6672" width="11.42578125" style="5" hidden="1"/>
    <col min="6673" max="6911" width="6.85546875" style="5" hidden="1"/>
    <col min="6912" max="6912" width="8.5703125" style="5" hidden="1"/>
    <col min="6913" max="6913" width="14.85546875" style="5" hidden="1"/>
    <col min="6914" max="6914" width="36.5703125" style="5" hidden="1"/>
    <col min="6915" max="6915" width="22.28515625" style="5" hidden="1"/>
    <col min="6916" max="6916" width="36.140625" style="5" hidden="1"/>
    <col min="6917" max="6917" width="14.140625" style="5" hidden="1"/>
    <col min="6918" max="6918" width="8.7109375" style="5" hidden="1"/>
    <col min="6919" max="6919" width="10.28515625" style="5" hidden="1"/>
    <col min="6920" max="6927" width="6.85546875" style="5" hidden="1"/>
    <col min="6928" max="6928" width="11.42578125" style="5" hidden="1"/>
    <col min="6929" max="7167" width="6.85546875" style="5" hidden="1"/>
    <col min="7168" max="7168" width="8.5703125" style="5" hidden="1"/>
    <col min="7169" max="7169" width="14.85546875" style="5" hidden="1"/>
    <col min="7170" max="7170" width="36.5703125" style="5" hidden="1"/>
    <col min="7171" max="7171" width="22.28515625" style="5" hidden="1"/>
    <col min="7172" max="7172" width="36.140625" style="5" hidden="1"/>
    <col min="7173" max="7173" width="14.140625" style="5" hidden="1"/>
    <col min="7174" max="7174" width="8.7109375" style="5" hidden="1"/>
    <col min="7175" max="7175" width="10.28515625" style="5" hidden="1"/>
    <col min="7176" max="7183" width="6.85546875" style="5" hidden="1"/>
    <col min="7184" max="7184" width="11.42578125" style="5" hidden="1"/>
    <col min="7185" max="7423" width="6.85546875" style="5" hidden="1"/>
    <col min="7424" max="7424" width="8.5703125" style="5" hidden="1"/>
    <col min="7425" max="7425" width="14.85546875" style="5" hidden="1"/>
    <col min="7426" max="7426" width="36.5703125" style="5" hidden="1"/>
    <col min="7427" max="7427" width="22.28515625" style="5" hidden="1"/>
    <col min="7428" max="7428" width="36.140625" style="5" hidden="1"/>
    <col min="7429" max="7429" width="14.140625" style="5" hidden="1"/>
    <col min="7430" max="7430" width="8.7109375" style="5" hidden="1"/>
    <col min="7431" max="7431" width="10.28515625" style="5" hidden="1"/>
    <col min="7432" max="7439" width="6.85546875" style="5" hidden="1"/>
    <col min="7440" max="7440" width="11.42578125" style="5" hidden="1"/>
    <col min="7441" max="7679" width="6.85546875" style="5" hidden="1"/>
    <col min="7680" max="7680" width="8.5703125" style="5" hidden="1"/>
    <col min="7681" max="7681" width="14.85546875" style="5" hidden="1"/>
    <col min="7682" max="7682" width="36.5703125" style="5" hidden="1"/>
    <col min="7683" max="7683" width="22.28515625" style="5" hidden="1"/>
    <col min="7684" max="7684" width="36.140625" style="5" hidden="1"/>
    <col min="7685" max="7685" width="14.140625" style="5" hidden="1"/>
    <col min="7686" max="7686" width="8.7109375" style="5" hidden="1"/>
    <col min="7687" max="7687" width="10.28515625" style="5" hidden="1"/>
    <col min="7688" max="7695" width="6.85546875" style="5" hidden="1"/>
    <col min="7696" max="7696" width="11.42578125" style="5" hidden="1"/>
    <col min="7697" max="7935" width="6.85546875" style="5" hidden="1"/>
    <col min="7936" max="7936" width="8.5703125" style="5" hidden="1"/>
    <col min="7937" max="7937" width="14.85546875" style="5" hidden="1"/>
    <col min="7938" max="7938" width="36.5703125" style="5" hidden="1"/>
    <col min="7939" max="7939" width="22.28515625" style="5" hidden="1"/>
    <col min="7940" max="7940" width="36.140625" style="5" hidden="1"/>
    <col min="7941" max="7941" width="14.140625" style="5" hidden="1"/>
    <col min="7942" max="7942" width="8.7109375" style="5" hidden="1"/>
    <col min="7943" max="7943" width="10.28515625" style="5" hidden="1"/>
    <col min="7944" max="7951" width="6.85546875" style="5" hidden="1"/>
    <col min="7952" max="7952" width="11.42578125" style="5" hidden="1"/>
    <col min="7953" max="8191" width="6.85546875" style="5" hidden="1"/>
    <col min="8192" max="8192" width="8.5703125" style="5" hidden="1"/>
    <col min="8193" max="8193" width="14.85546875" style="5" hidden="1"/>
    <col min="8194" max="8194" width="36.5703125" style="5" hidden="1"/>
    <col min="8195" max="8195" width="22.28515625" style="5" hidden="1"/>
    <col min="8196" max="8196" width="36.140625" style="5" hidden="1"/>
    <col min="8197" max="8197" width="14.140625" style="5" hidden="1"/>
    <col min="8198" max="8198" width="8.7109375" style="5" hidden="1"/>
    <col min="8199" max="8199" width="10.28515625" style="5" hidden="1"/>
    <col min="8200" max="8207" width="6.85546875" style="5" hidden="1"/>
    <col min="8208" max="8208" width="11.42578125" style="5" hidden="1"/>
    <col min="8209" max="8447" width="6.85546875" style="5" hidden="1"/>
    <col min="8448" max="8448" width="8.5703125" style="5" hidden="1"/>
    <col min="8449" max="8449" width="14.85546875" style="5" hidden="1"/>
    <col min="8450" max="8450" width="36.5703125" style="5" hidden="1"/>
    <col min="8451" max="8451" width="22.28515625" style="5" hidden="1"/>
    <col min="8452" max="8452" width="36.140625" style="5" hidden="1"/>
    <col min="8453" max="8453" width="14.140625" style="5" hidden="1"/>
    <col min="8454" max="8454" width="8.7109375" style="5" hidden="1"/>
    <col min="8455" max="8455" width="10.28515625" style="5" hidden="1"/>
    <col min="8456" max="8463" width="6.85546875" style="5" hidden="1"/>
    <col min="8464" max="8464" width="11.42578125" style="5" hidden="1"/>
    <col min="8465" max="8703" width="6.85546875" style="5" hidden="1"/>
    <col min="8704" max="8704" width="8.5703125" style="5" hidden="1"/>
    <col min="8705" max="8705" width="14.85546875" style="5" hidden="1"/>
    <col min="8706" max="8706" width="36.5703125" style="5" hidden="1"/>
    <col min="8707" max="8707" width="22.28515625" style="5" hidden="1"/>
    <col min="8708" max="8708" width="36.140625" style="5" hidden="1"/>
    <col min="8709" max="8709" width="14.140625" style="5" hidden="1"/>
    <col min="8710" max="8710" width="8.7109375" style="5" hidden="1"/>
    <col min="8711" max="8711" width="10.28515625" style="5" hidden="1"/>
    <col min="8712" max="8719" width="6.85546875" style="5" hidden="1"/>
    <col min="8720" max="8720" width="11.42578125" style="5" hidden="1"/>
    <col min="8721" max="8959" width="6.85546875" style="5" hidden="1"/>
    <col min="8960" max="8960" width="8.5703125" style="5" hidden="1"/>
    <col min="8961" max="8961" width="14.85546875" style="5" hidden="1"/>
    <col min="8962" max="8962" width="36.5703125" style="5" hidden="1"/>
    <col min="8963" max="8963" width="22.28515625" style="5" hidden="1"/>
    <col min="8964" max="8964" width="36.140625" style="5" hidden="1"/>
    <col min="8965" max="8965" width="14.140625" style="5" hidden="1"/>
    <col min="8966" max="8966" width="8.7109375" style="5" hidden="1"/>
    <col min="8967" max="8967" width="10.28515625" style="5" hidden="1"/>
    <col min="8968" max="8975" width="6.85546875" style="5" hidden="1"/>
    <col min="8976" max="8976" width="11.42578125" style="5" hidden="1"/>
    <col min="8977" max="9215" width="6.85546875" style="5" hidden="1"/>
    <col min="9216" max="9216" width="8.5703125" style="5" hidden="1"/>
    <col min="9217" max="9217" width="14.85546875" style="5" hidden="1"/>
    <col min="9218" max="9218" width="36.5703125" style="5" hidden="1"/>
    <col min="9219" max="9219" width="22.28515625" style="5" hidden="1"/>
    <col min="9220" max="9220" width="36.140625" style="5" hidden="1"/>
    <col min="9221" max="9221" width="14.140625" style="5" hidden="1"/>
    <col min="9222" max="9222" width="8.7109375" style="5" hidden="1"/>
    <col min="9223" max="9223" width="10.28515625" style="5" hidden="1"/>
    <col min="9224" max="9231" width="6.85546875" style="5" hidden="1"/>
    <col min="9232" max="9232" width="11.42578125" style="5" hidden="1"/>
    <col min="9233" max="9471" width="6.85546875" style="5" hidden="1"/>
    <col min="9472" max="9472" width="8.5703125" style="5" hidden="1"/>
    <col min="9473" max="9473" width="14.85546875" style="5" hidden="1"/>
    <col min="9474" max="9474" width="36.5703125" style="5" hidden="1"/>
    <col min="9475" max="9475" width="22.28515625" style="5" hidden="1"/>
    <col min="9476" max="9476" width="36.140625" style="5" hidden="1"/>
    <col min="9477" max="9477" width="14.140625" style="5" hidden="1"/>
    <col min="9478" max="9478" width="8.7109375" style="5" hidden="1"/>
    <col min="9479" max="9479" width="10.28515625" style="5" hidden="1"/>
    <col min="9480" max="9487" width="6.85546875" style="5" hidden="1"/>
    <col min="9488" max="9488" width="11.42578125" style="5" hidden="1"/>
    <col min="9489" max="9727" width="6.85546875" style="5" hidden="1"/>
    <col min="9728" max="9728" width="8.5703125" style="5" hidden="1"/>
    <col min="9729" max="9729" width="14.85546875" style="5" hidden="1"/>
    <col min="9730" max="9730" width="36.5703125" style="5" hidden="1"/>
    <col min="9731" max="9731" width="22.28515625" style="5" hidden="1"/>
    <col min="9732" max="9732" width="36.140625" style="5" hidden="1"/>
    <col min="9733" max="9733" width="14.140625" style="5" hidden="1"/>
    <col min="9734" max="9734" width="8.7109375" style="5" hidden="1"/>
    <col min="9735" max="9735" width="10.28515625" style="5" hidden="1"/>
    <col min="9736" max="9743" width="6.85546875" style="5" hidden="1"/>
    <col min="9744" max="9744" width="11.42578125" style="5" hidden="1"/>
    <col min="9745" max="9983" width="6.85546875" style="5" hidden="1"/>
    <col min="9984" max="9984" width="8.5703125" style="5" hidden="1"/>
    <col min="9985" max="9985" width="14.85546875" style="5" hidden="1"/>
    <col min="9986" max="9986" width="36.5703125" style="5" hidden="1"/>
    <col min="9987" max="9987" width="22.28515625" style="5" hidden="1"/>
    <col min="9988" max="9988" width="36.140625" style="5" hidden="1"/>
    <col min="9989" max="9989" width="14.140625" style="5" hidden="1"/>
    <col min="9990" max="9990" width="8.7109375" style="5" hidden="1"/>
    <col min="9991" max="9991" width="10.28515625" style="5" hidden="1"/>
    <col min="9992" max="9999" width="6.85546875" style="5" hidden="1"/>
    <col min="10000" max="10000" width="11.42578125" style="5" hidden="1"/>
    <col min="10001" max="10239" width="6.85546875" style="5" hidden="1"/>
    <col min="10240" max="10240" width="8.5703125" style="5" hidden="1"/>
    <col min="10241" max="10241" width="14.85546875" style="5" hidden="1"/>
    <col min="10242" max="10242" width="36.5703125" style="5" hidden="1"/>
    <col min="10243" max="10243" width="22.28515625" style="5" hidden="1"/>
    <col min="10244" max="10244" width="36.140625" style="5" hidden="1"/>
    <col min="10245" max="10245" width="14.140625" style="5" hidden="1"/>
    <col min="10246" max="10246" width="8.7109375" style="5" hidden="1"/>
    <col min="10247" max="10247" width="10.28515625" style="5" hidden="1"/>
    <col min="10248" max="10255" width="6.85546875" style="5" hidden="1"/>
    <col min="10256" max="10256" width="11.42578125" style="5" hidden="1"/>
    <col min="10257" max="10495" width="6.85546875" style="5" hidden="1"/>
    <col min="10496" max="10496" width="8.5703125" style="5" hidden="1"/>
    <col min="10497" max="10497" width="14.85546875" style="5" hidden="1"/>
    <col min="10498" max="10498" width="36.5703125" style="5" hidden="1"/>
    <col min="10499" max="10499" width="22.28515625" style="5" hidden="1"/>
    <col min="10500" max="10500" width="36.140625" style="5" hidden="1"/>
    <col min="10501" max="10501" width="14.140625" style="5" hidden="1"/>
    <col min="10502" max="10502" width="8.7109375" style="5" hidden="1"/>
    <col min="10503" max="10503" width="10.28515625" style="5" hidden="1"/>
    <col min="10504" max="10511" width="6.85546875" style="5" hidden="1"/>
    <col min="10512" max="10512" width="11.42578125" style="5" hidden="1"/>
    <col min="10513" max="10751" width="6.85546875" style="5" hidden="1"/>
    <col min="10752" max="10752" width="8.5703125" style="5" hidden="1"/>
    <col min="10753" max="10753" width="14.85546875" style="5" hidden="1"/>
    <col min="10754" max="10754" width="36.5703125" style="5" hidden="1"/>
    <col min="10755" max="10755" width="22.28515625" style="5" hidden="1"/>
    <col min="10756" max="10756" width="36.140625" style="5" hidden="1"/>
    <col min="10757" max="10757" width="14.140625" style="5" hidden="1"/>
    <col min="10758" max="10758" width="8.7109375" style="5" hidden="1"/>
    <col min="10759" max="10759" width="10.28515625" style="5" hidden="1"/>
    <col min="10760" max="10767" width="6.85546875" style="5" hidden="1"/>
    <col min="10768" max="10768" width="11.42578125" style="5" hidden="1"/>
    <col min="10769" max="11007" width="6.85546875" style="5" hidden="1"/>
    <col min="11008" max="11008" width="8.5703125" style="5" hidden="1"/>
    <col min="11009" max="11009" width="14.85546875" style="5" hidden="1"/>
    <col min="11010" max="11010" width="36.5703125" style="5" hidden="1"/>
    <col min="11011" max="11011" width="22.28515625" style="5" hidden="1"/>
    <col min="11012" max="11012" width="36.140625" style="5" hidden="1"/>
    <col min="11013" max="11013" width="14.140625" style="5" hidden="1"/>
    <col min="11014" max="11014" width="8.7109375" style="5" hidden="1"/>
    <col min="11015" max="11015" width="10.28515625" style="5" hidden="1"/>
    <col min="11016" max="11023" width="6.85546875" style="5" hidden="1"/>
    <col min="11024" max="11024" width="11.42578125" style="5" hidden="1"/>
    <col min="11025" max="11263" width="6.85546875" style="5" hidden="1"/>
    <col min="11264" max="11264" width="8.5703125" style="5" hidden="1"/>
    <col min="11265" max="11265" width="14.85546875" style="5" hidden="1"/>
    <col min="11266" max="11266" width="36.5703125" style="5" hidden="1"/>
    <col min="11267" max="11267" width="22.28515625" style="5" hidden="1"/>
    <col min="11268" max="11268" width="36.140625" style="5" hidden="1"/>
    <col min="11269" max="11269" width="14.140625" style="5" hidden="1"/>
    <col min="11270" max="11270" width="8.7109375" style="5" hidden="1"/>
    <col min="11271" max="11271" width="10.28515625" style="5" hidden="1"/>
    <col min="11272" max="11279" width="6.85546875" style="5" hidden="1"/>
    <col min="11280" max="11280" width="11.42578125" style="5" hidden="1"/>
    <col min="11281" max="11519" width="6.85546875" style="5" hidden="1"/>
    <col min="11520" max="11520" width="8.5703125" style="5" hidden="1"/>
    <col min="11521" max="11521" width="14.85546875" style="5" hidden="1"/>
    <col min="11522" max="11522" width="36.5703125" style="5" hidden="1"/>
    <col min="11523" max="11523" width="22.28515625" style="5" hidden="1"/>
    <col min="11524" max="11524" width="36.140625" style="5" hidden="1"/>
    <col min="11525" max="11525" width="14.140625" style="5" hidden="1"/>
    <col min="11526" max="11526" width="8.7109375" style="5" hidden="1"/>
    <col min="11527" max="11527" width="10.28515625" style="5" hidden="1"/>
    <col min="11528" max="11535" width="6.85546875" style="5" hidden="1"/>
    <col min="11536" max="11536" width="11.42578125" style="5" hidden="1"/>
    <col min="11537" max="11775" width="6.85546875" style="5" hidden="1"/>
    <col min="11776" max="11776" width="8.5703125" style="5" hidden="1"/>
    <col min="11777" max="11777" width="14.85546875" style="5" hidden="1"/>
    <col min="11778" max="11778" width="36.5703125" style="5" hidden="1"/>
    <col min="11779" max="11779" width="22.28515625" style="5" hidden="1"/>
    <col min="11780" max="11780" width="36.140625" style="5" hidden="1"/>
    <col min="11781" max="11781" width="14.140625" style="5" hidden="1"/>
    <col min="11782" max="11782" width="8.7109375" style="5" hidden="1"/>
    <col min="11783" max="11783" width="10.28515625" style="5" hidden="1"/>
    <col min="11784" max="11791" width="6.85546875" style="5" hidden="1"/>
    <col min="11792" max="11792" width="11.42578125" style="5" hidden="1"/>
    <col min="11793" max="12031" width="6.85546875" style="5" hidden="1"/>
    <col min="12032" max="12032" width="8.5703125" style="5" hidden="1"/>
    <col min="12033" max="12033" width="14.85546875" style="5" hidden="1"/>
    <col min="12034" max="12034" width="36.5703125" style="5" hidden="1"/>
    <col min="12035" max="12035" width="22.28515625" style="5" hidden="1"/>
    <col min="12036" max="12036" width="36.140625" style="5" hidden="1"/>
    <col min="12037" max="12037" width="14.140625" style="5" hidden="1"/>
    <col min="12038" max="12038" width="8.7109375" style="5" hidden="1"/>
    <col min="12039" max="12039" width="10.28515625" style="5" hidden="1"/>
    <col min="12040" max="12047" width="6.85546875" style="5" hidden="1"/>
    <col min="12048" max="12048" width="11.42578125" style="5" hidden="1"/>
    <col min="12049" max="12287" width="6.85546875" style="5" hidden="1"/>
    <col min="12288" max="12288" width="8.5703125" style="5" hidden="1"/>
    <col min="12289" max="12289" width="14.85546875" style="5" hidden="1"/>
    <col min="12290" max="12290" width="36.5703125" style="5" hidden="1"/>
    <col min="12291" max="12291" width="22.28515625" style="5" hidden="1"/>
    <col min="12292" max="12292" width="36.140625" style="5" hidden="1"/>
    <col min="12293" max="12293" width="14.140625" style="5" hidden="1"/>
    <col min="12294" max="12294" width="8.7109375" style="5" hidden="1"/>
    <col min="12295" max="12295" width="10.28515625" style="5" hidden="1"/>
    <col min="12296" max="12303" width="6.85546875" style="5" hidden="1"/>
    <col min="12304" max="12304" width="11.42578125" style="5" hidden="1"/>
    <col min="12305" max="12543" width="6.85546875" style="5" hidden="1"/>
    <col min="12544" max="12544" width="8.5703125" style="5" hidden="1"/>
    <col min="12545" max="12545" width="14.85546875" style="5" hidden="1"/>
    <col min="12546" max="12546" width="36.5703125" style="5" hidden="1"/>
    <col min="12547" max="12547" width="22.28515625" style="5" hidden="1"/>
    <col min="12548" max="12548" width="36.140625" style="5" hidden="1"/>
    <col min="12549" max="12549" width="14.140625" style="5" hidden="1"/>
    <col min="12550" max="12550" width="8.7109375" style="5" hidden="1"/>
    <col min="12551" max="12551" width="10.28515625" style="5" hidden="1"/>
    <col min="12552" max="12559" width="6.85546875" style="5" hidden="1"/>
    <col min="12560" max="12560" width="11.42578125" style="5" hidden="1"/>
    <col min="12561" max="12799" width="6.85546875" style="5" hidden="1"/>
    <col min="12800" max="12800" width="8.5703125" style="5" hidden="1"/>
    <col min="12801" max="12801" width="14.85546875" style="5" hidden="1"/>
    <col min="12802" max="12802" width="36.5703125" style="5" hidden="1"/>
    <col min="12803" max="12803" width="22.28515625" style="5" hidden="1"/>
    <col min="12804" max="12804" width="36.140625" style="5" hidden="1"/>
    <col min="12805" max="12805" width="14.140625" style="5" hidden="1"/>
    <col min="12806" max="12806" width="8.7109375" style="5" hidden="1"/>
    <col min="12807" max="12807" width="10.28515625" style="5" hidden="1"/>
    <col min="12808" max="12815" width="6.85546875" style="5" hidden="1"/>
    <col min="12816" max="12816" width="11.42578125" style="5" hidden="1"/>
    <col min="12817" max="13055" width="6.85546875" style="5" hidden="1"/>
    <col min="13056" max="13056" width="8.5703125" style="5" hidden="1"/>
    <col min="13057" max="13057" width="14.85546875" style="5" hidden="1"/>
    <col min="13058" max="13058" width="36.5703125" style="5" hidden="1"/>
    <col min="13059" max="13059" width="22.28515625" style="5" hidden="1"/>
    <col min="13060" max="13060" width="36.140625" style="5" hidden="1"/>
    <col min="13061" max="13061" width="14.140625" style="5" hidden="1"/>
    <col min="13062" max="13062" width="8.7109375" style="5" hidden="1"/>
    <col min="13063" max="13063" width="10.28515625" style="5" hidden="1"/>
    <col min="13064" max="13071" width="6.85546875" style="5" hidden="1"/>
    <col min="13072" max="13072" width="11.42578125" style="5" hidden="1"/>
    <col min="13073" max="13311" width="6.85546875" style="5" hidden="1"/>
    <col min="13312" max="13312" width="8.5703125" style="5" hidden="1"/>
    <col min="13313" max="13313" width="14.85546875" style="5" hidden="1"/>
    <col min="13314" max="13314" width="36.5703125" style="5" hidden="1"/>
    <col min="13315" max="13315" width="22.28515625" style="5" hidden="1"/>
    <col min="13316" max="13316" width="36.140625" style="5" hidden="1"/>
    <col min="13317" max="13317" width="14.140625" style="5" hidden="1"/>
    <col min="13318" max="13318" width="8.7109375" style="5" hidden="1"/>
    <col min="13319" max="13319" width="10.28515625" style="5" hidden="1"/>
    <col min="13320" max="13327" width="6.85546875" style="5" hidden="1"/>
    <col min="13328" max="13328" width="11.42578125" style="5" hidden="1"/>
    <col min="13329" max="13567" width="6.85546875" style="5" hidden="1"/>
    <col min="13568" max="13568" width="8.5703125" style="5" hidden="1"/>
    <col min="13569" max="13569" width="14.85546875" style="5" hidden="1"/>
    <col min="13570" max="13570" width="36.5703125" style="5" hidden="1"/>
    <col min="13571" max="13571" width="22.28515625" style="5" hidden="1"/>
    <col min="13572" max="13572" width="36.140625" style="5" hidden="1"/>
    <col min="13573" max="13573" width="14.140625" style="5" hidden="1"/>
    <col min="13574" max="13574" width="8.7109375" style="5" hidden="1"/>
    <col min="13575" max="13575" width="10.28515625" style="5" hidden="1"/>
    <col min="13576" max="13583" width="6.85546875" style="5" hidden="1"/>
    <col min="13584" max="13584" width="11.42578125" style="5" hidden="1"/>
    <col min="13585" max="13823" width="6.85546875" style="5" hidden="1"/>
    <col min="13824" max="13824" width="8.5703125" style="5" hidden="1"/>
    <col min="13825" max="13825" width="14.85546875" style="5" hidden="1"/>
    <col min="13826" max="13826" width="36.5703125" style="5" hidden="1"/>
    <col min="13827" max="13827" width="22.28515625" style="5" hidden="1"/>
    <col min="13828" max="13828" width="36.140625" style="5" hidden="1"/>
    <col min="13829" max="13829" width="14.140625" style="5" hidden="1"/>
    <col min="13830" max="13830" width="8.7109375" style="5" hidden="1"/>
    <col min="13831" max="13831" width="10.28515625" style="5" hidden="1"/>
    <col min="13832" max="13839" width="6.85546875" style="5" hidden="1"/>
    <col min="13840" max="13840" width="11.42578125" style="5" hidden="1"/>
    <col min="13841" max="14079" width="6.85546875" style="5" hidden="1"/>
    <col min="14080" max="14080" width="8.5703125" style="5" hidden="1"/>
    <col min="14081" max="14081" width="14.85546875" style="5" hidden="1"/>
    <col min="14082" max="14082" width="36.5703125" style="5" hidden="1"/>
    <col min="14083" max="14083" width="22.28515625" style="5" hidden="1"/>
    <col min="14084" max="14084" width="36.140625" style="5" hidden="1"/>
    <col min="14085" max="14085" width="14.140625" style="5" hidden="1"/>
    <col min="14086" max="14086" width="8.7109375" style="5" hidden="1"/>
    <col min="14087" max="14087" width="10.28515625" style="5" hidden="1"/>
    <col min="14088" max="14095" width="6.85546875" style="5" hidden="1"/>
    <col min="14096" max="14096" width="11.42578125" style="5" hidden="1"/>
    <col min="14097" max="14335" width="6.85546875" style="5" hidden="1"/>
    <col min="14336" max="14336" width="8.5703125" style="5" hidden="1"/>
    <col min="14337" max="14337" width="14.85546875" style="5" hidden="1"/>
    <col min="14338" max="14338" width="36.5703125" style="5" hidden="1"/>
    <col min="14339" max="14339" width="22.28515625" style="5" hidden="1"/>
    <col min="14340" max="14340" width="36.140625" style="5" hidden="1"/>
    <col min="14341" max="14341" width="14.140625" style="5" hidden="1"/>
    <col min="14342" max="14342" width="8.7109375" style="5" hidden="1"/>
    <col min="14343" max="14343" width="10.28515625" style="5" hidden="1"/>
    <col min="14344" max="14351" width="6.85546875" style="5" hidden="1"/>
    <col min="14352" max="14352" width="11.42578125" style="5" hidden="1"/>
    <col min="14353" max="14591" width="6.85546875" style="5" hidden="1"/>
    <col min="14592" max="14592" width="8.5703125" style="5" hidden="1"/>
    <col min="14593" max="14593" width="14.85546875" style="5" hidden="1"/>
    <col min="14594" max="14594" width="36.5703125" style="5" hidden="1"/>
    <col min="14595" max="14595" width="22.28515625" style="5" hidden="1"/>
    <col min="14596" max="14596" width="36.140625" style="5" hidden="1"/>
    <col min="14597" max="14597" width="14.140625" style="5" hidden="1"/>
    <col min="14598" max="14598" width="8.7109375" style="5" hidden="1"/>
    <col min="14599" max="14599" width="10.28515625" style="5" hidden="1"/>
    <col min="14600" max="14607" width="6.85546875" style="5" hidden="1"/>
    <col min="14608" max="14608" width="11.42578125" style="5" hidden="1"/>
    <col min="14609" max="14847" width="6.85546875" style="5" hidden="1"/>
    <col min="14848" max="14848" width="8.5703125" style="5" hidden="1"/>
    <col min="14849" max="14849" width="14.85546875" style="5" hidden="1"/>
    <col min="14850" max="14850" width="36.5703125" style="5" hidden="1"/>
    <col min="14851" max="14851" width="22.28515625" style="5" hidden="1"/>
    <col min="14852" max="14852" width="36.140625" style="5" hidden="1"/>
    <col min="14853" max="14853" width="14.140625" style="5" hidden="1"/>
    <col min="14854" max="14854" width="8.7109375" style="5" hidden="1"/>
    <col min="14855" max="14855" width="10.28515625" style="5" hidden="1"/>
    <col min="14856" max="14863" width="6.85546875" style="5" hidden="1"/>
    <col min="14864" max="14864" width="11.42578125" style="5" hidden="1"/>
    <col min="14865" max="15103" width="6.85546875" style="5" hidden="1"/>
    <col min="15104" max="15104" width="8.5703125" style="5" hidden="1"/>
    <col min="15105" max="15105" width="14.85546875" style="5" hidden="1"/>
    <col min="15106" max="15106" width="36.5703125" style="5" hidden="1"/>
    <col min="15107" max="15107" width="22.28515625" style="5" hidden="1"/>
    <col min="15108" max="15108" width="36.140625" style="5" hidden="1"/>
    <col min="15109" max="15109" width="14.140625" style="5" hidden="1"/>
    <col min="15110" max="15110" width="8.7109375" style="5" hidden="1"/>
    <col min="15111" max="15111" width="10.28515625" style="5" hidden="1"/>
    <col min="15112" max="15119" width="6.85546875" style="5" hidden="1"/>
    <col min="15120" max="15120" width="11.42578125" style="5" hidden="1"/>
    <col min="15121" max="15359" width="6.85546875" style="5" hidden="1"/>
    <col min="15360" max="15360" width="8.5703125" style="5" hidden="1"/>
    <col min="15361" max="15361" width="14.85546875" style="5" hidden="1"/>
    <col min="15362" max="15362" width="36.5703125" style="5" hidden="1"/>
    <col min="15363" max="15363" width="22.28515625" style="5" hidden="1"/>
    <col min="15364" max="15364" width="36.140625" style="5" hidden="1"/>
    <col min="15365" max="15365" width="14.140625" style="5" hidden="1"/>
    <col min="15366" max="15366" width="8.7109375" style="5" hidden="1"/>
    <col min="15367" max="15367" width="10.28515625" style="5" hidden="1"/>
    <col min="15368" max="15375" width="6.85546875" style="5" hidden="1"/>
    <col min="15376" max="15376" width="11.42578125" style="5" hidden="1"/>
    <col min="15377" max="15615" width="6.85546875" style="5" hidden="1"/>
    <col min="15616" max="15616" width="8.5703125" style="5" hidden="1"/>
    <col min="15617" max="15617" width="14.85546875" style="5" hidden="1"/>
    <col min="15618" max="15618" width="36.5703125" style="5" hidden="1"/>
    <col min="15619" max="15619" width="22.28515625" style="5" hidden="1"/>
    <col min="15620" max="15620" width="36.140625" style="5" hidden="1"/>
    <col min="15621" max="15621" width="14.140625" style="5" hidden="1"/>
    <col min="15622" max="15622" width="8.7109375" style="5" hidden="1"/>
    <col min="15623" max="15623" width="10.28515625" style="5" hidden="1"/>
    <col min="15624" max="15631" width="6.85546875" style="5" hidden="1"/>
    <col min="15632" max="15632" width="11.42578125" style="5" hidden="1"/>
    <col min="15633" max="15871" width="6.85546875" style="5" hidden="1"/>
    <col min="15872" max="15872" width="8.5703125" style="5" hidden="1"/>
    <col min="15873" max="15873" width="14.85546875" style="5" hidden="1"/>
    <col min="15874" max="15874" width="36.5703125" style="5" hidden="1"/>
    <col min="15875" max="15875" width="22.28515625" style="5" hidden="1"/>
    <col min="15876" max="15876" width="36.140625" style="5" hidden="1"/>
    <col min="15877" max="15877" width="14.140625" style="5" hidden="1"/>
    <col min="15878" max="15878" width="8.7109375" style="5" hidden="1"/>
    <col min="15879" max="15879" width="10.28515625" style="5" hidden="1"/>
    <col min="15880" max="15887" width="6.85546875" style="5" hidden="1"/>
    <col min="15888" max="15888" width="11.42578125" style="5" hidden="1"/>
    <col min="15889" max="16127" width="6.85546875" style="5" hidden="1"/>
    <col min="16128" max="16128" width="8.5703125" style="5" hidden="1"/>
    <col min="16129" max="16129" width="14.85546875" style="5" hidden="1"/>
    <col min="16130" max="16130" width="36.5703125" style="5" hidden="1"/>
    <col min="16131" max="16131" width="22.28515625" style="5" hidden="1"/>
    <col min="16132" max="16132" width="36.140625" style="5" hidden="1"/>
    <col min="16133" max="16133" width="14.140625" style="5" hidden="1"/>
    <col min="16134" max="16134" width="8.7109375" style="5" hidden="1"/>
    <col min="16135" max="16135" width="10.28515625" style="5" hidden="1"/>
    <col min="16136" max="16143" width="6.85546875" style="5" hidden="1"/>
    <col min="16144" max="16144" width="11.42578125" style="5" hidden="1"/>
    <col min="16145" max="16384" width="6.85546875" style="5" hidden="1"/>
  </cols>
  <sheetData>
    <row r="1" spans="1:16" ht="24.75" customHeight="1">
      <c r="A1" s="66" t="s">
        <v>29</v>
      </c>
      <c r="B1" s="66"/>
      <c r="C1" s="66"/>
      <c r="D1" s="66"/>
      <c r="E1" s="66"/>
      <c r="F1" s="66"/>
      <c r="G1" s="66"/>
    </row>
    <row r="2" spans="1:16" s="70" customFormat="1" ht="18.75" customHeight="1" thickBot="1">
      <c r="A2" s="67"/>
      <c r="B2" s="67" t="s">
        <v>18</v>
      </c>
      <c r="C2" s="68"/>
      <c r="D2" s="67" t="s">
        <v>7</v>
      </c>
      <c r="E2" s="69"/>
      <c r="F2" s="67" t="s">
        <v>3</v>
      </c>
      <c r="G2" s="68"/>
    </row>
    <row r="3" spans="1:16" ht="18.75" customHeight="1" thickTop="1">
      <c r="A3" s="71" t="s">
        <v>30</v>
      </c>
      <c r="B3" s="72"/>
      <c r="C3" s="73"/>
      <c r="D3" s="74"/>
      <c r="E3" s="75">
        <f>E73</f>
        <v>0</v>
      </c>
      <c r="F3" s="74"/>
      <c r="G3" s="76"/>
      <c r="P3" s="6"/>
    </row>
    <row r="4" spans="1:16" s="12" customFormat="1" ht="25.5" customHeight="1">
      <c r="A4" s="77" t="s">
        <v>1</v>
      </c>
      <c r="B4" s="78" t="s">
        <v>2</v>
      </c>
      <c r="C4" s="77" t="s">
        <v>7</v>
      </c>
      <c r="D4" s="77" t="s">
        <v>3</v>
      </c>
      <c r="E4" s="79" t="s">
        <v>4</v>
      </c>
      <c r="F4" s="77" t="s">
        <v>31</v>
      </c>
      <c r="G4" s="77" t="s">
        <v>6</v>
      </c>
    </row>
    <row r="5" spans="1:16" s="17" customFormat="1" ht="18" customHeight="1">
      <c r="B5" s="18"/>
      <c r="E5" s="19"/>
    </row>
    <row r="6" spans="1:16" s="17" customFormat="1" ht="18" customHeight="1">
      <c r="A6" s="80"/>
      <c r="B6" s="81"/>
      <c r="C6" s="80"/>
      <c r="D6" s="80"/>
      <c r="E6" s="82"/>
      <c r="F6" s="80"/>
      <c r="G6" s="80"/>
    </row>
    <row r="7" spans="1:16" s="17" customFormat="1" ht="18" customHeight="1">
      <c r="B7" s="18"/>
      <c r="E7" s="19"/>
    </row>
    <row r="8" spans="1:16" s="17" customFormat="1" ht="18" customHeight="1">
      <c r="A8" s="80"/>
      <c r="B8" s="81"/>
      <c r="C8" s="80"/>
      <c r="D8" s="80"/>
      <c r="E8" s="82"/>
      <c r="F8" s="80"/>
      <c r="G8" s="80"/>
    </row>
    <row r="9" spans="1:16" s="17" customFormat="1" ht="18" customHeight="1">
      <c r="B9" s="18"/>
      <c r="E9" s="19"/>
    </row>
    <row r="10" spans="1:16" s="17" customFormat="1" ht="18" customHeight="1">
      <c r="A10" s="80"/>
      <c r="B10" s="81"/>
      <c r="C10" s="80"/>
      <c r="D10" s="80"/>
      <c r="E10" s="82"/>
      <c r="F10" s="80"/>
      <c r="G10" s="80"/>
    </row>
    <row r="11" spans="1:16" s="17" customFormat="1" ht="18" customHeight="1">
      <c r="B11" s="18"/>
      <c r="E11" s="19"/>
    </row>
    <row r="12" spans="1:16" s="17" customFormat="1" ht="18" customHeight="1">
      <c r="A12" s="80"/>
      <c r="B12" s="81"/>
      <c r="C12" s="80"/>
      <c r="D12" s="80"/>
      <c r="E12" s="82"/>
      <c r="F12" s="80"/>
      <c r="G12" s="80"/>
    </row>
    <row r="13" spans="1:16" s="17" customFormat="1" ht="18" customHeight="1">
      <c r="B13" s="18"/>
      <c r="E13" s="19"/>
    </row>
    <row r="14" spans="1:16" s="17" customFormat="1" ht="18" customHeight="1">
      <c r="A14" s="80"/>
      <c r="B14" s="81"/>
      <c r="C14" s="80"/>
      <c r="D14" s="80"/>
      <c r="E14" s="82"/>
      <c r="F14" s="80"/>
      <c r="G14" s="80"/>
    </row>
    <row r="15" spans="1:16" s="17" customFormat="1" ht="18" customHeight="1">
      <c r="B15" s="18"/>
      <c r="E15" s="19"/>
    </row>
    <row r="16" spans="1:16" s="17" customFormat="1" ht="18" customHeight="1">
      <c r="A16" s="80"/>
      <c r="B16" s="81"/>
      <c r="C16" s="80"/>
      <c r="D16" s="80"/>
      <c r="E16" s="82"/>
      <c r="F16" s="80"/>
      <c r="G16" s="80"/>
    </row>
    <row r="17" spans="1:7" s="17" customFormat="1" ht="18" customHeight="1">
      <c r="B17" s="18"/>
      <c r="E17" s="19"/>
    </row>
    <row r="18" spans="1:7" s="17" customFormat="1" ht="18" customHeight="1">
      <c r="A18" s="80"/>
      <c r="B18" s="81"/>
      <c r="C18" s="80"/>
      <c r="D18" s="80"/>
      <c r="E18" s="82"/>
      <c r="F18" s="80"/>
      <c r="G18" s="80"/>
    </row>
    <row r="19" spans="1:7" s="17" customFormat="1" ht="18" customHeight="1">
      <c r="B19" s="18"/>
      <c r="E19" s="19"/>
    </row>
    <row r="20" spans="1:7" s="17" customFormat="1" ht="18" customHeight="1">
      <c r="A20" s="80"/>
      <c r="B20" s="81"/>
      <c r="C20" s="80"/>
      <c r="D20" s="80"/>
      <c r="E20" s="82"/>
      <c r="F20" s="80"/>
      <c r="G20" s="80"/>
    </row>
    <row r="21" spans="1:7" s="17" customFormat="1" ht="18" customHeight="1">
      <c r="B21" s="18"/>
      <c r="E21" s="19"/>
    </row>
    <row r="22" spans="1:7" s="17" customFormat="1" ht="18" customHeight="1">
      <c r="A22" s="80"/>
      <c r="B22" s="81"/>
      <c r="C22" s="80"/>
      <c r="D22" s="80"/>
      <c r="E22" s="82"/>
      <c r="F22" s="80"/>
      <c r="G22" s="80"/>
    </row>
    <row r="23" spans="1:7" s="17" customFormat="1" ht="18" customHeight="1">
      <c r="B23" s="18"/>
      <c r="E23" s="19"/>
    </row>
    <row r="24" spans="1:7" s="17" customFormat="1" ht="18" customHeight="1">
      <c r="A24" s="80"/>
      <c r="B24" s="81"/>
      <c r="C24" s="80"/>
      <c r="D24" s="80"/>
      <c r="E24" s="82"/>
      <c r="F24" s="80"/>
      <c r="G24" s="80"/>
    </row>
    <row r="25" spans="1:7" s="17" customFormat="1" ht="18" customHeight="1">
      <c r="B25" s="18"/>
      <c r="E25" s="19"/>
    </row>
    <row r="26" spans="1:7" s="17" customFormat="1" ht="18" customHeight="1">
      <c r="A26" s="80"/>
      <c r="B26" s="81"/>
      <c r="C26" s="80"/>
      <c r="D26" s="80"/>
      <c r="E26" s="82"/>
      <c r="F26" s="80"/>
      <c r="G26" s="80"/>
    </row>
    <row r="27" spans="1:7" s="17" customFormat="1" ht="18" customHeight="1">
      <c r="B27" s="18"/>
      <c r="E27" s="19"/>
    </row>
    <row r="28" spans="1:7" s="17" customFormat="1" ht="18" customHeight="1">
      <c r="A28" s="80"/>
      <c r="B28" s="81"/>
      <c r="C28" s="80"/>
      <c r="D28" s="80"/>
      <c r="E28" s="82"/>
      <c r="F28" s="80"/>
      <c r="G28" s="80"/>
    </row>
    <row r="29" spans="1:7" s="17" customFormat="1" ht="18" customHeight="1">
      <c r="B29" s="18"/>
      <c r="E29" s="19"/>
    </row>
    <row r="30" spans="1:7" s="17" customFormat="1" ht="18" customHeight="1">
      <c r="A30" s="80"/>
      <c r="B30" s="81"/>
      <c r="C30" s="80"/>
      <c r="D30" s="80"/>
      <c r="E30" s="82"/>
      <c r="F30" s="80"/>
      <c r="G30" s="80"/>
    </row>
    <row r="31" spans="1:7" s="17" customFormat="1" ht="18" customHeight="1">
      <c r="B31" s="18"/>
      <c r="E31" s="19"/>
    </row>
    <row r="32" spans="1:7" s="17" customFormat="1" ht="18" customHeight="1">
      <c r="A32" s="80"/>
      <c r="B32" s="81"/>
      <c r="C32" s="80"/>
      <c r="D32" s="80"/>
      <c r="E32" s="82"/>
      <c r="F32" s="80"/>
      <c r="G32" s="80"/>
    </row>
    <row r="33" spans="1:7" s="17" customFormat="1" ht="18" customHeight="1">
      <c r="B33" s="18"/>
      <c r="E33" s="19"/>
    </row>
    <row r="34" spans="1:7" s="17" customFormat="1" ht="18" customHeight="1">
      <c r="A34" s="80"/>
      <c r="B34" s="81"/>
      <c r="C34" s="80"/>
      <c r="D34" s="80"/>
      <c r="E34" s="82"/>
      <c r="F34" s="80"/>
      <c r="G34" s="80"/>
    </row>
    <row r="35" spans="1:7" s="17" customFormat="1" ht="18" customHeight="1">
      <c r="B35" s="18"/>
      <c r="E35" s="19"/>
    </row>
    <row r="36" spans="1:7" s="17" customFormat="1" ht="18" customHeight="1">
      <c r="A36" s="80"/>
      <c r="B36" s="81"/>
      <c r="C36" s="80"/>
      <c r="D36" s="80"/>
      <c r="E36" s="82"/>
      <c r="F36" s="80"/>
      <c r="G36" s="80"/>
    </row>
    <row r="37" spans="1:7" s="17" customFormat="1" ht="18" customHeight="1">
      <c r="B37" s="18"/>
      <c r="E37" s="19"/>
    </row>
    <row r="38" spans="1:7" s="17" customFormat="1" ht="18" customHeight="1">
      <c r="A38" s="80"/>
      <c r="B38" s="81"/>
      <c r="C38" s="80"/>
      <c r="D38" s="80"/>
      <c r="E38" s="82"/>
      <c r="F38" s="80"/>
      <c r="G38" s="80"/>
    </row>
    <row r="39" spans="1:7" s="17" customFormat="1" ht="18" customHeight="1">
      <c r="B39" s="18"/>
      <c r="E39" s="19"/>
    </row>
    <row r="40" spans="1:7" s="17" customFormat="1" ht="18" customHeight="1">
      <c r="A40" s="80"/>
      <c r="B40" s="81"/>
      <c r="C40" s="80"/>
      <c r="D40" s="80"/>
      <c r="E40" s="82"/>
      <c r="F40" s="80"/>
      <c r="G40" s="80"/>
    </row>
    <row r="41" spans="1:7" s="17" customFormat="1" ht="18" customHeight="1">
      <c r="B41" s="18"/>
      <c r="E41" s="19"/>
    </row>
    <row r="42" spans="1:7" s="17" customFormat="1" ht="18" customHeight="1">
      <c r="A42" s="80"/>
      <c r="B42" s="81"/>
      <c r="C42" s="80"/>
      <c r="D42" s="80"/>
      <c r="E42" s="82"/>
      <c r="F42" s="80"/>
      <c r="G42" s="80"/>
    </row>
    <row r="43" spans="1:7" s="17" customFormat="1" ht="18" customHeight="1">
      <c r="B43" s="18"/>
      <c r="E43" s="19"/>
    </row>
    <row r="44" spans="1:7" s="17" customFormat="1" ht="18" customHeight="1">
      <c r="A44" s="80"/>
      <c r="B44" s="81"/>
      <c r="C44" s="80"/>
      <c r="D44" s="80"/>
      <c r="E44" s="82"/>
      <c r="F44" s="80"/>
      <c r="G44" s="80"/>
    </row>
    <row r="45" spans="1:7" s="17" customFormat="1" ht="18" customHeight="1">
      <c r="B45" s="18"/>
      <c r="E45" s="19"/>
    </row>
    <row r="46" spans="1:7" s="17" customFormat="1" ht="18" customHeight="1">
      <c r="A46" s="80"/>
      <c r="B46" s="81"/>
      <c r="C46" s="80"/>
      <c r="D46" s="80"/>
      <c r="E46" s="82"/>
      <c r="F46" s="80"/>
      <c r="G46" s="80"/>
    </row>
    <row r="47" spans="1:7" s="17" customFormat="1" ht="18" customHeight="1">
      <c r="B47" s="18"/>
      <c r="E47" s="19"/>
    </row>
    <row r="48" spans="1:7" s="17" customFormat="1" ht="18" customHeight="1">
      <c r="A48" s="80"/>
      <c r="B48" s="81"/>
      <c r="C48" s="80"/>
      <c r="D48" s="80"/>
      <c r="E48" s="82"/>
      <c r="F48" s="80"/>
      <c r="G48" s="80"/>
    </row>
    <row r="49" spans="1:7" s="17" customFormat="1" ht="18" customHeight="1">
      <c r="B49" s="18"/>
      <c r="E49" s="19"/>
    </row>
    <row r="50" spans="1:7" s="17" customFormat="1" ht="18" customHeight="1">
      <c r="A50" s="80"/>
      <c r="B50" s="81"/>
      <c r="C50" s="80"/>
      <c r="D50" s="80"/>
      <c r="E50" s="82"/>
      <c r="F50" s="80"/>
      <c r="G50" s="80"/>
    </row>
    <row r="51" spans="1:7" s="17" customFormat="1" ht="18" customHeight="1">
      <c r="B51" s="18"/>
      <c r="E51" s="19"/>
    </row>
    <row r="52" spans="1:7" s="17" customFormat="1" ht="18" customHeight="1">
      <c r="A52" s="80"/>
      <c r="B52" s="81"/>
      <c r="C52" s="80"/>
      <c r="D52" s="80"/>
      <c r="E52" s="82"/>
      <c r="F52" s="80"/>
      <c r="G52" s="80"/>
    </row>
    <row r="53" spans="1:7" s="17" customFormat="1" ht="18" customHeight="1">
      <c r="B53" s="18"/>
      <c r="E53" s="19"/>
    </row>
    <row r="54" spans="1:7" s="17" customFormat="1" ht="18" customHeight="1">
      <c r="A54" s="80"/>
      <c r="B54" s="81"/>
      <c r="C54" s="80"/>
      <c r="D54" s="80"/>
      <c r="E54" s="82"/>
      <c r="F54" s="80"/>
      <c r="G54" s="80"/>
    </row>
    <row r="55" spans="1:7" s="17" customFormat="1" ht="18" customHeight="1">
      <c r="B55" s="18"/>
      <c r="E55" s="19"/>
    </row>
    <row r="56" spans="1:7" s="17" customFormat="1" ht="18" customHeight="1">
      <c r="A56" s="80"/>
      <c r="B56" s="81"/>
      <c r="C56" s="80"/>
      <c r="D56" s="80"/>
      <c r="E56" s="82"/>
      <c r="F56" s="80"/>
      <c r="G56" s="80"/>
    </row>
    <row r="57" spans="1:7" s="17" customFormat="1" ht="18" customHeight="1">
      <c r="B57" s="18"/>
      <c r="E57" s="19"/>
    </row>
    <row r="58" spans="1:7" s="17" customFormat="1" ht="18" customHeight="1">
      <c r="A58" s="80"/>
      <c r="B58" s="81"/>
      <c r="C58" s="80"/>
      <c r="D58" s="80"/>
      <c r="E58" s="82"/>
      <c r="F58" s="80"/>
      <c r="G58" s="80"/>
    </row>
    <row r="59" spans="1:7" s="17" customFormat="1" ht="18" customHeight="1">
      <c r="B59" s="18"/>
      <c r="E59" s="19"/>
    </row>
    <row r="60" spans="1:7" s="17" customFormat="1" ht="18" customHeight="1">
      <c r="A60" s="80"/>
      <c r="B60" s="81"/>
      <c r="C60" s="80"/>
      <c r="D60" s="80"/>
      <c r="E60" s="82"/>
      <c r="F60" s="80"/>
      <c r="G60" s="80"/>
    </row>
    <row r="61" spans="1:7" s="17" customFormat="1" ht="18" customHeight="1">
      <c r="B61" s="18"/>
      <c r="E61" s="19"/>
    </row>
    <row r="62" spans="1:7" s="17" customFormat="1" ht="18" customHeight="1">
      <c r="A62" s="80"/>
      <c r="B62" s="81"/>
      <c r="C62" s="80"/>
      <c r="D62" s="80"/>
      <c r="E62" s="82"/>
      <c r="F62" s="80"/>
      <c r="G62" s="80"/>
    </row>
    <row r="63" spans="1:7" s="17" customFormat="1" ht="18" customHeight="1">
      <c r="B63" s="18"/>
      <c r="E63" s="19"/>
    </row>
    <row r="64" spans="1:7" s="17" customFormat="1" ht="18" customHeight="1">
      <c r="A64" s="80"/>
      <c r="B64" s="81"/>
      <c r="C64" s="80"/>
      <c r="D64" s="80"/>
      <c r="E64" s="82"/>
      <c r="F64" s="80"/>
      <c r="G64" s="80"/>
    </row>
    <row r="65" spans="1:7" s="17" customFormat="1" ht="18" customHeight="1">
      <c r="B65" s="18"/>
      <c r="E65" s="19"/>
    </row>
    <row r="66" spans="1:7" s="17" customFormat="1" ht="18" customHeight="1">
      <c r="A66" s="80"/>
      <c r="B66" s="81"/>
      <c r="C66" s="80"/>
      <c r="D66" s="80"/>
      <c r="E66" s="82"/>
      <c r="F66" s="80"/>
      <c r="G66" s="80"/>
    </row>
    <row r="67" spans="1:7" s="17" customFormat="1" ht="18" customHeight="1">
      <c r="B67" s="18"/>
      <c r="E67" s="19"/>
    </row>
    <row r="68" spans="1:7" s="17" customFormat="1" ht="18" customHeight="1">
      <c r="A68" s="80"/>
      <c r="B68" s="81"/>
      <c r="C68" s="80"/>
      <c r="D68" s="80"/>
      <c r="E68" s="82"/>
      <c r="F68" s="80"/>
      <c r="G68" s="80"/>
    </row>
    <row r="69" spans="1:7" s="17" customFormat="1" ht="18" customHeight="1">
      <c r="B69" s="18"/>
      <c r="E69" s="19"/>
    </row>
    <row r="70" spans="1:7" s="17" customFormat="1" ht="18" customHeight="1">
      <c r="A70" s="80"/>
      <c r="B70" s="81"/>
      <c r="C70" s="80"/>
      <c r="D70" s="80"/>
      <c r="E70" s="82"/>
      <c r="F70" s="80"/>
      <c r="G70" s="80"/>
    </row>
    <row r="71" spans="1:7" s="17" customFormat="1" ht="18" customHeight="1">
      <c r="B71" s="18"/>
      <c r="E71" s="19"/>
    </row>
    <row r="72" spans="1:7" s="17" customFormat="1" ht="18" customHeight="1">
      <c r="A72" s="80"/>
      <c r="B72" s="81"/>
      <c r="C72" s="80"/>
      <c r="D72" s="80"/>
      <c r="E72" s="82"/>
      <c r="F72" s="80"/>
      <c r="G72" s="80"/>
    </row>
    <row r="73" spans="1:7" s="17" customFormat="1" ht="18" customHeight="1">
      <c r="A73" s="57"/>
      <c r="B73" s="57"/>
      <c r="C73" s="57"/>
      <c r="D73" s="57"/>
      <c r="E73" s="58">
        <f>SUM(E5:E72)</f>
        <v>0</v>
      </c>
      <c r="F73" s="57"/>
      <c r="G73" s="57"/>
    </row>
    <row r="74" spans="1:7" s="59" customFormat="1">
      <c r="A74" s="60"/>
      <c r="B74" s="61"/>
      <c r="C74" s="60"/>
      <c r="D74" s="60"/>
      <c r="E74" s="62"/>
      <c r="F74" s="60"/>
    </row>
    <row r="75" spans="1:7" s="59" customFormat="1">
      <c r="A75" s="60"/>
      <c r="B75" s="61"/>
      <c r="C75" s="60"/>
      <c r="D75" s="60"/>
      <c r="E75" s="62"/>
      <c r="F75" s="60"/>
    </row>
    <row r="76" spans="1:7" s="59" customFormat="1">
      <c r="A76" s="60"/>
      <c r="B76" s="61"/>
      <c r="C76" s="60"/>
      <c r="D76" s="60"/>
      <c r="E76" s="62"/>
      <c r="F76" s="60"/>
    </row>
    <row r="77" spans="1:7" s="59" customFormat="1">
      <c r="A77" s="60"/>
      <c r="B77" s="61"/>
      <c r="C77" s="60"/>
      <c r="D77" s="60"/>
      <c r="E77" s="62"/>
      <c r="F77" s="60"/>
    </row>
    <row r="78" spans="1:7" s="59" customFormat="1">
      <c r="A78" s="60"/>
      <c r="B78" s="61"/>
      <c r="C78" s="60"/>
      <c r="D78" s="60"/>
      <c r="E78" s="62"/>
      <c r="F78" s="60"/>
    </row>
    <row r="79" spans="1:7" s="59" customFormat="1">
      <c r="A79" s="60"/>
      <c r="B79" s="61"/>
      <c r="C79" s="60"/>
      <c r="D79" s="60"/>
      <c r="E79" s="62"/>
      <c r="F79" s="60"/>
    </row>
    <row r="80" spans="1:7" s="59" customFormat="1">
      <c r="A80" s="60"/>
      <c r="B80" s="61"/>
      <c r="C80" s="60"/>
      <c r="D80" s="60"/>
      <c r="E80" s="62"/>
      <c r="F80" s="60"/>
    </row>
    <row r="81" spans="1:6" s="59" customFormat="1">
      <c r="A81" s="60"/>
      <c r="B81" s="61"/>
      <c r="C81" s="60"/>
      <c r="D81" s="60"/>
      <c r="E81" s="62"/>
      <c r="F81" s="60"/>
    </row>
    <row r="82" spans="1:6" s="59" customFormat="1">
      <c r="A82" s="60"/>
      <c r="B82" s="61"/>
      <c r="C82" s="60"/>
      <c r="D82" s="60"/>
      <c r="E82" s="62"/>
      <c r="F82" s="60"/>
    </row>
    <row r="83" spans="1:6" s="59" customFormat="1">
      <c r="A83" s="60"/>
      <c r="B83" s="61"/>
      <c r="C83" s="60"/>
      <c r="D83" s="60"/>
      <c r="E83" s="62"/>
      <c r="F83" s="60"/>
    </row>
    <row r="84" spans="1:6" s="59" customFormat="1">
      <c r="A84" s="60"/>
      <c r="B84" s="61"/>
      <c r="C84" s="60"/>
      <c r="D84" s="60"/>
      <c r="E84" s="62"/>
      <c r="F84" s="60"/>
    </row>
    <row r="85" spans="1:6" s="59" customFormat="1">
      <c r="A85" s="60"/>
      <c r="B85" s="61"/>
      <c r="C85" s="60"/>
      <c r="D85" s="60"/>
      <c r="E85" s="62"/>
      <c r="F85" s="60"/>
    </row>
    <row r="86" spans="1:6" s="59" customFormat="1">
      <c r="A86" s="60"/>
      <c r="B86" s="61"/>
      <c r="C86" s="60"/>
      <c r="D86" s="60"/>
      <c r="E86" s="62"/>
      <c r="F86" s="60"/>
    </row>
    <row r="87" spans="1:6" s="59" customFormat="1">
      <c r="A87" s="60"/>
      <c r="B87" s="61"/>
      <c r="C87" s="60"/>
      <c r="D87" s="60"/>
      <c r="E87" s="62"/>
      <c r="F87" s="60"/>
    </row>
    <row r="88" spans="1:6" s="59" customFormat="1">
      <c r="A88" s="60"/>
      <c r="B88" s="61"/>
      <c r="C88" s="60"/>
      <c r="D88" s="60"/>
      <c r="E88" s="62"/>
      <c r="F88" s="60"/>
    </row>
    <row r="89" spans="1:6" s="59" customFormat="1">
      <c r="A89" s="60"/>
      <c r="B89" s="61"/>
      <c r="C89" s="60"/>
      <c r="D89" s="60"/>
      <c r="E89" s="62"/>
      <c r="F89" s="60"/>
    </row>
    <row r="90" spans="1:6" s="59" customFormat="1">
      <c r="A90" s="60"/>
      <c r="B90" s="61"/>
      <c r="C90" s="60"/>
      <c r="D90" s="60"/>
      <c r="E90" s="62"/>
      <c r="F90" s="60"/>
    </row>
    <row r="91" spans="1:6" s="59" customFormat="1">
      <c r="A91" s="60"/>
      <c r="B91" s="61"/>
      <c r="C91" s="60"/>
      <c r="D91" s="60"/>
      <c r="E91" s="62"/>
      <c r="F91" s="60"/>
    </row>
    <row r="92" spans="1:6" s="59" customFormat="1">
      <c r="A92" s="60"/>
      <c r="B92" s="61"/>
      <c r="C92" s="60"/>
      <c r="D92" s="60"/>
      <c r="E92" s="62"/>
      <c r="F92" s="60"/>
    </row>
    <row r="93" spans="1:6" s="59" customFormat="1">
      <c r="A93" s="60"/>
      <c r="B93" s="61"/>
      <c r="C93" s="60"/>
      <c r="D93" s="60"/>
      <c r="E93" s="62"/>
      <c r="F93" s="60"/>
    </row>
    <row r="94" spans="1:6" s="59" customFormat="1">
      <c r="A94" s="60"/>
      <c r="B94" s="61"/>
      <c r="C94" s="60"/>
      <c r="D94" s="60"/>
      <c r="E94" s="62"/>
      <c r="F94" s="60"/>
    </row>
    <row r="95" spans="1:6" s="59" customFormat="1">
      <c r="A95" s="60"/>
      <c r="B95" s="61"/>
      <c r="C95" s="60"/>
      <c r="D95" s="60"/>
      <c r="E95" s="62"/>
      <c r="F95" s="60"/>
    </row>
    <row r="96" spans="1:6" s="59" customFormat="1">
      <c r="A96" s="60"/>
      <c r="B96" s="61"/>
      <c r="C96" s="60"/>
      <c r="D96" s="60"/>
      <c r="E96" s="62"/>
      <c r="F96" s="60"/>
    </row>
    <row r="97" spans="1:6" s="59" customFormat="1">
      <c r="A97" s="60"/>
      <c r="B97" s="61"/>
      <c r="C97" s="60"/>
      <c r="D97" s="60"/>
      <c r="E97" s="62"/>
      <c r="F97" s="60"/>
    </row>
    <row r="98" spans="1:6" s="59" customFormat="1">
      <c r="A98" s="60"/>
      <c r="B98" s="61"/>
      <c r="C98" s="60"/>
      <c r="D98" s="60"/>
      <c r="E98" s="62"/>
      <c r="F98" s="60"/>
    </row>
    <row r="99" spans="1:6" s="59" customFormat="1">
      <c r="A99" s="60"/>
      <c r="B99" s="61"/>
      <c r="C99" s="60"/>
      <c r="D99" s="60"/>
      <c r="E99" s="62"/>
      <c r="F99" s="60"/>
    </row>
    <row r="100" spans="1:6" s="59" customFormat="1">
      <c r="A100" s="60"/>
      <c r="B100" s="61"/>
      <c r="C100" s="60"/>
      <c r="D100" s="60"/>
      <c r="E100" s="62"/>
      <c r="F100" s="60"/>
    </row>
    <row r="101" spans="1:6" s="59" customFormat="1">
      <c r="A101" s="60"/>
      <c r="B101" s="61"/>
      <c r="C101" s="60"/>
      <c r="D101" s="60"/>
      <c r="E101" s="62"/>
      <c r="F101" s="60"/>
    </row>
    <row r="102" spans="1:6" s="59" customFormat="1">
      <c r="A102" s="60"/>
      <c r="B102" s="61"/>
      <c r="C102" s="60"/>
      <c r="D102" s="60"/>
      <c r="E102" s="62"/>
      <c r="F102" s="60"/>
    </row>
    <row r="103" spans="1:6" s="59" customFormat="1">
      <c r="A103" s="60"/>
      <c r="B103" s="61"/>
      <c r="C103" s="60"/>
      <c r="D103" s="60"/>
      <c r="E103" s="62"/>
      <c r="F103" s="60"/>
    </row>
    <row r="104" spans="1:6" s="59" customFormat="1">
      <c r="A104" s="60"/>
      <c r="B104" s="61"/>
      <c r="C104" s="60"/>
      <c r="D104" s="60"/>
      <c r="E104" s="62"/>
      <c r="F104" s="60"/>
    </row>
    <row r="105" spans="1:6" s="59" customFormat="1">
      <c r="A105" s="60"/>
      <c r="B105" s="61"/>
      <c r="C105" s="60"/>
      <c r="D105" s="60"/>
      <c r="E105" s="62"/>
      <c r="F105" s="60"/>
    </row>
    <row r="106" spans="1:6" s="59" customFormat="1">
      <c r="A106" s="60"/>
      <c r="B106" s="61"/>
      <c r="C106" s="60"/>
      <c r="D106" s="60"/>
      <c r="E106" s="62"/>
      <c r="F106" s="60"/>
    </row>
    <row r="107" spans="1:6" s="59" customFormat="1">
      <c r="A107" s="60"/>
      <c r="B107" s="61"/>
      <c r="C107" s="60"/>
      <c r="D107" s="60"/>
      <c r="E107" s="62"/>
      <c r="F107" s="60"/>
    </row>
    <row r="108" spans="1:6" s="59" customFormat="1">
      <c r="A108" s="60"/>
      <c r="B108" s="61"/>
      <c r="C108" s="60"/>
      <c r="D108" s="60"/>
      <c r="E108" s="62"/>
      <c r="F108" s="60"/>
    </row>
    <row r="109" spans="1:6" s="59" customFormat="1">
      <c r="A109" s="60"/>
      <c r="B109" s="61"/>
      <c r="C109" s="60"/>
      <c r="D109" s="60"/>
      <c r="E109" s="62"/>
      <c r="F109" s="60"/>
    </row>
    <row r="110" spans="1:6" s="59" customFormat="1">
      <c r="A110" s="60"/>
      <c r="B110" s="61"/>
      <c r="C110" s="60"/>
      <c r="D110" s="60"/>
      <c r="E110" s="62"/>
      <c r="F110" s="60"/>
    </row>
    <row r="111" spans="1:6" s="59" customFormat="1">
      <c r="A111" s="60"/>
      <c r="B111" s="61"/>
      <c r="C111" s="60"/>
      <c r="D111" s="60"/>
      <c r="E111" s="62"/>
      <c r="F111" s="60"/>
    </row>
    <row r="112" spans="1:6" s="59" customFormat="1">
      <c r="A112" s="60"/>
      <c r="B112" s="61"/>
      <c r="C112" s="60"/>
      <c r="D112" s="60"/>
      <c r="E112" s="62"/>
      <c r="F112" s="60"/>
    </row>
    <row r="113" spans="1:6" s="59" customFormat="1">
      <c r="A113" s="60"/>
      <c r="B113" s="61"/>
      <c r="C113" s="60"/>
      <c r="D113" s="60"/>
      <c r="E113" s="62"/>
      <c r="F113" s="60"/>
    </row>
    <row r="114" spans="1:6" s="59" customFormat="1">
      <c r="A114" s="60"/>
      <c r="B114" s="61"/>
      <c r="C114" s="60"/>
      <c r="D114" s="60"/>
      <c r="E114" s="62"/>
      <c r="F114" s="60"/>
    </row>
    <row r="115" spans="1:6" s="59" customFormat="1">
      <c r="A115" s="60"/>
      <c r="B115" s="61"/>
      <c r="C115" s="60"/>
      <c r="D115" s="60"/>
      <c r="E115" s="62"/>
      <c r="F115" s="60"/>
    </row>
    <row r="116" spans="1:6" s="59" customFormat="1">
      <c r="A116" s="60"/>
      <c r="B116" s="61"/>
      <c r="C116" s="60"/>
      <c r="D116" s="60"/>
      <c r="E116" s="62"/>
      <c r="F116" s="60"/>
    </row>
    <row r="117" spans="1:6" s="59" customFormat="1">
      <c r="A117" s="60"/>
      <c r="B117" s="61"/>
      <c r="C117" s="60"/>
      <c r="D117" s="60"/>
      <c r="E117" s="62"/>
      <c r="F117" s="60"/>
    </row>
    <row r="118" spans="1:6" s="59" customFormat="1">
      <c r="A118" s="60"/>
      <c r="B118" s="61"/>
      <c r="C118" s="60"/>
      <c r="D118" s="60"/>
      <c r="E118" s="62"/>
      <c r="F118" s="60"/>
    </row>
    <row r="119" spans="1:6" s="59" customFormat="1">
      <c r="A119" s="60"/>
      <c r="B119" s="61"/>
      <c r="C119" s="60"/>
      <c r="D119" s="60"/>
      <c r="E119" s="62"/>
      <c r="F119" s="60"/>
    </row>
    <row r="120" spans="1:6" s="59" customFormat="1">
      <c r="A120" s="60"/>
      <c r="B120" s="61"/>
      <c r="C120" s="60"/>
      <c r="D120" s="60"/>
      <c r="E120" s="62"/>
      <c r="F120" s="60"/>
    </row>
    <row r="121" spans="1:6" s="59" customFormat="1">
      <c r="A121" s="60"/>
      <c r="B121" s="61"/>
      <c r="C121" s="60"/>
      <c r="D121" s="60"/>
      <c r="E121" s="62"/>
      <c r="F121" s="60"/>
    </row>
    <row r="122" spans="1:6" s="59" customFormat="1">
      <c r="A122" s="60"/>
      <c r="B122" s="61"/>
      <c r="C122" s="60"/>
      <c r="D122" s="60"/>
      <c r="E122" s="62"/>
      <c r="F122" s="60"/>
    </row>
    <row r="123" spans="1:6" s="59" customFormat="1">
      <c r="A123" s="60"/>
      <c r="B123" s="61"/>
      <c r="C123" s="60"/>
      <c r="D123" s="60"/>
      <c r="E123" s="62"/>
      <c r="F123" s="60"/>
    </row>
    <row r="124" spans="1:6" s="59" customFormat="1">
      <c r="A124" s="60"/>
      <c r="B124" s="61"/>
      <c r="C124" s="60"/>
      <c r="D124" s="60"/>
      <c r="E124" s="62"/>
      <c r="F124" s="60"/>
    </row>
    <row r="125" spans="1:6" s="59" customFormat="1">
      <c r="A125" s="60"/>
      <c r="B125" s="61"/>
      <c r="C125" s="60"/>
      <c r="D125" s="60"/>
      <c r="E125" s="62"/>
      <c r="F125" s="60"/>
    </row>
    <row r="126" spans="1:6" s="59" customFormat="1">
      <c r="A126" s="60"/>
      <c r="B126" s="61"/>
      <c r="C126" s="60"/>
      <c r="D126" s="60"/>
      <c r="E126" s="62"/>
      <c r="F126" s="60"/>
    </row>
    <row r="127" spans="1:6" s="59" customFormat="1">
      <c r="A127" s="60"/>
      <c r="B127" s="61"/>
      <c r="C127" s="60"/>
      <c r="D127" s="60"/>
      <c r="E127" s="62"/>
      <c r="F127" s="60"/>
    </row>
    <row r="128" spans="1:6" s="59" customFormat="1">
      <c r="A128" s="60"/>
      <c r="B128" s="61"/>
      <c r="C128" s="60"/>
      <c r="D128" s="60"/>
      <c r="E128" s="62"/>
      <c r="F128" s="60"/>
    </row>
    <row r="129" spans="1:6" s="59" customFormat="1">
      <c r="A129" s="60"/>
      <c r="B129" s="61"/>
      <c r="C129" s="60"/>
      <c r="D129" s="60"/>
      <c r="E129" s="62"/>
      <c r="F129" s="60"/>
    </row>
    <row r="130" spans="1:6" s="59" customFormat="1">
      <c r="A130" s="60"/>
      <c r="B130" s="61"/>
      <c r="C130" s="60"/>
      <c r="D130" s="60"/>
      <c r="E130" s="62"/>
      <c r="F130" s="60"/>
    </row>
    <row r="131" spans="1:6" s="59" customFormat="1">
      <c r="A131" s="60"/>
      <c r="B131" s="61"/>
      <c r="C131" s="60"/>
      <c r="D131" s="60"/>
      <c r="E131" s="62"/>
      <c r="F131" s="60"/>
    </row>
    <row r="132" spans="1:6" s="59" customFormat="1">
      <c r="A132" s="60"/>
      <c r="B132" s="61"/>
      <c r="C132" s="60"/>
      <c r="D132" s="60"/>
      <c r="E132" s="62"/>
      <c r="F132" s="60"/>
    </row>
    <row r="133" spans="1:6" s="59" customFormat="1">
      <c r="A133" s="60"/>
      <c r="B133" s="61"/>
      <c r="C133" s="60"/>
      <c r="D133" s="60"/>
      <c r="E133" s="62"/>
      <c r="F133" s="60"/>
    </row>
    <row r="134" spans="1:6" s="59" customFormat="1">
      <c r="A134" s="60"/>
      <c r="B134" s="61"/>
      <c r="C134" s="60"/>
      <c r="D134" s="60"/>
      <c r="E134" s="62"/>
      <c r="F134" s="60"/>
    </row>
    <row r="135" spans="1:6" s="59" customFormat="1">
      <c r="A135" s="60"/>
      <c r="B135" s="61"/>
      <c r="C135" s="60"/>
      <c r="D135" s="60"/>
      <c r="E135" s="62"/>
      <c r="F135" s="60"/>
    </row>
    <row r="136" spans="1:6" s="59" customFormat="1">
      <c r="A136" s="60"/>
      <c r="B136" s="61"/>
      <c r="C136" s="60"/>
      <c r="D136" s="60"/>
      <c r="E136" s="62"/>
      <c r="F136" s="60"/>
    </row>
    <row r="137" spans="1:6" s="59" customFormat="1">
      <c r="A137" s="60"/>
      <c r="B137" s="61"/>
      <c r="C137" s="60"/>
      <c r="D137" s="60"/>
      <c r="E137" s="62"/>
      <c r="F137" s="60"/>
    </row>
    <row r="138" spans="1:6" s="59" customFormat="1">
      <c r="A138" s="60"/>
      <c r="B138" s="61"/>
      <c r="C138" s="60"/>
      <c r="D138" s="60"/>
      <c r="E138" s="62"/>
      <c r="F138" s="60"/>
    </row>
    <row r="139" spans="1:6" s="59" customFormat="1">
      <c r="A139" s="60"/>
      <c r="B139" s="61"/>
      <c r="C139" s="60"/>
      <c r="D139" s="60"/>
      <c r="E139" s="62"/>
      <c r="F139" s="60"/>
    </row>
    <row r="140" spans="1:6" s="59" customFormat="1">
      <c r="A140" s="60"/>
      <c r="B140" s="61"/>
      <c r="C140" s="60"/>
      <c r="D140" s="60"/>
      <c r="E140" s="62"/>
      <c r="F140" s="60"/>
    </row>
    <row r="141" spans="1:6" s="59" customFormat="1">
      <c r="A141" s="60"/>
      <c r="B141" s="61"/>
      <c r="C141" s="60"/>
      <c r="D141" s="60"/>
      <c r="E141" s="62"/>
      <c r="F141" s="60"/>
    </row>
    <row r="142" spans="1:6" s="59" customFormat="1">
      <c r="A142" s="60"/>
      <c r="B142" s="61"/>
      <c r="C142" s="60"/>
      <c r="D142" s="60"/>
      <c r="E142" s="62"/>
      <c r="F142" s="60"/>
    </row>
    <row r="143" spans="1:6" s="59" customFormat="1">
      <c r="A143" s="60"/>
      <c r="B143" s="61"/>
      <c r="C143" s="60"/>
      <c r="D143" s="60"/>
      <c r="E143" s="62"/>
      <c r="F143" s="60"/>
    </row>
    <row r="144" spans="1:6" s="59" customFormat="1">
      <c r="A144" s="60"/>
      <c r="B144" s="61"/>
      <c r="C144" s="60"/>
      <c r="D144" s="60"/>
      <c r="E144" s="62"/>
      <c r="F144" s="60"/>
    </row>
    <row r="145" spans="1:6" s="59" customFormat="1">
      <c r="A145" s="60"/>
      <c r="B145" s="61"/>
      <c r="C145" s="60"/>
      <c r="D145" s="60"/>
      <c r="E145" s="62"/>
      <c r="F145" s="60"/>
    </row>
    <row r="146" spans="1:6" s="59" customFormat="1">
      <c r="A146" s="60"/>
      <c r="B146" s="61"/>
      <c r="C146" s="60"/>
      <c r="D146" s="60"/>
      <c r="E146" s="62"/>
      <c r="F146" s="60"/>
    </row>
    <row r="147" spans="1:6" s="59" customFormat="1">
      <c r="A147" s="60"/>
      <c r="B147" s="61"/>
      <c r="C147" s="60"/>
      <c r="D147" s="60"/>
      <c r="E147" s="62"/>
      <c r="F147" s="60"/>
    </row>
    <row r="148" spans="1:6" s="59" customFormat="1">
      <c r="A148" s="60"/>
      <c r="B148" s="61"/>
      <c r="C148" s="60"/>
      <c r="D148" s="60"/>
      <c r="E148" s="62"/>
      <c r="F148" s="60"/>
    </row>
    <row r="149" spans="1:6" s="59" customFormat="1">
      <c r="A149" s="60"/>
      <c r="B149" s="61"/>
      <c r="C149" s="60"/>
      <c r="D149" s="60"/>
      <c r="E149" s="62"/>
      <c r="F149" s="60"/>
    </row>
    <row r="150" spans="1:6" s="59" customFormat="1">
      <c r="A150" s="60"/>
      <c r="B150" s="61"/>
      <c r="C150" s="60"/>
      <c r="D150" s="60"/>
      <c r="E150" s="62"/>
      <c r="F150" s="60"/>
    </row>
    <row r="151" spans="1:6" s="59" customFormat="1">
      <c r="A151" s="60"/>
      <c r="B151" s="61"/>
      <c r="C151" s="60"/>
      <c r="D151" s="60"/>
      <c r="E151" s="62"/>
      <c r="F151" s="60"/>
    </row>
    <row r="152" spans="1:6" s="59" customFormat="1">
      <c r="A152" s="60"/>
      <c r="B152" s="61"/>
      <c r="C152" s="60"/>
      <c r="D152" s="60"/>
      <c r="E152" s="62"/>
      <c r="F152" s="60"/>
    </row>
    <row r="153" spans="1:6" s="59" customFormat="1">
      <c r="A153" s="60"/>
      <c r="B153" s="61"/>
      <c r="C153" s="60"/>
      <c r="D153" s="60"/>
      <c r="E153" s="62"/>
      <c r="F153" s="60"/>
    </row>
    <row r="154" spans="1:6" s="59" customFormat="1">
      <c r="A154" s="60"/>
      <c r="B154" s="61"/>
      <c r="C154" s="60"/>
      <c r="D154" s="60"/>
      <c r="E154" s="62"/>
      <c r="F154" s="60"/>
    </row>
    <row r="155" spans="1:6" s="59" customFormat="1">
      <c r="A155" s="60"/>
      <c r="B155" s="61"/>
      <c r="C155" s="60"/>
      <c r="D155" s="60"/>
      <c r="E155" s="62"/>
      <c r="F155" s="60"/>
    </row>
    <row r="156" spans="1:6" s="59" customFormat="1">
      <c r="A156" s="60"/>
      <c r="B156" s="61"/>
      <c r="C156" s="60"/>
      <c r="D156" s="60"/>
      <c r="E156" s="62"/>
      <c r="F156" s="60"/>
    </row>
    <row r="157" spans="1:6" s="59" customFormat="1">
      <c r="A157" s="60"/>
      <c r="B157" s="61"/>
      <c r="C157" s="60"/>
      <c r="D157" s="60"/>
      <c r="E157" s="62"/>
      <c r="F157" s="60"/>
    </row>
    <row r="158" spans="1:6" s="59" customFormat="1">
      <c r="A158" s="60"/>
      <c r="B158" s="61"/>
      <c r="C158" s="60"/>
      <c r="D158" s="60"/>
      <c r="E158" s="62"/>
      <c r="F158" s="60"/>
    </row>
    <row r="159" spans="1:6" s="59" customFormat="1">
      <c r="A159" s="60"/>
      <c r="B159" s="61"/>
      <c r="C159" s="60"/>
      <c r="D159" s="60"/>
      <c r="E159" s="62"/>
      <c r="F159" s="60"/>
    </row>
    <row r="160" spans="1:6" s="59" customFormat="1">
      <c r="A160" s="60"/>
      <c r="B160" s="61"/>
      <c r="C160" s="60"/>
      <c r="D160" s="60"/>
      <c r="E160" s="62"/>
      <c r="F160" s="60"/>
    </row>
    <row r="161" spans="1:6" s="59" customFormat="1">
      <c r="A161" s="60"/>
      <c r="B161" s="61"/>
      <c r="C161" s="60"/>
      <c r="D161" s="60"/>
      <c r="E161" s="62"/>
      <c r="F161" s="60"/>
    </row>
    <row r="162" spans="1:6" s="59" customFormat="1">
      <c r="A162" s="60"/>
      <c r="B162" s="61"/>
      <c r="C162" s="60"/>
      <c r="D162" s="60"/>
      <c r="E162" s="62"/>
      <c r="F162" s="60"/>
    </row>
    <row r="163" spans="1:6" s="59" customFormat="1">
      <c r="A163" s="60"/>
      <c r="B163" s="61"/>
      <c r="C163" s="60"/>
      <c r="D163" s="60"/>
      <c r="E163" s="62"/>
      <c r="F163" s="60"/>
    </row>
    <row r="164" spans="1:6" s="59" customFormat="1">
      <c r="A164" s="60"/>
      <c r="B164" s="61"/>
      <c r="C164" s="60"/>
      <c r="D164" s="60"/>
      <c r="E164" s="62"/>
      <c r="F164" s="60"/>
    </row>
    <row r="165" spans="1:6" s="59" customFormat="1">
      <c r="A165" s="60"/>
      <c r="B165" s="61"/>
      <c r="C165" s="60"/>
      <c r="D165" s="60"/>
      <c r="E165" s="62"/>
      <c r="F165" s="60"/>
    </row>
    <row r="166" spans="1:6" s="59" customFormat="1">
      <c r="A166" s="60"/>
      <c r="B166" s="61"/>
      <c r="C166" s="60"/>
      <c r="D166" s="60"/>
      <c r="E166" s="62"/>
      <c r="F166" s="60"/>
    </row>
    <row r="167" spans="1:6" s="59" customFormat="1">
      <c r="A167" s="60"/>
      <c r="B167" s="61"/>
      <c r="C167" s="60"/>
      <c r="D167" s="60"/>
      <c r="E167" s="62"/>
      <c r="F167" s="60"/>
    </row>
    <row r="168" spans="1:6" s="59" customFormat="1">
      <c r="A168" s="60"/>
      <c r="B168" s="61"/>
      <c r="C168" s="60"/>
      <c r="D168" s="60"/>
      <c r="E168" s="62"/>
      <c r="F168" s="60"/>
    </row>
    <row r="169" spans="1:6" s="59" customFormat="1">
      <c r="A169" s="60"/>
      <c r="B169" s="61"/>
      <c r="C169" s="60"/>
      <c r="D169" s="60"/>
      <c r="E169" s="62"/>
      <c r="F169" s="60"/>
    </row>
    <row r="170" spans="1:6" s="59" customFormat="1">
      <c r="A170" s="60"/>
      <c r="B170" s="61"/>
      <c r="C170" s="60"/>
      <c r="D170" s="60"/>
      <c r="E170" s="62"/>
      <c r="F170" s="60"/>
    </row>
    <row r="171" spans="1:6" s="59" customFormat="1">
      <c r="A171" s="60"/>
      <c r="B171" s="61"/>
      <c r="C171" s="60"/>
      <c r="D171" s="60"/>
      <c r="E171" s="62"/>
      <c r="F171" s="60"/>
    </row>
  </sheetData>
  <mergeCells count="2">
    <mergeCell ref="A1:G1"/>
    <mergeCell ref="A3:B3"/>
  </mergeCells>
  <pageMargins left="0" right="0" top="0" bottom="0" header="0" footer="0"/>
  <pageSetup paperSize="9" fitToWidth="0" fitToHeight="0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EFB5D-BDA5-4763-82B8-64D07050C559}">
  <dimension ref="A1:M1200"/>
  <sheetViews>
    <sheetView rightToLeft="1" showOutlineSymbols="0" view="pageBreakPreview" zoomScaleNormal="100" zoomScaleSheetLayoutView="100" workbookViewId="0">
      <pane ySplit="2" topLeftCell="A3" activePane="bottomLeft" state="frozen"/>
      <selection activeCell="F6" sqref="F6"/>
      <selection pane="bottomLeft" activeCell="B9" sqref="B9"/>
    </sheetView>
  </sheetViews>
  <sheetFormatPr defaultColWidth="0" defaultRowHeight="12.75" customHeight="1"/>
  <cols>
    <col min="1" max="1" width="7.85546875" style="96" customWidth="1"/>
    <col min="2" max="2" width="16.42578125" style="97" customWidth="1"/>
    <col min="3" max="3" width="26.28515625" style="98" customWidth="1"/>
    <col min="4" max="4" width="26" style="98" customWidth="1"/>
    <col min="5" max="5" width="15.28515625" style="99" customWidth="1"/>
    <col min="6" max="6" width="20.28515625" style="98" customWidth="1"/>
    <col min="7" max="7" width="47.28515625" style="98" customWidth="1"/>
    <col min="8" max="9" width="0.7109375" style="95" customWidth="1"/>
    <col min="10" max="10" width="9.140625" style="98" hidden="1" customWidth="1"/>
    <col min="11" max="13" width="0" style="98" hidden="1" customWidth="1"/>
    <col min="14" max="16384" width="9.140625" style="98" hidden="1"/>
  </cols>
  <sheetData>
    <row r="1" spans="1:9" s="17" customFormat="1" ht="93.75" customHeight="1">
      <c r="A1" s="83"/>
      <c r="B1" s="18"/>
      <c r="E1" s="84">
        <f>E1200</f>
        <v>76000</v>
      </c>
      <c r="H1" s="85"/>
      <c r="I1" s="85"/>
    </row>
    <row r="2" spans="1:9" s="89" customFormat="1" ht="21" customHeight="1">
      <c r="A2" s="77" t="s">
        <v>1</v>
      </c>
      <c r="B2" s="86" t="s">
        <v>2</v>
      </c>
      <c r="C2" s="87" t="s">
        <v>7</v>
      </c>
      <c r="D2" s="87" t="s">
        <v>3</v>
      </c>
      <c r="E2" s="88" t="s">
        <v>4</v>
      </c>
      <c r="F2" s="87" t="s">
        <v>31</v>
      </c>
      <c r="G2" s="87" t="s">
        <v>6</v>
      </c>
      <c r="H2" s="85"/>
      <c r="I2" s="85"/>
    </row>
    <row r="3" spans="1:9" s="17" customFormat="1" ht="18" customHeight="1">
      <c r="A3" s="83">
        <f>ROW()-2</f>
        <v>1</v>
      </c>
      <c r="B3" s="18">
        <v>44178</v>
      </c>
      <c r="C3" s="17" t="s">
        <v>8</v>
      </c>
      <c r="D3" s="17" t="s">
        <v>19</v>
      </c>
      <c r="E3" s="90">
        <v>2000</v>
      </c>
      <c r="F3" s="17" t="s">
        <v>20</v>
      </c>
    </row>
    <row r="4" spans="1:9" s="17" customFormat="1" ht="18" customHeight="1">
      <c r="A4" s="91">
        <f t="shared" ref="A4:A67" si="0">ROW()-2</f>
        <v>2</v>
      </c>
      <c r="B4" s="23">
        <v>44178</v>
      </c>
      <c r="C4" s="20" t="s">
        <v>22</v>
      </c>
      <c r="D4" s="20" t="s">
        <v>19</v>
      </c>
      <c r="E4" s="92">
        <v>3000</v>
      </c>
      <c r="F4" s="20" t="s">
        <v>23</v>
      </c>
      <c r="G4" s="20"/>
    </row>
    <row r="5" spans="1:9" s="17" customFormat="1" ht="18" customHeight="1">
      <c r="A5" s="83">
        <f t="shared" si="0"/>
        <v>3</v>
      </c>
      <c r="B5" s="18">
        <v>44178</v>
      </c>
      <c r="C5" s="17" t="s">
        <v>22</v>
      </c>
      <c r="D5" s="17" t="s">
        <v>24</v>
      </c>
      <c r="E5" s="90">
        <v>10000</v>
      </c>
      <c r="F5" s="17" t="s">
        <v>32</v>
      </c>
    </row>
    <row r="6" spans="1:9" s="17" customFormat="1" ht="18" customHeight="1">
      <c r="A6" s="91">
        <f t="shared" si="0"/>
        <v>4</v>
      </c>
      <c r="B6" s="23">
        <v>44178</v>
      </c>
      <c r="C6" s="20" t="s">
        <v>27</v>
      </c>
      <c r="D6" s="20" t="s">
        <v>19</v>
      </c>
      <c r="E6" s="92">
        <v>60000</v>
      </c>
      <c r="F6" s="20" t="s">
        <v>28</v>
      </c>
      <c r="G6" s="20"/>
    </row>
    <row r="7" spans="1:9" s="17" customFormat="1" ht="18" customHeight="1">
      <c r="A7" s="83">
        <f t="shared" si="0"/>
        <v>5</v>
      </c>
      <c r="B7" s="18">
        <v>44179</v>
      </c>
      <c r="C7" s="17" t="s">
        <v>22</v>
      </c>
      <c r="D7" s="17" t="s">
        <v>19</v>
      </c>
      <c r="E7" s="90">
        <v>1000</v>
      </c>
      <c r="F7" s="17" t="s">
        <v>26</v>
      </c>
    </row>
    <row r="8" spans="1:9" s="17" customFormat="1" ht="18" customHeight="1">
      <c r="A8" s="91">
        <f t="shared" si="0"/>
        <v>6</v>
      </c>
      <c r="B8" s="23"/>
      <c r="C8" s="20"/>
      <c r="D8" s="20"/>
      <c r="E8" s="92"/>
      <c r="F8" s="20"/>
      <c r="G8" s="20"/>
    </row>
    <row r="9" spans="1:9" s="17" customFormat="1" ht="18" customHeight="1">
      <c r="A9" s="83">
        <f t="shared" si="0"/>
        <v>7</v>
      </c>
      <c r="B9" s="18"/>
      <c r="E9" s="90"/>
    </row>
    <row r="10" spans="1:9" s="17" customFormat="1" ht="18" customHeight="1">
      <c r="A10" s="91">
        <f t="shared" si="0"/>
        <v>8</v>
      </c>
      <c r="B10" s="23"/>
      <c r="C10" s="20"/>
      <c r="D10" s="20"/>
      <c r="E10" s="92"/>
      <c r="F10" s="20"/>
      <c r="G10" s="20"/>
    </row>
    <row r="11" spans="1:9" s="17" customFormat="1" ht="18" customHeight="1">
      <c r="A11" s="83">
        <f t="shared" si="0"/>
        <v>9</v>
      </c>
      <c r="B11" s="18"/>
      <c r="E11" s="90"/>
    </row>
    <row r="12" spans="1:9" s="17" customFormat="1" ht="18" customHeight="1">
      <c r="A12" s="91">
        <f t="shared" si="0"/>
        <v>10</v>
      </c>
      <c r="B12" s="23"/>
      <c r="C12" s="20"/>
      <c r="D12" s="20"/>
      <c r="E12" s="92"/>
      <c r="F12" s="20"/>
      <c r="G12" s="20"/>
    </row>
    <row r="13" spans="1:9" s="17" customFormat="1" ht="18" customHeight="1">
      <c r="A13" s="83">
        <f t="shared" si="0"/>
        <v>11</v>
      </c>
      <c r="B13" s="18"/>
      <c r="E13" s="90"/>
    </row>
    <row r="14" spans="1:9" s="17" customFormat="1" ht="18" customHeight="1">
      <c r="A14" s="91">
        <f t="shared" si="0"/>
        <v>12</v>
      </c>
      <c r="B14" s="23"/>
      <c r="C14" s="20"/>
      <c r="D14" s="20"/>
      <c r="E14" s="92"/>
      <c r="F14" s="20"/>
      <c r="G14" s="20"/>
    </row>
    <row r="15" spans="1:9" s="17" customFormat="1" ht="18" customHeight="1">
      <c r="A15" s="83">
        <f t="shared" si="0"/>
        <v>13</v>
      </c>
      <c r="B15" s="18"/>
      <c r="E15" s="90"/>
    </row>
    <row r="16" spans="1:9" s="17" customFormat="1" ht="18" customHeight="1">
      <c r="A16" s="91">
        <f t="shared" si="0"/>
        <v>14</v>
      </c>
      <c r="B16" s="23"/>
      <c r="C16" s="20"/>
      <c r="D16" s="20"/>
      <c r="E16" s="92"/>
      <c r="F16" s="20"/>
      <c r="G16" s="20"/>
    </row>
    <row r="17" spans="1:7" s="17" customFormat="1" ht="18" customHeight="1">
      <c r="A17" s="83">
        <f t="shared" si="0"/>
        <v>15</v>
      </c>
      <c r="B17" s="18"/>
      <c r="E17" s="90"/>
    </row>
    <row r="18" spans="1:7" s="17" customFormat="1" ht="18" customHeight="1">
      <c r="A18" s="91">
        <f t="shared" si="0"/>
        <v>16</v>
      </c>
      <c r="B18" s="23"/>
      <c r="C18" s="20"/>
      <c r="D18" s="20"/>
      <c r="E18" s="92"/>
      <c r="F18" s="20"/>
      <c r="G18" s="20"/>
    </row>
    <row r="19" spans="1:7" s="17" customFormat="1" ht="18" customHeight="1">
      <c r="A19" s="83">
        <f t="shared" si="0"/>
        <v>17</v>
      </c>
      <c r="B19" s="18"/>
      <c r="E19" s="90"/>
    </row>
    <row r="20" spans="1:7" s="17" customFormat="1" ht="18" customHeight="1">
      <c r="A20" s="91">
        <f t="shared" si="0"/>
        <v>18</v>
      </c>
      <c r="B20" s="23"/>
      <c r="C20" s="20"/>
      <c r="D20" s="20"/>
      <c r="E20" s="92"/>
      <c r="F20" s="20"/>
      <c r="G20" s="20"/>
    </row>
    <row r="21" spans="1:7" s="17" customFormat="1" ht="18" customHeight="1">
      <c r="A21" s="83">
        <f t="shared" si="0"/>
        <v>19</v>
      </c>
      <c r="B21" s="18"/>
      <c r="E21" s="90"/>
    </row>
    <row r="22" spans="1:7" s="17" customFormat="1" ht="18" customHeight="1">
      <c r="A22" s="91">
        <f t="shared" si="0"/>
        <v>20</v>
      </c>
      <c r="B22" s="23"/>
      <c r="C22" s="20"/>
      <c r="D22" s="20"/>
      <c r="E22" s="92"/>
      <c r="F22" s="20"/>
      <c r="G22" s="20"/>
    </row>
    <row r="23" spans="1:7" s="17" customFormat="1" ht="18" customHeight="1">
      <c r="A23" s="83">
        <f t="shared" si="0"/>
        <v>21</v>
      </c>
      <c r="B23" s="18"/>
      <c r="E23" s="90"/>
    </row>
    <row r="24" spans="1:7" s="17" customFormat="1" ht="18" customHeight="1">
      <c r="A24" s="91">
        <f t="shared" si="0"/>
        <v>22</v>
      </c>
      <c r="B24" s="23"/>
      <c r="C24" s="20"/>
      <c r="D24" s="20"/>
      <c r="E24" s="92"/>
      <c r="F24" s="20"/>
      <c r="G24" s="20"/>
    </row>
    <row r="25" spans="1:7" s="17" customFormat="1" ht="18" customHeight="1">
      <c r="A25" s="83">
        <f t="shared" si="0"/>
        <v>23</v>
      </c>
      <c r="B25" s="18"/>
      <c r="E25" s="90"/>
    </row>
    <row r="26" spans="1:7" s="17" customFormat="1" ht="18" customHeight="1">
      <c r="A26" s="91">
        <f t="shared" si="0"/>
        <v>24</v>
      </c>
      <c r="B26" s="23"/>
      <c r="C26" s="20"/>
      <c r="D26" s="20"/>
      <c r="E26" s="92"/>
      <c r="F26" s="20"/>
      <c r="G26" s="20"/>
    </row>
    <row r="27" spans="1:7" s="17" customFormat="1" ht="18" customHeight="1">
      <c r="A27" s="83">
        <f t="shared" si="0"/>
        <v>25</v>
      </c>
      <c r="B27" s="18"/>
      <c r="E27" s="90"/>
    </row>
    <row r="28" spans="1:7" s="17" customFormat="1" ht="18" customHeight="1">
      <c r="A28" s="91">
        <f t="shared" si="0"/>
        <v>26</v>
      </c>
      <c r="B28" s="23"/>
      <c r="C28" s="20"/>
      <c r="D28" s="20"/>
      <c r="E28" s="92"/>
      <c r="F28" s="20"/>
      <c r="G28" s="20"/>
    </row>
    <row r="29" spans="1:7" s="17" customFormat="1" ht="18" customHeight="1">
      <c r="A29" s="83">
        <f t="shared" si="0"/>
        <v>27</v>
      </c>
      <c r="B29" s="18"/>
      <c r="E29" s="90"/>
    </row>
    <row r="30" spans="1:7" s="17" customFormat="1" ht="18" customHeight="1">
      <c r="A30" s="91">
        <f t="shared" si="0"/>
        <v>28</v>
      </c>
      <c r="B30" s="23"/>
      <c r="C30" s="20"/>
      <c r="D30" s="20"/>
      <c r="E30" s="92"/>
      <c r="F30" s="20"/>
      <c r="G30" s="20"/>
    </row>
    <row r="31" spans="1:7" s="17" customFormat="1" ht="18" customHeight="1">
      <c r="A31" s="83">
        <f t="shared" si="0"/>
        <v>29</v>
      </c>
      <c r="B31" s="18"/>
      <c r="E31" s="90"/>
    </row>
    <row r="32" spans="1:7" s="17" customFormat="1" ht="18" customHeight="1">
      <c r="A32" s="91">
        <f t="shared" si="0"/>
        <v>30</v>
      </c>
      <c r="B32" s="23"/>
      <c r="C32" s="20"/>
      <c r="D32" s="20"/>
      <c r="E32" s="92"/>
      <c r="F32" s="20"/>
      <c r="G32" s="20"/>
    </row>
    <row r="33" spans="1:7" s="17" customFormat="1" ht="18" customHeight="1">
      <c r="A33" s="83">
        <f t="shared" si="0"/>
        <v>31</v>
      </c>
      <c r="B33" s="18"/>
      <c r="E33" s="90"/>
    </row>
    <row r="34" spans="1:7" s="17" customFormat="1" ht="18" customHeight="1">
      <c r="A34" s="91">
        <f t="shared" si="0"/>
        <v>32</v>
      </c>
      <c r="B34" s="23"/>
      <c r="C34" s="20"/>
      <c r="D34" s="20"/>
      <c r="E34" s="92"/>
      <c r="F34" s="20"/>
      <c r="G34" s="20"/>
    </row>
    <row r="35" spans="1:7" s="17" customFormat="1" ht="18" customHeight="1">
      <c r="A35" s="83">
        <f t="shared" si="0"/>
        <v>33</v>
      </c>
      <c r="B35" s="18"/>
      <c r="E35" s="90"/>
    </row>
    <row r="36" spans="1:7" s="17" customFormat="1" ht="18" customHeight="1">
      <c r="A36" s="91">
        <f t="shared" si="0"/>
        <v>34</v>
      </c>
      <c r="B36" s="23"/>
      <c r="C36" s="20"/>
      <c r="D36" s="20"/>
      <c r="E36" s="92"/>
      <c r="F36" s="20"/>
      <c r="G36" s="20"/>
    </row>
    <row r="37" spans="1:7" s="17" customFormat="1" ht="18" customHeight="1">
      <c r="A37" s="83">
        <f t="shared" si="0"/>
        <v>35</v>
      </c>
      <c r="B37" s="18"/>
      <c r="E37" s="90"/>
    </row>
    <row r="38" spans="1:7" s="17" customFormat="1" ht="18" customHeight="1">
      <c r="A38" s="91">
        <f t="shared" si="0"/>
        <v>36</v>
      </c>
      <c r="B38" s="23"/>
      <c r="C38" s="20"/>
      <c r="D38" s="20"/>
      <c r="E38" s="92"/>
      <c r="F38" s="20"/>
      <c r="G38" s="20"/>
    </row>
    <row r="39" spans="1:7" s="17" customFormat="1" ht="18" customHeight="1">
      <c r="A39" s="83">
        <f t="shared" si="0"/>
        <v>37</v>
      </c>
      <c r="B39" s="18"/>
      <c r="E39" s="90"/>
    </row>
    <row r="40" spans="1:7" s="17" customFormat="1" ht="18" customHeight="1">
      <c r="A40" s="91">
        <f t="shared" si="0"/>
        <v>38</v>
      </c>
      <c r="B40" s="23"/>
      <c r="C40" s="20"/>
      <c r="D40" s="20"/>
      <c r="E40" s="92"/>
      <c r="F40" s="20"/>
      <c r="G40" s="20"/>
    </row>
    <row r="41" spans="1:7" s="17" customFormat="1" ht="18" customHeight="1">
      <c r="A41" s="83">
        <f t="shared" si="0"/>
        <v>39</v>
      </c>
      <c r="B41" s="18"/>
      <c r="E41" s="90"/>
    </row>
    <row r="42" spans="1:7" s="17" customFormat="1" ht="18" customHeight="1">
      <c r="A42" s="91">
        <f t="shared" si="0"/>
        <v>40</v>
      </c>
      <c r="B42" s="23"/>
      <c r="C42" s="20"/>
      <c r="D42" s="20"/>
      <c r="E42" s="92"/>
      <c r="F42" s="20"/>
      <c r="G42" s="20"/>
    </row>
    <row r="43" spans="1:7" s="17" customFormat="1" ht="18" customHeight="1">
      <c r="A43" s="83">
        <f t="shared" si="0"/>
        <v>41</v>
      </c>
      <c r="B43" s="18"/>
      <c r="E43" s="90"/>
    </row>
    <row r="44" spans="1:7" s="17" customFormat="1" ht="18" customHeight="1">
      <c r="A44" s="91">
        <f t="shared" si="0"/>
        <v>42</v>
      </c>
      <c r="B44" s="23"/>
      <c r="C44" s="20"/>
      <c r="D44" s="20"/>
      <c r="E44" s="92"/>
      <c r="F44" s="20"/>
      <c r="G44" s="20"/>
    </row>
    <row r="45" spans="1:7" s="17" customFormat="1" ht="18" customHeight="1">
      <c r="A45" s="83">
        <f t="shared" si="0"/>
        <v>43</v>
      </c>
      <c r="B45" s="18"/>
      <c r="E45" s="90"/>
    </row>
    <row r="46" spans="1:7" s="17" customFormat="1" ht="18" customHeight="1">
      <c r="A46" s="91">
        <f t="shared" si="0"/>
        <v>44</v>
      </c>
      <c r="B46" s="23"/>
      <c r="C46" s="20"/>
      <c r="D46" s="20"/>
      <c r="E46" s="92"/>
      <c r="F46" s="20"/>
      <c r="G46" s="20"/>
    </row>
    <row r="47" spans="1:7" s="17" customFormat="1" ht="18" customHeight="1">
      <c r="A47" s="83">
        <f t="shared" si="0"/>
        <v>45</v>
      </c>
      <c r="B47" s="18"/>
      <c r="E47" s="90"/>
    </row>
    <row r="48" spans="1:7" s="17" customFormat="1" ht="18" customHeight="1">
      <c r="A48" s="91">
        <f t="shared" si="0"/>
        <v>46</v>
      </c>
      <c r="B48" s="23"/>
      <c r="C48" s="20"/>
      <c r="D48" s="20"/>
      <c r="E48" s="92"/>
      <c r="F48" s="20"/>
      <c r="G48" s="20"/>
    </row>
    <row r="49" spans="1:7" s="17" customFormat="1" ht="18" customHeight="1">
      <c r="A49" s="83">
        <f t="shared" si="0"/>
        <v>47</v>
      </c>
      <c r="B49" s="18"/>
      <c r="E49" s="90"/>
    </row>
    <row r="50" spans="1:7" s="17" customFormat="1" ht="18" customHeight="1">
      <c r="A50" s="91">
        <f t="shared" si="0"/>
        <v>48</v>
      </c>
      <c r="B50" s="23"/>
      <c r="C50" s="20"/>
      <c r="D50" s="20"/>
      <c r="E50" s="92"/>
      <c r="F50" s="20"/>
      <c r="G50" s="20"/>
    </row>
    <row r="51" spans="1:7" s="17" customFormat="1" ht="18" customHeight="1">
      <c r="A51" s="83">
        <f t="shared" si="0"/>
        <v>49</v>
      </c>
      <c r="B51" s="18"/>
      <c r="E51" s="90"/>
    </row>
    <row r="52" spans="1:7" s="17" customFormat="1" ht="18" customHeight="1">
      <c r="A52" s="91">
        <f t="shared" si="0"/>
        <v>50</v>
      </c>
      <c r="B52" s="23"/>
      <c r="C52" s="20"/>
      <c r="D52" s="20"/>
      <c r="E52" s="92"/>
      <c r="F52" s="20"/>
      <c r="G52" s="20"/>
    </row>
    <row r="53" spans="1:7" s="17" customFormat="1" ht="18" customHeight="1">
      <c r="A53" s="83">
        <f t="shared" si="0"/>
        <v>51</v>
      </c>
      <c r="B53" s="18"/>
      <c r="E53" s="90"/>
    </row>
    <row r="54" spans="1:7" s="17" customFormat="1" ht="18" customHeight="1">
      <c r="A54" s="91">
        <f t="shared" si="0"/>
        <v>52</v>
      </c>
      <c r="B54" s="23"/>
      <c r="C54" s="20"/>
      <c r="D54" s="20"/>
      <c r="E54" s="92"/>
      <c r="F54" s="20"/>
      <c r="G54" s="20"/>
    </row>
    <row r="55" spans="1:7" s="17" customFormat="1" ht="18" customHeight="1">
      <c r="A55" s="83">
        <f t="shared" si="0"/>
        <v>53</v>
      </c>
      <c r="B55" s="18"/>
      <c r="E55" s="90"/>
    </row>
    <row r="56" spans="1:7" s="17" customFormat="1" ht="18" customHeight="1">
      <c r="A56" s="91">
        <f t="shared" si="0"/>
        <v>54</v>
      </c>
      <c r="B56" s="23"/>
      <c r="C56" s="20"/>
      <c r="D56" s="20"/>
      <c r="E56" s="92"/>
      <c r="F56" s="20"/>
      <c r="G56" s="20"/>
    </row>
    <row r="57" spans="1:7" s="17" customFormat="1" ht="18" customHeight="1">
      <c r="A57" s="83">
        <f t="shared" si="0"/>
        <v>55</v>
      </c>
      <c r="B57" s="18"/>
      <c r="E57" s="90"/>
    </row>
    <row r="58" spans="1:7" s="17" customFormat="1" ht="18" customHeight="1">
      <c r="A58" s="91">
        <f t="shared" si="0"/>
        <v>56</v>
      </c>
      <c r="B58" s="23"/>
      <c r="C58" s="20"/>
      <c r="D58" s="20"/>
      <c r="E58" s="92"/>
      <c r="F58" s="20"/>
      <c r="G58" s="20"/>
    </row>
    <row r="59" spans="1:7" s="17" customFormat="1" ht="18" customHeight="1">
      <c r="A59" s="83">
        <f t="shared" si="0"/>
        <v>57</v>
      </c>
      <c r="B59" s="18"/>
      <c r="E59" s="90"/>
    </row>
    <row r="60" spans="1:7" s="17" customFormat="1" ht="18" customHeight="1">
      <c r="A60" s="91">
        <f t="shared" si="0"/>
        <v>58</v>
      </c>
      <c r="B60" s="23"/>
      <c r="C60" s="20"/>
      <c r="D60" s="20"/>
      <c r="E60" s="92"/>
      <c r="F60" s="20"/>
      <c r="G60" s="20"/>
    </row>
    <row r="61" spans="1:7" s="17" customFormat="1" ht="18" customHeight="1">
      <c r="A61" s="83">
        <f t="shared" si="0"/>
        <v>59</v>
      </c>
      <c r="B61" s="18"/>
      <c r="E61" s="90"/>
    </row>
    <row r="62" spans="1:7" s="17" customFormat="1" ht="18" customHeight="1">
      <c r="A62" s="91">
        <f t="shared" si="0"/>
        <v>60</v>
      </c>
      <c r="B62" s="23"/>
      <c r="C62" s="20"/>
      <c r="D62" s="20"/>
      <c r="E62" s="92"/>
      <c r="F62" s="20"/>
      <c r="G62" s="20"/>
    </row>
    <row r="63" spans="1:7" s="17" customFormat="1" ht="18" customHeight="1">
      <c r="A63" s="83">
        <f t="shared" si="0"/>
        <v>61</v>
      </c>
      <c r="B63" s="18"/>
      <c r="E63" s="90"/>
    </row>
    <row r="64" spans="1:7" s="17" customFormat="1" ht="18" customHeight="1">
      <c r="A64" s="91">
        <f t="shared" si="0"/>
        <v>62</v>
      </c>
      <c r="B64" s="23"/>
      <c r="C64" s="20"/>
      <c r="D64" s="20"/>
      <c r="E64" s="92"/>
      <c r="F64" s="20"/>
      <c r="G64" s="20"/>
    </row>
    <row r="65" spans="1:7" s="17" customFormat="1" ht="18" customHeight="1">
      <c r="A65" s="83">
        <f t="shared" si="0"/>
        <v>63</v>
      </c>
      <c r="B65" s="18"/>
      <c r="E65" s="90"/>
    </row>
    <row r="66" spans="1:7" s="17" customFormat="1" ht="18" customHeight="1">
      <c r="A66" s="91">
        <f t="shared" si="0"/>
        <v>64</v>
      </c>
      <c r="B66" s="23"/>
      <c r="C66" s="20"/>
      <c r="D66" s="20"/>
      <c r="E66" s="92"/>
      <c r="F66" s="20"/>
      <c r="G66" s="20"/>
    </row>
    <row r="67" spans="1:7" s="17" customFormat="1" ht="18" customHeight="1">
      <c r="A67" s="83">
        <f t="shared" si="0"/>
        <v>65</v>
      </c>
      <c r="B67" s="18"/>
      <c r="E67" s="90"/>
    </row>
    <row r="68" spans="1:7" s="17" customFormat="1" ht="18" customHeight="1">
      <c r="A68" s="91">
        <f t="shared" ref="A68:A131" si="1">ROW()-2</f>
        <v>66</v>
      </c>
      <c r="B68" s="23"/>
      <c r="C68" s="20"/>
      <c r="D68" s="20"/>
      <c r="E68" s="92"/>
      <c r="F68" s="20"/>
      <c r="G68" s="20"/>
    </row>
    <row r="69" spans="1:7" s="17" customFormat="1" ht="18" customHeight="1">
      <c r="A69" s="83">
        <f t="shared" si="1"/>
        <v>67</v>
      </c>
      <c r="B69" s="18"/>
      <c r="E69" s="90"/>
    </row>
    <row r="70" spans="1:7" s="17" customFormat="1" ht="18" customHeight="1">
      <c r="A70" s="91">
        <f t="shared" si="1"/>
        <v>68</v>
      </c>
      <c r="B70" s="23"/>
      <c r="C70" s="20"/>
      <c r="D70" s="20"/>
      <c r="E70" s="92"/>
      <c r="F70" s="20"/>
      <c r="G70" s="20"/>
    </row>
    <row r="71" spans="1:7" s="17" customFormat="1" ht="18" customHeight="1">
      <c r="A71" s="83">
        <f t="shared" si="1"/>
        <v>69</v>
      </c>
      <c r="B71" s="18"/>
      <c r="E71" s="90"/>
    </row>
    <row r="72" spans="1:7" s="17" customFormat="1" ht="18" customHeight="1">
      <c r="A72" s="91">
        <f t="shared" si="1"/>
        <v>70</v>
      </c>
      <c r="B72" s="23"/>
      <c r="C72" s="20"/>
      <c r="D72" s="20"/>
      <c r="E72" s="92"/>
      <c r="F72" s="20"/>
      <c r="G72" s="20"/>
    </row>
    <row r="73" spans="1:7" s="17" customFormat="1" ht="18" customHeight="1">
      <c r="A73" s="83">
        <f t="shared" si="1"/>
        <v>71</v>
      </c>
      <c r="B73" s="18"/>
      <c r="E73" s="90"/>
    </row>
    <row r="74" spans="1:7" s="17" customFormat="1" ht="18" customHeight="1">
      <c r="A74" s="91">
        <f t="shared" si="1"/>
        <v>72</v>
      </c>
      <c r="B74" s="23"/>
      <c r="C74" s="20"/>
      <c r="D74" s="20"/>
      <c r="E74" s="92"/>
      <c r="F74" s="20"/>
      <c r="G74" s="20"/>
    </row>
    <row r="75" spans="1:7" s="17" customFormat="1" ht="18" customHeight="1">
      <c r="A75" s="83">
        <f t="shared" si="1"/>
        <v>73</v>
      </c>
      <c r="B75" s="18"/>
      <c r="E75" s="90"/>
    </row>
    <row r="76" spans="1:7" s="17" customFormat="1" ht="18" customHeight="1">
      <c r="A76" s="91">
        <f t="shared" si="1"/>
        <v>74</v>
      </c>
      <c r="B76" s="23"/>
      <c r="C76" s="20"/>
      <c r="D76" s="20"/>
      <c r="E76" s="92"/>
      <c r="F76" s="20"/>
      <c r="G76" s="20"/>
    </row>
    <row r="77" spans="1:7" s="17" customFormat="1" ht="18" customHeight="1">
      <c r="A77" s="83">
        <f t="shared" si="1"/>
        <v>75</v>
      </c>
      <c r="B77" s="18"/>
      <c r="E77" s="90"/>
    </row>
    <row r="78" spans="1:7" s="17" customFormat="1" ht="18" customHeight="1">
      <c r="A78" s="91">
        <f t="shared" si="1"/>
        <v>76</v>
      </c>
      <c r="B78" s="23"/>
      <c r="C78" s="20"/>
      <c r="D78" s="20"/>
      <c r="E78" s="92"/>
      <c r="F78" s="20"/>
      <c r="G78" s="20"/>
    </row>
    <row r="79" spans="1:7" s="17" customFormat="1" ht="18" customHeight="1">
      <c r="A79" s="83">
        <f t="shared" si="1"/>
        <v>77</v>
      </c>
      <c r="B79" s="18"/>
      <c r="E79" s="90"/>
    </row>
    <row r="80" spans="1:7" s="17" customFormat="1" ht="18" customHeight="1">
      <c r="A80" s="91">
        <f t="shared" si="1"/>
        <v>78</v>
      </c>
      <c r="B80" s="23"/>
      <c r="C80" s="20"/>
      <c r="D80" s="20"/>
      <c r="E80" s="92"/>
      <c r="F80" s="20"/>
      <c r="G80" s="20"/>
    </row>
    <row r="81" spans="1:7" s="17" customFormat="1" ht="18" customHeight="1">
      <c r="A81" s="83">
        <f t="shared" si="1"/>
        <v>79</v>
      </c>
      <c r="B81" s="18"/>
      <c r="E81" s="90"/>
    </row>
    <row r="82" spans="1:7" s="17" customFormat="1" ht="18" customHeight="1">
      <c r="A82" s="91">
        <f t="shared" si="1"/>
        <v>80</v>
      </c>
      <c r="B82" s="23"/>
      <c r="C82" s="20"/>
      <c r="D82" s="20"/>
      <c r="E82" s="92"/>
      <c r="F82" s="20"/>
      <c r="G82" s="20"/>
    </row>
    <row r="83" spans="1:7" s="17" customFormat="1" ht="18" customHeight="1">
      <c r="A83" s="83">
        <f t="shared" si="1"/>
        <v>81</v>
      </c>
      <c r="B83" s="18"/>
      <c r="E83" s="90"/>
    </row>
    <row r="84" spans="1:7" s="17" customFormat="1" ht="18" customHeight="1">
      <c r="A84" s="91">
        <f t="shared" si="1"/>
        <v>82</v>
      </c>
      <c r="B84" s="23"/>
      <c r="C84" s="20"/>
      <c r="D84" s="20"/>
      <c r="E84" s="92"/>
      <c r="F84" s="20"/>
      <c r="G84" s="20"/>
    </row>
    <row r="85" spans="1:7" s="17" customFormat="1" ht="18" customHeight="1">
      <c r="A85" s="83">
        <f t="shared" si="1"/>
        <v>83</v>
      </c>
      <c r="B85" s="18"/>
      <c r="E85" s="90"/>
    </row>
    <row r="86" spans="1:7" s="17" customFormat="1" ht="18" customHeight="1">
      <c r="A86" s="91">
        <f t="shared" si="1"/>
        <v>84</v>
      </c>
      <c r="B86" s="23"/>
      <c r="C86" s="20"/>
      <c r="D86" s="20"/>
      <c r="E86" s="92"/>
      <c r="F86" s="20"/>
      <c r="G86" s="20"/>
    </row>
    <row r="87" spans="1:7" s="17" customFormat="1" ht="18" customHeight="1">
      <c r="A87" s="83">
        <f t="shared" si="1"/>
        <v>85</v>
      </c>
      <c r="B87" s="18"/>
      <c r="E87" s="90"/>
    </row>
    <row r="88" spans="1:7" s="17" customFormat="1" ht="18" customHeight="1">
      <c r="A88" s="91">
        <f t="shared" si="1"/>
        <v>86</v>
      </c>
      <c r="B88" s="23"/>
      <c r="C88" s="20"/>
      <c r="D88" s="20"/>
      <c r="E88" s="92"/>
      <c r="F88" s="20"/>
      <c r="G88" s="20"/>
    </row>
    <row r="89" spans="1:7" s="17" customFormat="1" ht="18" customHeight="1">
      <c r="A89" s="83">
        <f t="shared" si="1"/>
        <v>87</v>
      </c>
      <c r="B89" s="18"/>
      <c r="E89" s="90"/>
    </row>
    <row r="90" spans="1:7" s="17" customFormat="1" ht="18" customHeight="1">
      <c r="A90" s="91">
        <f t="shared" si="1"/>
        <v>88</v>
      </c>
      <c r="B90" s="23"/>
      <c r="C90" s="20"/>
      <c r="D90" s="20"/>
      <c r="E90" s="92"/>
      <c r="F90" s="20"/>
      <c r="G90" s="20"/>
    </row>
    <row r="91" spans="1:7" s="17" customFormat="1" ht="18" customHeight="1">
      <c r="A91" s="83">
        <f t="shared" si="1"/>
        <v>89</v>
      </c>
      <c r="B91" s="18"/>
      <c r="E91" s="90"/>
    </row>
    <row r="92" spans="1:7" s="17" customFormat="1" ht="18" customHeight="1">
      <c r="A92" s="91">
        <f t="shared" si="1"/>
        <v>90</v>
      </c>
      <c r="B92" s="23"/>
      <c r="C92" s="20"/>
      <c r="D92" s="20"/>
      <c r="E92" s="92"/>
      <c r="F92" s="20"/>
      <c r="G92" s="20"/>
    </row>
    <row r="93" spans="1:7" s="17" customFormat="1" ht="18" customHeight="1">
      <c r="A93" s="83">
        <f t="shared" si="1"/>
        <v>91</v>
      </c>
      <c r="B93" s="18"/>
      <c r="E93" s="90"/>
    </row>
    <row r="94" spans="1:7" s="17" customFormat="1" ht="18" customHeight="1">
      <c r="A94" s="91">
        <f t="shared" si="1"/>
        <v>92</v>
      </c>
      <c r="B94" s="23"/>
      <c r="C94" s="20"/>
      <c r="D94" s="20"/>
      <c r="E94" s="92"/>
      <c r="F94" s="20"/>
      <c r="G94" s="20"/>
    </row>
    <row r="95" spans="1:7" s="17" customFormat="1" ht="18" customHeight="1">
      <c r="A95" s="83">
        <f t="shared" si="1"/>
        <v>93</v>
      </c>
      <c r="B95" s="18"/>
      <c r="E95" s="90"/>
    </row>
    <row r="96" spans="1:7" s="17" customFormat="1" ht="18" customHeight="1">
      <c r="A96" s="91">
        <f t="shared" si="1"/>
        <v>94</v>
      </c>
      <c r="B96" s="23"/>
      <c r="C96" s="20"/>
      <c r="D96" s="20"/>
      <c r="E96" s="92"/>
      <c r="F96" s="20"/>
      <c r="G96" s="20"/>
    </row>
    <row r="97" spans="1:7" s="17" customFormat="1" ht="18" customHeight="1">
      <c r="A97" s="83">
        <f t="shared" si="1"/>
        <v>95</v>
      </c>
      <c r="B97" s="18"/>
      <c r="E97" s="90"/>
    </row>
    <row r="98" spans="1:7" s="17" customFormat="1" ht="18" customHeight="1">
      <c r="A98" s="91">
        <f t="shared" si="1"/>
        <v>96</v>
      </c>
      <c r="B98" s="23"/>
      <c r="C98" s="20"/>
      <c r="D98" s="20"/>
      <c r="E98" s="92"/>
      <c r="F98" s="20"/>
      <c r="G98" s="20"/>
    </row>
    <row r="99" spans="1:7" s="17" customFormat="1" ht="18" customHeight="1">
      <c r="A99" s="83">
        <f t="shared" si="1"/>
        <v>97</v>
      </c>
      <c r="B99" s="18"/>
      <c r="E99" s="90"/>
    </row>
    <row r="100" spans="1:7" s="17" customFormat="1" ht="18" customHeight="1">
      <c r="A100" s="91">
        <f t="shared" si="1"/>
        <v>98</v>
      </c>
      <c r="B100" s="23"/>
      <c r="C100" s="20"/>
      <c r="D100" s="20"/>
      <c r="E100" s="92"/>
      <c r="F100" s="20"/>
      <c r="G100" s="20"/>
    </row>
    <row r="101" spans="1:7" s="17" customFormat="1" ht="18" customHeight="1">
      <c r="A101" s="83">
        <f t="shared" si="1"/>
        <v>99</v>
      </c>
      <c r="B101" s="18"/>
      <c r="E101" s="90"/>
    </row>
    <row r="102" spans="1:7" s="17" customFormat="1" ht="18" customHeight="1">
      <c r="A102" s="91">
        <f t="shared" si="1"/>
        <v>100</v>
      </c>
      <c r="B102" s="23"/>
      <c r="C102" s="20"/>
      <c r="D102" s="20"/>
      <c r="E102" s="92"/>
      <c r="F102" s="20"/>
      <c r="G102" s="20"/>
    </row>
    <row r="103" spans="1:7" s="17" customFormat="1" ht="18" customHeight="1">
      <c r="A103" s="83">
        <f t="shared" si="1"/>
        <v>101</v>
      </c>
      <c r="B103" s="18"/>
      <c r="E103" s="90"/>
    </row>
    <row r="104" spans="1:7" s="17" customFormat="1" ht="18" customHeight="1">
      <c r="A104" s="91">
        <f t="shared" si="1"/>
        <v>102</v>
      </c>
      <c r="B104" s="23"/>
      <c r="C104" s="20"/>
      <c r="D104" s="20"/>
      <c r="E104" s="92"/>
      <c r="F104" s="20"/>
      <c r="G104" s="20"/>
    </row>
    <row r="105" spans="1:7" s="17" customFormat="1" ht="18" customHeight="1">
      <c r="A105" s="83">
        <f t="shared" si="1"/>
        <v>103</v>
      </c>
      <c r="B105" s="18"/>
      <c r="E105" s="90"/>
    </row>
    <row r="106" spans="1:7" s="17" customFormat="1" ht="18" customHeight="1">
      <c r="A106" s="91">
        <f t="shared" si="1"/>
        <v>104</v>
      </c>
      <c r="B106" s="23"/>
      <c r="C106" s="20"/>
      <c r="D106" s="20"/>
      <c r="E106" s="92"/>
      <c r="F106" s="20"/>
      <c r="G106" s="20"/>
    </row>
    <row r="107" spans="1:7" s="17" customFormat="1" ht="18" customHeight="1">
      <c r="A107" s="83">
        <f t="shared" si="1"/>
        <v>105</v>
      </c>
      <c r="B107" s="18"/>
      <c r="E107" s="90"/>
    </row>
    <row r="108" spans="1:7" s="17" customFormat="1" ht="18" customHeight="1">
      <c r="A108" s="91">
        <f t="shared" si="1"/>
        <v>106</v>
      </c>
      <c r="B108" s="23"/>
      <c r="C108" s="20"/>
      <c r="D108" s="20"/>
      <c r="E108" s="92"/>
      <c r="F108" s="20"/>
      <c r="G108" s="20"/>
    </row>
    <row r="109" spans="1:7" s="17" customFormat="1" ht="18" customHeight="1">
      <c r="A109" s="83">
        <f t="shared" si="1"/>
        <v>107</v>
      </c>
      <c r="B109" s="18"/>
      <c r="E109" s="90"/>
    </row>
    <row r="110" spans="1:7" s="17" customFormat="1" ht="18" customHeight="1">
      <c r="A110" s="91">
        <f t="shared" si="1"/>
        <v>108</v>
      </c>
      <c r="B110" s="23"/>
      <c r="C110" s="20"/>
      <c r="D110" s="20"/>
      <c r="E110" s="92"/>
      <c r="F110" s="20"/>
      <c r="G110" s="20"/>
    </row>
    <row r="111" spans="1:7" s="17" customFormat="1" ht="18" customHeight="1">
      <c r="A111" s="83">
        <f t="shared" si="1"/>
        <v>109</v>
      </c>
      <c r="B111" s="18"/>
      <c r="E111" s="90"/>
    </row>
    <row r="112" spans="1:7" s="17" customFormat="1" ht="18" customHeight="1">
      <c r="A112" s="91">
        <f t="shared" si="1"/>
        <v>110</v>
      </c>
      <c r="B112" s="23"/>
      <c r="C112" s="20"/>
      <c r="D112" s="20"/>
      <c r="E112" s="92"/>
      <c r="F112" s="20"/>
      <c r="G112" s="20"/>
    </row>
    <row r="113" spans="1:7" s="17" customFormat="1" ht="18" customHeight="1">
      <c r="A113" s="83">
        <f t="shared" si="1"/>
        <v>111</v>
      </c>
      <c r="B113" s="18"/>
      <c r="E113" s="90"/>
    </row>
    <row r="114" spans="1:7" s="17" customFormat="1" ht="18" customHeight="1">
      <c r="A114" s="91">
        <f t="shared" si="1"/>
        <v>112</v>
      </c>
      <c r="B114" s="23"/>
      <c r="C114" s="20"/>
      <c r="D114" s="20"/>
      <c r="E114" s="92"/>
      <c r="F114" s="20"/>
      <c r="G114" s="20"/>
    </row>
    <row r="115" spans="1:7" s="17" customFormat="1" ht="18" customHeight="1">
      <c r="A115" s="83">
        <f t="shared" si="1"/>
        <v>113</v>
      </c>
      <c r="B115" s="18"/>
      <c r="E115" s="90"/>
    </row>
    <row r="116" spans="1:7" s="17" customFormat="1" ht="18" customHeight="1">
      <c r="A116" s="91">
        <f t="shared" si="1"/>
        <v>114</v>
      </c>
      <c r="B116" s="23"/>
      <c r="C116" s="20"/>
      <c r="D116" s="20"/>
      <c r="E116" s="92"/>
      <c r="F116" s="20"/>
      <c r="G116" s="20"/>
    </row>
    <row r="117" spans="1:7" s="17" customFormat="1" ht="18" customHeight="1">
      <c r="A117" s="83">
        <f t="shared" si="1"/>
        <v>115</v>
      </c>
      <c r="B117" s="18"/>
      <c r="E117" s="90"/>
    </row>
    <row r="118" spans="1:7" s="17" customFormat="1" ht="18" customHeight="1">
      <c r="A118" s="91">
        <f t="shared" si="1"/>
        <v>116</v>
      </c>
      <c r="B118" s="23"/>
      <c r="C118" s="20"/>
      <c r="D118" s="20"/>
      <c r="E118" s="92"/>
      <c r="F118" s="20"/>
      <c r="G118" s="20"/>
    </row>
    <row r="119" spans="1:7" s="17" customFormat="1" ht="18" customHeight="1">
      <c r="A119" s="83">
        <f t="shared" si="1"/>
        <v>117</v>
      </c>
      <c r="B119" s="18"/>
      <c r="E119" s="90"/>
    </row>
    <row r="120" spans="1:7" s="17" customFormat="1" ht="18" customHeight="1">
      <c r="A120" s="91">
        <f t="shared" si="1"/>
        <v>118</v>
      </c>
      <c r="B120" s="23"/>
      <c r="C120" s="20"/>
      <c r="D120" s="20"/>
      <c r="E120" s="92"/>
      <c r="F120" s="20"/>
      <c r="G120" s="20"/>
    </row>
    <row r="121" spans="1:7" s="17" customFormat="1" ht="18" customHeight="1">
      <c r="A121" s="83">
        <f t="shared" si="1"/>
        <v>119</v>
      </c>
      <c r="B121" s="18"/>
      <c r="E121" s="90"/>
    </row>
    <row r="122" spans="1:7" s="17" customFormat="1" ht="18" customHeight="1">
      <c r="A122" s="91">
        <f t="shared" si="1"/>
        <v>120</v>
      </c>
      <c r="B122" s="23"/>
      <c r="C122" s="20"/>
      <c r="D122" s="20"/>
      <c r="E122" s="92"/>
      <c r="F122" s="20"/>
      <c r="G122" s="20"/>
    </row>
    <row r="123" spans="1:7" s="17" customFormat="1" ht="18" customHeight="1">
      <c r="A123" s="83">
        <f t="shared" si="1"/>
        <v>121</v>
      </c>
      <c r="B123" s="18"/>
      <c r="E123" s="90"/>
    </row>
    <row r="124" spans="1:7" s="17" customFormat="1" ht="18" customHeight="1">
      <c r="A124" s="91">
        <f t="shared" si="1"/>
        <v>122</v>
      </c>
      <c r="B124" s="23"/>
      <c r="C124" s="20"/>
      <c r="D124" s="20"/>
      <c r="E124" s="92"/>
      <c r="F124" s="20"/>
      <c r="G124" s="20"/>
    </row>
    <row r="125" spans="1:7" s="17" customFormat="1" ht="18" customHeight="1">
      <c r="A125" s="83">
        <f t="shared" si="1"/>
        <v>123</v>
      </c>
      <c r="B125" s="18"/>
      <c r="E125" s="90"/>
    </row>
    <row r="126" spans="1:7" s="17" customFormat="1" ht="18" customHeight="1">
      <c r="A126" s="91">
        <f t="shared" si="1"/>
        <v>124</v>
      </c>
      <c r="B126" s="23"/>
      <c r="C126" s="20"/>
      <c r="D126" s="20"/>
      <c r="E126" s="92"/>
      <c r="F126" s="20"/>
      <c r="G126" s="20"/>
    </row>
    <row r="127" spans="1:7" s="17" customFormat="1" ht="18" customHeight="1">
      <c r="A127" s="83">
        <f t="shared" si="1"/>
        <v>125</v>
      </c>
      <c r="B127" s="18"/>
      <c r="E127" s="90"/>
    </row>
    <row r="128" spans="1:7" s="17" customFormat="1" ht="18" customHeight="1">
      <c r="A128" s="91">
        <f t="shared" si="1"/>
        <v>126</v>
      </c>
      <c r="B128" s="23"/>
      <c r="C128" s="20"/>
      <c r="D128" s="20"/>
      <c r="E128" s="92"/>
      <c r="F128" s="20"/>
      <c r="G128" s="20"/>
    </row>
    <row r="129" spans="1:7" s="17" customFormat="1" ht="18" customHeight="1">
      <c r="A129" s="83">
        <f t="shared" si="1"/>
        <v>127</v>
      </c>
      <c r="B129" s="18"/>
      <c r="E129" s="90"/>
    </row>
    <row r="130" spans="1:7" s="17" customFormat="1" ht="18" customHeight="1">
      <c r="A130" s="91">
        <f t="shared" si="1"/>
        <v>128</v>
      </c>
      <c r="B130" s="23"/>
      <c r="C130" s="20"/>
      <c r="D130" s="20"/>
      <c r="E130" s="92"/>
      <c r="F130" s="20"/>
      <c r="G130" s="20"/>
    </row>
    <row r="131" spans="1:7" s="17" customFormat="1" ht="18" customHeight="1">
      <c r="A131" s="83">
        <f t="shared" si="1"/>
        <v>129</v>
      </c>
      <c r="B131" s="18"/>
      <c r="E131" s="90"/>
    </row>
    <row r="132" spans="1:7" s="17" customFormat="1" ht="18" customHeight="1">
      <c r="A132" s="91">
        <f t="shared" ref="A132:A195" si="2">ROW()-2</f>
        <v>130</v>
      </c>
      <c r="B132" s="23"/>
      <c r="C132" s="20"/>
      <c r="D132" s="20"/>
      <c r="E132" s="92"/>
      <c r="F132" s="20"/>
      <c r="G132" s="20"/>
    </row>
    <row r="133" spans="1:7" s="17" customFormat="1" ht="18" customHeight="1">
      <c r="A133" s="83">
        <f t="shared" si="2"/>
        <v>131</v>
      </c>
      <c r="B133" s="18"/>
      <c r="E133" s="90"/>
    </row>
    <row r="134" spans="1:7" s="17" customFormat="1" ht="18" customHeight="1">
      <c r="A134" s="91">
        <f t="shared" si="2"/>
        <v>132</v>
      </c>
      <c r="B134" s="23"/>
      <c r="C134" s="20"/>
      <c r="D134" s="20"/>
      <c r="E134" s="92"/>
      <c r="F134" s="20"/>
      <c r="G134" s="20"/>
    </row>
    <row r="135" spans="1:7" s="17" customFormat="1" ht="18" customHeight="1">
      <c r="A135" s="83">
        <f t="shared" si="2"/>
        <v>133</v>
      </c>
      <c r="B135" s="18"/>
      <c r="E135" s="90"/>
    </row>
    <row r="136" spans="1:7" s="17" customFormat="1" ht="18" customHeight="1">
      <c r="A136" s="91">
        <f t="shared" si="2"/>
        <v>134</v>
      </c>
      <c r="B136" s="23"/>
      <c r="C136" s="20"/>
      <c r="D136" s="20"/>
      <c r="E136" s="92"/>
      <c r="F136" s="20"/>
      <c r="G136" s="20"/>
    </row>
    <row r="137" spans="1:7" s="17" customFormat="1" ht="18" customHeight="1">
      <c r="A137" s="83">
        <f t="shared" si="2"/>
        <v>135</v>
      </c>
      <c r="B137" s="18"/>
      <c r="E137" s="90"/>
    </row>
    <row r="138" spans="1:7" s="17" customFormat="1" ht="18" customHeight="1">
      <c r="A138" s="91">
        <f t="shared" si="2"/>
        <v>136</v>
      </c>
      <c r="B138" s="23"/>
      <c r="C138" s="20"/>
      <c r="D138" s="20"/>
      <c r="E138" s="92"/>
      <c r="F138" s="20"/>
      <c r="G138" s="20"/>
    </row>
    <row r="139" spans="1:7" s="17" customFormat="1" ht="18" customHeight="1">
      <c r="A139" s="83">
        <f t="shared" si="2"/>
        <v>137</v>
      </c>
      <c r="B139" s="18"/>
      <c r="E139" s="90"/>
    </row>
    <row r="140" spans="1:7" s="17" customFormat="1" ht="18" customHeight="1">
      <c r="A140" s="91">
        <f t="shared" si="2"/>
        <v>138</v>
      </c>
      <c r="B140" s="23"/>
      <c r="C140" s="20"/>
      <c r="D140" s="20"/>
      <c r="E140" s="92"/>
      <c r="F140" s="20"/>
      <c r="G140" s="20"/>
    </row>
    <row r="141" spans="1:7" s="17" customFormat="1" ht="18" customHeight="1">
      <c r="A141" s="83">
        <f t="shared" si="2"/>
        <v>139</v>
      </c>
      <c r="B141" s="18"/>
      <c r="E141" s="90"/>
    </row>
    <row r="142" spans="1:7" s="17" customFormat="1" ht="18" customHeight="1">
      <c r="A142" s="91">
        <f t="shared" si="2"/>
        <v>140</v>
      </c>
      <c r="B142" s="23"/>
      <c r="C142" s="20"/>
      <c r="D142" s="20"/>
      <c r="E142" s="92"/>
      <c r="F142" s="20"/>
      <c r="G142" s="20"/>
    </row>
    <row r="143" spans="1:7" s="17" customFormat="1" ht="18" customHeight="1">
      <c r="A143" s="83">
        <f t="shared" si="2"/>
        <v>141</v>
      </c>
      <c r="B143" s="18"/>
      <c r="E143" s="90"/>
    </row>
    <row r="144" spans="1:7" s="17" customFormat="1" ht="18" customHeight="1">
      <c r="A144" s="91">
        <f t="shared" si="2"/>
        <v>142</v>
      </c>
      <c r="B144" s="23"/>
      <c r="C144" s="20"/>
      <c r="D144" s="20"/>
      <c r="E144" s="92"/>
      <c r="F144" s="20"/>
      <c r="G144" s="20"/>
    </row>
    <row r="145" spans="1:7" s="17" customFormat="1" ht="18" customHeight="1">
      <c r="A145" s="83">
        <f t="shared" si="2"/>
        <v>143</v>
      </c>
      <c r="B145" s="18"/>
      <c r="E145" s="90"/>
    </row>
    <row r="146" spans="1:7" s="17" customFormat="1" ht="18" customHeight="1">
      <c r="A146" s="91">
        <f t="shared" si="2"/>
        <v>144</v>
      </c>
      <c r="B146" s="23"/>
      <c r="C146" s="20"/>
      <c r="D146" s="20"/>
      <c r="E146" s="92"/>
      <c r="F146" s="20"/>
      <c r="G146" s="20"/>
    </row>
    <row r="147" spans="1:7" s="17" customFormat="1" ht="18" customHeight="1">
      <c r="A147" s="83">
        <f t="shared" si="2"/>
        <v>145</v>
      </c>
      <c r="B147" s="18"/>
      <c r="E147" s="90"/>
    </row>
    <row r="148" spans="1:7" s="17" customFormat="1" ht="18" customHeight="1">
      <c r="A148" s="91">
        <f t="shared" si="2"/>
        <v>146</v>
      </c>
      <c r="B148" s="23"/>
      <c r="C148" s="20"/>
      <c r="D148" s="20"/>
      <c r="E148" s="92"/>
      <c r="F148" s="20"/>
      <c r="G148" s="20"/>
    </row>
    <row r="149" spans="1:7" s="17" customFormat="1" ht="18" customHeight="1">
      <c r="A149" s="83">
        <f t="shared" si="2"/>
        <v>147</v>
      </c>
      <c r="B149" s="18"/>
      <c r="E149" s="90"/>
    </row>
    <row r="150" spans="1:7" s="17" customFormat="1" ht="18" customHeight="1">
      <c r="A150" s="91">
        <f t="shared" si="2"/>
        <v>148</v>
      </c>
      <c r="B150" s="23"/>
      <c r="C150" s="20"/>
      <c r="D150" s="20"/>
      <c r="E150" s="92"/>
      <c r="F150" s="20"/>
      <c r="G150" s="20"/>
    </row>
    <row r="151" spans="1:7" s="17" customFormat="1" ht="18" customHeight="1">
      <c r="A151" s="83">
        <f t="shared" si="2"/>
        <v>149</v>
      </c>
      <c r="B151" s="18"/>
      <c r="E151" s="90"/>
    </row>
    <row r="152" spans="1:7" s="17" customFormat="1" ht="18" customHeight="1">
      <c r="A152" s="91">
        <f t="shared" si="2"/>
        <v>150</v>
      </c>
      <c r="B152" s="23"/>
      <c r="C152" s="20"/>
      <c r="D152" s="20"/>
      <c r="E152" s="92"/>
      <c r="F152" s="20"/>
      <c r="G152" s="20"/>
    </row>
    <row r="153" spans="1:7" s="17" customFormat="1" ht="18" customHeight="1">
      <c r="A153" s="83">
        <f t="shared" si="2"/>
        <v>151</v>
      </c>
      <c r="B153" s="18"/>
      <c r="E153" s="90"/>
    </row>
    <row r="154" spans="1:7" s="17" customFormat="1" ht="18" customHeight="1">
      <c r="A154" s="91">
        <f t="shared" si="2"/>
        <v>152</v>
      </c>
      <c r="B154" s="23"/>
      <c r="C154" s="20"/>
      <c r="D154" s="20"/>
      <c r="E154" s="92"/>
      <c r="F154" s="20"/>
      <c r="G154" s="20"/>
    </row>
    <row r="155" spans="1:7" s="17" customFormat="1" ht="18" customHeight="1">
      <c r="A155" s="83">
        <f t="shared" si="2"/>
        <v>153</v>
      </c>
      <c r="B155" s="18"/>
      <c r="E155" s="90"/>
    </row>
    <row r="156" spans="1:7" s="17" customFormat="1" ht="18" customHeight="1">
      <c r="A156" s="91">
        <f t="shared" si="2"/>
        <v>154</v>
      </c>
      <c r="B156" s="23"/>
      <c r="C156" s="20"/>
      <c r="D156" s="20"/>
      <c r="E156" s="92"/>
      <c r="F156" s="20"/>
      <c r="G156" s="20"/>
    </row>
    <row r="157" spans="1:7" s="17" customFormat="1" ht="18" customHeight="1">
      <c r="A157" s="83">
        <f t="shared" si="2"/>
        <v>155</v>
      </c>
      <c r="B157" s="18"/>
      <c r="E157" s="90"/>
    </row>
    <row r="158" spans="1:7" s="17" customFormat="1" ht="18" customHeight="1">
      <c r="A158" s="91">
        <f t="shared" si="2"/>
        <v>156</v>
      </c>
      <c r="B158" s="23"/>
      <c r="C158" s="20"/>
      <c r="D158" s="20"/>
      <c r="E158" s="92"/>
      <c r="F158" s="20"/>
      <c r="G158" s="20"/>
    </row>
    <row r="159" spans="1:7" s="17" customFormat="1" ht="18" customHeight="1">
      <c r="A159" s="83">
        <f t="shared" si="2"/>
        <v>157</v>
      </c>
      <c r="B159" s="18"/>
      <c r="E159" s="90"/>
    </row>
    <row r="160" spans="1:7" s="17" customFormat="1" ht="18" customHeight="1">
      <c r="A160" s="91">
        <f t="shared" si="2"/>
        <v>158</v>
      </c>
      <c r="B160" s="23"/>
      <c r="C160" s="20"/>
      <c r="D160" s="20"/>
      <c r="E160" s="92"/>
      <c r="F160" s="20"/>
      <c r="G160" s="20"/>
    </row>
    <row r="161" spans="1:7" s="17" customFormat="1" ht="18" customHeight="1">
      <c r="A161" s="83">
        <f t="shared" si="2"/>
        <v>159</v>
      </c>
      <c r="B161" s="18"/>
      <c r="E161" s="90"/>
    </row>
    <row r="162" spans="1:7" s="17" customFormat="1" ht="18" customHeight="1">
      <c r="A162" s="91">
        <f t="shared" si="2"/>
        <v>160</v>
      </c>
      <c r="B162" s="23"/>
      <c r="C162" s="20"/>
      <c r="D162" s="20"/>
      <c r="E162" s="92"/>
      <c r="F162" s="20"/>
      <c r="G162" s="20"/>
    </row>
    <row r="163" spans="1:7" s="17" customFormat="1" ht="18" customHeight="1">
      <c r="A163" s="83">
        <f t="shared" si="2"/>
        <v>161</v>
      </c>
      <c r="B163" s="18"/>
      <c r="E163" s="90"/>
    </row>
    <row r="164" spans="1:7" s="17" customFormat="1" ht="18" customHeight="1">
      <c r="A164" s="91">
        <f t="shared" si="2"/>
        <v>162</v>
      </c>
      <c r="B164" s="23"/>
      <c r="C164" s="20"/>
      <c r="D164" s="20"/>
      <c r="E164" s="92"/>
      <c r="F164" s="20"/>
      <c r="G164" s="20"/>
    </row>
    <row r="165" spans="1:7" s="17" customFormat="1" ht="18" customHeight="1">
      <c r="A165" s="83">
        <f t="shared" si="2"/>
        <v>163</v>
      </c>
      <c r="B165" s="18"/>
      <c r="E165" s="90"/>
    </row>
    <row r="166" spans="1:7" s="17" customFormat="1" ht="18" customHeight="1">
      <c r="A166" s="91">
        <f t="shared" si="2"/>
        <v>164</v>
      </c>
      <c r="B166" s="23"/>
      <c r="C166" s="20"/>
      <c r="D166" s="20"/>
      <c r="E166" s="92"/>
      <c r="F166" s="20"/>
      <c r="G166" s="20"/>
    </row>
    <row r="167" spans="1:7" s="17" customFormat="1" ht="18" customHeight="1">
      <c r="A167" s="83">
        <f t="shared" si="2"/>
        <v>165</v>
      </c>
      <c r="B167" s="18"/>
      <c r="E167" s="90"/>
    </row>
    <row r="168" spans="1:7" s="17" customFormat="1" ht="18" customHeight="1">
      <c r="A168" s="91">
        <f t="shared" si="2"/>
        <v>166</v>
      </c>
      <c r="B168" s="23"/>
      <c r="C168" s="20"/>
      <c r="D168" s="20"/>
      <c r="E168" s="92"/>
      <c r="F168" s="20"/>
      <c r="G168" s="20"/>
    </row>
    <row r="169" spans="1:7" s="17" customFormat="1" ht="18" customHeight="1">
      <c r="A169" s="83">
        <f t="shared" si="2"/>
        <v>167</v>
      </c>
      <c r="B169" s="18"/>
      <c r="E169" s="90"/>
    </row>
    <row r="170" spans="1:7" s="17" customFormat="1" ht="18" customHeight="1">
      <c r="A170" s="91">
        <f t="shared" si="2"/>
        <v>168</v>
      </c>
      <c r="B170" s="23"/>
      <c r="C170" s="20"/>
      <c r="D170" s="20"/>
      <c r="E170" s="92"/>
      <c r="F170" s="20"/>
      <c r="G170" s="20"/>
    </row>
    <row r="171" spans="1:7" s="17" customFormat="1" ht="18" customHeight="1">
      <c r="A171" s="83">
        <f t="shared" si="2"/>
        <v>169</v>
      </c>
      <c r="B171" s="18"/>
      <c r="E171" s="90"/>
    </row>
    <row r="172" spans="1:7" s="17" customFormat="1" ht="18" customHeight="1">
      <c r="A172" s="91">
        <f t="shared" si="2"/>
        <v>170</v>
      </c>
      <c r="B172" s="23"/>
      <c r="C172" s="20"/>
      <c r="D172" s="20"/>
      <c r="E172" s="92"/>
      <c r="F172" s="20"/>
      <c r="G172" s="20"/>
    </row>
    <row r="173" spans="1:7" s="17" customFormat="1" ht="18" customHeight="1">
      <c r="A173" s="83">
        <f t="shared" si="2"/>
        <v>171</v>
      </c>
      <c r="B173" s="18"/>
      <c r="E173" s="90"/>
    </row>
    <row r="174" spans="1:7" s="17" customFormat="1" ht="18" customHeight="1">
      <c r="A174" s="91">
        <f t="shared" si="2"/>
        <v>172</v>
      </c>
      <c r="B174" s="23"/>
      <c r="C174" s="20"/>
      <c r="D174" s="20"/>
      <c r="E174" s="92"/>
      <c r="F174" s="20"/>
      <c r="G174" s="20"/>
    </row>
    <row r="175" spans="1:7" s="17" customFormat="1" ht="18" customHeight="1">
      <c r="A175" s="83">
        <f t="shared" si="2"/>
        <v>173</v>
      </c>
      <c r="B175" s="18"/>
      <c r="E175" s="90"/>
    </row>
    <row r="176" spans="1:7" s="17" customFormat="1" ht="18" customHeight="1">
      <c r="A176" s="91">
        <f t="shared" si="2"/>
        <v>174</v>
      </c>
      <c r="B176" s="23"/>
      <c r="C176" s="20"/>
      <c r="D176" s="20"/>
      <c r="E176" s="92"/>
      <c r="F176" s="20"/>
      <c r="G176" s="20"/>
    </row>
    <row r="177" spans="1:7" s="17" customFormat="1" ht="18" customHeight="1">
      <c r="A177" s="83">
        <f t="shared" si="2"/>
        <v>175</v>
      </c>
      <c r="B177" s="18"/>
      <c r="E177" s="90"/>
    </row>
    <row r="178" spans="1:7" s="17" customFormat="1" ht="18" customHeight="1">
      <c r="A178" s="91">
        <f t="shared" si="2"/>
        <v>176</v>
      </c>
      <c r="B178" s="23"/>
      <c r="C178" s="20"/>
      <c r="D178" s="20"/>
      <c r="E178" s="92"/>
      <c r="F178" s="20"/>
      <c r="G178" s="20"/>
    </row>
    <row r="179" spans="1:7" s="17" customFormat="1" ht="18" customHeight="1">
      <c r="A179" s="83">
        <f t="shared" si="2"/>
        <v>177</v>
      </c>
      <c r="B179" s="18"/>
      <c r="E179" s="90"/>
    </row>
    <row r="180" spans="1:7" s="17" customFormat="1" ht="18" customHeight="1">
      <c r="A180" s="91">
        <f t="shared" si="2"/>
        <v>178</v>
      </c>
      <c r="B180" s="23"/>
      <c r="C180" s="20"/>
      <c r="D180" s="20"/>
      <c r="E180" s="92"/>
      <c r="F180" s="20"/>
      <c r="G180" s="20"/>
    </row>
    <row r="181" spans="1:7" s="17" customFormat="1" ht="18" customHeight="1">
      <c r="A181" s="83">
        <f t="shared" si="2"/>
        <v>179</v>
      </c>
      <c r="B181" s="18"/>
      <c r="E181" s="90"/>
    </row>
    <row r="182" spans="1:7" s="17" customFormat="1" ht="18" customHeight="1">
      <c r="A182" s="91">
        <f t="shared" si="2"/>
        <v>180</v>
      </c>
      <c r="B182" s="23"/>
      <c r="C182" s="20"/>
      <c r="D182" s="20"/>
      <c r="E182" s="92"/>
      <c r="F182" s="20"/>
      <c r="G182" s="20"/>
    </row>
    <row r="183" spans="1:7" s="17" customFormat="1" ht="18" customHeight="1">
      <c r="A183" s="83">
        <f t="shared" si="2"/>
        <v>181</v>
      </c>
      <c r="B183" s="18"/>
      <c r="E183" s="90"/>
    </row>
    <row r="184" spans="1:7" s="17" customFormat="1" ht="18" customHeight="1">
      <c r="A184" s="91">
        <f t="shared" si="2"/>
        <v>182</v>
      </c>
      <c r="B184" s="23"/>
      <c r="C184" s="20"/>
      <c r="D184" s="20"/>
      <c r="E184" s="92"/>
      <c r="F184" s="20"/>
      <c r="G184" s="20"/>
    </row>
    <row r="185" spans="1:7" s="17" customFormat="1" ht="18" customHeight="1">
      <c r="A185" s="83">
        <f t="shared" si="2"/>
        <v>183</v>
      </c>
      <c r="B185" s="18"/>
      <c r="E185" s="90"/>
    </row>
    <row r="186" spans="1:7" s="17" customFormat="1" ht="18" customHeight="1">
      <c r="A186" s="91">
        <f t="shared" si="2"/>
        <v>184</v>
      </c>
      <c r="B186" s="23"/>
      <c r="C186" s="20"/>
      <c r="D186" s="20"/>
      <c r="E186" s="92"/>
      <c r="F186" s="20"/>
      <c r="G186" s="20"/>
    </row>
    <row r="187" spans="1:7" s="17" customFormat="1" ht="18" customHeight="1">
      <c r="A187" s="83">
        <f t="shared" si="2"/>
        <v>185</v>
      </c>
      <c r="B187" s="18"/>
      <c r="E187" s="90"/>
    </row>
    <row r="188" spans="1:7" s="17" customFormat="1" ht="18" customHeight="1">
      <c r="A188" s="91">
        <f t="shared" si="2"/>
        <v>186</v>
      </c>
      <c r="B188" s="23"/>
      <c r="C188" s="20"/>
      <c r="D188" s="20"/>
      <c r="E188" s="92"/>
      <c r="F188" s="20"/>
      <c r="G188" s="20"/>
    </row>
    <row r="189" spans="1:7" s="17" customFormat="1" ht="18" customHeight="1">
      <c r="A189" s="83">
        <f t="shared" si="2"/>
        <v>187</v>
      </c>
      <c r="B189" s="18"/>
      <c r="E189" s="90"/>
    </row>
    <row r="190" spans="1:7" s="17" customFormat="1" ht="18" customHeight="1">
      <c r="A190" s="91">
        <f t="shared" si="2"/>
        <v>188</v>
      </c>
      <c r="B190" s="23"/>
      <c r="C190" s="20"/>
      <c r="D190" s="20"/>
      <c r="E190" s="92"/>
      <c r="F190" s="20"/>
      <c r="G190" s="20"/>
    </row>
    <row r="191" spans="1:7" s="17" customFormat="1" ht="18" customHeight="1">
      <c r="A191" s="83">
        <f t="shared" si="2"/>
        <v>189</v>
      </c>
      <c r="B191" s="18"/>
      <c r="E191" s="90"/>
    </row>
    <row r="192" spans="1:7" s="17" customFormat="1" ht="18" customHeight="1">
      <c r="A192" s="91">
        <f t="shared" si="2"/>
        <v>190</v>
      </c>
      <c r="B192" s="23"/>
      <c r="C192" s="20"/>
      <c r="D192" s="20"/>
      <c r="E192" s="92"/>
      <c r="F192" s="20"/>
      <c r="G192" s="20"/>
    </row>
    <row r="193" spans="1:7" s="17" customFormat="1" ht="18" customHeight="1">
      <c r="A193" s="83">
        <f t="shared" si="2"/>
        <v>191</v>
      </c>
      <c r="B193" s="18"/>
      <c r="E193" s="90"/>
    </row>
    <row r="194" spans="1:7" s="17" customFormat="1" ht="18" customHeight="1">
      <c r="A194" s="91">
        <f t="shared" si="2"/>
        <v>192</v>
      </c>
      <c r="B194" s="23"/>
      <c r="C194" s="20"/>
      <c r="D194" s="20"/>
      <c r="E194" s="92"/>
      <c r="F194" s="20"/>
      <c r="G194" s="20"/>
    </row>
    <row r="195" spans="1:7" s="17" customFormat="1" ht="18" customHeight="1">
      <c r="A195" s="83">
        <f t="shared" si="2"/>
        <v>193</v>
      </c>
      <c r="B195" s="18"/>
      <c r="E195" s="90"/>
    </row>
    <row r="196" spans="1:7" s="17" customFormat="1" ht="18" customHeight="1">
      <c r="A196" s="91">
        <f t="shared" ref="A196:A259" si="3">ROW()-2</f>
        <v>194</v>
      </c>
      <c r="B196" s="23"/>
      <c r="C196" s="20"/>
      <c r="D196" s="20"/>
      <c r="E196" s="92"/>
      <c r="F196" s="20"/>
      <c r="G196" s="20"/>
    </row>
    <row r="197" spans="1:7" s="17" customFormat="1" ht="18" customHeight="1">
      <c r="A197" s="83">
        <f t="shared" si="3"/>
        <v>195</v>
      </c>
      <c r="B197" s="18"/>
      <c r="E197" s="90"/>
    </row>
    <row r="198" spans="1:7" s="17" customFormat="1" ht="18" customHeight="1">
      <c r="A198" s="91">
        <f t="shared" si="3"/>
        <v>196</v>
      </c>
      <c r="B198" s="23"/>
      <c r="C198" s="20"/>
      <c r="D198" s="20"/>
      <c r="E198" s="92"/>
      <c r="F198" s="20"/>
      <c r="G198" s="20"/>
    </row>
    <row r="199" spans="1:7" s="17" customFormat="1" ht="18" customHeight="1">
      <c r="A199" s="83">
        <f t="shared" si="3"/>
        <v>197</v>
      </c>
      <c r="B199" s="18"/>
      <c r="E199" s="90"/>
    </row>
    <row r="200" spans="1:7" s="17" customFormat="1" ht="18" customHeight="1">
      <c r="A200" s="91">
        <f t="shared" si="3"/>
        <v>198</v>
      </c>
      <c r="B200" s="23"/>
      <c r="C200" s="20"/>
      <c r="D200" s="20"/>
      <c r="E200" s="92"/>
      <c r="F200" s="20"/>
      <c r="G200" s="20"/>
    </row>
    <row r="201" spans="1:7" s="17" customFormat="1" ht="18" customHeight="1">
      <c r="A201" s="83">
        <f t="shared" si="3"/>
        <v>199</v>
      </c>
      <c r="B201" s="18"/>
      <c r="E201" s="90"/>
    </row>
    <row r="202" spans="1:7" s="17" customFormat="1" ht="18" customHeight="1">
      <c r="A202" s="91">
        <f t="shared" si="3"/>
        <v>200</v>
      </c>
      <c r="B202" s="23"/>
      <c r="C202" s="20"/>
      <c r="D202" s="20"/>
      <c r="E202" s="92"/>
      <c r="F202" s="20"/>
      <c r="G202" s="20"/>
    </row>
    <row r="203" spans="1:7" s="17" customFormat="1" ht="18" customHeight="1">
      <c r="A203" s="83">
        <f t="shared" si="3"/>
        <v>201</v>
      </c>
      <c r="B203" s="18"/>
      <c r="E203" s="90"/>
    </row>
    <row r="204" spans="1:7" s="17" customFormat="1" ht="18" customHeight="1">
      <c r="A204" s="91">
        <f t="shared" si="3"/>
        <v>202</v>
      </c>
      <c r="B204" s="23"/>
      <c r="C204" s="20"/>
      <c r="D204" s="20"/>
      <c r="E204" s="92"/>
      <c r="F204" s="20"/>
      <c r="G204" s="20"/>
    </row>
    <row r="205" spans="1:7" s="17" customFormat="1" ht="18" customHeight="1">
      <c r="A205" s="83">
        <f t="shared" si="3"/>
        <v>203</v>
      </c>
      <c r="B205" s="18"/>
      <c r="E205" s="90"/>
    </row>
    <row r="206" spans="1:7" s="17" customFormat="1" ht="18" customHeight="1">
      <c r="A206" s="91">
        <f t="shared" si="3"/>
        <v>204</v>
      </c>
      <c r="B206" s="23"/>
      <c r="C206" s="20"/>
      <c r="D206" s="20"/>
      <c r="E206" s="92"/>
      <c r="F206" s="20"/>
      <c r="G206" s="20"/>
    </row>
    <row r="207" spans="1:7" s="17" customFormat="1" ht="18" customHeight="1">
      <c r="A207" s="83">
        <f t="shared" si="3"/>
        <v>205</v>
      </c>
      <c r="B207" s="18"/>
      <c r="E207" s="90"/>
    </row>
    <row r="208" spans="1:7" s="17" customFormat="1" ht="18" customHeight="1">
      <c r="A208" s="91">
        <f t="shared" si="3"/>
        <v>206</v>
      </c>
      <c r="B208" s="23"/>
      <c r="C208" s="20"/>
      <c r="D208" s="20"/>
      <c r="E208" s="92"/>
      <c r="F208" s="20"/>
      <c r="G208" s="20"/>
    </row>
    <row r="209" spans="1:7" s="17" customFormat="1" ht="18" customHeight="1">
      <c r="A209" s="83">
        <f t="shared" si="3"/>
        <v>207</v>
      </c>
      <c r="B209" s="18"/>
      <c r="E209" s="90"/>
    </row>
    <row r="210" spans="1:7" s="17" customFormat="1" ht="18" customHeight="1">
      <c r="A210" s="91">
        <f t="shared" si="3"/>
        <v>208</v>
      </c>
      <c r="B210" s="23"/>
      <c r="C210" s="20"/>
      <c r="D210" s="20"/>
      <c r="E210" s="92"/>
      <c r="F210" s="20"/>
      <c r="G210" s="20"/>
    </row>
    <row r="211" spans="1:7" s="17" customFormat="1" ht="18" customHeight="1">
      <c r="A211" s="83">
        <f t="shared" si="3"/>
        <v>209</v>
      </c>
      <c r="B211" s="18"/>
      <c r="E211" s="90"/>
    </row>
    <row r="212" spans="1:7" s="17" customFormat="1" ht="18" customHeight="1">
      <c r="A212" s="91">
        <f t="shared" si="3"/>
        <v>210</v>
      </c>
      <c r="B212" s="23"/>
      <c r="C212" s="20"/>
      <c r="D212" s="20"/>
      <c r="E212" s="92"/>
      <c r="F212" s="20"/>
      <c r="G212" s="20"/>
    </row>
    <row r="213" spans="1:7" s="17" customFormat="1" ht="18" customHeight="1">
      <c r="A213" s="83">
        <f t="shared" si="3"/>
        <v>211</v>
      </c>
      <c r="B213" s="18"/>
      <c r="E213" s="90"/>
    </row>
    <row r="214" spans="1:7" s="17" customFormat="1" ht="18" customHeight="1">
      <c r="A214" s="91">
        <f t="shared" si="3"/>
        <v>212</v>
      </c>
      <c r="B214" s="23"/>
      <c r="C214" s="20"/>
      <c r="D214" s="20"/>
      <c r="E214" s="92"/>
      <c r="F214" s="20"/>
      <c r="G214" s="20"/>
    </row>
    <row r="215" spans="1:7" s="17" customFormat="1" ht="18" customHeight="1">
      <c r="A215" s="83">
        <f t="shared" si="3"/>
        <v>213</v>
      </c>
      <c r="B215" s="18"/>
      <c r="E215" s="90"/>
    </row>
    <row r="216" spans="1:7" s="17" customFormat="1" ht="18" customHeight="1">
      <c r="A216" s="91">
        <f t="shared" si="3"/>
        <v>214</v>
      </c>
      <c r="B216" s="23"/>
      <c r="C216" s="20"/>
      <c r="D216" s="20"/>
      <c r="E216" s="92"/>
      <c r="F216" s="20"/>
      <c r="G216" s="20"/>
    </row>
    <row r="217" spans="1:7" s="17" customFormat="1" ht="18" customHeight="1">
      <c r="A217" s="83">
        <f t="shared" si="3"/>
        <v>215</v>
      </c>
      <c r="B217" s="18"/>
      <c r="E217" s="90"/>
    </row>
    <row r="218" spans="1:7" s="17" customFormat="1" ht="18" customHeight="1">
      <c r="A218" s="91">
        <f t="shared" si="3"/>
        <v>216</v>
      </c>
      <c r="B218" s="23"/>
      <c r="C218" s="20"/>
      <c r="D218" s="20"/>
      <c r="E218" s="92"/>
      <c r="F218" s="20"/>
      <c r="G218" s="20"/>
    </row>
    <row r="219" spans="1:7" s="17" customFormat="1" ht="18" customHeight="1">
      <c r="A219" s="83">
        <f t="shared" si="3"/>
        <v>217</v>
      </c>
      <c r="B219" s="18"/>
      <c r="E219" s="90"/>
    </row>
    <row r="220" spans="1:7" s="17" customFormat="1" ht="18" customHeight="1">
      <c r="A220" s="91">
        <f t="shared" si="3"/>
        <v>218</v>
      </c>
      <c r="B220" s="23"/>
      <c r="C220" s="20"/>
      <c r="D220" s="20"/>
      <c r="E220" s="92"/>
      <c r="F220" s="20"/>
      <c r="G220" s="20"/>
    </row>
    <row r="221" spans="1:7" s="17" customFormat="1" ht="18" customHeight="1">
      <c r="A221" s="83">
        <f t="shared" si="3"/>
        <v>219</v>
      </c>
      <c r="B221" s="18"/>
      <c r="E221" s="90"/>
    </row>
    <row r="222" spans="1:7" s="17" customFormat="1" ht="18" customHeight="1">
      <c r="A222" s="91">
        <f t="shared" si="3"/>
        <v>220</v>
      </c>
      <c r="B222" s="23"/>
      <c r="C222" s="20"/>
      <c r="D222" s="20"/>
      <c r="E222" s="92"/>
      <c r="F222" s="20"/>
      <c r="G222" s="20"/>
    </row>
    <row r="223" spans="1:7" s="17" customFormat="1" ht="18" customHeight="1">
      <c r="A223" s="83">
        <f t="shared" si="3"/>
        <v>221</v>
      </c>
      <c r="B223" s="18"/>
      <c r="E223" s="90"/>
    </row>
    <row r="224" spans="1:7" s="17" customFormat="1" ht="18" customHeight="1">
      <c r="A224" s="91">
        <f t="shared" si="3"/>
        <v>222</v>
      </c>
      <c r="B224" s="23"/>
      <c r="C224" s="20"/>
      <c r="D224" s="20"/>
      <c r="E224" s="92"/>
      <c r="F224" s="20"/>
      <c r="G224" s="20"/>
    </row>
    <row r="225" spans="1:7" s="17" customFormat="1" ht="18" customHeight="1">
      <c r="A225" s="83">
        <f t="shared" si="3"/>
        <v>223</v>
      </c>
      <c r="B225" s="18"/>
      <c r="E225" s="90"/>
    </row>
    <row r="226" spans="1:7" s="17" customFormat="1" ht="18" customHeight="1">
      <c r="A226" s="91">
        <f t="shared" si="3"/>
        <v>224</v>
      </c>
      <c r="B226" s="23"/>
      <c r="C226" s="20"/>
      <c r="D226" s="20"/>
      <c r="E226" s="92"/>
      <c r="F226" s="20"/>
      <c r="G226" s="20"/>
    </row>
    <row r="227" spans="1:7" s="17" customFormat="1" ht="18" customHeight="1">
      <c r="A227" s="83">
        <f t="shared" si="3"/>
        <v>225</v>
      </c>
      <c r="B227" s="18"/>
      <c r="E227" s="90"/>
    </row>
    <row r="228" spans="1:7" s="17" customFormat="1" ht="18" customHeight="1">
      <c r="A228" s="91">
        <f t="shared" si="3"/>
        <v>226</v>
      </c>
      <c r="B228" s="23"/>
      <c r="C228" s="20"/>
      <c r="D228" s="20"/>
      <c r="E228" s="92"/>
      <c r="F228" s="20"/>
      <c r="G228" s="20"/>
    </row>
    <row r="229" spans="1:7" s="17" customFormat="1" ht="18" customHeight="1">
      <c r="A229" s="83">
        <f t="shared" si="3"/>
        <v>227</v>
      </c>
      <c r="B229" s="18"/>
      <c r="E229" s="90"/>
    </row>
    <row r="230" spans="1:7" s="17" customFormat="1" ht="18" customHeight="1">
      <c r="A230" s="91">
        <f t="shared" si="3"/>
        <v>228</v>
      </c>
      <c r="B230" s="23"/>
      <c r="C230" s="20"/>
      <c r="D230" s="20"/>
      <c r="E230" s="92"/>
      <c r="F230" s="20"/>
      <c r="G230" s="20"/>
    </row>
    <row r="231" spans="1:7" s="17" customFormat="1" ht="18" customHeight="1">
      <c r="A231" s="83">
        <f t="shared" si="3"/>
        <v>229</v>
      </c>
      <c r="B231" s="18"/>
      <c r="E231" s="90"/>
    </row>
    <row r="232" spans="1:7" s="17" customFormat="1" ht="18" customHeight="1">
      <c r="A232" s="91">
        <f t="shared" si="3"/>
        <v>230</v>
      </c>
      <c r="B232" s="23"/>
      <c r="C232" s="20"/>
      <c r="D232" s="20"/>
      <c r="E232" s="92"/>
      <c r="F232" s="20"/>
      <c r="G232" s="20"/>
    </row>
    <row r="233" spans="1:7" s="17" customFormat="1" ht="18" customHeight="1">
      <c r="A233" s="83">
        <f t="shared" si="3"/>
        <v>231</v>
      </c>
      <c r="B233" s="18"/>
      <c r="E233" s="90"/>
    </row>
    <row r="234" spans="1:7" s="17" customFormat="1" ht="18" customHeight="1">
      <c r="A234" s="91">
        <f t="shared" si="3"/>
        <v>232</v>
      </c>
      <c r="B234" s="23"/>
      <c r="C234" s="20"/>
      <c r="D234" s="20"/>
      <c r="E234" s="92"/>
      <c r="F234" s="20"/>
      <c r="G234" s="20"/>
    </row>
    <row r="235" spans="1:7" s="17" customFormat="1" ht="18" customHeight="1">
      <c r="A235" s="83">
        <f t="shared" si="3"/>
        <v>233</v>
      </c>
      <c r="B235" s="18"/>
      <c r="E235" s="90"/>
    </row>
    <row r="236" spans="1:7" s="17" customFormat="1" ht="18" customHeight="1">
      <c r="A236" s="91">
        <f t="shared" si="3"/>
        <v>234</v>
      </c>
      <c r="B236" s="23"/>
      <c r="C236" s="20"/>
      <c r="D236" s="20"/>
      <c r="E236" s="92"/>
      <c r="F236" s="20"/>
      <c r="G236" s="20"/>
    </row>
    <row r="237" spans="1:7" s="17" customFormat="1" ht="18" customHeight="1">
      <c r="A237" s="83">
        <f t="shared" si="3"/>
        <v>235</v>
      </c>
      <c r="B237" s="18"/>
      <c r="E237" s="90"/>
    </row>
    <row r="238" spans="1:7" s="17" customFormat="1" ht="18" customHeight="1">
      <c r="A238" s="91">
        <f t="shared" si="3"/>
        <v>236</v>
      </c>
      <c r="B238" s="23"/>
      <c r="C238" s="20"/>
      <c r="D238" s="20"/>
      <c r="E238" s="92"/>
      <c r="F238" s="20"/>
      <c r="G238" s="20"/>
    </row>
    <row r="239" spans="1:7" s="17" customFormat="1" ht="18" customHeight="1">
      <c r="A239" s="83">
        <f t="shared" si="3"/>
        <v>237</v>
      </c>
      <c r="B239" s="18"/>
      <c r="E239" s="90"/>
    </row>
    <row r="240" spans="1:7" s="17" customFormat="1" ht="18" customHeight="1">
      <c r="A240" s="91">
        <f t="shared" si="3"/>
        <v>238</v>
      </c>
      <c r="B240" s="23"/>
      <c r="C240" s="20"/>
      <c r="D240" s="20"/>
      <c r="E240" s="92"/>
      <c r="F240" s="20"/>
      <c r="G240" s="20"/>
    </row>
    <row r="241" spans="1:7" s="17" customFormat="1" ht="18" customHeight="1">
      <c r="A241" s="83">
        <f t="shared" si="3"/>
        <v>239</v>
      </c>
      <c r="B241" s="18"/>
      <c r="E241" s="90"/>
    </row>
    <row r="242" spans="1:7" s="17" customFormat="1" ht="18" customHeight="1">
      <c r="A242" s="91">
        <f t="shared" si="3"/>
        <v>240</v>
      </c>
      <c r="B242" s="23"/>
      <c r="C242" s="20"/>
      <c r="D242" s="20"/>
      <c r="E242" s="92"/>
      <c r="F242" s="20"/>
      <c r="G242" s="20"/>
    </row>
    <row r="243" spans="1:7" s="17" customFormat="1" ht="18" customHeight="1">
      <c r="A243" s="83">
        <f t="shared" si="3"/>
        <v>241</v>
      </c>
      <c r="B243" s="18"/>
      <c r="E243" s="90"/>
    </row>
    <row r="244" spans="1:7" s="17" customFormat="1" ht="18" customHeight="1">
      <c r="A244" s="91">
        <f t="shared" si="3"/>
        <v>242</v>
      </c>
      <c r="B244" s="23"/>
      <c r="C244" s="20"/>
      <c r="D244" s="20"/>
      <c r="E244" s="92"/>
      <c r="F244" s="20"/>
      <c r="G244" s="20"/>
    </row>
    <row r="245" spans="1:7" s="17" customFormat="1" ht="18" customHeight="1">
      <c r="A245" s="83">
        <f t="shared" si="3"/>
        <v>243</v>
      </c>
      <c r="B245" s="18"/>
      <c r="E245" s="90"/>
    </row>
    <row r="246" spans="1:7" s="17" customFormat="1" ht="18" customHeight="1">
      <c r="A246" s="91">
        <f t="shared" si="3"/>
        <v>244</v>
      </c>
      <c r="B246" s="23"/>
      <c r="C246" s="20"/>
      <c r="D246" s="20"/>
      <c r="E246" s="92"/>
      <c r="F246" s="20"/>
      <c r="G246" s="20"/>
    </row>
    <row r="247" spans="1:7" s="17" customFormat="1" ht="18" customHeight="1">
      <c r="A247" s="83">
        <f t="shared" si="3"/>
        <v>245</v>
      </c>
      <c r="B247" s="18"/>
      <c r="E247" s="90"/>
    </row>
    <row r="248" spans="1:7" s="17" customFormat="1" ht="18" customHeight="1">
      <c r="A248" s="91">
        <f t="shared" si="3"/>
        <v>246</v>
      </c>
      <c r="B248" s="23"/>
      <c r="C248" s="20"/>
      <c r="D248" s="20"/>
      <c r="E248" s="92"/>
      <c r="F248" s="20"/>
      <c r="G248" s="20"/>
    </row>
    <row r="249" spans="1:7" s="17" customFormat="1" ht="18" customHeight="1">
      <c r="A249" s="83">
        <f t="shared" si="3"/>
        <v>247</v>
      </c>
      <c r="B249" s="18"/>
      <c r="E249" s="90"/>
    </row>
    <row r="250" spans="1:7" s="17" customFormat="1" ht="18" customHeight="1">
      <c r="A250" s="91">
        <f t="shared" si="3"/>
        <v>248</v>
      </c>
      <c r="B250" s="23"/>
      <c r="C250" s="20"/>
      <c r="D250" s="20"/>
      <c r="E250" s="92"/>
      <c r="F250" s="20"/>
      <c r="G250" s="20"/>
    </row>
    <row r="251" spans="1:7" s="17" customFormat="1" ht="18" customHeight="1">
      <c r="A251" s="83">
        <f t="shared" si="3"/>
        <v>249</v>
      </c>
      <c r="B251" s="18"/>
      <c r="E251" s="90"/>
    </row>
    <row r="252" spans="1:7" s="17" customFormat="1" ht="18" customHeight="1">
      <c r="A252" s="91">
        <f t="shared" si="3"/>
        <v>250</v>
      </c>
      <c r="B252" s="23"/>
      <c r="C252" s="20"/>
      <c r="D252" s="20"/>
      <c r="E252" s="92"/>
      <c r="F252" s="20"/>
      <c r="G252" s="20"/>
    </row>
    <row r="253" spans="1:7" s="17" customFormat="1" ht="18" customHeight="1">
      <c r="A253" s="83">
        <f t="shared" si="3"/>
        <v>251</v>
      </c>
      <c r="B253" s="18"/>
      <c r="E253" s="90"/>
    </row>
    <row r="254" spans="1:7" s="17" customFormat="1" ht="18" customHeight="1">
      <c r="A254" s="91">
        <f t="shared" si="3"/>
        <v>252</v>
      </c>
      <c r="B254" s="23"/>
      <c r="C254" s="20"/>
      <c r="D254" s="20"/>
      <c r="E254" s="92"/>
      <c r="F254" s="20"/>
      <c r="G254" s="20"/>
    </row>
    <row r="255" spans="1:7" s="17" customFormat="1" ht="18" customHeight="1">
      <c r="A255" s="83">
        <f t="shared" si="3"/>
        <v>253</v>
      </c>
      <c r="B255" s="18"/>
      <c r="E255" s="90"/>
    </row>
    <row r="256" spans="1:7" s="17" customFormat="1" ht="18" customHeight="1">
      <c r="A256" s="91">
        <f t="shared" si="3"/>
        <v>254</v>
      </c>
      <c r="B256" s="23"/>
      <c r="C256" s="20"/>
      <c r="D256" s="20"/>
      <c r="E256" s="92"/>
      <c r="F256" s="20"/>
      <c r="G256" s="20"/>
    </row>
    <row r="257" spans="1:7" s="17" customFormat="1" ht="18" customHeight="1">
      <c r="A257" s="83">
        <f t="shared" si="3"/>
        <v>255</v>
      </c>
      <c r="B257" s="18"/>
      <c r="E257" s="90"/>
    </row>
    <row r="258" spans="1:7" s="17" customFormat="1" ht="18" customHeight="1">
      <c r="A258" s="91">
        <f t="shared" si="3"/>
        <v>256</v>
      </c>
      <c r="B258" s="23"/>
      <c r="C258" s="20"/>
      <c r="D258" s="20"/>
      <c r="E258" s="92"/>
      <c r="F258" s="20"/>
      <c r="G258" s="20"/>
    </row>
    <row r="259" spans="1:7" s="17" customFormat="1" ht="18" customHeight="1">
      <c r="A259" s="83">
        <f t="shared" si="3"/>
        <v>257</v>
      </c>
      <c r="B259" s="18"/>
      <c r="E259" s="90"/>
    </row>
    <row r="260" spans="1:7" s="17" customFormat="1" ht="18" customHeight="1">
      <c r="A260" s="91">
        <f t="shared" ref="A260:A323" si="4">ROW()-2</f>
        <v>258</v>
      </c>
      <c r="B260" s="23"/>
      <c r="C260" s="20"/>
      <c r="D260" s="20"/>
      <c r="E260" s="92"/>
      <c r="F260" s="20"/>
      <c r="G260" s="20"/>
    </row>
    <row r="261" spans="1:7" s="17" customFormat="1" ht="18" customHeight="1">
      <c r="A261" s="83">
        <f t="shared" si="4"/>
        <v>259</v>
      </c>
      <c r="B261" s="18"/>
      <c r="E261" s="90"/>
    </row>
    <row r="262" spans="1:7" s="17" customFormat="1" ht="18" customHeight="1">
      <c r="A262" s="91">
        <f t="shared" si="4"/>
        <v>260</v>
      </c>
      <c r="B262" s="23"/>
      <c r="C262" s="20"/>
      <c r="D262" s="20"/>
      <c r="E262" s="92"/>
      <c r="F262" s="20"/>
      <c r="G262" s="20"/>
    </row>
    <row r="263" spans="1:7" s="17" customFormat="1" ht="18" customHeight="1">
      <c r="A263" s="83">
        <f t="shared" si="4"/>
        <v>261</v>
      </c>
      <c r="B263" s="18"/>
      <c r="E263" s="90"/>
    </row>
    <row r="264" spans="1:7" s="17" customFormat="1" ht="18" customHeight="1">
      <c r="A264" s="91">
        <f t="shared" si="4"/>
        <v>262</v>
      </c>
      <c r="B264" s="23"/>
      <c r="C264" s="20"/>
      <c r="D264" s="20"/>
      <c r="E264" s="92"/>
      <c r="F264" s="20"/>
      <c r="G264" s="20"/>
    </row>
    <row r="265" spans="1:7" s="17" customFormat="1" ht="18" customHeight="1">
      <c r="A265" s="83">
        <f t="shared" si="4"/>
        <v>263</v>
      </c>
      <c r="B265" s="18"/>
      <c r="E265" s="90"/>
    </row>
    <row r="266" spans="1:7" s="17" customFormat="1" ht="18" customHeight="1">
      <c r="A266" s="91">
        <f t="shared" si="4"/>
        <v>264</v>
      </c>
      <c r="B266" s="23"/>
      <c r="C266" s="20"/>
      <c r="D266" s="20"/>
      <c r="E266" s="92"/>
      <c r="F266" s="20"/>
      <c r="G266" s="20"/>
    </row>
    <row r="267" spans="1:7" s="17" customFormat="1" ht="18" customHeight="1">
      <c r="A267" s="83">
        <f t="shared" si="4"/>
        <v>265</v>
      </c>
      <c r="B267" s="18"/>
      <c r="E267" s="90"/>
    </row>
    <row r="268" spans="1:7" s="17" customFormat="1" ht="18" customHeight="1">
      <c r="A268" s="91">
        <f t="shared" si="4"/>
        <v>266</v>
      </c>
      <c r="B268" s="23"/>
      <c r="C268" s="20"/>
      <c r="D268" s="20"/>
      <c r="E268" s="92"/>
      <c r="F268" s="20"/>
      <c r="G268" s="20"/>
    </row>
    <row r="269" spans="1:7" s="17" customFormat="1" ht="18" customHeight="1">
      <c r="A269" s="83">
        <f t="shared" si="4"/>
        <v>267</v>
      </c>
      <c r="B269" s="18"/>
      <c r="E269" s="90"/>
    </row>
    <row r="270" spans="1:7" s="17" customFormat="1" ht="18" customHeight="1">
      <c r="A270" s="91">
        <f t="shared" si="4"/>
        <v>268</v>
      </c>
      <c r="B270" s="23"/>
      <c r="C270" s="20"/>
      <c r="D270" s="20"/>
      <c r="E270" s="92"/>
      <c r="F270" s="20"/>
      <c r="G270" s="20"/>
    </row>
    <row r="271" spans="1:7" s="17" customFormat="1" ht="18" customHeight="1">
      <c r="A271" s="83">
        <f t="shared" si="4"/>
        <v>269</v>
      </c>
      <c r="B271" s="18"/>
      <c r="E271" s="90"/>
    </row>
    <row r="272" spans="1:7" s="17" customFormat="1" ht="18" customHeight="1">
      <c r="A272" s="91">
        <f t="shared" si="4"/>
        <v>270</v>
      </c>
      <c r="B272" s="23"/>
      <c r="C272" s="20"/>
      <c r="D272" s="20"/>
      <c r="E272" s="92"/>
      <c r="F272" s="20"/>
      <c r="G272" s="20"/>
    </row>
    <row r="273" spans="1:7" s="17" customFormat="1" ht="18" customHeight="1">
      <c r="A273" s="83">
        <f t="shared" si="4"/>
        <v>271</v>
      </c>
      <c r="B273" s="18"/>
      <c r="E273" s="90"/>
    </row>
    <row r="274" spans="1:7" s="17" customFormat="1" ht="18" customHeight="1">
      <c r="A274" s="91">
        <f t="shared" si="4"/>
        <v>272</v>
      </c>
      <c r="B274" s="23"/>
      <c r="C274" s="20"/>
      <c r="D274" s="20"/>
      <c r="E274" s="92"/>
      <c r="F274" s="20"/>
      <c r="G274" s="20"/>
    </row>
    <row r="275" spans="1:7" s="17" customFormat="1" ht="18" customHeight="1">
      <c r="A275" s="83">
        <f t="shared" si="4"/>
        <v>273</v>
      </c>
      <c r="B275" s="18"/>
      <c r="E275" s="90"/>
    </row>
    <row r="276" spans="1:7" s="17" customFormat="1" ht="18" customHeight="1">
      <c r="A276" s="91">
        <f t="shared" si="4"/>
        <v>274</v>
      </c>
      <c r="B276" s="23"/>
      <c r="C276" s="20"/>
      <c r="D276" s="20"/>
      <c r="E276" s="92"/>
      <c r="F276" s="20"/>
      <c r="G276" s="20"/>
    </row>
    <row r="277" spans="1:7" s="17" customFormat="1" ht="18" customHeight="1">
      <c r="A277" s="83">
        <f t="shared" si="4"/>
        <v>275</v>
      </c>
      <c r="B277" s="18"/>
      <c r="E277" s="90"/>
    </row>
    <row r="278" spans="1:7" s="17" customFormat="1" ht="18" customHeight="1">
      <c r="A278" s="91">
        <f t="shared" si="4"/>
        <v>276</v>
      </c>
      <c r="B278" s="23"/>
      <c r="C278" s="20"/>
      <c r="D278" s="20"/>
      <c r="E278" s="92"/>
      <c r="F278" s="20"/>
      <c r="G278" s="20"/>
    </row>
    <row r="279" spans="1:7" s="17" customFormat="1" ht="18" customHeight="1">
      <c r="A279" s="83">
        <f t="shared" si="4"/>
        <v>277</v>
      </c>
      <c r="B279" s="18"/>
      <c r="E279" s="90"/>
    </row>
    <row r="280" spans="1:7" s="17" customFormat="1" ht="18" customHeight="1">
      <c r="A280" s="91">
        <f t="shared" si="4"/>
        <v>278</v>
      </c>
      <c r="B280" s="23"/>
      <c r="C280" s="20"/>
      <c r="D280" s="20"/>
      <c r="E280" s="92"/>
      <c r="F280" s="20"/>
      <c r="G280" s="20"/>
    </row>
    <row r="281" spans="1:7" s="17" customFormat="1" ht="18" customHeight="1">
      <c r="A281" s="83">
        <f t="shared" si="4"/>
        <v>279</v>
      </c>
      <c r="B281" s="18"/>
      <c r="E281" s="90"/>
    </row>
    <row r="282" spans="1:7" s="17" customFormat="1" ht="18" customHeight="1">
      <c r="A282" s="91">
        <f t="shared" si="4"/>
        <v>280</v>
      </c>
      <c r="B282" s="23"/>
      <c r="C282" s="20"/>
      <c r="D282" s="20"/>
      <c r="E282" s="92"/>
      <c r="F282" s="20"/>
      <c r="G282" s="20"/>
    </row>
    <row r="283" spans="1:7" s="17" customFormat="1" ht="18" customHeight="1">
      <c r="A283" s="83">
        <f t="shared" si="4"/>
        <v>281</v>
      </c>
      <c r="B283" s="18"/>
      <c r="E283" s="90"/>
    </row>
    <row r="284" spans="1:7" s="17" customFormat="1" ht="18" customHeight="1">
      <c r="A284" s="91">
        <f t="shared" si="4"/>
        <v>282</v>
      </c>
      <c r="B284" s="23"/>
      <c r="C284" s="20"/>
      <c r="D284" s="20"/>
      <c r="E284" s="92"/>
      <c r="F284" s="20"/>
      <c r="G284" s="20"/>
    </row>
    <row r="285" spans="1:7" s="17" customFormat="1" ht="18" customHeight="1">
      <c r="A285" s="83">
        <f t="shared" si="4"/>
        <v>283</v>
      </c>
      <c r="B285" s="18"/>
      <c r="E285" s="90"/>
    </row>
    <row r="286" spans="1:7" s="17" customFormat="1" ht="18" customHeight="1">
      <c r="A286" s="91">
        <f t="shared" si="4"/>
        <v>284</v>
      </c>
      <c r="B286" s="23"/>
      <c r="C286" s="20"/>
      <c r="D286" s="20"/>
      <c r="E286" s="92"/>
      <c r="F286" s="20"/>
      <c r="G286" s="20"/>
    </row>
    <row r="287" spans="1:7" s="17" customFormat="1" ht="18" customHeight="1">
      <c r="A287" s="83">
        <f t="shared" si="4"/>
        <v>285</v>
      </c>
      <c r="B287" s="18"/>
      <c r="E287" s="90"/>
    </row>
    <row r="288" spans="1:7" s="17" customFormat="1" ht="18" customHeight="1">
      <c r="A288" s="91">
        <f t="shared" si="4"/>
        <v>286</v>
      </c>
      <c r="B288" s="23"/>
      <c r="C288" s="20"/>
      <c r="D288" s="20"/>
      <c r="E288" s="92"/>
      <c r="F288" s="20"/>
      <c r="G288" s="20"/>
    </row>
    <row r="289" spans="1:7" s="17" customFormat="1" ht="18" customHeight="1">
      <c r="A289" s="83">
        <f t="shared" si="4"/>
        <v>287</v>
      </c>
      <c r="B289" s="18"/>
      <c r="E289" s="90"/>
    </row>
    <row r="290" spans="1:7" s="17" customFormat="1" ht="18" customHeight="1">
      <c r="A290" s="91">
        <f t="shared" si="4"/>
        <v>288</v>
      </c>
      <c r="B290" s="23"/>
      <c r="C290" s="20"/>
      <c r="D290" s="20"/>
      <c r="E290" s="92"/>
      <c r="F290" s="20"/>
      <c r="G290" s="20"/>
    </row>
    <row r="291" spans="1:7" s="17" customFormat="1" ht="18" customHeight="1">
      <c r="A291" s="83">
        <f t="shared" si="4"/>
        <v>289</v>
      </c>
      <c r="B291" s="18"/>
      <c r="E291" s="90"/>
    </row>
    <row r="292" spans="1:7" s="17" customFormat="1" ht="18" customHeight="1">
      <c r="A292" s="91">
        <f t="shared" si="4"/>
        <v>290</v>
      </c>
      <c r="B292" s="23"/>
      <c r="C292" s="20"/>
      <c r="D292" s="20"/>
      <c r="E292" s="92"/>
      <c r="F292" s="20"/>
      <c r="G292" s="20"/>
    </row>
    <row r="293" spans="1:7" s="17" customFormat="1" ht="18" customHeight="1">
      <c r="A293" s="83">
        <f t="shared" si="4"/>
        <v>291</v>
      </c>
      <c r="B293" s="18"/>
      <c r="E293" s="90"/>
    </row>
    <row r="294" spans="1:7" s="17" customFormat="1" ht="18" customHeight="1">
      <c r="A294" s="91">
        <f t="shared" si="4"/>
        <v>292</v>
      </c>
      <c r="B294" s="23"/>
      <c r="C294" s="20"/>
      <c r="D294" s="20"/>
      <c r="E294" s="92"/>
      <c r="F294" s="20"/>
      <c r="G294" s="20"/>
    </row>
    <row r="295" spans="1:7" s="17" customFormat="1" ht="18" customHeight="1">
      <c r="A295" s="83">
        <f t="shared" si="4"/>
        <v>293</v>
      </c>
      <c r="B295" s="18"/>
      <c r="E295" s="90"/>
    </row>
    <row r="296" spans="1:7" s="17" customFormat="1" ht="18" customHeight="1">
      <c r="A296" s="91">
        <f t="shared" si="4"/>
        <v>294</v>
      </c>
      <c r="B296" s="23"/>
      <c r="C296" s="20"/>
      <c r="D296" s="20"/>
      <c r="E296" s="92"/>
      <c r="F296" s="20"/>
      <c r="G296" s="20"/>
    </row>
    <row r="297" spans="1:7" s="17" customFormat="1" ht="18" customHeight="1">
      <c r="A297" s="83">
        <f t="shared" si="4"/>
        <v>295</v>
      </c>
      <c r="B297" s="18"/>
      <c r="E297" s="90"/>
    </row>
    <row r="298" spans="1:7" s="17" customFormat="1" ht="18" customHeight="1">
      <c r="A298" s="91">
        <f t="shared" si="4"/>
        <v>296</v>
      </c>
      <c r="B298" s="23"/>
      <c r="C298" s="20"/>
      <c r="D298" s="20"/>
      <c r="E298" s="92"/>
      <c r="F298" s="20"/>
      <c r="G298" s="20"/>
    </row>
    <row r="299" spans="1:7" s="17" customFormat="1" ht="18" customHeight="1">
      <c r="A299" s="83">
        <f t="shared" si="4"/>
        <v>297</v>
      </c>
      <c r="B299" s="18"/>
      <c r="E299" s="90"/>
    </row>
    <row r="300" spans="1:7" s="17" customFormat="1" ht="18" customHeight="1">
      <c r="A300" s="91">
        <f t="shared" si="4"/>
        <v>298</v>
      </c>
      <c r="B300" s="23"/>
      <c r="C300" s="20"/>
      <c r="D300" s="20"/>
      <c r="E300" s="92"/>
      <c r="F300" s="20"/>
      <c r="G300" s="20"/>
    </row>
    <row r="301" spans="1:7" s="17" customFormat="1" ht="18" customHeight="1">
      <c r="A301" s="83">
        <f t="shared" si="4"/>
        <v>299</v>
      </c>
      <c r="B301" s="18"/>
      <c r="E301" s="90"/>
    </row>
    <row r="302" spans="1:7" s="17" customFormat="1" ht="18" customHeight="1">
      <c r="A302" s="91">
        <f t="shared" si="4"/>
        <v>300</v>
      </c>
      <c r="B302" s="23"/>
      <c r="C302" s="20"/>
      <c r="D302" s="20"/>
      <c r="E302" s="92"/>
      <c r="F302" s="20"/>
      <c r="G302" s="20"/>
    </row>
    <row r="303" spans="1:7" s="17" customFormat="1" ht="18" customHeight="1">
      <c r="A303" s="83">
        <f t="shared" si="4"/>
        <v>301</v>
      </c>
      <c r="B303" s="18"/>
      <c r="E303" s="90"/>
    </row>
    <row r="304" spans="1:7" s="17" customFormat="1" ht="18" customHeight="1">
      <c r="A304" s="91">
        <f t="shared" si="4"/>
        <v>302</v>
      </c>
      <c r="B304" s="23"/>
      <c r="C304" s="20"/>
      <c r="D304" s="20"/>
      <c r="E304" s="92"/>
      <c r="F304" s="20"/>
      <c r="G304" s="20"/>
    </row>
    <row r="305" spans="1:7" s="17" customFormat="1" ht="18" customHeight="1">
      <c r="A305" s="83">
        <f t="shared" si="4"/>
        <v>303</v>
      </c>
      <c r="B305" s="18"/>
      <c r="E305" s="90"/>
    </row>
    <row r="306" spans="1:7" s="17" customFormat="1" ht="18" customHeight="1">
      <c r="A306" s="91">
        <f t="shared" si="4"/>
        <v>304</v>
      </c>
      <c r="B306" s="23"/>
      <c r="C306" s="20"/>
      <c r="D306" s="20"/>
      <c r="E306" s="92"/>
      <c r="F306" s="20"/>
      <c r="G306" s="20"/>
    </row>
    <row r="307" spans="1:7" s="17" customFormat="1" ht="18" customHeight="1">
      <c r="A307" s="83">
        <f t="shared" si="4"/>
        <v>305</v>
      </c>
      <c r="B307" s="18"/>
      <c r="E307" s="90"/>
    </row>
    <row r="308" spans="1:7" s="17" customFormat="1" ht="18" customHeight="1">
      <c r="A308" s="91">
        <f t="shared" si="4"/>
        <v>306</v>
      </c>
      <c r="B308" s="23"/>
      <c r="C308" s="20"/>
      <c r="D308" s="20"/>
      <c r="E308" s="92"/>
      <c r="F308" s="20"/>
      <c r="G308" s="20"/>
    </row>
    <row r="309" spans="1:7" s="17" customFormat="1" ht="18" customHeight="1">
      <c r="A309" s="83">
        <f t="shared" si="4"/>
        <v>307</v>
      </c>
      <c r="B309" s="18"/>
      <c r="E309" s="90"/>
    </row>
    <row r="310" spans="1:7" s="17" customFormat="1" ht="18" customHeight="1">
      <c r="A310" s="91">
        <f t="shared" si="4"/>
        <v>308</v>
      </c>
      <c r="B310" s="23"/>
      <c r="C310" s="20"/>
      <c r="D310" s="20"/>
      <c r="E310" s="92"/>
      <c r="F310" s="20"/>
      <c r="G310" s="20"/>
    </row>
    <row r="311" spans="1:7" s="17" customFormat="1" ht="18" customHeight="1">
      <c r="A311" s="83">
        <f t="shared" si="4"/>
        <v>309</v>
      </c>
      <c r="B311" s="18"/>
      <c r="E311" s="90"/>
    </row>
    <row r="312" spans="1:7" s="17" customFormat="1" ht="18" customHeight="1">
      <c r="A312" s="91">
        <f t="shared" si="4"/>
        <v>310</v>
      </c>
      <c r="B312" s="23"/>
      <c r="C312" s="20"/>
      <c r="D312" s="20"/>
      <c r="E312" s="92"/>
      <c r="F312" s="20"/>
      <c r="G312" s="20"/>
    </row>
    <row r="313" spans="1:7" s="17" customFormat="1" ht="18" customHeight="1">
      <c r="A313" s="83">
        <f t="shared" si="4"/>
        <v>311</v>
      </c>
      <c r="B313" s="18"/>
      <c r="E313" s="90"/>
    </row>
    <row r="314" spans="1:7" s="17" customFormat="1" ht="18" customHeight="1">
      <c r="A314" s="91">
        <f t="shared" si="4"/>
        <v>312</v>
      </c>
      <c r="B314" s="23"/>
      <c r="C314" s="20"/>
      <c r="D314" s="20"/>
      <c r="E314" s="92"/>
      <c r="F314" s="20"/>
      <c r="G314" s="20"/>
    </row>
    <row r="315" spans="1:7" s="17" customFormat="1" ht="18" customHeight="1">
      <c r="A315" s="83">
        <f t="shared" si="4"/>
        <v>313</v>
      </c>
      <c r="B315" s="18"/>
      <c r="E315" s="90"/>
    </row>
    <row r="316" spans="1:7" s="17" customFormat="1" ht="18" customHeight="1">
      <c r="A316" s="91">
        <f t="shared" si="4"/>
        <v>314</v>
      </c>
      <c r="B316" s="23"/>
      <c r="C316" s="20"/>
      <c r="D316" s="20"/>
      <c r="E316" s="92"/>
      <c r="F316" s="20"/>
      <c r="G316" s="20"/>
    </row>
    <row r="317" spans="1:7" s="17" customFormat="1" ht="18" customHeight="1">
      <c r="A317" s="83">
        <f t="shared" si="4"/>
        <v>315</v>
      </c>
      <c r="B317" s="18"/>
      <c r="E317" s="90"/>
    </row>
    <row r="318" spans="1:7" s="17" customFormat="1" ht="18" customHeight="1">
      <c r="A318" s="91">
        <f t="shared" si="4"/>
        <v>316</v>
      </c>
      <c r="B318" s="23"/>
      <c r="C318" s="20"/>
      <c r="D318" s="20"/>
      <c r="E318" s="92"/>
      <c r="F318" s="20"/>
      <c r="G318" s="20"/>
    </row>
    <row r="319" spans="1:7" s="17" customFormat="1" ht="18" customHeight="1">
      <c r="A319" s="83">
        <f t="shared" si="4"/>
        <v>317</v>
      </c>
      <c r="B319" s="18"/>
      <c r="E319" s="90"/>
    </row>
    <row r="320" spans="1:7" s="17" customFormat="1" ht="18" customHeight="1">
      <c r="A320" s="91">
        <f t="shared" si="4"/>
        <v>318</v>
      </c>
      <c r="B320" s="23"/>
      <c r="C320" s="20"/>
      <c r="D320" s="20"/>
      <c r="E320" s="92"/>
      <c r="F320" s="20"/>
      <c r="G320" s="20"/>
    </row>
    <row r="321" spans="1:7" s="17" customFormat="1" ht="18" customHeight="1">
      <c r="A321" s="83">
        <f t="shared" si="4"/>
        <v>319</v>
      </c>
      <c r="B321" s="18"/>
      <c r="E321" s="90"/>
    </row>
    <row r="322" spans="1:7" s="17" customFormat="1" ht="18" customHeight="1">
      <c r="A322" s="91">
        <f t="shared" si="4"/>
        <v>320</v>
      </c>
      <c r="B322" s="23"/>
      <c r="C322" s="20"/>
      <c r="D322" s="20"/>
      <c r="E322" s="92"/>
      <c r="F322" s="20"/>
      <c r="G322" s="20"/>
    </row>
    <row r="323" spans="1:7" s="17" customFormat="1" ht="18" customHeight="1">
      <c r="A323" s="83">
        <f t="shared" si="4"/>
        <v>321</v>
      </c>
      <c r="B323" s="18"/>
      <c r="E323" s="90"/>
    </row>
    <row r="324" spans="1:7" s="17" customFormat="1" ht="18" customHeight="1">
      <c r="A324" s="91">
        <f t="shared" ref="A324:A387" si="5">ROW()-2</f>
        <v>322</v>
      </c>
      <c r="B324" s="23"/>
      <c r="C324" s="20"/>
      <c r="D324" s="20"/>
      <c r="E324" s="92"/>
      <c r="F324" s="20"/>
      <c r="G324" s="20"/>
    </row>
    <row r="325" spans="1:7" s="17" customFormat="1" ht="18" customHeight="1">
      <c r="A325" s="83">
        <f t="shared" si="5"/>
        <v>323</v>
      </c>
      <c r="B325" s="18"/>
      <c r="E325" s="90"/>
    </row>
    <row r="326" spans="1:7" s="17" customFormat="1" ht="18" customHeight="1">
      <c r="A326" s="91">
        <f t="shared" si="5"/>
        <v>324</v>
      </c>
      <c r="B326" s="23"/>
      <c r="C326" s="20"/>
      <c r="D326" s="20"/>
      <c r="E326" s="92"/>
      <c r="F326" s="20"/>
      <c r="G326" s="20"/>
    </row>
    <row r="327" spans="1:7" s="17" customFormat="1" ht="18" customHeight="1">
      <c r="A327" s="83">
        <f t="shared" si="5"/>
        <v>325</v>
      </c>
      <c r="B327" s="18"/>
      <c r="E327" s="90"/>
    </row>
    <row r="328" spans="1:7" s="17" customFormat="1" ht="18" customHeight="1">
      <c r="A328" s="91">
        <f t="shared" si="5"/>
        <v>326</v>
      </c>
      <c r="B328" s="23"/>
      <c r="C328" s="20"/>
      <c r="D328" s="20"/>
      <c r="E328" s="92"/>
      <c r="F328" s="20"/>
      <c r="G328" s="20"/>
    </row>
    <row r="329" spans="1:7" s="17" customFormat="1" ht="18" customHeight="1">
      <c r="A329" s="83">
        <f t="shared" si="5"/>
        <v>327</v>
      </c>
      <c r="B329" s="18"/>
      <c r="E329" s="90"/>
    </row>
    <row r="330" spans="1:7" s="17" customFormat="1" ht="18" customHeight="1">
      <c r="A330" s="91">
        <f t="shared" si="5"/>
        <v>328</v>
      </c>
      <c r="B330" s="23"/>
      <c r="C330" s="20"/>
      <c r="D330" s="20"/>
      <c r="E330" s="92"/>
      <c r="F330" s="20"/>
      <c r="G330" s="20"/>
    </row>
    <row r="331" spans="1:7" s="17" customFormat="1" ht="18" customHeight="1">
      <c r="A331" s="83">
        <f t="shared" si="5"/>
        <v>329</v>
      </c>
      <c r="B331" s="18"/>
      <c r="E331" s="90"/>
    </row>
    <row r="332" spans="1:7" s="17" customFormat="1" ht="18" customHeight="1">
      <c r="A332" s="91">
        <f t="shared" si="5"/>
        <v>330</v>
      </c>
      <c r="B332" s="23"/>
      <c r="C332" s="20"/>
      <c r="D332" s="20"/>
      <c r="E332" s="92"/>
      <c r="F332" s="20"/>
      <c r="G332" s="20"/>
    </row>
    <row r="333" spans="1:7" s="17" customFormat="1" ht="18" customHeight="1">
      <c r="A333" s="83">
        <f t="shared" si="5"/>
        <v>331</v>
      </c>
      <c r="B333" s="18"/>
      <c r="E333" s="90"/>
    </row>
    <row r="334" spans="1:7" s="17" customFormat="1" ht="18" customHeight="1">
      <c r="A334" s="91">
        <f t="shared" si="5"/>
        <v>332</v>
      </c>
      <c r="B334" s="23"/>
      <c r="C334" s="20"/>
      <c r="D334" s="20"/>
      <c r="E334" s="92"/>
      <c r="F334" s="20"/>
      <c r="G334" s="20"/>
    </row>
    <row r="335" spans="1:7" s="17" customFormat="1" ht="18" customHeight="1">
      <c r="A335" s="83">
        <f t="shared" si="5"/>
        <v>333</v>
      </c>
      <c r="B335" s="18"/>
      <c r="E335" s="90"/>
    </row>
    <row r="336" spans="1:7" s="17" customFormat="1" ht="18" customHeight="1">
      <c r="A336" s="91">
        <f t="shared" si="5"/>
        <v>334</v>
      </c>
      <c r="B336" s="23"/>
      <c r="C336" s="20"/>
      <c r="D336" s="20"/>
      <c r="E336" s="92"/>
      <c r="F336" s="20"/>
      <c r="G336" s="20"/>
    </row>
    <row r="337" spans="1:7" s="17" customFormat="1" ht="18" customHeight="1">
      <c r="A337" s="83">
        <f t="shared" si="5"/>
        <v>335</v>
      </c>
      <c r="B337" s="18"/>
      <c r="E337" s="90"/>
    </row>
    <row r="338" spans="1:7" s="17" customFormat="1" ht="18" customHeight="1">
      <c r="A338" s="91">
        <f t="shared" si="5"/>
        <v>336</v>
      </c>
      <c r="B338" s="23"/>
      <c r="C338" s="20"/>
      <c r="D338" s="20"/>
      <c r="E338" s="92"/>
      <c r="F338" s="20"/>
      <c r="G338" s="20"/>
    </row>
    <row r="339" spans="1:7" s="17" customFormat="1" ht="18" customHeight="1">
      <c r="A339" s="83">
        <f t="shared" si="5"/>
        <v>337</v>
      </c>
      <c r="B339" s="18"/>
      <c r="E339" s="90"/>
    </row>
    <row r="340" spans="1:7" s="17" customFormat="1" ht="18" customHeight="1">
      <c r="A340" s="91">
        <f t="shared" si="5"/>
        <v>338</v>
      </c>
      <c r="B340" s="23"/>
      <c r="C340" s="20"/>
      <c r="D340" s="20"/>
      <c r="E340" s="92"/>
      <c r="F340" s="20"/>
      <c r="G340" s="20"/>
    </row>
    <row r="341" spans="1:7" s="17" customFormat="1" ht="18" customHeight="1">
      <c r="A341" s="83">
        <f t="shared" si="5"/>
        <v>339</v>
      </c>
      <c r="B341" s="18"/>
      <c r="E341" s="90"/>
    </row>
    <row r="342" spans="1:7" s="17" customFormat="1" ht="18" customHeight="1">
      <c r="A342" s="91">
        <f t="shared" si="5"/>
        <v>340</v>
      </c>
      <c r="B342" s="23"/>
      <c r="C342" s="20"/>
      <c r="D342" s="20"/>
      <c r="E342" s="92"/>
      <c r="F342" s="20"/>
      <c r="G342" s="20"/>
    </row>
    <row r="343" spans="1:7" s="17" customFormat="1" ht="18" customHeight="1">
      <c r="A343" s="83">
        <f t="shared" si="5"/>
        <v>341</v>
      </c>
      <c r="B343" s="18"/>
      <c r="E343" s="90"/>
    </row>
    <row r="344" spans="1:7" s="17" customFormat="1" ht="18" customHeight="1">
      <c r="A344" s="91">
        <f t="shared" si="5"/>
        <v>342</v>
      </c>
      <c r="B344" s="23"/>
      <c r="C344" s="20"/>
      <c r="D344" s="20"/>
      <c r="E344" s="92"/>
      <c r="F344" s="20"/>
      <c r="G344" s="20"/>
    </row>
    <row r="345" spans="1:7" s="17" customFormat="1" ht="18" customHeight="1">
      <c r="A345" s="83">
        <f t="shared" si="5"/>
        <v>343</v>
      </c>
      <c r="B345" s="18"/>
      <c r="E345" s="90"/>
    </row>
    <row r="346" spans="1:7" s="17" customFormat="1" ht="18" customHeight="1">
      <c r="A346" s="91">
        <f t="shared" si="5"/>
        <v>344</v>
      </c>
      <c r="B346" s="23"/>
      <c r="C346" s="20"/>
      <c r="D346" s="20"/>
      <c r="E346" s="92"/>
      <c r="F346" s="20"/>
      <c r="G346" s="20"/>
    </row>
    <row r="347" spans="1:7" s="17" customFormat="1" ht="18" customHeight="1">
      <c r="A347" s="83">
        <f t="shared" si="5"/>
        <v>345</v>
      </c>
      <c r="B347" s="18"/>
      <c r="E347" s="90"/>
    </row>
    <row r="348" spans="1:7" s="17" customFormat="1" ht="18" customHeight="1">
      <c r="A348" s="91">
        <f t="shared" si="5"/>
        <v>346</v>
      </c>
      <c r="B348" s="23"/>
      <c r="C348" s="20"/>
      <c r="D348" s="20"/>
      <c r="E348" s="92"/>
      <c r="F348" s="20"/>
      <c r="G348" s="20"/>
    </row>
    <row r="349" spans="1:7" s="17" customFormat="1" ht="18" customHeight="1">
      <c r="A349" s="83">
        <f t="shared" si="5"/>
        <v>347</v>
      </c>
      <c r="B349" s="18"/>
      <c r="E349" s="90"/>
    </row>
    <row r="350" spans="1:7" s="17" customFormat="1" ht="18" customHeight="1">
      <c r="A350" s="91">
        <f t="shared" si="5"/>
        <v>348</v>
      </c>
      <c r="B350" s="23"/>
      <c r="C350" s="20"/>
      <c r="D350" s="20"/>
      <c r="E350" s="92"/>
      <c r="F350" s="20"/>
      <c r="G350" s="20"/>
    </row>
    <row r="351" spans="1:7" s="17" customFormat="1" ht="18" customHeight="1">
      <c r="A351" s="83">
        <f t="shared" si="5"/>
        <v>349</v>
      </c>
      <c r="B351" s="18"/>
      <c r="E351" s="90"/>
    </row>
    <row r="352" spans="1:7" s="17" customFormat="1" ht="18" customHeight="1">
      <c r="A352" s="91">
        <f t="shared" si="5"/>
        <v>350</v>
      </c>
      <c r="B352" s="23"/>
      <c r="C352" s="20"/>
      <c r="D352" s="20"/>
      <c r="E352" s="92"/>
      <c r="F352" s="20"/>
      <c r="G352" s="20"/>
    </row>
    <row r="353" spans="1:7" s="17" customFormat="1" ht="18" customHeight="1">
      <c r="A353" s="83">
        <f t="shared" si="5"/>
        <v>351</v>
      </c>
      <c r="B353" s="18"/>
      <c r="E353" s="90"/>
    </row>
    <row r="354" spans="1:7" s="17" customFormat="1" ht="18" customHeight="1">
      <c r="A354" s="91">
        <f t="shared" si="5"/>
        <v>352</v>
      </c>
      <c r="B354" s="23"/>
      <c r="C354" s="20"/>
      <c r="D354" s="20"/>
      <c r="E354" s="92"/>
      <c r="F354" s="20"/>
      <c r="G354" s="20"/>
    </row>
    <row r="355" spans="1:7" s="17" customFormat="1" ht="18" customHeight="1">
      <c r="A355" s="83">
        <f t="shared" si="5"/>
        <v>353</v>
      </c>
      <c r="B355" s="18"/>
      <c r="E355" s="90"/>
    </row>
    <row r="356" spans="1:7" s="17" customFormat="1" ht="18" customHeight="1">
      <c r="A356" s="91">
        <f t="shared" si="5"/>
        <v>354</v>
      </c>
      <c r="B356" s="23"/>
      <c r="C356" s="20"/>
      <c r="D356" s="20"/>
      <c r="E356" s="92"/>
      <c r="F356" s="20"/>
      <c r="G356" s="20"/>
    </row>
    <row r="357" spans="1:7" s="17" customFormat="1" ht="18" customHeight="1">
      <c r="A357" s="83">
        <f t="shared" si="5"/>
        <v>355</v>
      </c>
      <c r="B357" s="18"/>
      <c r="E357" s="90"/>
    </row>
    <row r="358" spans="1:7" s="17" customFormat="1" ht="18" customHeight="1">
      <c r="A358" s="91">
        <f t="shared" si="5"/>
        <v>356</v>
      </c>
      <c r="B358" s="23"/>
      <c r="C358" s="20"/>
      <c r="D358" s="20"/>
      <c r="E358" s="92"/>
      <c r="F358" s="20"/>
      <c r="G358" s="20"/>
    </row>
    <row r="359" spans="1:7" s="17" customFormat="1" ht="18" customHeight="1">
      <c r="A359" s="83">
        <f t="shared" si="5"/>
        <v>357</v>
      </c>
      <c r="B359" s="18"/>
      <c r="E359" s="90"/>
    </row>
    <row r="360" spans="1:7" s="17" customFormat="1" ht="18" customHeight="1">
      <c r="A360" s="91">
        <f t="shared" si="5"/>
        <v>358</v>
      </c>
      <c r="B360" s="23"/>
      <c r="C360" s="20"/>
      <c r="D360" s="20"/>
      <c r="E360" s="92"/>
      <c r="F360" s="20"/>
      <c r="G360" s="20"/>
    </row>
    <row r="361" spans="1:7" s="17" customFormat="1" ht="18" customHeight="1">
      <c r="A361" s="83">
        <f t="shared" si="5"/>
        <v>359</v>
      </c>
      <c r="B361" s="18"/>
      <c r="E361" s="90"/>
    </row>
    <row r="362" spans="1:7" s="17" customFormat="1" ht="18" customHeight="1">
      <c r="A362" s="91">
        <f t="shared" si="5"/>
        <v>360</v>
      </c>
      <c r="B362" s="23"/>
      <c r="C362" s="20"/>
      <c r="D362" s="20"/>
      <c r="E362" s="92"/>
      <c r="F362" s="20"/>
      <c r="G362" s="20"/>
    </row>
    <row r="363" spans="1:7" s="17" customFormat="1" ht="18" customHeight="1">
      <c r="A363" s="83">
        <f t="shared" si="5"/>
        <v>361</v>
      </c>
      <c r="B363" s="18"/>
      <c r="E363" s="90"/>
    </row>
    <row r="364" spans="1:7" s="17" customFormat="1" ht="18" customHeight="1">
      <c r="A364" s="91">
        <f t="shared" si="5"/>
        <v>362</v>
      </c>
      <c r="B364" s="23"/>
      <c r="C364" s="20"/>
      <c r="D364" s="20"/>
      <c r="E364" s="92"/>
      <c r="F364" s="20"/>
      <c r="G364" s="20"/>
    </row>
    <row r="365" spans="1:7" s="17" customFormat="1" ht="18" customHeight="1">
      <c r="A365" s="83">
        <f t="shared" si="5"/>
        <v>363</v>
      </c>
      <c r="B365" s="18"/>
      <c r="E365" s="90"/>
    </row>
    <row r="366" spans="1:7" s="17" customFormat="1" ht="18" customHeight="1">
      <c r="A366" s="91">
        <f t="shared" si="5"/>
        <v>364</v>
      </c>
      <c r="B366" s="23"/>
      <c r="C366" s="20"/>
      <c r="D366" s="20"/>
      <c r="E366" s="92"/>
      <c r="F366" s="20"/>
      <c r="G366" s="20"/>
    </row>
    <row r="367" spans="1:7" s="17" customFormat="1" ht="18" customHeight="1">
      <c r="A367" s="83">
        <f t="shared" si="5"/>
        <v>365</v>
      </c>
      <c r="B367" s="18"/>
      <c r="E367" s="90"/>
    </row>
    <row r="368" spans="1:7" s="17" customFormat="1" ht="18" customHeight="1">
      <c r="A368" s="91">
        <f t="shared" si="5"/>
        <v>366</v>
      </c>
      <c r="B368" s="23"/>
      <c r="C368" s="20"/>
      <c r="D368" s="20"/>
      <c r="E368" s="92"/>
      <c r="F368" s="20"/>
      <c r="G368" s="20"/>
    </row>
    <row r="369" spans="1:7" s="17" customFormat="1" ht="18" customHeight="1">
      <c r="A369" s="83">
        <f t="shared" si="5"/>
        <v>367</v>
      </c>
      <c r="B369" s="18"/>
      <c r="E369" s="90"/>
    </row>
    <row r="370" spans="1:7" s="17" customFormat="1" ht="18" customHeight="1">
      <c r="A370" s="91">
        <f t="shared" si="5"/>
        <v>368</v>
      </c>
      <c r="B370" s="23"/>
      <c r="C370" s="20"/>
      <c r="D370" s="20"/>
      <c r="E370" s="92"/>
      <c r="F370" s="20"/>
      <c r="G370" s="20"/>
    </row>
    <row r="371" spans="1:7" s="17" customFormat="1" ht="18" customHeight="1">
      <c r="A371" s="83">
        <f t="shared" si="5"/>
        <v>369</v>
      </c>
      <c r="B371" s="18"/>
      <c r="E371" s="90"/>
    </row>
    <row r="372" spans="1:7" s="17" customFormat="1" ht="18" customHeight="1">
      <c r="A372" s="91">
        <f t="shared" si="5"/>
        <v>370</v>
      </c>
      <c r="B372" s="23"/>
      <c r="C372" s="20"/>
      <c r="D372" s="20"/>
      <c r="E372" s="92"/>
      <c r="F372" s="20"/>
      <c r="G372" s="20"/>
    </row>
    <row r="373" spans="1:7" s="17" customFormat="1" ht="18" customHeight="1">
      <c r="A373" s="83">
        <f t="shared" si="5"/>
        <v>371</v>
      </c>
      <c r="B373" s="18"/>
      <c r="E373" s="90"/>
    </row>
    <row r="374" spans="1:7" s="17" customFormat="1" ht="18" customHeight="1">
      <c r="A374" s="91">
        <f t="shared" si="5"/>
        <v>372</v>
      </c>
      <c r="B374" s="23"/>
      <c r="C374" s="20"/>
      <c r="D374" s="20"/>
      <c r="E374" s="92"/>
      <c r="F374" s="20"/>
      <c r="G374" s="20"/>
    </row>
    <row r="375" spans="1:7" s="17" customFormat="1" ht="18" customHeight="1">
      <c r="A375" s="83">
        <f t="shared" si="5"/>
        <v>373</v>
      </c>
      <c r="B375" s="18"/>
      <c r="E375" s="90"/>
    </row>
    <row r="376" spans="1:7" s="17" customFormat="1" ht="18" customHeight="1">
      <c r="A376" s="91">
        <f t="shared" si="5"/>
        <v>374</v>
      </c>
      <c r="B376" s="23"/>
      <c r="C376" s="20"/>
      <c r="D376" s="20"/>
      <c r="E376" s="92"/>
      <c r="F376" s="20"/>
      <c r="G376" s="20"/>
    </row>
    <row r="377" spans="1:7" s="17" customFormat="1" ht="18" customHeight="1">
      <c r="A377" s="83">
        <f t="shared" si="5"/>
        <v>375</v>
      </c>
      <c r="B377" s="18"/>
      <c r="E377" s="90"/>
    </row>
    <row r="378" spans="1:7" s="17" customFormat="1" ht="18" customHeight="1">
      <c r="A378" s="91">
        <f t="shared" si="5"/>
        <v>376</v>
      </c>
      <c r="B378" s="23"/>
      <c r="C378" s="20"/>
      <c r="D378" s="20"/>
      <c r="E378" s="92"/>
      <c r="F378" s="20"/>
      <c r="G378" s="20"/>
    </row>
    <row r="379" spans="1:7" s="17" customFormat="1" ht="18" customHeight="1">
      <c r="A379" s="83">
        <f t="shared" si="5"/>
        <v>377</v>
      </c>
      <c r="B379" s="18"/>
      <c r="E379" s="90"/>
    </row>
    <row r="380" spans="1:7" s="17" customFormat="1" ht="18" customHeight="1">
      <c r="A380" s="91">
        <f t="shared" si="5"/>
        <v>378</v>
      </c>
      <c r="B380" s="23"/>
      <c r="C380" s="20"/>
      <c r="D380" s="20"/>
      <c r="E380" s="92"/>
      <c r="F380" s="20"/>
      <c r="G380" s="20"/>
    </row>
    <row r="381" spans="1:7" s="17" customFormat="1" ht="18" customHeight="1">
      <c r="A381" s="83">
        <f t="shared" si="5"/>
        <v>379</v>
      </c>
      <c r="B381" s="18"/>
      <c r="E381" s="90"/>
    </row>
    <row r="382" spans="1:7" s="17" customFormat="1" ht="18" customHeight="1">
      <c r="A382" s="91">
        <f t="shared" si="5"/>
        <v>380</v>
      </c>
      <c r="B382" s="23"/>
      <c r="C382" s="20"/>
      <c r="D382" s="20"/>
      <c r="E382" s="92"/>
      <c r="F382" s="20"/>
      <c r="G382" s="20"/>
    </row>
    <row r="383" spans="1:7" s="17" customFormat="1" ht="18" customHeight="1">
      <c r="A383" s="83">
        <f t="shared" si="5"/>
        <v>381</v>
      </c>
      <c r="B383" s="18"/>
      <c r="E383" s="90"/>
    </row>
    <row r="384" spans="1:7" s="17" customFormat="1" ht="18" customHeight="1">
      <c r="A384" s="91">
        <f t="shared" si="5"/>
        <v>382</v>
      </c>
      <c r="B384" s="23"/>
      <c r="C384" s="20"/>
      <c r="D384" s="20"/>
      <c r="E384" s="92"/>
      <c r="F384" s="20"/>
      <c r="G384" s="20"/>
    </row>
    <row r="385" spans="1:7" s="17" customFormat="1" ht="18" customHeight="1">
      <c r="A385" s="83">
        <f t="shared" si="5"/>
        <v>383</v>
      </c>
      <c r="B385" s="18"/>
      <c r="E385" s="90"/>
    </row>
    <row r="386" spans="1:7" s="17" customFormat="1" ht="18" customHeight="1">
      <c r="A386" s="91">
        <f t="shared" si="5"/>
        <v>384</v>
      </c>
      <c r="B386" s="23"/>
      <c r="C386" s="20"/>
      <c r="D386" s="20"/>
      <c r="E386" s="92"/>
      <c r="F386" s="20"/>
      <c r="G386" s="20"/>
    </row>
    <row r="387" spans="1:7" s="17" customFormat="1" ht="18" customHeight="1">
      <c r="A387" s="83">
        <f t="shared" si="5"/>
        <v>385</v>
      </c>
      <c r="B387" s="18"/>
      <c r="E387" s="90"/>
    </row>
    <row r="388" spans="1:7" s="17" customFormat="1" ht="18" customHeight="1">
      <c r="A388" s="91">
        <f t="shared" ref="A388:A451" si="6">ROW()-2</f>
        <v>386</v>
      </c>
      <c r="B388" s="23"/>
      <c r="C388" s="20"/>
      <c r="D388" s="20"/>
      <c r="E388" s="92"/>
      <c r="F388" s="20"/>
      <c r="G388" s="20"/>
    </row>
    <row r="389" spans="1:7" s="17" customFormat="1" ht="18" customHeight="1">
      <c r="A389" s="83">
        <f t="shared" si="6"/>
        <v>387</v>
      </c>
      <c r="B389" s="18"/>
      <c r="E389" s="90"/>
    </row>
    <row r="390" spans="1:7" s="17" customFormat="1" ht="18" customHeight="1">
      <c r="A390" s="91">
        <f t="shared" si="6"/>
        <v>388</v>
      </c>
      <c r="B390" s="23"/>
      <c r="C390" s="20"/>
      <c r="D390" s="20"/>
      <c r="E390" s="92"/>
      <c r="F390" s="20"/>
      <c r="G390" s="20"/>
    </row>
    <row r="391" spans="1:7" s="17" customFormat="1" ht="18" customHeight="1">
      <c r="A391" s="83">
        <f t="shared" si="6"/>
        <v>389</v>
      </c>
      <c r="B391" s="18"/>
      <c r="E391" s="90"/>
    </row>
    <row r="392" spans="1:7" s="17" customFormat="1" ht="18" customHeight="1">
      <c r="A392" s="91">
        <f t="shared" si="6"/>
        <v>390</v>
      </c>
      <c r="B392" s="23"/>
      <c r="C392" s="20"/>
      <c r="D392" s="20"/>
      <c r="E392" s="92"/>
      <c r="F392" s="20"/>
      <c r="G392" s="20"/>
    </row>
    <row r="393" spans="1:7" s="17" customFormat="1" ht="18" customHeight="1">
      <c r="A393" s="83">
        <f t="shared" si="6"/>
        <v>391</v>
      </c>
      <c r="B393" s="18"/>
      <c r="E393" s="90"/>
    </row>
    <row r="394" spans="1:7" s="17" customFormat="1" ht="18" customHeight="1">
      <c r="A394" s="91">
        <f t="shared" si="6"/>
        <v>392</v>
      </c>
      <c r="B394" s="23"/>
      <c r="C394" s="20"/>
      <c r="D394" s="20"/>
      <c r="E394" s="92"/>
      <c r="F394" s="20"/>
      <c r="G394" s="20"/>
    </row>
    <row r="395" spans="1:7" s="17" customFormat="1" ht="18" customHeight="1">
      <c r="A395" s="83">
        <f t="shared" si="6"/>
        <v>393</v>
      </c>
      <c r="B395" s="18"/>
      <c r="E395" s="90"/>
    </row>
    <row r="396" spans="1:7" s="17" customFormat="1" ht="18" customHeight="1">
      <c r="A396" s="91">
        <f t="shared" si="6"/>
        <v>394</v>
      </c>
      <c r="B396" s="23"/>
      <c r="C396" s="20"/>
      <c r="D396" s="20"/>
      <c r="E396" s="92"/>
      <c r="F396" s="20"/>
      <c r="G396" s="20"/>
    </row>
    <row r="397" spans="1:7" s="17" customFormat="1" ht="18" customHeight="1">
      <c r="A397" s="83">
        <f t="shared" si="6"/>
        <v>395</v>
      </c>
      <c r="B397" s="18"/>
      <c r="E397" s="90"/>
    </row>
    <row r="398" spans="1:7" s="17" customFormat="1" ht="18" customHeight="1">
      <c r="A398" s="91">
        <f t="shared" si="6"/>
        <v>396</v>
      </c>
      <c r="B398" s="23"/>
      <c r="C398" s="20"/>
      <c r="D398" s="20"/>
      <c r="E398" s="92"/>
      <c r="F398" s="20"/>
      <c r="G398" s="20"/>
    </row>
    <row r="399" spans="1:7" s="17" customFormat="1" ht="18" customHeight="1">
      <c r="A399" s="83">
        <f t="shared" si="6"/>
        <v>397</v>
      </c>
      <c r="B399" s="18"/>
      <c r="E399" s="90"/>
    </row>
    <row r="400" spans="1:7" s="17" customFormat="1" ht="18" customHeight="1">
      <c r="A400" s="91">
        <f t="shared" si="6"/>
        <v>398</v>
      </c>
      <c r="B400" s="23"/>
      <c r="C400" s="20"/>
      <c r="D400" s="20"/>
      <c r="E400" s="92"/>
      <c r="F400" s="20"/>
      <c r="G400" s="20"/>
    </row>
    <row r="401" spans="1:7" s="17" customFormat="1" ht="18" customHeight="1">
      <c r="A401" s="83">
        <f t="shared" si="6"/>
        <v>399</v>
      </c>
      <c r="B401" s="18"/>
      <c r="E401" s="90"/>
    </row>
    <row r="402" spans="1:7" s="17" customFormat="1" ht="18" customHeight="1">
      <c r="A402" s="91">
        <f t="shared" si="6"/>
        <v>400</v>
      </c>
      <c r="B402" s="23"/>
      <c r="C402" s="20"/>
      <c r="D402" s="20"/>
      <c r="E402" s="92"/>
      <c r="F402" s="20"/>
      <c r="G402" s="20"/>
    </row>
    <row r="403" spans="1:7" s="17" customFormat="1" ht="18" customHeight="1">
      <c r="A403" s="83">
        <f t="shared" si="6"/>
        <v>401</v>
      </c>
      <c r="B403" s="18"/>
      <c r="E403" s="90"/>
    </row>
    <row r="404" spans="1:7" s="17" customFormat="1" ht="18" customHeight="1">
      <c r="A404" s="91">
        <f t="shared" si="6"/>
        <v>402</v>
      </c>
      <c r="B404" s="23"/>
      <c r="C404" s="20"/>
      <c r="D404" s="20"/>
      <c r="E404" s="92"/>
      <c r="F404" s="20"/>
      <c r="G404" s="20"/>
    </row>
    <row r="405" spans="1:7" s="17" customFormat="1" ht="18" customHeight="1">
      <c r="A405" s="83">
        <f t="shared" si="6"/>
        <v>403</v>
      </c>
      <c r="B405" s="18"/>
      <c r="E405" s="90"/>
    </row>
    <row r="406" spans="1:7" s="17" customFormat="1" ht="18" customHeight="1">
      <c r="A406" s="91">
        <f t="shared" si="6"/>
        <v>404</v>
      </c>
      <c r="B406" s="23"/>
      <c r="C406" s="20"/>
      <c r="D406" s="20"/>
      <c r="E406" s="92"/>
      <c r="F406" s="20"/>
      <c r="G406" s="20"/>
    </row>
    <row r="407" spans="1:7" s="17" customFormat="1" ht="18" customHeight="1">
      <c r="A407" s="83">
        <f t="shared" si="6"/>
        <v>405</v>
      </c>
      <c r="B407" s="18"/>
      <c r="E407" s="90"/>
    </row>
    <row r="408" spans="1:7" s="17" customFormat="1" ht="18" customHeight="1">
      <c r="A408" s="91">
        <f t="shared" si="6"/>
        <v>406</v>
      </c>
      <c r="B408" s="23"/>
      <c r="C408" s="20"/>
      <c r="D408" s="20"/>
      <c r="E408" s="92"/>
      <c r="F408" s="20"/>
      <c r="G408" s="20"/>
    </row>
    <row r="409" spans="1:7" s="17" customFormat="1" ht="18" customHeight="1">
      <c r="A409" s="83">
        <f t="shared" si="6"/>
        <v>407</v>
      </c>
      <c r="B409" s="18"/>
      <c r="E409" s="90"/>
    </row>
    <row r="410" spans="1:7" s="17" customFormat="1" ht="18" customHeight="1">
      <c r="A410" s="91">
        <f t="shared" si="6"/>
        <v>408</v>
      </c>
      <c r="B410" s="23"/>
      <c r="C410" s="20"/>
      <c r="D410" s="20"/>
      <c r="E410" s="92"/>
      <c r="F410" s="20"/>
      <c r="G410" s="20"/>
    </row>
    <row r="411" spans="1:7" s="17" customFormat="1" ht="18" customHeight="1">
      <c r="A411" s="83">
        <f t="shared" si="6"/>
        <v>409</v>
      </c>
      <c r="B411" s="18"/>
      <c r="E411" s="90"/>
    </row>
    <row r="412" spans="1:7" s="17" customFormat="1" ht="18" customHeight="1">
      <c r="A412" s="91">
        <f t="shared" si="6"/>
        <v>410</v>
      </c>
      <c r="B412" s="23"/>
      <c r="C412" s="20"/>
      <c r="D412" s="20"/>
      <c r="E412" s="92"/>
      <c r="F412" s="20"/>
      <c r="G412" s="20"/>
    </row>
    <row r="413" spans="1:7" s="17" customFormat="1" ht="18" customHeight="1">
      <c r="A413" s="83">
        <f t="shared" si="6"/>
        <v>411</v>
      </c>
      <c r="B413" s="18"/>
      <c r="E413" s="90"/>
    </row>
    <row r="414" spans="1:7" s="17" customFormat="1" ht="18" customHeight="1">
      <c r="A414" s="91">
        <f t="shared" si="6"/>
        <v>412</v>
      </c>
      <c r="B414" s="23"/>
      <c r="C414" s="20"/>
      <c r="D414" s="20"/>
      <c r="E414" s="92"/>
      <c r="F414" s="20"/>
      <c r="G414" s="20"/>
    </row>
    <row r="415" spans="1:7" s="17" customFormat="1" ht="18" customHeight="1">
      <c r="A415" s="83">
        <f t="shared" si="6"/>
        <v>413</v>
      </c>
      <c r="B415" s="18"/>
      <c r="E415" s="90"/>
    </row>
    <row r="416" spans="1:7" s="17" customFormat="1" ht="18" customHeight="1">
      <c r="A416" s="91">
        <f t="shared" si="6"/>
        <v>414</v>
      </c>
      <c r="B416" s="23"/>
      <c r="C416" s="20"/>
      <c r="D416" s="20"/>
      <c r="E416" s="92"/>
      <c r="F416" s="20"/>
      <c r="G416" s="20"/>
    </row>
    <row r="417" spans="1:7" s="17" customFormat="1" ht="18" customHeight="1">
      <c r="A417" s="83">
        <f t="shared" si="6"/>
        <v>415</v>
      </c>
      <c r="B417" s="18"/>
      <c r="E417" s="90"/>
    </row>
    <row r="418" spans="1:7" s="17" customFormat="1" ht="18" customHeight="1">
      <c r="A418" s="91">
        <f t="shared" si="6"/>
        <v>416</v>
      </c>
      <c r="B418" s="23"/>
      <c r="C418" s="20"/>
      <c r="D418" s="20"/>
      <c r="E418" s="92"/>
      <c r="F418" s="20"/>
      <c r="G418" s="20"/>
    </row>
    <row r="419" spans="1:7" s="17" customFormat="1" ht="18" customHeight="1">
      <c r="A419" s="83">
        <f t="shared" si="6"/>
        <v>417</v>
      </c>
      <c r="B419" s="18"/>
      <c r="E419" s="90"/>
    </row>
    <row r="420" spans="1:7" s="17" customFormat="1" ht="18" customHeight="1">
      <c r="A420" s="91">
        <f t="shared" si="6"/>
        <v>418</v>
      </c>
      <c r="B420" s="23"/>
      <c r="C420" s="20"/>
      <c r="D420" s="20"/>
      <c r="E420" s="92"/>
      <c r="F420" s="20"/>
      <c r="G420" s="20"/>
    </row>
    <row r="421" spans="1:7" s="17" customFormat="1" ht="18" customHeight="1">
      <c r="A421" s="83">
        <f t="shared" si="6"/>
        <v>419</v>
      </c>
      <c r="B421" s="18"/>
      <c r="E421" s="90"/>
    </row>
    <row r="422" spans="1:7" s="17" customFormat="1" ht="18" customHeight="1">
      <c r="A422" s="91">
        <f t="shared" si="6"/>
        <v>420</v>
      </c>
      <c r="B422" s="23"/>
      <c r="C422" s="20"/>
      <c r="D422" s="20"/>
      <c r="E422" s="92"/>
      <c r="F422" s="20"/>
      <c r="G422" s="20"/>
    </row>
    <row r="423" spans="1:7" s="17" customFormat="1" ht="18" customHeight="1">
      <c r="A423" s="83">
        <f t="shared" si="6"/>
        <v>421</v>
      </c>
      <c r="B423" s="18"/>
      <c r="E423" s="90"/>
    </row>
    <row r="424" spans="1:7" s="17" customFormat="1" ht="18" customHeight="1">
      <c r="A424" s="91">
        <f t="shared" si="6"/>
        <v>422</v>
      </c>
      <c r="B424" s="23"/>
      <c r="C424" s="20"/>
      <c r="D424" s="20"/>
      <c r="E424" s="92"/>
      <c r="F424" s="20"/>
      <c r="G424" s="20"/>
    </row>
    <row r="425" spans="1:7" s="17" customFormat="1" ht="18" customHeight="1">
      <c r="A425" s="83">
        <f t="shared" si="6"/>
        <v>423</v>
      </c>
      <c r="B425" s="18"/>
      <c r="E425" s="90"/>
    </row>
    <row r="426" spans="1:7" s="17" customFormat="1" ht="18" customHeight="1">
      <c r="A426" s="91">
        <f t="shared" si="6"/>
        <v>424</v>
      </c>
      <c r="B426" s="23"/>
      <c r="C426" s="20"/>
      <c r="D426" s="20"/>
      <c r="E426" s="92"/>
      <c r="F426" s="20"/>
      <c r="G426" s="20"/>
    </row>
    <row r="427" spans="1:7" s="17" customFormat="1" ht="18" customHeight="1">
      <c r="A427" s="83">
        <f t="shared" si="6"/>
        <v>425</v>
      </c>
      <c r="B427" s="18"/>
      <c r="E427" s="90"/>
    </row>
    <row r="428" spans="1:7" s="17" customFormat="1" ht="18" customHeight="1">
      <c r="A428" s="91">
        <f t="shared" si="6"/>
        <v>426</v>
      </c>
      <c r="B428" s="23"/>
      <c r="C428" s="20"/>
      <c r="D428" s="20"/>
      <c r="E428" s="92"/>
      <c r="F428" s="20"/>
      <c r="G428" s="20"/>
    </row>
    <row r="429" spans="1:7" s="17" customFormat="1" ht="18" customHeight="1">
      <c r="A429" s="83">
        <f t="shared" si="6"/>
        <v>427</v>
      </c>
      <c r="B429" s="18"/>
      <c r="E429" s="90"/>
    </row>
    <row r="430" spans="1:7" s="17" customFormat="1" ht="18" customHeight="1">
      <c r="A430" s="91">
        <f t="shared" si="6"/>
        <v>428</v>
      </c>
      <c r="B430" s="23"/>
      <c r="C430" s="20"/>
      <c r="D430" s="20"/>
      <c r="E430" s="92"/>
      <c r="F430" s="20"/>
      <c r="G430" s="20"/>
    </row>
    <row r="431" spans="1:7" s="17" customFormat="1" ht="18" customHeight="1">
      <c r="A431" s="83">
        <f t="shared" si="6"/>
        <v>429</v>
      </c>
      <c r="B431" s="18"/>
      <c r="E431" s="90"/>
    </row>
    <row r="432" spans="1:7" s="17" customFormat="1" ht="18" customHeight="1">
      <c r="A432" s="91">
        <f t="shared" si="6"/>
        <v>430</v>
      </c>
      <c r="B432" s="23"/>
      <c r="C432" s="20"/>
      <c r="D432" s="20"/>
      <c r="E432" s="92"/>
      <c r="F432" s="20"/>
      <c r="G432" s="20"/>
    </row>
    <row r="433" spans="1:7" s="17" customFormat="1" ht="18" customHeight="1">
      <c r="A433" s="83">
        <f t="shared" si="6"/>
        <v>431</v>
      </c>
      <c r="B433" s="18"/>
      <c r="E433" s="90"/>
    </row>
    <row r="434" spans="1:7" s="17" customFormat="1" ht="18" customHeight="1">
      <c r="A434" s="91">
        <f t="shared" si="6"/>
        <v>432</v>
      </c>
      <c r="B434" s="23"/>
      <c r="C434" s="20"/>
      <c r="D434" s="20"/>
      <c r="E434" s="92"/>
      <c r="F434" s="20"/>
      <c r="G434" s="20"/>
    </row>
    <row r="435" spans="1:7" s="17" customFormat="1" ht="18" customHeight="1">
      <c r="A435" s="83">
        <f t="shared" si="6"/>
        <v>433</v>
      </c>
      <c r="B435" s="18"/>
      <c r="E435" s="90"/>
    </row>
    <row r="436" spans="1:7" s="17" customFormat="1" ht="18" customHeight="1">
      <c r="A436" s="91">
        <f t="shared" si="6"/>
        <v>434</v>
      </c>
      <c r="B436" s="23"/>
      <c r="C436" s="20"/>
      <c r="D436" s="20"/>
      <c r="E436" s="92"/>
      <c r="F436" s="20"/>
      <c r="G436" s="20"/>
    </row>
    <row r="437" spans="1:7" s="17" customFormat="1" ht="18" customHeight="1">
      <c r="A437" s="83">
        <f t="shared" si="6"/>
        <v>435</v>
      </c>
      <c r="B437" s="18"/>
      <c r="E437" s="90"/>
    </row>
    <row r="438" spans="1:7" s="17" customFormat="1" ht="18" customHeight="1">
      <c r="A438" s="91">
        <f t="shared" si="6"/>
        <v>436</v>
      </c>
      <c r="B438" s="23"/>
      <c r="C438" s="20"/>
      <c r="D438" s="20"/>
      <c r="E438" s="92"/>
      <c r="F438" s="20"/>
      <c r="G438" s="20"/>
    </row>
    <row r="439" spans="1:7" s="17" customFormat="1" ht="18" customHeight="1">
      <c r="A439" s="83">
        <f t="shared" si="6"/>
        <v>437</v>
      </c>
      <c r="B439" s="18"/>
      <c r="E439" s="90"/>
    </row>
    <row r="440" spans="1:7" s="17" customFormat="1" ht="18" customHeight="1">
      <c r="A440" s="91">
        <f t="shared" si="6"/>
        <v>438</v>
      </c>
      <c r="B440" s="23"/>
      <c r="C440" s="20"/>
      <c r="D440" s="20"/>
      <c r="E440" s="92"/>
      <c r="F440" s="20"/>
      <c r="G440" s="20"/>
    </row>
    <row r="441" spans="1:7" s="17" customFormat="1" ht="18" customHeight="1">
      <c r="A441" s="83">
        <f t="shared" si="6"/>
        <v>439</v>
      </c>
      <c r="B441" s="18"/>
      <c r="E441" s="90"/>
    </row>
    <row r="442" spans="1:7" s="17" customFormat="1" ht="18" customHeight="1">
      <c r="A442" s="91">
        <f t="shared" si="6"/>
        <v>440</v>
      </c>
      <c r="B442" s="23"/>
      <c r="C442" s="20"/>
      <c r="D442" s="20"/>
      <c r="E442" s="92"/>
      <c r="F442" s="20"/>
      <c r="G442" s="20"/>
    </row>
    <row r="443" spans="1:7" s="17" customFormat="1" ht="18" customHeight="1">
      <c r="A443" s="83">
        <f t="shared" si="6"/>
        <v>441</v>
      </c>
      <c r="B443" s="18"/>
      <c r="E443" s="90"/>
    </row>
    <row r="444" spans="1:7" s="17" customFormat="1" ht="18" customHeight="1">
      <c r="A444" s="91">
        <f t="shared" si="6"/>
        <v>442</v>
      </c>
      <c r="B444" s="23"/>
      <c r="C444" s="20"/>
      <c r="D444" s="20"/>
      <c r="E444" s="92"/>
      <c r="F444" s="20"/>
      <c r="G444" s="20"/>
    </row>
    <row r="445" spans="1:7" s="17" customFormat="1" ht="18" customHeight="1">
      <c r="A445" s="83">
        <f t="shared" si="6"/>
        <v>443</v>
      </c>
      <c r="B445" s="18"/>
      <c r="E445" s="90"/>
    </row>
    <row r="446" spans="1:7" s="17" customFormat="1" ht="18" customHeight="1">
      <c r="A446" s="91">
        <f t="shared" si="6"/>
        <v>444</v>
      </c>
      <c r="B446" s="23"/>
      <c r="C446" s="20"/>
      <c r="D446" s="20"/>
      <c r="E446" s="92"/>
      <c r="F446" s="20"/>
      <c r="G446" s="20"/>
    </row>
    <row r="447" spans="1:7" s="17" customFormat="1" ht="18" customHeight="1">
      <c r="A447" s="83">
        <f t="shared" si="6"/>
        <v>445</v>
      </c>
      <c r="B447" s="18"/>
      <c r="E447" s="90"/>
    </row>
    <row r="448" spans="1:7" s="17" customFormat="1" ht="18" customHeight="1">
      <c r="A448" s="91">
        <f t="shared" si="6"/>
        <v>446</v>
      </c>
      <c r="B448" s="23"/>
      <c r="C448" s="20"/>
      <c r="D448" s="20"/>
      <c r="E448" s="92"/>
      <c r="F448" s="20"/>
      <c r="G448" s="20"/>
    </row>
    <row r="449" spans="1:7" s="17" customFormat="1" ht="18" customHeight="1">
      <c r="A449" s="83">
        <f t="shared" si="6"/>
        <v>447</v>
      </c>
      <c r="B449" s="18"/>
      <c r="E449" s="90"/>
    </row>
    <row r="450" spans="1:7" s="17" customFormat="1" ht="18" customHeight="1">
      <c r="A450" s="91">
        <f t="shared" si="6"/>
        <v>448</v>
      </c>
      <c r="B450" s="23"/>
      <c r="C450" s="20"/>
      <c r="D450" s="20"/>
      <c r="E450" s="92"/>
      <c r="F450" s="20"/>
      <c r="G450" s="20"/>
    </row>
    <row r="451" spans="1:7" s="17" customFormat="1" ht="18" customHeight="1">
      <c r="A451" s="83">
        <f t="shared" si="6"/>
        <v>449</v>
      </c>
      <c r="B451" s="18"/>
      <c r="E451" s="90"/>
    </row>
    <row r="452" spans="1:7" s="17" customFormat="1" ht="18" customHeight="1">
      <c r="A452" s="91">
        <f t="shared" ref="A452:A515" si="7">ROW()-2</f>
        <v>450</v>
      </c>
      <c r="B452" s="23"/>
      <c r="C452" s="20"/>
      <c r="D452" s="20"/>
      <c r="E452" s="92"/>
      <c r="F452" s="20"/>
      <c r="G452" s="20"/>
    </row>
    <row r="453" spans="1:7" s="17" customFormat="1" ht="18" customHeight="1">
      <c r="A453" s="83">
        <f t="shared" si="7"/>
        <v>451</v>
      </c>
      <c r="B453" s="18"/>
      <c r="E453" s="90"/>
    </row>
    <row r="454" spans="1:7" s="17" customFormat="1" ht="18" customHeight="1">
      <c r="A454" s="91">
        <f t="shared" si="7"/>
        <v>452</v>
      </c>
      <c r="B454" s="23"/>
      <c r="C454" s="20"/>
      <c r="D454" s="20"/>
      <c r="E454" s="92"/>
      <c r="F454" s="20"/>
      <c r="G454" s="20"/>
    </row>
    <row r="455" spans="1:7" s="17" customFormat="1" ht="18" customHeight="1">
      <c r="A455" s="83">
        <f t="shared" si="7"/>
        <v>453</v>
      </c>
      <c r="B455" s="18"/>
      <c r="E455" s="90"/>
    </row>
    <row r="456" spans="1:7" s="17" customFormat="1" ht="18" customHeight="1">
      <c r="A456" s="91">
        <f t="shared" si="7"/>
        <v>454</v>
      </c>
      <c r="B456" s="23"/>
      <c r="C456" s="20"/>
      <c r="D456" s="20"/>
      <c r="E456" s="92"/>
      <c r="F456" s="20"/>
      <c r="G456" s="20"/>
    </row>
    <row r="457" spans="1:7" s="17" customFormat="1" ht="18" customHeight="1">
      <c r="A457" s="83">
        <f t="shared" si="7"/>
        <v>455</v>
      </c>
      <c r="B457" s="18"/>
      <c r="E457" s="90"/>
    </row>
    <row r="458" spans="1:7" s="17" customFormat="1" ht="18" customHeight="1">
      <c r="A458" s="91">
        <f t="shared" si="7"/>
        <v>456</v>
      </c>
      <c r="B458" s="23"/>
      <c r="C458" s="20"/>
      <c r="D458" s="20"/>
      <c r="E458" s="92"/>
      <c r="F458" s="20"/>
      <c r="G458" s="20"/>
    </row>
    <row r="459" spans="1:7" s="17" customFormat="1" ht="18" customHeight="1">
      <c r="A459" s="83">
        <f t="shared" si="7"/>
        <v>457</v>
      </c>
      <c r="B459" s="18"/>
      <c r="E459" s="90"/>
    </row>
    <row r="460" spans="1:7" s="17" customFormat="1" ht="18" customHeight="1">
      <c r="A460" s="91">
        <f t="shared" si="7"/>
        <v>458</v>
      </c>
      <c r="B460" s="23"/>
      <c r="C460" s="20"/>
      <c r="D460" s="20"/>
      <c r="E460" s="92"/>
      <c r="F460" s="20"/>
      <c r="G460" s="20"/>
    </row>
    <row r="461" spans="1:7" s="17" customFormat="1" ht="18" customHeight="1">
      <c r="A461" s="83">
        <f t="shared" si="7"/>
        <v>459</v>
      </c>
      <c r="B461" s="18"/>
      <c r="E461" s="90"/>
    </row>
    <row r="462" spans="1:7" s="17" customFormat="1" ht="18" customHeight="1">
      <c r="A462" s="91">
        <f t="shared" si="7"/>
        <v>460</v>
      </c>
      <c r="B462" s="23"/>
      <c r="C462" s="20"/>
      <c r="D462" s="20"/>
      <c r="E462" s="92"/>
      <c r="F462" s="20"/>
      <c r="G462" s="20"/>
    </row>
    <row r="463" spans="1:7" s="17" customFormat="1" ht="18" customHeight="1">
      <c r="A463" s="83">
        <f t="shared" si="7"/>
        <v>461</v>
      </c>
      <c r="B463" s="18"/>
      <c r="E463" s="90"/>
    </row>
    <row r="464" spans="1:7" s="17" customFormat="1" ht="18" customHeight="1">
      <c r="A464" s="91">
        <f t="shared" si="7"/>
        <v>462</v>
      </c>
      <c r="B464" s="23"/>
      <c r="C464" s="20"/>
      <c r="D464" s="20"/>
      <c r="E464" s="92"/>
      <c r="F464" s="20"/>
      <c r="G464" s="20"/>
    </row>
    <row r="465" spans="1:7" s="17" customFormat="1" ht="18" customHeight="1">
      <c r="A465" s="83">
        <f t="shared" si="7"/>
        <v>463</v>
      </c>
      <c r="B465" s="18"/>
      <c r="E465" s="90"/>
    </row>
    <row r="466" spans="1:7" s="17" customFormat="1" ht="18" customHeight="1">
      <c r="A466" s="91">
        <f t="shared" si="7"/>
        <v>464</v>
      </c>
      <c r="B466" s="23"/>
      <c r="C466" s="20"/>
      <c r="D466" s="20"/>
      <c r="E466" s="92"/>
      <c r="F466" s="20"/>
      <c r="G466" s="20"/>
    </row>
    <row r="467" spans="1:7" s="17" customFormat="1" ht="18" customHeight="1">
      <c r="A467" s="83">
        <f t="shared" si="7"/>
        <v>465</v>
      </c>
      <c r="B467" s="18"/>
      <c r="E467" s="90"/>
    </row>
    <row r="468" spans="1:7" s="17" customFormat="1" ht="18" customHeight="1">
      <c r="A468" s="91">
        <f t="shared" si="7"/>
        <v>466</v>
      </c>
      <c r="B468" s="23"/>
      <c r="C468" s="20"/>
      <c r="D468" s="20"/>
      <c r="E468" s="92"/>
      <c r="F468" s="20"/>
      <c r="G468" s="20"/>
    </row>
    <row r="469" spans="1:7" s="17" customFormat="1" ht="18" customHeight="1">
      <c r="A469" s="83">
        <f t="shared" si="7"/>
        <v>467</v>
      </c>
      <c r="B469" s="18"/>
      <c r="E469" s="90"/>
    </row>
    <row r="470" spans="1:7" s="17" customFormat="1" ht="18" customHeight="1">
      <c r="A470" s="91">
        <f t="shared" si="7"/>
        <v>468</v>
      </c>
      <c r="B470" s="23"/>
      <c r="C470" s="20"/>
      <c r="D470" s="20"/>
      <c r="E470" s="92"/>
      <c r="F470" s="20"/>
      <c r="G470" s="20"/>
    </row>
    <row r="471" spans="1:7" s="17" customFormat="1" ht="18" customHeight="1">
      <c r="A471" s="83">
        <f t="shared" si="7"/>
        <v>469</v>
      </c>
      <c r="B471" s="18"/>
      <c r="E471" s="90"/>
    </row>
    <row r="472" spans="1:7" s="17" customFormat="1" ht="18" customHeight="1">
      <c r="A472" s="91">
        <f t="shared" si="7"/>
        <v>470</v>
      </c>
      <c r="B472" s="23"/>
      <c r="C472" s="20"/>
      <c r="D472" s="20"/>
      <c r="E472" s="92"/>
      <c r="F472" s="20"/>
      <c r="G472" s="20"/>
    </row>
    <row r="473" spans="1:7" s="17" customFormat="1" ht="18" customHeight="1">
      <c r="A473" s="83">
        <f t="shared" si="7"/>
        <v>471</v>
      </c>
      <c r="B473" s="18"/>
      <c r="E473" s="90"/>
    </row>
    <row r="474" spans="1:7" s="17" customFormat="1" ht="18" customHeight="1">
      <c r="A474" s="91">
        <f t="shared" si="7"/>
        <v>472</v>
      </c>
      <c r="B474" s="23"/>
      <c r="C474" s="20"/>
      <c r="D474" s="20"/>
      <c r="E474" s="92"/>
      <c r="F474" s="20"/>
      <c r="G474" s="20"/>
    </row>
    <row r="475" spans="1:7" s="17" customFormat="1" ht="18" customHeight="1">
      <c r="A475" s="83">
        <f t="shared" si="7"/>
        <v>473</v>
      </c>
      <c r="B475" s="18"/>
      <c r="E475" s="90"/>
    </row>
    <row r="476" spans="1:7" s="17" customFormat="1" ht="18" customHeight="1">
      <c r="A476" s="91">
        <f t="shared" si="7"/>
        <v>474</v>
      </c>
      <c r="B476" s="23"/>
      <c r="C476" s="20"/>
      <c r="D476" s="20"/>
      <c r="E476" s="92"/>
      <c r="F476" s="20"/>
      <c r="G476" s="20"/>
    </row>
    <row r="477" spans="1:7" s="17" customFormat="1" ht="18" customHeight="1">
      <c r="A477" s="83">
        <f t="shared" si="7"/>
        <v>475</v>
      </c>
      <c r="B477" s="18"/>
      <c r="E477" s="90"/>
    </row>
    <row r="478" spans="1:7" s="17" customFormat="1" ht="18" customHeight="1">
      <c r="A478" s="91">
        <f t="shared" si="7"/>
        <v>476</v>
      </c>
      <c r="B478" s="23"/>
      <c r="C478" s="20"/>
      <c r="D478" s="20"/>
      <c r="E478" s="92"/>
      <c r="F478" s="20"/>
      <c r="G478" s="20"/>
    </row>
    <row r="479" spans="1:7" s="17" customFormat="1" ht="18" customHeight="1">
      <c r="A479" s="83">
        <f t="shared" si="7"/>
        <v>477</v>
      </c>
      <c r="B479" s="18"/>
      <c r="E479" s="90"/>
    </row>
    <row r="480" spans="1:7" s="17" customFormat="1" ht="18" customHeight="1">
      <c r="A480" s="91">
        <f t="shared" si="7"/>
        <v>478</v>
      </c>
      <c r="B480" s="23"/>
      <c r="C480" s="20"/>
      <c r="D480" s="20"/>
      <c r="E480" s="92"/>
      <c r="F480" s="20"/>
      <c r="G480" s="20"/>
    </row>
    <row r="481" spans="1:7" s="17" customFormat="1" ht="18" customHeight="1">
      <c r="A481" s="83">
        <f t="shared" si="7"/>
        <v>479</v>
      </c>
      <c r="B481" s="18"/>
      <c r="E481" s="90"/>
    </row>
    <row r="482" spans="1:7" s="17" customFormat="1" ht="18" customHeight="1">
      <c r="A482" s="91">
        <f t="shared" si="7"/>
        <v>480</v>
      </c>
      <c r="B482" s="23"/>
      <c r="C482" s="20"/>
      <c r="D482" s="20"/>
      <c r="E482" s="92"/>
      <c r="F482" s="20"/>
      <c r="G482" s="20"/>
    </row>
    <row r="483" spans="1:7" s="17" customFormat="1" ht="18" customHeight="1">
      <c r="A483" s="83">
        <f t="shared" si="7"/>
        <v>481</v>
      </c>
      <c r="B483" s="18"/>
      <c r="E483" s="90"/>
    </row>
    <row r="484" spans="1:7" s="17" customFormat="1" ht="18" customHeight="1">
      <c r="A484" s="91">
        <f t="shared" si="7"/>
        <v>482</v>
      </c>
      <c r="B484" s="23"/>
      <c r="C484" s="20"/>
      <c r="D484" s="20"/>
      <c r="E484" s="92"/>
      <c r="F484" s="20"/>
      <c r="G484" s="20"/>
    </row>
    <row r="485" spans="1:7" s="17" customFormat="1" ht="18" customHeight="1">
      <c r="A485" s="83">
        <f t="shared" si="7"/>
        <v>483</v>
      </c>
      <c r="B485" s="18"/>
      <c r="E485" s="90"/>
    </row>
    <row r="486" spans="1:7" s="17" customFormat="1" ht="18" customHeight="1">
      <c r="A486" s="91">
        <f t="shared" si="7"/>
        <v>484</v>
      </c>
      <c r="B486" s="23"/>
      <c r="C486" s="20"/>
      <c r="D486" s="20"/>
      <c r="E486" s="92"/>
      <c r="F486" s="20"/>
      <c r="G486" s="20"/>
    </row>
    <row r="487" spans="1:7" s="17" customFormat="1" ht="18" customHeight="1">
      <c r="A487" s="83">
        <f t="shared" si="7"/>
        <v>485</v>
      </c>
      <c r="B487" s="18"/>
      <c r="E487" s="90"/>
    </row>
    <row r="488" spans="1:7" s="17" customFormat="1" ht="18" customHeight="1">
      <c r="A488" s="91">
        <f t="shared" si="7"/>
        <v>486</v>
      </c>
      <c r="B488" s="23"/>
      <c r="C488" s="20"/>
      <c r="D488" s="20"/>
      <c r="E488" s="92"/>
      <c r="F488" s="20"/>
      <c r="G488" s="20"/>
    </row>
    <row r="489" spans="1:7" s="17" customFormat="1" ht="18" customHeight="1">
      <c r="A489" s="83">
        <f t="shared" si="7"/>
        <v>487</v>
      </c>
      <c r="B489" s="18"/>
      <c r="E489" s="90"/>
    </row>
    <row r="490" spans="1:7" s="17" customFormat="1" ht="18" customHeight="1">
      <c r="A490" s="91">
        <f t="shared" si="7"/>
        <v>488</v>
      </c>
      <c r="B490" s="23"/>
      <c r="C490" s="20"/>
      <c r="D490" s="20"/>
      <c r="E490" s="92"/>
      <c r="F490" s="20"/>
      <c r="G490" s="20"/>
    </row>
    <row r="491" spans="1:7" s="17" customFormat="1" ht="18" customHeight="1">
      <c r="A491" s="83">
        <f t="shared" si="7"/>
        <v>489</v>
      </c>
      <c r="B491" s="18"/>
      <c r="E491" s="90"/>
    </row>
    <row r="492" spans="1:7" s="17" customFormat="1" ht="18" customHeight="1">
      <c r="A492" s="91">
        <f t="shared" si="7"/>
        <v>490</v>
      </c>
      <c r="B492" s="23"/>
      <c r="C492" s="20"/>
      <c r="D492" s="20"/>
      <c r="E492" s="92"/>
      <c r="F492" s="20"/>
      <c r="G492" s="20"/>
    </row>
    <row r="493" spans="1:7" s="17" customFormat="1" ht="18" customHeight="1">
      <c r="A493" s="83">
        <f t="shared" si="7"/>
        <v>491</v>
      </c>
      <c r="B493" s="18"/>
      <c r="E493" s="90"/>
    </row>
    <row r="494" spans="1:7" s="17" customFormat="1" ht="18" customHeight="1">
      <c r="A494" s="91">
        <f t="shared" si="7"/>
        <v>492</v>
      </c>
      <c r="B494" s="23"/>
      <c r="C494" s="20"/>
      <c r="D494" s="20"/>
      <c r="E494" s="92"/>
      <c r="F494" s="20"/>
      <c r="G494" s="20"/>
    </row>
    <row r="495" spans="1:7" s="17" customFormat="1" ht="18" customHeight="1">
      <c r="A495" s="83">
        <f t="shared" si="7"/>
        <v>493</v>
      </c>
      <c r="B495" s="18"/>
      <c r="E495" s="90"/>
    </row>
    <row r="496" spans="1:7" s="17" customFormat="1" ht="18" customHeight="1">
      <c r="A496" s="91">
        <f t="shared" si="7"/>
        <v>494</v>
      </c>
      <c r="B496" s="23"/>
      <c r="C496" s="20"/>
      <c r="D496" s="20"/>
      <c r="E496" s="92"/>
      <c r="F496" s="20"/>
      <c r="G496" s="20"/>
    </row>
    <row r="497" spans="1:7" s="17" customFormat="1" ht="18" customHeight="1">
      <c r="A497" s="83">
        <f t="shared" si="7"/>
        <v>495</v>
      </c>
      <c r="B497" s="18"/>
      <c r="E497" s="90"/>
    </row>
    <row r="498" spans="1:7" s="17" customFormat="1" ht="18" customHeight="1">
      <c r="A498" s="91">
        <f t="shared" si="7"/>
        <v>496</v>
      </c>
      <c r="B498" s="23"/>
      <c r="C498" s="20"/>
      <c r="D498" s="20"/>
      <c r="E498" s="92"/>
      <c r="F498" s="20"/>
      <c r="G498" s="20"/>
    </row>
    <row r="499" spans="1:7" s="17" customFormat="1" ht="18" customHeight="1">
      <c r="A499" s="83">
        <f t="shared" si="7"/>
        <v>497</v>
      </c>
      <c r="B499" s="18"/>
      <c r="E499" s="90"/>
    </row>
    <row r="500" spans="1:7" s="17" customFormat="1" ht="18" customHeight="1">
      <c r="A500" s="91">
        <f t="shared" si="7"/>
        <v>498</v>
      </c>
      <c r="B500" s="23"/>
      <c r="C500" s="20"/>
      <c r="D500" s="20"/>
      <c r="E500" s="92"/>
      <c r="F500" s="20"/>
      <c r="G500" s="20"/>
    </row>
    <row r="501" spans="1:7" s="17" customFormat="1" ht="18" customHeight="1">
      <c r="A501" s="83">
        <f t="shared" si="7"/>
        <v>499</v>
      </c>
      <c r="B501" s="18"/>
      <c r="E501" s="90"/>
    </row>
    <row r="502" spans="1:7" s="17" customFormat="1" ht="18" customHeight="1">
      <c r="A502" s="91">
        <f t="shared" si="7"/>
        <v>500</v>
      </c>
      <c r="B502" s="23"/>
      <c r="C502" s="20"/>
      <c r="D502" s="20"/>
      <c r="E502" s="92"/>
      <c r="F502" s="20"/>
      <c r="G502" s="20"/>
    </row>
    <row r="503" spans="1:7" s="17" customFormat="1" ht="18" customHeight="1">
      <c r="A503" s="83">
        <f t="shared" si="7"/>
        <v>501</v>
      </c>
      <c r="B503" s="18"/>
      <c r="E503" s="90"/>
    </row>
    <row r="504" spans="1:7" s="17" customFormat="1" ht="18" customHeight="1">
      <c r="A504" s="91">
        <f t="shared" si="7"/>
        <v>502</v>
      </c>
      <c r="B504" s="23"/>
      <c r="C504" s="20"/>
      <c r="D504" s="20"/>
      <c r="E504" s="92"/>
      <c r="F504" s="20"/>
      <c r="G504" s="20"/>
    </row>
    <row r="505" spans="1:7" s="17" customFormat="1" ht="18" customHeight="1">
      <c r="A505" s="83">
        <f t="shared" si="7"/>
        <v>503</v>
      </c>
      <c r="B505" s="18"/>
      <c r="E505" s="90"/>
    </row>
    <row r="506" spans="1:7" s="17" customFormat="1" ht="18" customHeight="1">
      <c r="A506" s="91">
        <f t="shared" si="7"/>
        <v>504</v>
      </c>
      <c r="B506" s="23"/>
      <c r="C506" s="20"/>
      <c r="D506" s="20"/>
      <c r="E506" s="92"/>
      <c r="F506" s="20"/>
      <c r="G506" s="20"/>
    </row>
    <row r="507" spans="1:7" s="17" customFormat="1" ht="18" customHeight="1">
      <c r="A507" s="83">
        <f t="shared" si="7"/>
        <v>505</v>
      </c>
      <c r="B507" s="18"/>
      <c r="E507" s="90"/>
    </row>
    <row r="508" spans="1:7" s="17" customFormat="1" ht="18" customHeight="1">
      <c r="A508" s="91">
        <f t="shared" si="7"/>
        <v>506</v>
      </c>
      <c r="B508" s="23"/>
      <c r="C508" s="20"/>
      <c r="D508" s="20"/>
      <c r="E508" s="92"/>
      <c r="F508" s="20"/>
      <c r="G508" s="20"/>
    </row>
    <row r="509" spans="1:7" s="17" customFormat="1" ht="18" customHeight="1">
      <c r="A509" s="83">
        <f t="shared" si="7"/>
        <v>507</v>
      </c>
      <c r="B509" s="18"/>
      <c r="E509" s="90"/>
    </row>
    <row r="510" spans="1:7" s="17" customFormat="1" ht="18" customHeight="1">
      <c r="A510" s="91">
        <f t="shared" si="7"/>
        <v>508</v>
      </c>
      <c r="B510" s="23"/>
      <c r="C510" s="20"/>
      <c r="D510" s="20"/>
      <c r="E510" s="92"/>
      <c r="F510" s="20"/>
      <c r="G510" s="20"/>
    </row>
    <row r="511" spans="1:7" s="17" customFormat="1" ht="18" customHeight="1">
      <c r="A511" s="83">
        <f t="shared" si="7"/>
        <v>509</v>
      </c>
      <c r="B511" s="18"/>
      <c r="E511" s="90"/>
    </row>
    <row r="512" spans="1:7" s="17" customFormat="1" ht="18" customHeight="1">
      <c r="A512" s="91">
        <f t="shared" si="7"/>
        <v>510</v>
      </c>
      <c r="B512" s="23"/>
      <c r="C512" s="20"/>
      <c r="D512" s="20"/>
      <c r="E512" s="92"/>
      <c r="F512" s="20"/>
      <c r="G512" s="20"/>
    </row>
    <row r="513" spans="1:7" s="17" customFormat="1" ht="18" customHeight="1">
      <c r="A513" s="83">
        <f t="shared" si="7"/>
        <v>511</v>
      </c>
      <c r="B513" s="18"/>
      <c r="E513" s="90"/>
    </row>
    <row r="514" spans="1:7" s="17" customFormat="1" ht="18" customHeight="1">
      <c r="A514" s="91">
        <f t="shared" si="7"/>
        <v>512</v>
      </c>
      <c r="B514" s="23"/>
      <c r="C514" s="20"/>
      <c r="D514" s="20"/>
      <c r="E514" s="92"/>
      <c r="F514" s="20"/>
      <c r="G514" s="20"/>
    </row>
    <row r="515" spans="1:7" s="17" customFormat="1" ht="18" customHeight="1">
      <c r="A515" s="83">
        <f t="shared" si="7"/>
        <v>513</v>
      </c>
      <c r="B515" s="18"/>
      <c r="E515" s="90"/>
    </row>
    <row r="516" spans="1:7" s="17" customFormat="1" ht="18" customHeight="1">
      <c r="A516" s="91">
        <f t="shared" ref="A516:A579" si="8">ROW()-2</f>
        <v>514</v>
      </c>
      <c r="B516" s="23"/>
      <c r="C516" s="20"/>
      <c r="D516" s="20"/>
      <c r="E516" s="92"/>
      <c r="F516" s="20"/>
      <c r="G516" s="20"/>
    </row>
    <row r="517" spans="1:7" s="17" customFormat="1" ht="18" customHeight="1">
      <c r="A517" s="83">
        <f t="shared" si="8"/>
        <v>515</v>
      </c>
      <c r="B517" s="18"/>
      <c r="E517" s="90"/>
    </row>
    <row r="518" spans="1:7" s="17" customFormat="1" ht="18" customHeight="1">
      <c r="A518" s="91">
        <f t="shared" si="8"/>
        <v>516</v>
      </c>
      <c r="B518" s="23"/>
      <c r="C518" s="20"/>
      <c r="D518" s="20"/>
      <c r="E518" s="92"/>
      <c r="F518" s="20"/>
      <c r="G518" s="20"/>
    </row>
    <row r="519" spans="1:7" s="17" customFormat="1" ht="18" customHeight="1">
      <c r="A519" s="83">
        <f t="shared" si="8"/>
        <v>517</v>
      </c>
      <c r="B519" s="18"/>
      <c r="E519" s="90"/>
    </row>
    <row r="520" spans="1:7" s="17" customFormat="1" ht="18" customHeight="1">
      <c r="A520" s="91">
        <f t="shared" si="8"/>
        <v>518</v>
      </c>
      <c r="B520" s="23"/>
      <c r="C520" s="20"/>
      <c r="D520" s="20"/>
      <c r="E520" s="92"/>
      <c r="F520" s="20"/>
      <c r="G520" s="20"/>
    </row>
    <row r="521" spans="1:7" s="17" customFormat="1" ht="18" customHeight="1">
      <c r="A521" s="83">
        <f t="shared" si="8"/>
        <v>519</v>
      </c>
      <c r="B521" s="18"/>
      <c r="E521" s="90"/>
    </row>
    <row r="522" spans="1:7" s="17" customFormat="1" ht="18" customHeight="1">
      <c r="A522" s="91">
        <f t="shared" si="8"/>
        <v>520</v>
      </c>
      <c r="B522" s="23"/>
      <c r="C522" s="20"/>
      <c r="D522" s="20"/>
      <c r="E522" s="92"/>
      <c r="F522" s="20"/>
      <c r="G522" s="20"/>
    </row>
    <row r="523" spans="1:7" s="17" customFormat="1" ht="18" customHeight="1">
      <c r="A523" s="83">
        <f t="shared" si="8"/>
        <v>521</v>
      </c>
      <c r="B523" s="18"/>
      <c r="E523" s="90"/>
    </row>
    <row r="524" spans="1:7" s="17" customFormat="1" ht="18" customHeight="1">
      <c r="A524" s="91">
        <f t="shared" si="8"/>
        <v>522</v>
      </c>
      <c r="B524" s="23"/>
      <c r="C524" s="20"/>
      <c r="D524" s="20"/>
      <c r="E524" s="92"/>
      <c r="F524" s="20"/>
      <c r="G524" s="20"/>
    </row>
    <row r="525" spans="1:7" s="17" customFormat="1" ht="18" customHeight="1">
      <c r="A525" s="83">
        <f t="shared" si="8"/>
        <v>523</v>
      </c>
      <c r="B525" s="18"/>
      <c r="E525" s="90"/>
    </row>
    <row r="526" spans="1:7" s="17" customFormat="1" ht="18" customHeight="1">
      <c r="A526" s="91">
        <f t="shared" si="8"/>
        <v>524</v>
      </c>
      <c r="B526" s="23"/>
      <c r="C526" s="20"/>
      <c r="D526" s="20"/>
      <c r="E526" s="92"/>
      <c r="F526" s="20"/>
      <c r="G526" s="20"/>
    </row>
    <row r="527" spans="1:7" s="17" customFormat="1" ht="18" customHeight="1">
      <c r="A527" s="83">
        <f t="shared" si="8"/>
        <v>525</v>
      </c>
      <c r="B527" s="18"/>
      <c r="E527" s="90"/>
    </row>
    <row r="528" spans="1:7" s="17" customFormat="1" ht="18" customHeight="1">
      <c r="A528" s="91">
        <f t="shared" si="8"/>
        <v>526</v>
      </c>
      <c r="B528" s="23"/>
      <c r="C528" s="20"/>
      <c r="D528" s="20"/>
      <c r="E528" s="92"/>
      <c r="F528" s="20"/>
      <c r="G528" s="20"/>
    </row>
    <row r="529" spans="1:7" s="17" customFormat="1" ht="18" customHeight="1">
      <c r="A529" s="83">
        <f t="shared" si="8"/>
        <v>527</v>
      </c>
      <c r="B529" s="18"/>
      <c r="E529" s="90"/>
    </row>
    <row r="530" spans="1:7" s="17" customFormat="1" ht="18" customHeight="1">
      <c r="A530" s="91">
        <f t="shared" si="8"/>
        <v>528</v>
      </c>
      <c r="B530" s="23"/>
      <c r="C530" s="20"/>
      <c r="D530" s="20"/>
      <c r="E530" s="92"/>
      <c r="F530" s="20"/>
      <c r="G530" s="20"/>
    </row>
    <row r="531" spans="1:7" s="17" customFormat="1" ht="18" customHeight="1">
      <c r="A531" s="83">
        <f t="shared" si="8"/>
        <v>529</v>
      </c>
      <c r="B531" s="18"/>
      <c r="E531" s="90"/>
    </row>
    <row r="532" spans="1:7" s="17" customFormat="1" ht="18" customHeight="1">
      <c r="A532" s="91">
        <f t="shared" si="8"/>
        <v>530</v>
      </c>
      <c r="B532" s="23"/>
      <c r="C532" s="20"/>
      <c r="D532" s="20"/>
      <c r="E532" s="92"/>
      <c r="F532" s="20"/>
      <c r="G532" s="20"/>
    </row>
    <row r="533" spans="1:7" s="17" customFormat="1" ht="18" customHeight="1">
      <c r="A533" s="83">
        <f t="shared" si="8"/>
        <v>531</v>
      </c>
      <c r="B533" s="18"/>
      <c r="E533" s="90"/>
    </row>
    <row r="534" spans="1:7" s="17" customFormat="1" ht="18" customHeight="1">
      <c r="A534" s="91">
        <f t="shared" si="8"/>
        <v>532</v>
      </c>
      <c r="B534" s="23"/>
      <c r="C534" s="20"/>
      <c r="D534" s="20"/>
      <c r="E534" s="92"/>
      <c r="F534" s="20"/>
      <c r="G534" s="20"/>
    </row>
    <row r="535" spans="1:7" s="17" customFormat="1" ht="18" customHeight="1">
      <c r="A535" s="83">
        <f t="shared" si="8"/>
        <v>533</v>
      </c>
      <c r="B535" s="18"/>
      <c r="E535" s="90"/>
    </row>
    <row r="536" spans="1:7" s="17" customFormat="1" ht="18" customHeight="1">
      <c r="A536" s="91">
        <f t="shared" si="8"/>
        <v>534</v>
      </c>
      <c r="B536" s="23"/>
      <c r="C536" s="20"/>
      <c r="D536" s="20"/>
      <c r="E536" s="92"/>
      <c r="F536" s="20"/>
      <c r="G536" s="20"/>
    </row>
    <row r="537" spans="1:7" s="17" customFormat="1" ht="18" customHeight="1">
      <c r="A537" s="83">
        <f t="shared" si="8"/>
        <v>535</v>
      </c>
      <c r="B537" s="18"/>
      <c r="E537" s="90"/>
    </row>
    <row r="538" spans="1:7" s="17" customFormat="1" ht="18" customHeight="1">
      <c r="A538" s="91">
        <f t="shared" si="8"/>
        <v>536</v>
      </c>
      <c r="B538" s="23"/>
      <c r="C538" s="20"/>
      <c r="D538" s="20"/>
      <c r="E538" s="92"/>
      <c r="F538" s="20"/>
      <c r="G538" s="20"/>
    </row>
    <row r="539" spans="1:7" s="17" customFormat="1" ht="18" customHeight="1">
      <c r="A539" s="83">
        <f t="shared" si="8"/>
        <v>537</v>
      </c>
      <c r="B539" s="18"/>
      <c r="E539" s="90"/>
    </row>
    <row r="540" spans="1:7" s="17" customFormat="1" ht="18" customHeight="1">
      <c r="A540" s="91">
        <f t="shared" si="8"/>
        <v>538</v>
      </c>
      <c r="B540" s="23"/>
      <c r="C540" s="20"/>
      <c r="D540" s="20"/>
      <c r="E540" s="92"/>
      <c r="F540" s="20"/>
      <c r="G540" s="20"/>
    </row>
    <row r="541" spans="1:7" s="17" customFormat="1" ht="18" customHeight="1">
      <c r="A541" s="83">
        <f t="shared" si="8"/>
        <v>539</v>
      </c>
      <c r="B541" s="18"/>
      <c r="E541" s="90"/>
    </row>
    <row r="542" spans="1:7" s="17" customFormat="1" ht="18" customHeight="1">
      <c r="A542" s="91">
        <f t="shared" si="8"/>
        <v>540</v>
      </c>
      <c r="B542" s="23"/>
      <c r="C542" s="20"/>
      <c r="D542" s="20"/>
      <c r="E542" s="92"/>
      <c r="F542" s="20"/>
      <c r="G542" s="20"/>
    </row>
    <row r="543" spans="1:7" s="17" customFormat="1" ht="18" customHeight="1">
      <c r="A543" s="83">
        <f t="shared" si="8"/>
        <v>541</v>
      </c>
      <c r="B543" s="18"/>
      <c r="E543" s="90"/>
    </row>
    <row r="544" spans="1:7" s="17" customFormat="1" ht="18" customHeight="1">
      <c r="A544" s="91">
        <f t="shared" si="8"/>
        <v>542</v>
      </c>
      <c r="B544" s="23"/>
      <c r="C544" s="20"/>
      <c r="D544" s="20"/>
      <c r="E544" s="92"/>
      <c r="F544" s="20"/>
      <c r="G544" s="20"/>
    </row>
    <row r="545" spans="1:7" s="17" customFormat="1" ht="18" customHeight="1">
      <c r="A545" s="83">
        <f t="shared" si="8"/>
        <v>543</v>
      </c>
      <c r="B545" s="18"/>
      <c r="E545" s="90"/>
    </row>
    <row r="546" spans="1:7" s="17" customFormat="1" ht="18" customHeight="1">
      <c r="A546" s="91">
        <f t="shared" si="8"/>
        <v>544</v>
      </c>
      <c r="B546" s="23"/>
      <c r="C546" s="20"/>
      <c r="D546" s="20"/>
      <c r="E546" s="92"/>
      <c r="F546" s="20"/>
      <c r="G546" s="20"/>
    </row>
    <row r="547" spans="1:7" s="17" customFormat="1" ht="18" customHeight="1">
      <c r="A547" s="83">
        <f t="shared" si="8"/>
        <v>545</v>
      </c>
      <c r="B547" s="18"/>
      <c r="E547" s="90"/>
    </row>
    <row r="548" spans="1:7" s="17" customFormat="1" ht="18" customHeight="1">
      <c r="A548" s="91">
        <f t="shared" si="8"/>
        <v>546</v>
      </c>
      <c r="B548" s="23"/>
      <c r="C548" s="20"/>
      <c r="D548" s="20"/>
      <c r="E548" s="92"/>
      <c r="F548" s="20"/>
      <c r="G548" s="20"/>
    </row>
    <row r="549" spans="1:7" s="17" customFormat="1" ht="18" customHeight="1">
      <c r="A549" s="83">
        <f t="shared" si="8"/>
        <v>547</v>
      </c>
      <c r="B549" s="18"/>
      <c r="E549" s="90"/>
    </row>
    <row r="550" spans="1:7" s="17" customFormat="1" ht="18" customHeight="1">
      <c r="A550" s="91">
        <f t="shared" si="8"/>
        <v>548</v>
      </c>
      <c r="B550" s="23"/>
      <c r="C550" s="20"/>
      <c r="D550" s="20"/>
      <c r="E550" s="92"/>
      <c r="F550" s="20"/>
      <c r="G550" s="20"/>
    </row>
    <row r="551" spans="1:7" s="17" customFormat="1" ht="18" customHeight="1">
      <c r="A551" s="83">
        <f t="shared" si="8"/>
        <v>549</v>
      </c>
      <c r="B551" s="18"/>
      <c r="E551" s="90"/>
    </row>
    <row r="552" spans="1:7" s="17" customFormat="1" ht="18" customHeight="1">
      <c r="A552" s="91">
        <f t="shared" si="8"/>
        <v>550</v>
      </c>
      <c r="B552" s="23"/>
      <c r="C552" s="20"/>
      <c r="D552" s="20"/>
      <c r="E552" s="92"/>
      <c r="F552" s="20"/>
      <c r="G552" s="20"/>
    </row>
    <row r="553" spans="1:7" s="17" customFormat="1" ht="18" customHeight="1">
      <c r="A553" s="83">
        <f t="shared" si="8"/>
        <v>551</v>
      </c>
      <c r="B553" s="18"/>
      <c r="E553" s="90"/>
    </row>
    <row r="554" spans="1:7" s="17" customFormat="1" ht="18" customHeight="1">
      <c r="A554" s="91">
        <f t="shared" si="8"/>
        <v>552</v>
      </c>
      <c r="B554" s="23"/>
      <c r="C554" s="20"/>
      <c r="D554" s="20"/>
      <c r="E554" s="92"/>
      <c r="F554" s="20"/>
      <c r="G554" s="20"/>
    </row>
    <row r="555" spans="1:7" s="17" customFormat="1" ht="18" customHeight="1">
      <c r="A555" s="83">
        <f t="shared" si="8"/>
        <v>553</v>
      </c>
      <c r="B555" s="18"/>
      <c r="E555" s="90"/>
    </row>
    <row r="556" spans="1:7" s="17" customFormat="1" ht="18" customHeight="1">
      <c r="A556" s="91">
        <f t="shared" si="8"/>
        <v>554</v>
      </c>
      <c r="B556" s="23"/>
      <c r="C556" s="20"/>
      <c r="D556" s="20"/>
      <c r="E556" s="92"/>
      <c r="F556" s="20"/>
      <c r="G556" s="20"/>
    </row>
    <row r="557" spans="1:7" s="17" customFormat="1" ht="18" customHeight="1">
      <c r="A557" s="83">
        <f t="shared" si="8"/>
        <v>555</v>
      </c>
      <c r="B557" s="18"/>
      <c r="E557" s="90"/>
    </row>
    <row r="558" spans="1:7" s="17" customFormat="1" ht="18" customHeight="1">
      <c r="A558" s="91">
        <f t="shared" si="8"/>
        <v>556</v>
      </c>
      <c r="B558" s="23"/>
      <c r="C558" s="20"/>
      <c r="D558" s="20"/>
      <c r="E558" s="92"/>
      <c r="F558" s="20"/>
      <c r="G558" s="20"/>
    </row>
    <row r="559" spans="1:7" s="17" customFormat="1" ht="18" customHeight="1">
      <c r="A559" s="83">
        <f t="shared" si="8"/>
        <v>557</v>
      </c>
      <c r="B559" s="18"/>
      <c r="E559" s="90"/>
    </row>
    <row r="560" spans="1:7" s="17" customFormat="1" ht="18" customHeight="1">
      <c r="A560" s="91">
        <f t="shared" si="8"/>
        <v>558</v>
      </c>
      <c r="B560" s="23"/>
      <c r="C560" s="20"/>
      <c r="D560" s="20"/>
      <c r="E560" s="92"/>
      <c r="F560" s="20"/>
      <c r="G560" s="20"/>
    </row>
    <row r="561" spans="1:7" s="17" customFormat="1" ht="18" customHeight="1">
      <c r="A561" s="83">
        <f t="shared" si="8"/>
        <v>559</v>
      </c>
      <c r="B561" s="18"/>
      <c r="E561" s="90"/>
    </row>
    <row r="562" spans="1:7" s="17" customFormat="1" ht="18" customHeight="1">
      <c r="A562" s="91">
        <f t="shared" si="8"/>
        <v>560</v>
      </c>
      <c r="B562" s="23"/>
      <c r="C562" s="20"/>
      <c r="D562" s="20"/>
      <c r="E562" s="92"/>
      <c r="F562" s="20"/>
      <c r="G562" s="20"/>
    </row>
    <row r="563" spans="1:7" s="17" customFormat="1" ht="18" customHeight="1">
      <c r="A563" s="83">
        <f t="shared" si="8"/>
        <v>561</v>
      </c>
      <c r="B563" s="18"/>
      <c r="E563" s="90"/>
    </row>
    <row r="564" spans="1:7" s="17" customFormat="1" ht="18" customHeight="1">
      <c r="A564" s="91">
        <f t="shared" si="8"/>
        <v>562</v>
      </c>
      <c r="B564" s="23"/>
      <c r="C564" s="20"/>
      <c r="D564" s="20"/>
      <c r="E564" s="92"/>
      <c r="F564" s="20"/>
      <c r="G564" s="20"/>
    </row>
    <row r="565" spans="1:7" s="17" customFormat="1" ht="18" customHeight="1">
      <c r="A565" s="83">
        <f t="shared" si="8"/>
        <v>563</v>
      </c>
      <c r="B565" s="18"/>
      <c r="E565" s="90"/>
    </row>
    <row r="566" spans="1:7" s="17" customFormat="1" ht="18" customHeight="1">
      <c r="A566" s="91">
        <f t="shared" si="8"/>
        <v>564</v>
      </c>
      <c r="B566" s="23"/>
      <c r="C566" s="20"/>
      <c r="D566" s="20"/>
      <c r="E566" s="92"/>
      <c r="F566" s="20"/>
      <c r="G566" s="20"/>
    </row>
    <row r="567" spans="1:7" s="17" customFormat="1" ht="18" customHeight="1">
      <c r="A567" s="83">
        <f t="shared" si="8"/>
        <v>565</v>
      </c>
      <c r="B567" s="18"/>
      <c r="E567" s="90"/>
    </row>
    <row r="568" spans="1:7" s="17" customFormat="1" ht="18" customHeight="1">
      <c r="A568" s="91">
        <f t="shared" si="8"/>
        <v>566</v>
      </c>
      <c r="B568" s="23"/>
      <c r="C568" s="20"/>
      <c r="D568" s="20"/>
      <c r="E568" s="92"/>
      <c r="F568" s="20"/>
      <c r="G568" s="20"/>
    </row>
    <row r="569" spans="1:7" s="17" customFormat="1" ht="18" customHeight="1">
      <c r="A569" s="83">
        <f t="shared" si="8"/>
        <v>567</v>
      </c>
      <c r="B569" s="18"/>
      <c r="E569" s="90"/>
    </row>
    <row r="570" spans="1:7" s="17" customFormat="1" ht="18" customHeight="1">
      <c r="A570" s="91">
        <f t="shared" si="8"/>
        <v>568</v>
      </c>
      <c r="B570" s="23"/>
      <c r="C570" s="20"/>
      <c r="D570" s="20"/>
      <c r="E570" s="92"/>
      <c r="F570" s="20"/>
      <c r="G570" s="20"/>
    </row>
    <row r="571" spans="1:7" s="17" customFormat="1" ht="18" customHeight="1">
      <c r="A571" s="83">
        <f t="shared" si="8"/>
        <v>569</v>
      </c>
      <c r="B571" s="18"/>
      <c r="E571" s="90"/>
    </row>
    <row r="572" spans="1:7" s="17" customFormat="1" ht="18" customHeight="1">
      <c r="A572" s="91">
        <f t="shared" si="8"/>
        <v>570</v>
      </c>
      <c r="B572" s="23"/>
      <c r="C572" s="20"/>
      <c r="D572" s="20"/>
      <c r="E572" s="92"/>
      <c r="F572" s="20"/>
      <c r="G572" s="20"/>
    </row>
    <row r="573" spans="1:7" s="17" customFormat="1" ht="18" customHeight="1">
      <c r="A573" s="83">
        <f t="shared" si="8"/>
        <v>571</v>
      </c>
      <c r="B573" s="18"/>
      <c r="E573" s="90"/>
    </row>
    <row r="574" spans="1:7" s="17" customFormat="1" ht="18" customHeight="1">
      <c r="A574" s="91">
        <f t="shared" si="8"/>
        <v>572</v>
      </c>
      <c r="B574" s="23"/>
      <c r="C574" s="20"/>
      <c r="D574" s="20"/>
      <c r="E574" s="92"/>
      <c r="F574" s="20"/>
      <c r="G574" s="20"/>
    </row>
    <row r="575" spans="1:7" s="17" customFormat="1" ht="18" customHeight="1">
      <c r="A575" s="83">
        <f t="shared" si="8"/>
        <v>573</v>
      </c>
      <c r="B575" s="18"/>
      <c r="E575" s="90"/>
    </row>
    <row r="576" spans="1:7" s="17" customFormat="1" ht="18" customHeight="1">
      <c r="A576" s="91">
        <f t="shared" si="8"/>
        <v>574</v>
      </c>
      <c r="B576" s="23"/>
      <c r="C576" s="20"/>
      <c r="D576" s="20"/>
      <c r="E576" s="92"/>
      <c r="F576" s="20"/>
      <c r="G576" s="20"/>
    </row>
    <row r="577" spans="1:7" s="17" customFormat="1" ht="18" customHeight="1">
      <c r="A577" s="83">
        <f t="shared" si="8"/>
        <v>575</v>
      </c>
      <c r="B577" s="18"/>
      <c r="E577" s="90"/>
    </row>
    <row r="578" spans="1:7" s="17" customFormat="1" ht="18" customHeight="1">
      <c r="A578" s="91">
        <f t="shared" si="8"/>
        <v>576</v>
      </c>
      <c r="B578" s="23"/>
      <c r="C578" s="20"/>
      <c r="D578" s="20"/>
      <c r="E578" s="92"/>
      <c r="F578" s="20"/>
      <c r="G578" s="20"/>
    </row>
    <row r="579" spans="1:7" s="17" customFormat="1" ht="18" customHeight="1">
      <c r="A579" s="83">
        <f t="shared" si="8"/>
        <v>577</v>
      </c>
      <c r="B579" s="18"/>
      <c r="E579" s="90"/>
    </row>
    <row r="580" spans="1:7" s="17" customFormat="1" ht="18" customHeight="1">
      <c r="A580" s="91">
        <f t="shared" ref="A580:A643" si="9">ROW()-2</f>
        <v>578</v>
      </c>
      <c r="B580" s="23"/>
      <c r="C580" s="20"/>
      <c r="D580" s="20"/>
      <c r="E580" s="92"/>
      <c r="F580" s="20"/>
      <c r="G580" s="20"/>
    </row>
    <row r="581" spans="1:7" s="17" customFormat="1" ht="18" customHeight="1">
      <c r="A581" s="83">
        <f t="shared" si="9"/>
        <v>579</v>
      </c>
      <c r="B581" s="18"/>
      <c r="E581" s="90"/>
    </row>
    <row r="582" spans="1:7" s="17" customFormat="1" ht="18" customHeight="1">
      <c r="A582" s="91">
        <f t="shared" si="9"/>
        <v>580</v>
      </c>
      <c r="B582" s="23"/>
      <c r="C582" s="20"/>
      <c r="D582" s="20"/>
      <c r="E582" s="92"/>
      <c r="F582" s="20"/>
      <c r="G582" s="20"/>
    </row>
    <row r="583" spans="1:7" s="17" customFormat="1" ht="18" customHeight="1">
      <c r="A583" s="83">
        <f t="shared" si="9"/>
        <v>581</v>
      </c>
      <c r="B583" s="18"/>
      <c r="E583" s="90"/>
    </row>
    <row r="584" spans="1:7" s="17" customFormat="1" ht="18" customHeight="1">
      <c r="A584" s="91">
        <f t="shared" si="9"/>
        <v>582</v>
      </c>
      <c r="B584" s="23"/>
      <c r="C584" s="20"/>
      <c r="D584" s="20"/>
      <c r="E584" s="92"/>
      <c r="F584" s="20"/>
      <c r="G584" s="20"/>
    </row>
    <row r="585" spans="1:7" s="17" customFormat="1" ht="18" customHeight="1">
      <c r="A585" s="83">
        <f t="shared" si="9"/>
        <v>583</v>
      </c>
      <c r="B585" s="18"/>
      <c r="E585" s="90"/>
    </row>
    <row r="586" spans="1:7" s="17" customFormat="1" ht="18" customHeight="1">
      <c r="A586" s="91">
        <f t="shared" si="9"/>
        <v>584</v>
      </c>
      <c r="B586" s="23"/>
      <c r="C586" s="20"/>
      <c r="D586" s="20"/>
      <c r="E586" s="92"/>
      <c r="F586" s="20"/>
      <c r="G586" s="20"/>
    </row>
    <row r="587" spans="1:7" s="17" customFormat="1" ht="18" customHeight="1">
      <c r="A587" s="83">
        <f t="shared" si="9"/>
        <v>585</v>
      </c>
      <c r="B587" s="18"/>
      <c r="E587" s="90"/>
    </row>
    <row r="588" spans="1:7" s="17" customFormat="1" ht="18" customHeight="1">
      <c r="A588" s="91">
        <f t="shared" si="9"/>
        <v>586</v>
      </c>
      <c r="B588" s="23"/>
      <c r="C588" s="20"/>
      <c r="D588" s="20"/>
      <c r="E588" s="92"/>
      <c r="F588" s="20"/>
      <c r="G588" s="20"/>
    </row>
    <row r="589" spans="1:7" s="17" customFormat="1" ht="18" customHeight="1">
      <c r="A589" s="83">
        <f t="shared" si="9"/>
        <v>587</v>
      </c>
      <c r="B589" s="18"/>
      <c r="E589" s="90"/>
    </row>
    <row r="590" spans="1:7" s="17" customFormat="1" ht="18" customHeight="1">
      <c r="A590" s="91">
        <f t="shared" si="9"/>
        <v>588</v>
      </c>
      <c r="B590" s="23"/>
      <c r="C590" s="20"/>
      <c r="D590" s="20"/>
      <c r="E590" s="92"/>
      <c r="F590" s="20"/>
      <c r="G590" s="20"/>
    </row>
    <row r="591" spans="1:7" s="17" customFormat="1" ht="18" customHeight="1">
      <c r="A591" s="83">
        <f t="shared" si="9"/>
        <v>589</v>
      </c>
      <c r="B591" s="18"/>
      <c r="E591" s="90"/>
    </row>
    <row r="592" spans="1:7" s="17" customFormat="1" ht="18" customHeight="1">
      <c r="A592" s="91">
        <f t="shared" si="9"/>
        <v>590</v>
      </c>
      <c r="B592" s="23"/>
      <c r="C592" s="20"/>
      <c r="D592" s="20"/>
      <c r="E592" s="92"/>
      <c r="F592" s="20"/>
      <c r="G592" s="20"/>
    </row>
    <row r="593" spans="1:7" s="17" customFormat="1" ht="18" customHeight="1">
      <c r="A593" s="83">
        <f t="shared" si="9"/>
        <v>591</v>
      </c>
      <c r="B593" s="18"/>
      <c r="E593" s="90"/>
    </row>
    <row r="594" spans="1:7" s="17" customFormat="1" ht="18" customHeight="1">
      <c r="A594" s="91">
        <f t="shared" si="9"/>
        <v>592</v>
      </c>
      <c r="B594" s="23"/>
      <c r="C594" s="20"/>
      <c r="D594" s="20"/>
      <c r="E594" s="92"/>
      <c r="F594" s="20"/>
      <c r="G594" s="20"/>
    </row>
    <row r="595" spans="1:7" s="17" customFormat="1" ht="18" customHeight="1">
      <c r="A595" s="83">
        <f t="shared" si="9"/>
        <v>593</v>
      </c>
      <c r="B595" s="18"/>
      <c r="E595" s="90"/>
    </row>
    <row r="596" spans="1:7" s="17" customFormat="1" ht="18" customHeight="1">
      <c r="A596" s="91">
        <f t="shared" si="9"/>
        <v>594</v>
      </c>
      <c r="B596" s="23"/>
      <c r="C596" s="20"/>
      <c r="D596" s="20"/>
      <c r="E596" s="92"/>
      <c r="F596" s="20"/>
      <c r="G596" s="20"/>
    </row>
    <row r="597" spans="1:7" s="17" customFormat="1" ht="18" customHeight="1">
      <c r="A597" s="83">
        <f t="shared" si="9"/>
        <v>595</v>
      </c>
      <c r="B597" s="18"/>
      <c r="E597" s="90"/>
    </row>
    <row r="598" spans="1:7" s="17" customFormat="1" ht="18" customHeight="1">
      <c r="A598" s="91">
        <f t="shared" si="9"/>
        <v>596</v>
      </c>
      <c r="B598" s="23"/>
      <c r="C598" s="20"/>
      <c r="D598" s="20"/>
      <c r="E598" s="92"/>
      <c r="F598" s="20"/>
      <c r="G598" s="20"/>
    </row>
    <row r="599" spans="1:7" s="17" customFormat="1" ht="18" customHeight="1">
      <c r="A599" s="83">
        <f t="shared" si="9"/>
        <v>597</v>
      </c>
      <c r="B599" s="18"/>
      <c r="E599" s="90"/>
    </row>
    <row r="600" spans="1:7" s="17" customFormat="1" ht="18" customHeight="1">
      <c r="A600" s="91">
        <f t="shared" si="9"/>
        <v>598</v>
      </c>
      <c r="B600" s="23"/>
      <c r="C600" s="20"/>
      <c r="D600" s="20"/>
      <c r="E600" s="92"/>
      <c r="F600" s="20"/>
      <c r="G600" s="20"/>
    </row>
    <row r="601" spans="1:7" s="17" customFormat="1" ht="18" customHeight="1">
      <c r="A601" s="83">
        <f t="shared" si="9"/>
        <v>599</v>
      </c>
      <c r="B601" s="18"/>
      <c r="E601" s="90"/>
    </row>
    <row r="602" spans="1:7" s="17" customFormat="1" ht="18" customHeight="1">
      <c r="A602" s="91">
        <f t="shared" si="9"/>
        <v>600</v>
      </c>
      <c r="B602" s="23"/>
      <c r="C602" s="20"/>
      <c r="D602" s="20"/>
      <c r="E602" s="92"/>
      <c r="F602" s="20"/>
      <c r="G602" s="20"/>
    </row>
    <row r="603" spans="1:7" s="17" customFormat="1" ht="18" customHeight="1">
      <c r="A603" s="83">
        <f t="shared" si="9"/>
        <v>601</v>
      </c>
      <c r="B603" s="18"/>
      <c r="E603" s="90"/>
    </row>
    <row r="604" spans="1:7" s="17" customFormat="1" ht="18" customHeight="1">
      <c r="A604" s="91">
        <f t="shared" si="9"/>
        <v>602</v>
      </c>
      <c r="B604" s="23"/>
      <c r="C604" s="20"/>
      <c r="D604" s="20"/>
      <c r="E604" s="92"/>
      <c r="F604" s="20"/>
      <c r="G604" s="20"/>
    </row>
    <row r="605" spans="1:7" s="17" customFormat="1" ht="18" customHeight="1">
      <c r="A605" s="83">
        <f t="shared" si="9"/>
        <v>603</v>
      </c>
      <c r="B605" s="18"/>
      <c r="E605" s="90"/>
    </row>
    <row r="606" spans="1:7" s="17" customFormat="1" ht="18" customHeight="1">
      <c r="A606" s="91">
        <f t="shared" si="9"/>
        <v>604</v>
      </c>
      <c r="B606" s="23"/>
      <c r="C606" s="20"/>
      <c r="D606" s="20"/>
      <c r="E606" s="92"/>
      <c r="F606" s="20"/>
      <c r="G606" s="20"/>
    </row>
    <row r="607" spans="1:7" s="17" customFormat="1" ht="18" customHeight="1">
      <c r="A607" s="83">
        <f t="shared" si="9"/>
        <v>605</v>
      </c>
      <c r="B607" s="18"/>
      <c r="E607" s="90"/>
    </row>
    <row r="608" spans="1:7" s="17" customFormat="1" ht="18" customHeight="1">
      <c r="A608" s="91">
        <f t="shared" si="9"/>
        <v>606</v>
      </c>
      <c r="B608" s="23"/>
      <c r="C608" s="20"/>
      <c r="D608" s="20"/>
      <c r="E608" s="92"/>
      <c r="F608" s="20"/>
      <c r="G608" s="20"/>
    </row>
    <row r="609" spans="1:7" s="17" customFormat="1" ht="18" customHeight="1">
      <c r="A609" s="83">
        <f t="shared" si="9"/>
        <v>607</v>
      </c>
      <c r="B609" s="18"/>
      <c r="E609" s="90"/>
    </row>
    <row r="610" spans="1:7" s="17" customFormat="1" ht="18" customHeight="1">
      <c r="A610" s="91">
        <f t="shared" si="9"/>
        <v>608</v>
      </c>
      <c r="B610" s="23"/>
      <c r="C610" s="20"/>
      <c r="D610" s="20"/>
      <c r="E610" s="92"/>
      <c r="F610" s="20"/>
      <c r="G610" s="20"/>
    </row>
    <row r="611" spans="1:7" s="17" customFormat="1" ht="18" customHeight="1">
      <c r="A611" s="83">
        <f t="shared" si="9"/>
        <v>609</v>
      </c>
      <c r="B611" s="18"/>
      <c r="E611" s="90"/>
    </row>
    <row r="612" spans="1:7" s="17" customFormat="1" ht="18" customHeight="1">
      <c r="A612" s="91">
        <f t="shared" si="9"/>
        <v>610</v>
      </c>
      <c r="B612" s="23"/>
      <c r="C612" s="20"/>
      <c r="D612" s="20"/>
      <c r="E612" s="92"/>
      <c r="F612" s="20"/>
      <c r="G612" s="20"/>
    </row>
    <row r="613" spans="1:7" s="17" customFormat="1" ht="18" customHeight="1">
      <c r="A613" s="83">
        <f t="shared" si="9"/>
        <v>611</v>
      </c>
      <c r="B613" s="18"/>
      <c r="E613" s="90"/>
    </row>
    <row r="614" spans="1:7" s="17" customFormat="1" ht="18" customHeight="1">
      <c r="A614" s="91">
        <f t="shared" si="9"/>
        <v>612</v>
      </c>
      <c r="B614" s="23"/>
      <c r="C614" s="20"/>
      <c r="D614" s="20"/>
      <c r="E614" s="92"/>
      <c r="F614" s="20"/>
      <c r="G614" s="20"/>
    </row>
    <row r="615" spans="1:7" s="17" customFormat="1" ht="18" customHeight="1">
      <c r="A615" s="83">
        <f t="shared" si="9"/>
        <v>613</v>
      </c>
      <c r="B615" s="18"/>
      <c r="E615" s="90"/>
    </row>
    <row r="616" spans="1:7" s="17" customFormat="1" ht="18" customHeight="1">
      <c r="A616" s="91">
        <f t="shared" si="9"/>
        <v>614</v>
      </c>
      <c r="B616" s="23"/>
      <c r="C616" s="20"/>
      <c r="D616" s="20"/>
      <c r="E616" s="92"/>
      <c r="F616" s="20"/>
      <c r="G616" s="20"/>
    </row>
    <row r="617" spans="1:7" s="17" customFormat="1" ht="18" customHeight="1">
      <c r="A617" s="83">
        <f t="shared" si="9"/>
        <v>615</v>
      </c>
      <c r="B617" s="18"/>
      <c r="E617" s="90"/>
    </row>
    <row r="618" spans="1:7" s="17" customFormat="1" ht="18" customHeight="1">
      <c r="A618" s="91">
        <f t="shared" si="9"/>
        <v>616</v>
      </c>
      <c r="B618" s="23"/>
      <c r="C618" s="20"/>
      <c r="D618" s="20"/>
      <c r="E618" s="92"/>
      <c r="F618" s="20"/>
      <c r="G618" s="20"/>
    </row>
    <row r="619" spans="1:7" s="17" customFormat="1" ht="18" customHeight="1">
      <c r="A619" s="83">
        <f t="shared" si="9"/>
        <v>617</v>
      </c>
      <c r="B619" s="18"/>
      <c r="E619" s="90"/>
    </row>
    <row r="620" spans="1:7" s="17" customFormat="1" ht="18" customHeight="1">
      <c r="A620" s="91">
        <f t="shared" si="9"/>
        <v>618</v>
      </c>
      <c r="B620" s="23"/>
      <c r="C620" s="20"/>
      <c r="D620" s="20"/>
      <c r="E620" s="92"/>
      <c r="F620" s="20"/>
      <c r="G620" s="20"/>
    </row>
    <row r="621" spans="1:7" s="17" customFormat="1" ht="18" customHeight="1">
      <c r="A621" s="83">
        <f t="shared" si="9"/>
        <v>619</v>
      </c>
      <c r="B621" s="18"/>
      <c r="E621" s="90"/>
    </row>
    <row r="622" spans="1:7" s="17" customFormat="1" ht="18" customHeight="1">
      <c r="A622" s="91">
        <f t="shared" si="9"/>
        <v>620</v>
      </c>
      <c r="B622" s="23"/>
      <c r="C622" s="20"/>
      <c r="D622" s="20"/>
      <c r="E622" s="92"/>
      <c r="F622" s="20"/>
      <c r="G622" s="20"/>
    </row>
    <row r="623" spans="1:7" s="17" customFormat="1" ht="18" customHeight="1">
      <c r="A623" s="83">
        <f t="shared" si="9"/>
        <v>621</v>
      </c>
      <c r="B623" s="18"/>
      <c r="E623" s="90"/>
    </row>
    <row r="624" spans="1:7" s="17" customFormat="1" ht="18" customHeight="1">
      <c r="A624" s="91">
        <f t="shared" si="9"/>
        <v>622</v>
      </c>
      <c r="B624" s="23"/>
      <c r="C624" s="20"/>
      <c r="D624" s="20"/>
      <c r="E624" s="92"/>
      <c r="F624" s="20"/>
      <c r="G624" s="20"/>
    </row>
    <row r="625" spans="1:7" s="17" customFormat="1" ht="18" customHeight="1">
      <c r="A625" s="83">
        <f t="shared" si="9"/>
        <v>623</v>
      </c>
      <c r="B625" s="18"/>
      <c r="E625" s="90"/>
    </row>
    <row r="626" spans="1:7" s="17" customFormat="1" ht="18" customHeight="1">
      <c r="A626" s="91">
        <f t="shared" si="9"/>
        <v>624</v>
      </c>
      <c r="B626" s="23"/>
      <c r="C626" s="20"/>
      <c r="D626" s="20"/>
      <c r="E626" s="92"/>
      <c r="F626" s="20"/>
      <c r="G626" s="20"/>
    </row>
    <row r="627" spans="1:7" s="17" customFormat="1" ht="18" customHeight="1">
      <c r="A627" s="83">
        <f t="shared" si="9"/>
        <v>625</v>
      </c>
      <c r="B627" s="18"/>
      <c r="E627" s="90"/>
    </row>
    <row r="628" spans="1:7" s="17" customFormat="1" ht="18" customHeight="1">
      <c r="A628" s="91">
        <f t="shared" si="9"/>
        <v>626</v>
      </c>
      <c r="B628" s="23"/>
      <c r="C628" s="20"/>
      <c r="D628" s="20"/>
      <c r="E628" s="92"/>
      <c r="F628" s="20"/>
      <c r="G628" s="20"/>
    </row>
    <row r="629" spans="1:7" s="17" customFormat="1" ht="18" customHeight="1">
      <c r="A629" s="83">
        <f t="shared" si="9"/>
        <v>627</v>
      </c>
      <c r="B629" s="18"/>
      <c r="E629" s="90"/>
    </row>
    <row r="630" spans="1:7" s="17" customFormat="1" ht="18" customHeight="1">
      <c r="A630" s="91">
        <f t="shared" si="9"/>
        <v>628</v>
      </c>
      <c r="B630" s="23"/>
      <c r="C630" s="20"/>
      <c r="D630" s="20"/>
      <c r="E630" s="92"/>
      <c r="F630" s="20"/>
      <c r="G630" s="20"/>
    </row>
    <row r="631" spans="1:7" s="17" customFormat="1" ht="18" customHeight="1">
      <c r="A631" s="83">
        <f t="shared" si="9"/>
        <v>629</v>
      </c>
      <c r="B631" s="18"/>
      <c r="E631" s="90"/>
    </row>
    <row r="632" spans="1:7" s="17" customFormat="1" ht="18" customHeight="1">
      <c r="A632" s="91">
        <f t="shared" si="9"/>
        <v>630</v>
      </c>
      <c r="B632" s="23"/>
      <c r="C632" s="20"/>
      <c r="D632" s="20"/>
      <c r="E632" s="92"/>
      <c r="F632" s="20"/>
      <c r="G632" s="20"/>
    </row>
    <row r="633" spans="1:7" s="17" customFormat="1" ht="18" customHeight="1">
      <c r="A633" s="83">
        <f t="shared" si="9"/>
        <v>631</v>
      </c>
      <c r="B633" s="18"/>
      <c r="E633" s="90"/>
    </row>
    <row r="634" spans="1:7" s="17" customFormat="1" ht="18" customHeight="1">
      <c r="A634" s="91">
        <f t="shared" si="9"/>
        <v>632</v>
      </c>
      <c r="B634" s="23"/>
      <c r="C634" s="20"/>
      <c r="D634" s="20"/>
      <c r="E634" s="92"/>
      <c r="F634" s="20"/>
      <c r="G634" s="20"/>
    </row>
    <row r="635" spans="1:7" s="17" customFormat="1" ht="18" customHeight="1">
      <c r="A635" s="83">
        <f t="shared" si="9"/>
        <v>633</v>
      </c>
      <c r="B635" s="18"/>
      <c r="E635" s="90"/>
    </row>
    <row r="636" spans="1:7" s="17" customFormat="1" ht="18" customHeight="1">
      <c r="A636" s="91">
        <f t="shared" si="9"/>
        <v>634</v>
      </c>
      <c r="B636" s="23"/>
      <c r="C636" s="20"/>
      <c r="D636" s="20"/>
      <c r="E636" s="92"/>
      <c r="F636" s="20"/>
      <c r="G636" s="20"/>
    </row>
    <row r="637" spans="1:7" s="17" customFormat="1" ht="18" customHeight="1">
      <c r="A637" s="83">
        <f t="shared" si="9"/>
        <v>635</v>
      </c>
      <c r="B637" s="18"/>
      <c r="E637" s="90"/>
    </row>
    <row r="638" spans="1:7" s="17" customFormat="1" ht="18" customHeight="1">
      <c r="A638" s="91">
        <f t="shared" si="9"/>
        <v>636</v>
      </c>
      <c r="B638" s="23"/>
      <c r="C638" s="20"/>
      <c r="D638" s="20"/>
      <c r="E638" s="92"/>
      <c r="F638" s="20"/>
      <c r="G638" s="20"/>
    </row>
    <row r="639" spans="1:7" s="17" customFormat="1" ht="18" customHeight="1">
      <c r="A639" s="83">
        <f t="shared" si="9"/>
        <v>637</v>
      </c>
      <c r="B639" s="18"/>
      <c r="E639" s="90"/>
    </row>
    <row r="640" spans="1:7" s="17" customFormat="1" ht="18" customHeight="1">
      <c r="A640" s="91">
        <f t="shared" si="9"/>
        <v>638</v>
      </c>
      <c r="B640" s="23"/>
      <c r="C640" s="20"/>
      <c r="D640" s="20"/>
      <c r="E640" s="92"/>
      <c r="F640" s="20"/>
      <c r="G640" s="20"/>
    </row>
    <row r="641" spans="1:7" s="17" customFormat="1" ht="18" customHeight="1">
      <c r="A641" s="83">
        <f t="shared" si="9"/>
        <v>639</v>
      </c>
      <c r="B641" s="18"/>
      <c r="E641" s="90"/>
    </row>
    <row r="642" spans="1:7" s="17" customFormat="1" ht="18" customHeight="1">
      <c r="A642" s="91">
        <f t="shared" si="9"/>
        <v>640</v>
      </c>
      <c r="B642" s="23"/>
      <c r="C642" s="20"/>
      <c r="D642" s="20"/>
      <c r="E642" s="92"/>
      <c r="F642" s="20"/>
      <c r="G642" s="20"/>
    </row>
    <row r="643" spans="1:7" s="17" customFormat="1" ht="18" customHeight="1">
      <c r="A643" s="83">
        <f t="shared" si="9"/>
        <v>641</v>
      </c>
      <c r="B643" s="18"/>
      <c r="E643" s="90"/>
    </row>
    <row r="644" spans="1:7" s="17" customFormat="1" ht="18" customHeight="1">
      <c r="A644" s="91">
        <f t="shared" ref="A644:A646" si="10">ROW()-2</f>
        <v>642</v>
      </c>
      <c r="B644" s="23"/>
      <c r="C644" s="20"/>
      <c r="D644" s="20"/>
      <c r="E644" s="92"/>
      <c r="F644" s="20"/>
      <c r="G644" s="20"/>
    </row>
    <row r="645" spans="1:7" s="17" customFormat="1" ht="18" customHeight="1">
      <c r="A645" s="83">
        <f t="shared" si="10"/>
        <v>643</v>
      </c>
      <c r="B645" s="18"/>
      <c r="E645" s="90"/>
    </row>
    <row r="646" spans="1:7" s="17" customFormat="1" ht="18" customHeight="1">
      <c r="A646" s="91">
        <f t="shared" si="10"/>
        <v>644</v>
      </c>
      <c r="B646" s="23"/>
      <c r="C646" s="20"/>
      <c r="D646" s="20"/>
      <c r="E646" s="92"/>
      <c r="F646" s="20"/>
      <c r="G646" s="20"/>
    </row>
    <row r="647" spans="1:7" s="17" customFormat="1" ht="18" customHeight="1">
      <c r="A647" s="83" t="str">
        <f>IF($B647="","",SUBTOTAL(103,$B$3:B647))</f>
        <v/>
      </c>
      <c r="B647" s="18"/>
      <c r="E647" s="90"/>
    </row>
    <row r="648" spans="1:7" s="17" customFormat="1" ht="18" customHeight="1">
      <c r="A648" s="91" t="str">
        <f>IF($B648="","",SUBTOTAL(103,$B$3:B648))</f>
        <v/>
      </c>
      <c r="B648" s="23"/>
      <c r="C648" s="20"/>
      <c r="D648" s="20"/>
      <c r="E648" s="92"/>
      <c r="F648" s="20"/>
      <c r="G648" s="20"/>
    </row>
    <row r="649" spans="1:7" s="17" customFormat="1" ht="18" customHeight="1">
      <c r="A649" s="83" t="str">
        <f>IF($B649="","",SUBTOTAL(103,$B$3:B649))</f>
        <v/>
      </c>
      <c r="B649" s="18"/>
      <c r="E649" s="90"/>
    </row>
    <row r="650" spans="1:7" s="17" customFormat="1" ht="18" customHeight="1">
      <c r="A650" s="91" t="str">
        <f>IF($B650="","",SUBTOTAL(103,$B$3:B650))</f>
        <v/>
      </c>
      <c r="B650" s="23"/>
      <c r="C650" s="20"/>
      <c r="D650" s="20"/>
      <c r="E650" s="92"/>
      <c r="F650" s="20"/>
      <c r="G650" s="20"/>
    </row>
    <row r="651" spans="1:7" s="17" customFormat="1" ht="18" customHeight="1">
      <c r="A651" s="83" t="str">
        <f>IF($B651="","",SUBTOTAL(103,$B$3:B651))</f>
        <v/>
      </c>
      <c r="B651" s="18"/>
      <c r="E651" s="90"/>
    </row>
    <row r="652" spans="1:7" s="17" customFormat="1" ht="18" customHeight="1">
      <c r="A652" s="91" t="str">
        <f>IF($B652="","",SUBTOTAL(103,$B$3:B652))</f>
        <v/>
      </c>
      <c r="B652" s="23"/>
      <c r="C652" s="20"/>
      <c r="D652" s="20"/>
      <c r="E652" s="92"/>
      <c r="F652" s="20"/>
      <c r="G652" s="20"/>
    </row>
    <row r="653" spans="1:7" s="17" customFormat="1" ht="18" customHeight="1">
      <c r="A653" s="83" t="str">
        <f>IF($B653="","",SUBTOTAL(103,$B$3:B653))</f>
        <v/>
      </c>
      <c r="B653" s="18"/>
      <c r="E653" s="90"/>
    </row>
    <row r="654" spans="1:7" s="17" customFormat="1" ht="18" customHeight="1">
      <c r="A654" s="91" t="str">
        <f>IF($B654="","",SUBTOTAL(103,$B$3:B654))</f>
        <v/>
      </c>
      <c r="B654" s="23"/>
      <c r="C654" s="20"/>
      <c r="D654" s="20"/>
      <c r="E654" s="92"/>
      <c r="F654" s="20"/>
      <c r="G654" s="20"/>
    </row>
    <row r="655" spans="1:7" s="17" customFormat="1" ht="18" customHeight="1">
      <c r="A655" s="83" t="str">
        <f>IF($B655="","",SUBTOTAL(103,$B$3:B655))</f>
        <v/>
      </c>
      <c r="B655" s="18"/>
      <c r="E655" s="90"/>
    </row>
    <row r="656" spans="1:7" s="17" customFormat="1" ht="18" customHeight="1">
      <c r="A656" s="91" t="str">
        <f>IF($B656="","",SUBTOTAL(103,$B$3:B656))</f>
        <v/>
      </c>
      <c r="B656" s="23"/>
      <c r="C656" s="20"/>
      <c r="D656" s="20"/>
      <c r="E656" s="92"/>
      <c r="F656" s="20"/>
      <c r="G656" s="20"/>
    </row>
    <row r="657" spans="1:7" s="17" customFormat="1" ht="18" customHeight="1">
      <c r="A657" s="83" t="str">
        <f>IF($B657="","",SUBTOTAL(103,$B$3:B657))</f>
        <v/>
      </c>
      <c r="B657" s="18"/>
      <c r="E657" s="90"/>
    </row>
    <row r="658" spans="1:7" s="17" customFormat="1" ht="18" customHeight="1">
      <c r="A658" s="91" t="str">
        <f>IF($B658="","",SUBTOTAL(103,$B$3:B658))</f>
        <v/>
      </c>
      <c r="B658" s="23"/>
      <c r="C658" s="20"/>
      <c r="D658" s="20"/>
      <c r="E658" s="92"/>
      <c r="F658" s="20"/>
      <c r="G658" s="20"/>
    </row>
    <row r="659" spans="1:7" s="17" customFormat="1" ht="18" customHeight="1">
      <c r="A659" s="83" t="str">
        <f>IF($B659="","",SUBTOTAL(103,$B$3:B659))</f>
        <v/>
      </c>
      <c r="B659" s="18"/>
      <c r="E659" s="90"/>
    </row>
    <row r="660" spans="1:7" s="17" customFormat="1" ht="18" customHeight="1">
      <c r="A660" s="91" t="str">
        <f>IF($B660="","",SUBTOTAL(103,$B$3:B660))</f>
        <v/>
      </c>
      <c r="B660" s="23"/>
      <c r="C660" s="20"/>
      <c r="D660" s="20"/>
      <c r="E660" s="92"/>
      <c r="F660" s="20"/>
      <c r="G660" s="20"/>
    </row>
    <row r="661" spans="1:7" s="17" customFormat="1" ht="18" customHeight="1">
      <c r="A661" s="83" t="str">
        <f>IF($B661="","",SUBTOTAL(103,$B$3:B661))</f>
        <v/>
      </c>
      <c r="B661" s="18"/>
      <c r="E661" s="90"/>
    </row>
    <row r="662" spans="1:7" s="17" customFormat="1" ht="18" customHeight="1">
      <c r="A662" s="91" t="str">
        <f>IF($B662="","",SUBTOTAL(103,$B$3:B662))</f>
        <v/>
      </c>
      <c r="B662" s="23"/>
      <c r="C662" s="20"/>
      <c r="D662" s="20"/>
      <c r="E662" s="92"/>
      <c r="F662" s="20"/>
      <c r="G662" s="20"/>
    </row>
    <row r="663" spans="1:7" s="17" customFormat="1" ht="18" customHeight="1">
      <c r="A663" s="83" t="str">
        <f>IF($B663="","",SUBTOTAL(103,$B$3:B663))</f>
        <v/>
      </c>
      <c r="B663" s="18"/>
      <c r="E663" s="90"/>
    </row>
    <row r="664" spans="1:7" s="17" customFormat="1" ht="18" customHeight="1">
      <c r="A664" s="91" t="str">
        <f>IF($B664="","",SUBTOTAL(103,$B$3:B664))</f>
        <v/>
      </c>
      <c r="B664" s="23"/>
      <c r="C664" s="20"/>
      <c r="D664" s="20"/>
      <c r="E664" s="92"/>
      <c r="F664" s="20"/>
      <c r="G664" s="20"/>
    </row>
    <row r="665" spans="1:7" s="17" customFormat="1" ht="18" customHeight="1">
      <c r="A665" s="83" t="str">
        <f>IF($B665="","",SUBTOTAL(103,$B$3:B665))</f>
        <v/>
      </c>
      <c r="B665" s="18"/>
      <c r="E665" s="90"/>
    </row>
    <row r="666" spans="1:7" s="17" customFormat="1" ht="18" customHeight="1">
      <c r="A666" s="91" t="str">
        <f>IF($B666="","",SUBTOTAL(103,$B$3:B666))</f>
        <v/>
      </c>
      <c r="B666" s="23"/>
      <c r="C666" s="20"/>
      <c r="D666" s="20"/>
      <c r="E666" s="92"/>
      <c r="F666" s="20"/>
      <c r="G666" s="20"/>
    </row>
    <row r="667" spans="1:7" s="17" customFormat="1" ht="18" customHeight="1">
      <c r="A667" s="83" t="str">
        <f>IF($B667="","",SUBTOTAL(103,$B$3:B667))</f>
        <v/>
      </c>
      <c r="B667" s="18"/>
      <c r="E667" s="90"/>
    </row>
    <row r="668" spans="1:7" s="17" customFormat="1" ht="18" customHeight="1">
      <c r="A668" s="91" t="str">
        <f>IF($B668="","",SUBTOTAL(103,$B$3:B668))</f>
        <v/>
      </c>
      <c r="B668" s="23"/>
      <c r="C668" s="20"/>
      <c r="D668" s="20"/>
      <c r="E668" s="92"/>
      <c r="F668" s="20"/>
      <c r="G668" s="20"/>
    </row>
    <row r="669" spans="1:7" s="17" customFormat="1" ht="18" customHeight="1">
      <c r="A669" s="83" t="str">
        <f>IF($B669="","",SUBTOTAL(103,$B$3:B669))</f>
        <v/>
      </c>
      <c r="B669" s="18"/>
      <c r="E669" s="90"/>
    </row>
    <row r="670" spans="1:7" s="17" customFormat="1" ht="18" customHeight="1">
      <c r="A670" s="91" t="str">
        <f>IF($B670="","",SUBTOTAL(103,$B$3:B670))</f>
        <v/>
      </c>
      <c r="B670" s="23"/>
      <c r="C670" s="20"/>
      <c r="D670" s="20"/>
      <c r="E670" s="92"/>
      <c r="F670" s="20"/>
      <c r="G670" s="20"/>
    </row>
    <row r="671" spans="1:7" s="17" customFormat="1" ht="18" customHeight="1">
      <c r="A671" s="83" t="str">
        <f>IF($B671="","",SUBTOTAL(103,$B$3:B671))</f>
        <v/>
      </c>
      <c r="B671" s="18"/>
      <c r="E671" s="90"/>
    </row>
    <row r="672" spans="1:7" s="17" customFormat="1" ht="18" customHeight="1">
      <c r="A672" s="91" t="str">
        <f>IF($B672="","",SUBTOTAL(103,$B$3:B672))</f>
        <v/>
      </c>
      <c r="B672" s="23"/>
      <c r="C672" s="20"/>
      <c r="D672" s="20"/>
      <c r="E672" s="92"/>
      <c r="F672" s="20"/>
      <c r="G672" s="20"/>
    </row>
    <row r="673" spans="1:7" s="17" customFormat="1" ht="18" customHeight="1">
      <c r="A673" s="83" t="str">
        <f>IF($B673="","",SUBTOTAL(103,$B$3:B673))</f>
        <v/>
      </c>
      <c r="B673" s="18"/>
      <c r="E673" s="90"/>
    </row>
    <row r="674" spans="1:7" s="17" customFormat="1" ht="18" customHeight="1">
      <c r="A674" s="91" t="str">
        <f>IF($B674="","",SUBTOTAL(103,$B$3:B674))</f>
        <v/>
      </c>
      <c r="B674" s="23"/>
      <c r="C674" s="20"/>
      <c r="D674" s="20"/>
      <c r="E674" s="92"/>
      <c r="F674" s="20"/>
      <c r="G674" s="20"/>
    </row>
    <row r="675" spans="1:7" s="17" customFormat="1" ht="18" customHeight="1">
      <c r="A675" s="83" t="str">
        <f>IF($B675="","",SUBTOTAL(103,$B$3:B675))</f>
        <v/>
      </c>
      <c r="B675" s="18"/>
      <c r="E675" s="90"/>
    </row>
    <row r="676" spans="1:7" s="17" customFormat="1" ht="18" customHeight="1">
      <c r="A676" s="91" t="str">
        <f>IF($B676="","",SUBTOTAL(103,$B$3:B676))</f>
        <v/>
      </c>
      <c r="B676" s="23"/>
      <c r="C676" s="20"/>
      <c r="D676" s="20"/>
      <c r="E676" s="92"/>
      <c r="F676" s="20"/>
      <c r="G676" s="20"/>
    </row>
    <row r="677" spans="1:7" s="17" customFormat="1" ht="18" customHeight="1">
      <c r="A677" s="83" t="str">
        <f>IF($B677="","",SUBTOTAL(103,$B$3:B677))</f>
        <v/>
      </c>
      <c r="B677" s="18"/>
      <c r="E677" s="90"/>
    </row>
    <row r="678" spans="1:7" s="17" customFormat="1" ht="18" customHeight="1">
      <c r="A678" s="91" t="str">
        <f>IF($B678="","",SUBTOTAL(103,$B$3:B678))</f>
        <v/>
      </c>
      <c r="B678" s="23"/>
      <c r="C678" s="20"/>
      <c r="D678" s="20"/>
      <c r="E678" s="92"/>
      <c r="F678" s="20"/>
      <c r="G678" s="20"/>
    </row>
    <row r="679" spans="1:7" s="17" customFormat="1" ht="18" customHeight="1">
      <c r="A679" s="83" t="str">
        <f>IF($B679="","",SUBTOTAL(103,$B$3:B679))</f>
        <v/>
      </c>
      <c r="B679" s="18"/>
      <c r="E679" s="90"/>
    </row>
    <row r="680" spans="1:7" s="17" customFormat="1" ht="18" customHeight="1">
      <c r="A680" s="91" t="str">
        <f>IF($B680="","",SUBTOTAL(103,$B$3:B680))</f>
        <v/>
      </c>
      <c r="B680" s="23"/>
      <c r="C680" s="20"/>
      <c r="D680" s="20"/>
      <c r="E680" s="92"/>
      <c r="F680" s="20"/>
      <c r="G680" s="20"/>
    </row>
    <row r="681" spans="1:7" s="17" customFormat="1" ht="18" customHeight="1">
      <c r="A681" s="83" t="str">
        <f>IF($B681="","",SUBTOTAL(103,$B$3:B681))</f>
        <v/>
      </c>
      <c r="B681" s="18"/>
      <c r="E681" s="90"/>
    </row>
    <row r="682" spans="1:7" s="17" customFormat="1" ht="18" customHeight="1">
      <c r="A682" s="91" t="str">
        <f>IF($B682="","",SUBTOTAL(103,$B$3:B682))</f>
        <v/>
      </c>
      <c r="B682" s="23"/>
      <c r="C682" s="20"/>
      <c r="D682" s="20"/>
      <c r="E682" s="92"/>
      <c r="F682" s="20"/>
      <c r="G682" s="20"/>
    </row>
    <row r="683" spans="1:7" s="17" customFormat="1" ht="18" customHeight="1">
      <c r="A683" s="83" t="str">
        <f>IF($B683="","",SUBTOTAL(103,$B$3:B683))</f>
        <v/>
      </c>
      <c r="B683" s="18"/>
      <c r="E683" s="90"/>
    </row>
    <row r="684" spans="1:7" s="17" customFormat="1" ht="18" customHeight="1">
      <c r="A684" s="91" t="str">
        <f>IF($B684="","",SUBTOTAL(103,$B$3:B684))</f>
        <v/>
      </c>
      <c r="B684" s="23"/>
      <c r="C684" s="20"/>
      <c r="D684" s="20"/>
      <c r="E684" s="92"/>
      <c r="F684" s="20"/>
      <c r="G684" s="20"/>
    </row>
    <row r="685" spans="1:7" s="17" customFormat="1" ht="18" customHeight="1">
      <c r="A685" s="83" t="str">
        <f>IF($B685="","",SUBTOTAL(103,$B$3:B685))</f>
        <v/>
      </c>
      <c r="B685" s="18"/>
      <c r="E685" s="90"/>
    </row>
    <row r="686" spans="1:7" s="17" customFormat="1" ht="18" customHeight="1">
      <c r="A686" s="91" t="str">
        <f>IF($B686="","",SUBTOTAL(103,$B$3:B686))</f>
        <v/>
      </c>
      <c r="B686" s="23"/>
      <c r="C686" s="20"/>
      <c r="D686" s="20"/>
      <c r="E686" s="92"/>
      <c r="F686" s="20"/>
      <c r="G686" s="20"/>
    </row>
    <row r="687" spans="1:7" s="17" customFormat="1" ht="18" customHeight="1">
      <c r="A687" s="83" t="str">
        <f>IF($B687="","",SUBTOTAL(103,$B$3:B687))</f>
        <v/>
      </c>
      <c r="B687" s="18"/>
      <c r="E687" s="90"/>
    </row>
    <row r="688" spans="1:7" s="17" customFormat="1" ht="18" customHeight="1">
      <c r="A688" s="91" t="str">
        <f>IF($B688="","",SUBTOTAL(103,$B$3:B688))</f>
        <v/>
      </c>
      <c r="B688" s="23"/>
      <c r="C688" s="20"/>
      <c r="D688" s="20"/>
      <c r="E688" s="92"/>
      <c r="F688" s="20"/>
      <c r="G688" s="20"/>
    </row>
    <row r="689" spans="1:7" s="17" customFormat="1" ht="18" customHeight="1">
      <c r="A689" s="83" t="str">
        <f>IF($B689="","",SUBTOTAL(103,$B$3:B689))</f>
        <v/>
      </c>
      <c r="B689" s="18"/>
      <c r="E689" s="90"/>
    </row>
    <row r="690" spans="1:7" s="17" customFormat="1" ht="18" customHeight="1">
      <c r="A690" s="91" t="str">
        <f>IF($B690="","",SUBTOTAL(103,$B$3:B690))</f>
        <v/>
      </c>
      <c r="B690" s="23"/>
      <c r="C690" s="20"/>
      <c r="D690" s="20"/>
      <c r="E690" s="92"/>
      <c r="F690" s="20"/>
      <c r="G690" s="20"/>
    </row>
    <row r="691" spans="1:7" s="17" customFormat="1" ht="18" customHeight="1">
      <c r="A691" s="83" t="str">
        <f>IF($B691="","",SUBTOTAL(103,$B$3:B691))</f>
        <v/>
      </c>
      <c r="B691" s="18"/>
      <c r="E691" s="90"/>
    </row>
    <row r="692" spans="1:7" s="17" customFormat="1" ht="18" customHeight="1">
      <c r="A692" s="91" t="str">
        <f>IF($B692="","",SUBTOTAL(103,$B$3:B692))</f>
        <v/>
      </c>
      <c r="B692" s="23"/>
      <c r="C692" s="20"/>
      <c r="D692" s="20"/>
      <c r="E692" s="92"/>
      <c r="F692" s="20"/>
      <c r="G692" s="20"/>
    </row>
    <row r="693" spans="1:7" s="17" customFormat="1" ht="18" customHeight="1">
      <c r="A693" s="83" t="str">
        <f>IF($B693="","",SUBTOTAL(103,$B$3:B693))</f>
        <v/>
      </c>
      <c r="B693" s="18"/>
      <c r="E693" s="90"/>
    </row>
    <row r="694" spans="1:7" s="17" customFormat="1" ht="18" customHeight="1">
      <c r="A694" s="91" t="str">
        <f>IF($B694="","",SUBTOTAL(103,$B$3:B694))</f>
        <v/>
      </c>
      <c r="B694" s="23"/>
      <c r="C694" s="20"/>
      <c r="D694" s="20"/>
      <c r="E694" s="92"/>
      <c r="F694" s="20"/>
      <c r="G694" s="20"/>
    </row>
    <row r="695" spans="1:7" s="17" customFormat="1" ht="18" customHeight="1">
      <c r="A695" s="83" t="str">
        <f>IF($B695="","",SUBTOTAL(103,$B$3:B695))</f>
        <v/>
      </c>
      <c r="B695" s="18"/>
      <c r="E695" s="90"/>
    </row>
    <row r="696" spans="1:7" s="17" customFormat="1" ht="18" customHeight="1">
      <c r="A696" s="91" t="str">
        <f>IF($B696="","",SUBTOTAL(103,$B$3:B696))</f>
        <v/>
      </c>
      <c r="B696" s="23"/>
      <c r="C696" s="20"/>
      <c r="D696" s="20"/>
      <c r="E696" s="92"/>
      <c r="F696" s="20"/>
      <c r="G696" s="20"/>
    </row>
    <row r="697" spans="1:7" s="17" customFormat="1" ht="18" customHeight="1">
      <c r="A697" s="83" t="str">
        <f>IF($B697="","",SUBTOTAL(103,$B$3:B697))</f>
        <v/>
      </c>
      <c r="B697" s="18"/>
      <c r="E697" s="90"/>
    </row>
    <row r="698" spans="1:7" s="17" customFormat="1" ht="18" customHeight="1">
      <c r="A698" s="91" t="str">
        <f>IF($B698="","",SUBTOTAL(103,$B$3:B698))</f>
        <v/>
      </c>
      <c r="B698" s="23"/>
      <c r="C698" s="20"/>
      <c r="D698" s="20"/>
      <c r="E698" s="92"/>
      <c r="F698" s="20"/>
      <c r="G698" s="20"/>
    </row>
    <row r="699" spans="1:7" s="17" customFormat="1" ht="18" customHeight="1">
      <c r="A699" s="83" t="str">
        <f>IF($B699="","",SUBTOTAL(103,$B$3:B699))</f>
        <v/>
      </c>
      <c r="B699" s="18"/>
      <c r="E699" s="90"/>
    </row>
    <row r="700" spans="1:7" s="17" customFormat="1" ht="18" customHeight="1">
      <c r="A700" s="91" t="str">
        <f>IF($B700="","",SUBTOTAL(103,$B$3:B700))</f>
        <v/>
      </c>
      <c r="B700" s="23"/>
      <c r="C700" s="20"/>
      <c r="D700" s="20"/>
      <c r="E700" s="92"/>
      <c r="F700" s="20"/>
      <c r="G700" s="20"/>
    </row>
    <row r="701" spans="1:7" s="17" customFormat="1" ht="18" customHeight="1">
      <c r="A701" s="83" t="str">
        <f>IF($B701="","",SUBTOTAL(103,$B$3:B701))</f>
        <v/>
      </c>
      <c r="B701" s="18"/>
      <c r="E701" s="90"/>
    </row>
    <row r="702" spans="1:7" s="17" customFormat="1" ht="18" customHeight="1">
      <c r="A702" s="91" t="str">
        <f>IF($B702="","",SUBTOTAL(103,$B$3:B702))</f>
        <v/>
      </c>
      <c r="B702" s="23"/>
      <c r="C702" s="20"/>
      <c r="D702" s="20"/>
      <c r="E702" s="92"/>
      <c r="F702" s="20"/>
      <c r="G702" s="20"/>
    </row>
    <row r="703" spans="1:7" s="17" customFormat="1" ht="18" customHeight="1">
      <c r="A703" s="83" t="str">
        <f>IF($B703="","",SUBTOTAL(103,$B$3:B703))</f>
        <v/>
      </c>
      <c r="B703" s="18"/>
      <c r="E703" s="90"/>
    </row>
    <row r="704" spans="1:7" s="17" customFormat="1" ht="18" customHeight="1">
      <c r="A704" s="91" t="str">
        <f>IF($B704="","",SUBTOTAL(103,$B$3:B704))</f>
        <v/>
      </c>
      <c r="B704" s="23"/>
      <c r="C704" s="20"/>
      <c r="D704" s="20"/>
      <c r="E704" s="92"/>
      <c r="F704" s="20"/>
      <c r="G704" s="20"/>
    </row>
    <row r="705" spans="1:7" s="17" customFormat="1" ht="18" customHeight="1">
      <c r="A705" s="83" t="str">
        <f>IF($B705="","",SUBTOTAL(103,$B$3:B705))</f>
        <v/>
      </c>
      <c r="B705" s="18"/>
      <c r="E705" s="90"/>
    </row>
    <row r="706" spans="1:7" s="17" customFormat="1" ht="18" customHeight="1">
      <c r="A706" s="91" t="str">
        <f>IF($B706="","",SUBTOTAL(103,$B$3:B706))</f>
        <v/>
      </c>
      <c r="B706" s="23"/>
      <c r="C706" s="20"/>
      <c r="D706" s="20"/>
      <c r="E706" s="92"/>
      <c r="F706" s="20"/>
      <c r="G706" s="20"/>
    </row>
    <row r="707" spans="1:7" s="17" customFormat="1" ht="18" customHeight="1">
      <c r="A707" s="83" t="str">
        <f>IF($B707="","",SUBTOTAL(103,$B$3:B707))</f>
        <v/>
      </c>
      <c r="B707" s="18"/>
      <c r="E707" s="90"/>
    </row>
    <row r="708" spans="1:7" s="17" customFormat="1" ht="18" customHeight="1">
      <c r="A708" s="91" t="str">
        <f>IF($B708="","",SUBTOTAL(103,$B$3:B708))</f>
        <v/>
      </c>
      <c r="B708" s="23"/>
      <c r="C708" s="20"/>
      <c r="D708" s="20"/>
      <c r="E708" s="92"/>
      <c r="F708" s="20"/>
      <c r="G708" s="20"/>
    </row>
    <row r="709" spans="1:7" s="17" customFormat="1" ht="18" customHeight="1">
      <c r="A709" s="83" t="str">
        <f>IF($B709="","",SUBTOTAL(103,$B$3:B709))</f>
        <v/>
      </c>
      <c r="B709" s="18"/>
      <c r="E709" s="90"/>
    </row>
    <row r="710" spans="1:7" s="17" customFormat="1" ht="18" customHeight="1">
      <c r="A710" s="91" t="str">
        <f>IF($B710="","",SUBTOTAL(103,$B$3:B710))</f>
        <v/>
      </c>
      <c r="B710" s="23"/>
      <c r="C710" s="20"/>
      <c r="D710" s="20"/>
      <c r="E710" s="92"/>
      <c r="F710" s="20"/>
      <c r="G710" s="20"/>
    </row>
    <row r="711" spans="1:7" s="17" customFormat="1" ht="18" customHeight="1">
      <c r="A711" s="83" t="str">
        <f>IF($B711="","",SUBTOTAL(103,$B$3:B711))</f>
        <v/>
      </c>
      <c r="B711" s="18"/>
      <c r="E711" s="90"/>
    </row>
    <row r="712" spans="1:7" s="17" customFormat="1" ht="18" customHeight="1">
      <c r="A712" s="91" t="str">
        <f>IF($B712="","",SUBTOTAL(103,$B$3:B712))</f>
        <v/>
      </c>
      <c r="B712" s="23"/>
      <c r="C712" s="20"/>
      <c r="D712" s="20"/>
      <c r="E712" s="92"/>
      <c r="F712" s="20"/>
      <c r="G712" s="20"/>
    </row>
    <row r="713" spans="1:7" s="17" customFormat="1" ht="18" customHeight="1">
      <c r="A713" s="83" t="str">
        <f>IF($B713="","",SUBTOTAL(103,$B$3:B713))</f>
        <v/>
      </c>
      <c r="B713" s="18"/>
      <c r="E713" s="90"/>
    </row>
    <row r="714" spans="1:7" s="17" customFormat="1" ht="18" customHeight="1">
      <c r="A714" s="91" t="str">
        <f>IF($B714="","",SUBTOTAL(103,$B$3:B714))</f>
        <v/>
      </c>
      <c r="B714" s="23"/>
      <c r="C714" s="20"/>
      <c r="D714" s="20"/>
      <c r="E714" s="92"/>
      <c r="F714" s="20"/>
      <c r="G714" s="20"/>
    </row>
    <row r="715" spans="1:7" s="17" customFormat="1" ht="18" customHeight="1">
      <c r="A715" s="83" t="str">
        <f>IF($B715="","",SUBTOTAL(103,$B$3:B715))</f>
        <v/>
      </c>
      <c r="B715" s="18"/>
      <c r="E715" s="90"/>
    </row>
    <row r="716" spans="1:7" s="17" customFormat="1" ht="18" customHeight="1">
      <c r="A716" s="91" t="str">
        <f>IF($B716="","",SUBTOTAL(103,$B$3:B716))</f>
        <v/>
      </c>
      <c r="B716" s="23"/>
      <c r="C716" s="20"/>
      <c r="D716" s="20"/>
      <c r="E716" s="92"/>
      <c r="F716" s="20"/>
      <c r="G716" s="20"/>
    </row>
    <row r="717" spans="1:7" s="17" customFormat="1" ht="18" customHeight="1">
      <c r="A717" s="83" t="str">
        <f>IF($B717="","",SUBTOTAL(103,$B$3:B717))</f>
        <v/>
      </c>
      <c r="B717" s="18"/>
      <c r="E717" s="90"/>
    </row>
    <row r="718" spans="1:7" s="17" customFormat="1" ht="18" customHeight="1">
      <c r="A718" s="91" t="str">
        <f>IF($B718="","",SUBTOTAL(103,$B$3:B718))</f>
        <v/>
      </c>
      <c r="B718" s="23"/>
      <c r="C718" s="20"/>
      <c r="D718" s="20"/>
      <c r="E718" s="92"/>
      <c r="F718" s="20"/>
      <c r="G718" s="20"/>
    </row>
    <row r="719" spans="1:7" s="17" customFormat="1" ht="18" customHeight="1">
      <c r="A719" s="83" t="str">
        <f>IF($B719="","",SUBTOTAL(103,$B$3:B719))</f>
        <v/>
      </c>
      <c r="B719" s="18"/>
      <c r="E719" s="90"/>
    </row>
    <row r="720" spans="1:7" s="17" customFormat="1" ht="18" customHeight="1">
      <c r="A720" s="91" t="str">
        <f>IF($B720="","",SUBTOTAL(103,$B$3:B720))</f>
        <v/>
      </c>
      <c r="B720" s="23"/>
      <c r="C720" s="20"/>
      <c r="D720" s="20"/>
      <c r="E720" s="92"/>
      <c r="F720" s="20"/>
      <c r="G720" s="20"/>
    </row>
    <row r="721" spans="1:7" s="17" customFormat="1" ht="18" customHeight="1">
      <c r="A721" s="83" t="str">
        <f>IF($B721="","",SUBTOTAL(103,$B$3:B721))</f>
        <v/>
      </c>
      <c r="B721" s="18"/>
      <c r="E721" s="90"/>
    </row>
    <row r="722" spans="1:7" s="17" customFormat="1" ht="18" customHeight="1">
      <c r="A722" s="91" t="str">
        <f>IF($B722="","",SUBTOTAL(103,$B$3:B722))</f>
        <v/>
      </c>
      <c r="B722" s="23"/>
      <c r="C722" s="20"/>
      <c r="D722" s="20"/>
      <c r="E722" s="92"/>
      <c r="F722" s="20"/>
      <c r="G722" s="20"/>
    </row>
    <row r="723" spans="1:7" s="17" customFormat="1" ht="18" customHeight="1">
      <c r="A723" s="83" t="str">
        <f>IF($B723="","",SUBTOTAL(103,$B$3:B723))</f>
        <v/>
      </c>
      <c r="B723" s="18"/>
      <c r="E723" s="90"/>
    </row>
    <row r="724" spans="1:7" s="17" customFormat="1" ht="18" customHeight="1">
      <c r="A724" s="91" t="str">
        <f>IF($B724="","",SUBTOTAL(103,$B$3:B724))</f>
        <v/>
      </c>
      <c r="B724" s="23"/>
      <c r="C724" s="20"/>
      <c r="D724" s="20"/>
      <c r="E724" s="92"/>
      <c r="F724" s="20"/>
      <c r="G724" s="20"/>
    </row>
    <row r="725" spans="1:7" s="17" customFormat="1" ht="18" customHeight="1">
      <c r="A725" s="83" t="str">
        <f>IF($B725="","",SUBTOTAL(103,$B$3:B725))</f>
        <v/>
      </c>
      <c r="B725" s="18"/>
      <c r="E725" s="90"/>
    </row>
    <row r="726" spans="1:7" s="17" customFormat="1" ht="18" customHeight="1">
      <c r="A726" s="91" t="str">
        <f>IF($B726="","",SUBTOTAL(103,$B$3:B726))</f>
        <v/>
      </c>
      <c r="B726" s="23"/>
      <c r="C726" s="20"/>
      <c r="D726" s="20"/>
      <c r="E726" s="92"/>
      <c r="F726" s="20"/>
      <c r="G726" s="20"/>
    </row>
    <row r="727" spans="1:7" s="17" customFormat="1" ht="18" customHeight="1">
      <c r="A727" s="83" t="str">
        <f>IF($B727="","",SUBTOTAL(103,$B$3:B727))</f>
        <v/>
      </c>
      <c r="B727" s="18"/>
      <c r="E727" s="90"/>
    </row>
    <row r="728" spans="1:7" s="17" customFormat="1" ht="18" customHeight="1">
      <c r="A728" s="91" t="str">
        <f>IF($B728="","",SUBTOTAL(103,$B$3:B728))</f>
        <v/>
      </c>
      <c r="B728" s="23"/>
      <c r="C728" s="20"/>
      <c r="D728" s="20"/>
      <c r="E728" s="92"/>
      <c r="F728" s="20"/>
      <c r="G728" s="20"/>
    </row>
    <row r="729" spans="1:7" s="17" customFormat="1" ht="18" customHeight="1">
      <c r="A729" s="83" t="str">
        <f>IF($B729="","",SUBTOTAL(103,$B$3:B729))</f>
        <v/>
      </c>
      <c r="B729" s="18"/>
      <c r="E729" s="90"/>
    </row>
    <row r="730" spans="1:7" s="17" customFormat="1" ht="18" customHeight="1">
      <c r="A730" s="91" t="str">
        <f>IF($B730="","",SUBTOTAL(103,$B$3:B730))</f>
        <v/>
      </c>
      <c r="B730" s="23"/>
      <c r="C730" s="20"/>
      <c r="D730" s="20"/>
      <c r="E730" s="92"/>
      <c r="F730" s="20"/>
      <c r="G730" s="20"/>
    </row>
    <row r="731" spans="1:7" s="17" customFormat="1" ht="18" customHeight="1">
      <c r="A731" s="83" t="str">
        <f>IF($B731="","",SUBTOTAL(103,$B$3:B731))</f>
        <v/>
      </c>
      <c r="B731" s="18"/>
      <c r="E731" s="90"/>
    </row>
    <row r="732" spans="1:7" s="17" customFormat="1" ht="18" customHeight="1">
      <c r="A732" s="91" t="str">
        <f>IF($B732="","",SUBTOTAL(103,$B$3:B732))</f>
        <v/>
      </c>
      <c r="B732" s="23"/>
      <c r="C732" s="20"/>
      <c r="D732" s="20"/>
      <c r="E732" s="92"/>
      <c r="F732" s="20"/>
      <c r="G732" s="20"/>
    </row>
    <row r="733" spans="1:7" s="17" customFormat="1" ht="18" customHeight="1">
      <c r="A733" s="83" t="str">
        <f>IF($B733="","",SUBTOTAL(103,$B$3:B733))</f>
        <v/>
      </c>
      <c r="B733" s="18"/>
      <c r="E733" s="90"/>
    </row>
    <row r="734" spans="1:7" s="17" customFormat="1" ht="18" customHeight="1">
      <c r="A734" s="91" t="str">
        <f>IF($B734="","",SUBTOTAL(103,$B$3:B734))</f>
        <v/>
      </c>
      <c r="B734" s="23"/>
      <c r="C734" s="20"/>
      <c r="D734" s="20"/>
      <c r="E734" s="92"/>
      <c r="F734" s="20"/>
      <c r="G734" s="20"/>
    </row>
    <row r="735" spans="1:7" s="17" customFormat="1" ht="18" customHeight="1">
      <c r="A735" s="83" t="str">
        <f>IF($B735="","",SUBTOTAL(103,$B$3:B735))</f>
        <v/>
      </c>
      <c r="B735" s="18"/>
      <c r="E735" s="90"/>
    </row>
    <row r="736" spans="1:7" s="17" customFormat="1" ht="18" customHeight="1">
      <c r="A736" s="91" t="str">
        <f>IF($B736="","",SUBTOTAL(103,$B$3:B736))</f>
        <v/>
      </c>
      <c r="B736" s="23"/>
      <c r="C736" s="20"/>
      <c r="D736" s="20"/>
      <c r="E736" s="92"/>
      <c r="F736" s="20"/>
      <c r="G736" s="20"/>
    </row>
    <row r="737" spans="1:7" s="17" customFormat="1" ht="18" customHeight="1">
      <c r="A737" s="83" t="str">
        <f>IF($B737="","",SUBTOTAL(103,$B$3:B737))</f>
        <v/>
      </c>
      <c r="B737" s="18"/>
      <c r="E737" s="90"/>
    </row>
    <row r="738" spans="1:7" s="17" customFormat="1" ht="18" customHeight="1">
      <c r="A738" s="91" t="str">
        <f>IF($B738="","",SUBTOTAL(103,$B$3:B738))</f>
        <v/>
      </c>
      <c r="B738" s="23"/>
      <c r="C738" s="20"/>
      <c r="D738" s="20"/>
      <c r="E738" s="92"/>
      <c r="F738" s="20"/>
      <c r="G738" s="20"/>
    </row>
    <row r="739" spans="1:7" s="17" customFormat="1" ht="18" customHeight="1">
      <c r="A739" s="83" t="str">
        <f>IF($B739="","",SUBTOTAL(103,$B$3:B739))</f>
        <v/>
      </c>
      <c r="B739" s="18"/>
      <c r="E739" s="90"/>
    </row>
    <row r="740" spans="1:7" s="17" customFormat="1" ht="18" customHeight="1">
      <c r="A740" s="91" t="str">
        <f>IF($B740="","",SUBTOTAL(103,$B$3:B740))</f>
        <v/>
      </c>
      <c r="B740" s="23"/>
      <c r="C740" s="20"/>
      <c r="D740" s="20"/>
      <c r="E740" s="92"/>
      <c r="F740" s="20"/>
      <c r="G740" s="20"/>
    </row>
    <row r="741" spans="1:7" s="17" customFormat="1" ht="18" customHeight="1">
      <c r="A741" s="83" t="str">
        <f>IF($B741="","",SUBTOTAL(103,$B$3:B741))</f>
        <v/>
      </c>
      <c r="B741" s="18"/>
      <c r="E741" s="90"/>
    </row>
    <row r="742" spans="1:7" s="17" customFormat="1" ht="18" customHeight="1">
      <c r="A742" s="91" t="str">
        <f>IF($B742="","",SUBTOTAL(103,$B$3:B742))</f>
        <v/>
      </c>
      <c r="B742" s="23"/>
      <c r="C742" s="20"/>
      <c r="D742" s="20"/>
      <c r="E742" s="92"/>
      <c r="F742" s="20"/>
      <c r="G742" s="20"/>
    </row>
    <row r="743" spans="1:7" s="17" customFormat="1" ht="18" customHeight="1">
      <c r="A743" s="83" t="str">
        <f>IF($B743="","",SUBTOTAL(103,$B$3:B743))</f>
        <v/>
      </c>
      <c r="B743" s="18"/>
      <c r="E743" s="90"/>
    </row>
    <row r="744" spans="1:7" s="17" customFormat="1" ht="18" customHeight="1">
      <c r="A744" s="91" t="str">
        <f>IF($B744="","",SUBTOTAL(103,$B$3:B744))</f>
        <v/>
      </c>
      <c r="B744" s="23"/>
      <c r="C744" s="20"/>
      <c r="D744" s="20"/>
      <c r="E744" s="92"/>
      <c r="F744" s="20"/>
      <c r="G744" s="20"/>
    </row>
    <row r="745" spans="1:7" s="17" customFormat="1" ht="18" customHeight="1">
      <c r="A745" s="83" t="str">
        <f>IF($B745="","",SUBTOTAL(103,$B$3:B745))</f>
        <v/>
      </c>
      <c r="B745" s="18"/>
      <c r="E745" s="90"/>
    </row>
    <row r="746" spans="1:7" s="17" customFormat="1" ht="18" customHeight="1">
      <c r="A746" s="91" t="str">
        <f>IF($B746="","",SUBTOTAL(103,$B$3:B746))</f>
        <v/>
      </c>
      <c r="B746" s="23"/>
      <c r="C746" s="20"/>
      <c r="D746" s="20"/>
      <c r="E746" s="92"/>
      <c r="F746" s="20"/>
      <c r="G746" s="20"/>
    </row>
    <row r="747" spans="1:7" s="17" customFormat="1" ht="18" customHeight="1">
      <c r="A747" s="83" t="str">
        <f>IF($B747="","",SUBTOTAL(103,$B$3:B747))</f>
        <v/>
      </c>
      <c r="B747" s="18"/>
      <c r="E747" s="90"/>
    </row>
    <row r="748" spans="1:7" s="17" customFormat="1" ht="18" customHeight="1">
      <c r="A748" s="91" t="str">
        <f>IF($B748="","",SUBTOTAL(103,$B$3:B748))</f>
        <v/>
      </c>
      <c r="B748" s="23"/>
      <c r="C748" s="20"/>
      <c r="D748" s="20"/>
      <c r="E748" s="92"/>
      <c r="F748" s="20"/>
      <c r="G748" s="20"/>
    </row>
    <row r="749" spans="1:7" s="17" customFormat="1" ht="18" customHeight="1">
      <c r="A749" s="83" t="str">
        <f>IF($B749="","",SUBTOTAL(103,$B$3:B749))</f>
        <v/>
      </c>
      <c r="B749" s="18"/>
      <c r="E749" s="90"/>
    </row>
    <row r="750" spans="1:7" s="17" customFormat="1" ht="18" customHeight="1">
      <c r="A750" s="91" t="str">
        <f>IF($B750="","",SUBTOTAL(103,$B$3:B750))</f>
        <v/>
      </c>
      <c r="B750" s="23"/>
      <c r="C750" s="20"/>
      <c r="D750" s="20"/>
      <c r="E750" s="92"/>
      <c r="F750" s="20"/>
      <c r="G750" s="20"/>
    </row>
    <row r="751" spans="1:7" s="17" customFormat="1" ht="18" customHeight="1">
      <c r="A751" s="83" t="str">
        <f>IF($B751="","",SUBTOTAL(103,$B$3:B751))</f>
        <v/>
      </c>
      <c r="B751" s="18"/>
      <c r="E751" s="90"/>
    </row>
    <row r="752" spans="1:7" s="17" customFormat="1" ht="18" customHeight="1">
      <c r="A752" s="91" t="str">
        <f>IF($B752="","",SUBTOTAL(103,$B$3:B752))</f>
        <v/>
      </c>
      <c r="B752" s="23"/>
      <c r="C752" s="20"/>
      <c r="D752" s="20"/>
      <c r="E752" s="92"/>
      <c r="F752" s="20"/>
      <c r="G752" s="20"/>
    </row>
    <row r="753" spans="1:7" s="17" customFormat="1" ht="18" customHeight="1">
      <c r="A753" s="83" t="str">
        <f>IF($B753="","",SUBTOTAL(103,$B$3:B753))</f>
        <v/>
      </c>
      <c r="B753" s="18"/>
      <c r="E753" s="90"/>
    </row>
    <row r="754" spans="1:7" s="17" customFormat="1" ht="18" customHeight="1">
      <c r="A754" s="91" t="str">
        <f>IF($B754="","",SUBTOTAL(103,$B$3:B754))</f>
        <v/>
      </c>
      <c r="B754" s="23"/>
      <c r="C754" s="20"/>
      <c r="D754" s="20"/>
      <c r="E754" s="92"/>
      <c r="F754" s="20"/>
      <c r="G754" s="20"/>
    </row>
    <row r="755" spans="1:7" s="17" customFormat="1" ht="18" customHeight="1">
      <c r="A755" s="83" t="str">
        <f>IF($B755="","",SUBTOTAL(103,$B$3:B755))</f>
        <v/>
      </c>
      <c r="B755" s="18"/>
      <c r="E755" s="90"/>
    </row>
    <row r="756" spans="1:7" s="17" customFormat="1" ht="18" customHeight="1">
      <c r="A756" s="91" t="str">
        <f>IF($B756="","",SUBTOTAL(103,$B$3:B756))</f>
        <v/>
      </c>
      <c r="B756" s="23"/>
      <c r="C756" s="20"/>
      <c r="D756" s="20"/>
      <c r="E756" s="92"/>
      <c r="F756" s="20"/>
      <c r="G756" s="20"/>
    </row>
    <row r="757" spans="1:7" s="17" customFormat="1" ht="18" customHeight="1">
      <c r="A757" s="83" t="str">
        <f>IF($B757="","",SUBTOTAL(103,$B$3:B757))</f>
        <v/>
      </c>
      <c r="B757" s="18"/>
      <c r="E757" s="90"/>
    </row>
    <row r="758" spans="1:7" s="17" customFormat="1" ht="18" customHeight="1">
      <c r="A758" s="91" t="str">
        <f>IF($B758="","",SUBTOTAL(103,$B$3:B758))</f>
        <v/>
      </c>
      <c r="B758" s="23"/>
      <c r="C758" s="20"/>
      <c r="D758" s="20"/>
      <c r="E758" s="92"/>
      <c r="F758" s="20"/>
      <c r="G758" s="20"/>
    </row>
    <row r="759" spans="1:7" s="17" customFormat="1" ht="18" customHeight="1">
      <c r="A759" s="83" t="str">
        <f>IF($B759="","",SUBTOTAL(103,$B$3:B759))</f>
        <v/>
      </c>
      <c r="B759" s="18"/>
      <c r="E759" s="90"/>
    </row>
    <row r="760" spans="1:7" s="17" customFormat="1" ht="18" customHeight="1">
      <c r="A760" s="91" t="str">
        <f>IF($B760="","",SUBTOTAL(103,$B$3:B760))</f>
        <v/>
      </c>
      <c r="B760" s="23"/>
      <c r="C760" s="20"/>
      <c r="D760" s="20"/>
      <c r="E760" s="92"/>
      <c r="F760" s="20"/>
      <c r="G760" s="20"/>
    </row>
    <row r="761" spans="1:7" s="17" customFormat="1" ht="18" customHeight="1">
      <c r="A761" s="83" t="str">
        <f>IF($B761="","",SUBTOTAL(103,$B$3:B761))</f>
        <v/>
      </c>
      <c r="B761" s="18"/>
      <c r="E761" s="90"/>
    </row>
    <row r="762" spans="1:7" s="17" customFormat="1" ht="18" customHeight="1">
      <c r="A762" s="91" t="str">
        <f>IF($B762="","",SUBTOTAL(103,$B$3:B762))</f>
        <v/>
      </c>
      <c r="B762" s="23"/>
      <c r="C762" s="20"/>
      <c r="D762" s="20"/>
      <c r="E762" s="92"/>
      <c r="F762" s="20"/>
      <c r="G762" s="20"/>
    </row>
    <row r="763" spans="1:7" s="17" customFormat="1" ht="18" customHeight="1">
      <c r="A763" s="83" t="str">
        <f>IF($B763="","",SUBTOTAL(103,$B$3:B763))</f>
        <v/>
      </c>
      <c r="B763" s="18"/>
      <c r="E763" s="90"/>
    </row>
    <row r="764" spans="1:7" s="17" customFormat="1" ht="18" customHeight="1">
      <c r="A764" s="91" t="str">
        <f>IF($B764="","",SUBTOTAL(103,$B$3:B764))</f>
        <v/>
      </c>
      <c r="B764" s="23"/>
      <c r="C764" s="20"/>
      <c r="D764" s="20"/>
      <c r="E764" s="92"/>
      <c r="F764" s="20"/>
      <c r="G764" s="20"/>
    </row>
    <row r="765" spans="1:7" s="17" customFormat="1" ht="18" customHeight="1">
      <c r="A765" s="83" t="str">
        <f>IF($B765="","",SUBTOTAL(103,$B$3:B765))</f>
        <v/>
      </c>
      <c r="B765" s="18"/>
      <c r="E765" s="90"/>
    </row>
    <row r="766" spans="1:7" s="17" customFormat="1" ht="18" customHeight="1">
      <c r="A766" s="91" t="str">
        <f>IF($B766="","",SUBTOTAL(103,$B$3:B766))</f>
        <v/>
      </c>
      <c r="B766" s="23"/>
      <c r="C766" s="20"/>
      <c r="D766" s="20"/>
      <c r="E766" s="92"/>
      <c r="F766" s="20"/>
      <c r="G766" s="20"/>
    </row>
    <row r="767" spans="1:7" s="17" customFormat="1" ht="18" customHeight="1">
      <c r="A767" s="83" t="str">
        <f>IF($B767="","",SUBTOTAL(103,$B$3:B767))</f>
        <v/>
      </c>
      <c r="B767" s="18"/>
      <c r="E767" s="90"/>
    </row>
    <row r="768" spans="1:7" s="17" customFormat="1" ht="18" customHeight="1">
      <c r="A768" s="91" t="str">
        <f>IF($B768="","",SUBTOTAL(103,$B$3:B768))</f>
        <v/>
      </c>
      <c r="B768" s="23"/>
      <c r="C768" s="20"/>
      <c r="D768" s="20"/>
      <c r="E768" s="92"/>
      <c r="F768" s="20"/>
      <c r="G768" s="20"/>
    </row>
    <row r="769" spans="1:7" s="17" customFormat="1" ht="18" customHeight="1">
      <c r="A769" s="83" t="str">
        <f>IF($B769="","",SUBTOTAL(103,$B$3:B769))</f>
        <v/>
      </c>
      <c r="B769" s="18"/>
      <c r="E769" s="90"/>
    </row>
    <row r="770" spans="1:7" s="17" customFormat="1" ht="18" customHeight="1">
      <c r="A770" s="91" t="str">
        <f>IF($B770="","",SUBTOTAL(103,$B$3:B770))</f>
        <v/>
      </c>
      <c r="B770" s="23"/>
      <c r="C770" s="20"/>
      <c r="D770" s="20"/>
      <c r="E770" s="92"/>
      <c r="F770" s="20"/>
      <c r="G770" s="20"/>
    </row>
    <row r="771" spans="1:7" s="17" customFormat="1" ht="18" customHeight="1">
      <c r="A771" s="83" t="str">
        <f>IF($B771="","",SUBTOTAL(103,$B$3:B771))</f>
        <v/>
      </c>
      <c r="B771" s="18"/>
      <c r="E771" s="90"/>
    </row>
    <row r="772" spans="1:7" s="17" customFormat="1" ht="18" customHeight="1">
      <c r="A772" s="91" t="str">
        <f>IF($B772="","",SUBTOTAL(103,$B$3:B772))</f>
        <v/>
      </c>
      <c r="B772" s="23"/>
      <c r="C772" s="20"/>
      <c r="D772" s="20"/>
      <c r="E772" s="92"/>
      <c r="F772" s="20"/>
      <c r="G772" s="20"/>
    </row>
    <row r="773" spans="1:7" s="17" customFormat="1" ht="18" customHeight="1">
      <c r="A773" s="83" t="str">
        <f>IF($B773="","",SUBTOTAL(103,$B$3:B773))</f>
        <v/>
      </c>
      <c r="B773" s="18"/>
      <c r="E773" s="90"/>
    </row>
    <row r="774" spans="1:7" s="17" customFormat="1" ht="18" customHeight="1">
      <c r="A774" s="91" t="str">
        <f>IF($B774="","",SUBTOTAL(103,$B$3:B774))</f>
        <v/>
      </c>
      <c r="B774" s="23"/>
      <c r="C774" s="20"/>
      <c r="D774" s="20"/>
      <c r="E774" s="92"/>
      <c r="F774" s="20"/>
      <c r="G774" s="20"/>
    </row>
    <row r="775" spans="1:7" s="17" customFormat="1" ht="18" customHeight="1">
      <c r="A775" s="83" t="str">
        <f>IF($B775="","",SUBTOTAL(103,$B$3:B775))</f>
        <v/>
      </c>
      <c r="B775" s="18"/>
      <c r="E775" s="90"/>
    </row>
    <row r="776" spans="1:7" s="17" customFormat="1" ht="18" customHeight="1">
      <c r="A776" s="91" t="str">
        <f>IF($B776="","",SUBTOTAL(103,$B$3:B776))</f>
        <v/>
      </c>
      <c r="B776" s="23"/>
      <c r="C776" s="20"/>
      <c r="D776" s="20"/>
      <c r="E776" s="92"/>
      <c r="F776" s="20"/>
      <c r="G776" s="20"/>
    </row>
    <row r="777" spans="1:7" s="17" customFormat="1" ht="18" customHeight="1">
      <c r="A777" s="83" t="str">
        <f>IF($B777="","",SUBTOTAL(103,$B$3:B777))</f>
        <v/>
      </c>
      <c r="B777" s="18"/>
      <c r="E777" s="90"/>
    </row>
    <row r="778" spans="1:7" s="17" customFormat="1" ht="18" customHeight="1">
      <c r="A778" s="91" t="str">
        <f>IF($B778="","",SUBTOTAL(103,$B$3:B778))</f>
        <v/>
      </c>
      <c r="B778" s="23"/>
      <c r="C778" s="20"/>
      <c r="D778" s="20"/>
      <c r="E778" s="92"/>
      <c r="F778" s="20"/>
      <c r="G778" s="20"/>
    </row>
    <row r="779" spans="1:7" s="17" customFormat="1" ht="18" customHeight="1">
      <c r="A779" s="83" t="str">
        <f>IF($B779="","",SUBTOTAL(103,$B$3:B779))</f>
        <v/>
      </c>
      <c r="B779" s="18"/>
      <c r="E779" s="90"/>
    </row>
    <row r="780" spans="1:7" s="17" customFormat="1" ht="18" customHeight="1">
      <c r="A780" s="91" t="str">
        <f>IF($B780="","",SUBTOTAL(103,$B$3:B780))</f>
        <v/>
      </c>
      <c r="B780" s="23"/>
      <c r="C780" s="20"/>
      <c r="D780" s="20"/>
      <c r="E780" s="92"/>
      <c r="F780" s="20"/>
      <c r="G780" s="20"/>
    </row>
    <row r="781" spans="1:7" s="17" customFormat="1" ht="18" customHeight="1">
      <c r="A781" s="83" t="str">
        <f>IF($B781="","",SUBTOTAL(103,$B$3:B781))</f>
        <v/>
      </c>
      <c r="B781" s="18"/>
      <c r="E781" s="90"/>
    </row>
    <row r="782" spans="1:7" s="17" customFormat="1" ht="18" customHeight="1">
      <c r="A782" s="91" t="str">
        <f>IF($B782="","",SUBTOTAL(103,$B$3:B782))</f>
        <v/>
      </c>
      <c r="B782" s="23"/>
      <c r="C782" s="20"/>
      <c r="D782" s="20"/>
      <c r="E782" s="92"/>
      <c r="F782" s="20"/>
      <c r="G782" s="20"/>
    </row>
    <row r="783" spans="1:7" s="17" customFormat="1" ht="18" customHeight="1">
      <c r="A783" s="83" t="str">
        <f>IF($B783="","",SUBTOTAL(103,$B$3:B783))</f>
        <v/>
      </c>
      <c r="B783" s="18"/>
      <c r="E783" s="90"/>
    </row>
    <row r="784" spans="1:7" s="17" customFormat="1" ht="18" customHeight="1">
      <c r="A784" s="91" t="str">
        <f>IF($B784="","",SUBTOTAL(103,$B$3:B784))</f>
        <v/>
      </c>
      <c r="B784" s="23"/>
      <c r="C784" s="20"/>
      <c r="D784" s="20"/>
      <c r="E784" s="92"/>
      <c r="F784" s="20"/>
      <c r="G784" s="20"/>
    </row>
    <row r="785" spans="1:7" s="17" customFormat="1" ht="18" customHeight="1">
      <c r="A785" s="83" t="str">
        <f>IF($B785="","",SUBTOTAL(103,$B$3:B785))</f>
        <v/>
      </c>
      <c r="B785" s="18"/>
      <c r="E785" s="90"/>
    </row>
    <row r="786" spans="1:7" s="17" customFormat="1" ht="18" customHeight="1">
      <c r="A786" s="91" t="str">
        <f>IF($B786="","",SUBTOTAL(103,$B$3:B786))</f>
        <v/>
      </c>
      <c r="B786" s="23"/>
      <c r="C786" s="20"/>
      <c r="D786" s="20"/>
      <c r="E786" s="92"/>
      <c r="F786" s="20"/>
      <c r="G786" s="20"/>
    </row>
    <row r="787" spans="1:7" s="17" customFormat="1" ht="18" customHeight="1">
      <c r="A787" s="83" t="str">
        <f>IF($B787="","",SUBTOTAL(103,$B$3:B787))</f>
        <v/>
      </c>
      <c r="B787" s="18"/>
      <c r="E787" s="90"/>
    </row>
    <row r="788" spans="1:7" s="17" customFormat="1" ht="18" customHeight="1">
      <c r="A788" s="91" t="str">
        <f>IF($B788="","",SUBTOTAL(103,$B$3:B788))</f>
        <v/>
      </c>
      <c r="B788" s="23"/>
      <c r="C788" s="20"/>
      <c r="D788" s="20"/>
      <c r="E788" s="92"/>
      <c r="F788" s="20"/>
      <c r="G788" s="20"/>
    </row>
    <row r="789" spans="1:7" s="17" customFormat="1" ht="18" customHeight="1">
      <c r="A789" s="83" t="str">
        <f>IF($B789="","",SUBTOTAL(103,$B$3:B789))</f>
        <v/>
      </c>
      <c r="B789" s="18"/>
      <c r="E789" s="90"/>
    </row>
    <row r="790" spans="1:7" s="17" customFormat="1" ht="18" customHeight="1">
      <c r="A790" s="91" t="str">
        <f>IF($B790="","",SUBTOTAL(103,$B$3:B790))</f>
        <v/>
      </c>
      <c r="B790" s="23"/>
      <c r="C790" s="20"/>
      <c r="D790" s="20"/>
      <c r="E790" s="92"/>
      <c r="F790" s="20"/>
      <c r="G790" s="20"/>
    </row>
    <row r="791" spans="1:7" s="17" customFormat="1" ht="18" customHeight="1">
      <c r="A791" s="83" t="str">
        <f>IF($B791="","",SUBTOTAL(103,$B$3:B791))</f>
        <v/>
      </c>
      <c r="B791" s="18"/>
      <c r="E791" s="90"/>
    </row>
    <row r="792" spans="1:7" s="17" customFormat="1" ht="18" customHeight="1">
      <c r="A792" s="91" t="str">
        <f>IF($B792="","",SUBTOTAL(103,$B$3:B792))</f>
        <v/>
      </c>
      <c r="B792" s="23"/>
      <c r="C792" s="20"/>
      <c r="D792" s="20"/>
      <c r="E792" s="92"/>
      <c r="F792" s="20"/>
      <c r="G792" s="20"/>
    </row>
    <row r="793" spans="1:7" s="17" customFormat="1" ht="18" customHeight="1">
      <c r="A793" s="83" t="str">
        <f>IF($B793="","",SUBTOTAL(103,$B$3:B793))</f>
        <v/>
      </c>
      <c r="B793" s="18"/>
      <c r="E793" s="90"/>
    </row>
    <row r="794" spans="1:7" s="17" customFormat="1" ht="18" customHeight="1">
      <c r="A794" s="91" t="str">
        <f>IF($B794="","",SUBTOTAL(103,$B$3:B794))</f>
        <v/>
      </c>
      <c r="B794" s="23"/>
      <c r="C794" s="20"/>
      <c r="D794" s="20"/>
      <c r="E794" s="92"/>
      <c r="F794" s="20"/>
      <c r="G794" s="20"/>
    </row>
    <row r="795" spans="1:7" s="17" customFormat="1" ht="18" customHeight="1">
      <c r="A795" s="83" t="str">
        <f>IF($B795="","",SUBTOTAL(103,$B$3:B795))</f>
        <v/>
      </c>
      <c r="B795" s="18"/>
      <c r="E795" s="90"/>
    </row>
    <row r="796" spans="1:7" s="17" customFormat="1" ht="18" customHeight="1">
      <c r="A796" s="91" t="str">
        <f>IF($B796="","",SUBTOTAL(103,$B$3:B796))</f>
        <v/>
      </c>
      <c r="B796" s="23"/>
      <c r="C796" s="20"/>
      <c r="D796" s="20"/>
      <c r="E796" s="92"/>
      <c r="F796" s="20"/>
      <c r="G796" s="20"/>
    </row>
    <row r="797" spans="1:7" s="17" customFormat="1" ht="18" customHeight="1">
      <c r="A797" s="83" t="str">
        <f>IF($B797="","",SUBTOTAL(103,$B$3:B797))</f>
        <v/>
      </c>
      <c r="B797" s="18"/>
      <c r="E797" s="90"/>
    </row>
    <row r="798" spans="1:7" s="17" customFormat="1" ht="18" customHeight="1">
      <c r="A798" s="91" t="str">
        <f>IF($B798="","",SUBTOTAL(103,$B$3:B798))</f>
        <v/>
      </c>
      <c r="B798" s="23"/>
      <c r="C798" s="20"/>
      <c r="D798" s="20"/>
      <c r="E798" s="92"/>
      <c r="F798" s="20"/>
      <c r="G798" s="20"/>
    </row>
    <row r="799" spans="1:7" s="17" customFormat="1" ht="18" customHeight="1">
      <c r="A799" s="83" t="str">
        <f>IF($B799="","",SUBTOTAL(103,$B$3:B799))</f>
        <v/>
      </c>
      <c r="B799" s="18"/>
      <c r="E799" s="90"/>
    </row>
    <row r="800" spans="1:7" s="17" customFormat="1" ht="18" customHeight="1">
      <c r="A800" s="91" t="str">
        <f>IF($B800="","",SUBTOTAL(103,$B$3:B800))</f>
        <v/>
      </c>
      <c r="B800" s="23"/>
      <c r="C800" s="20"/>
      <c r="D800" s="20"/>
      <c r="E800" s="92"/>
      <c r="F800" s="20"/>
      <c r="G800" s="20"/>
    </row>
    <row r="801" spans="1:7" s="17" customFormat="1" ht="18" customHeight="1">
      <c r="A801" s="83" t="str">
        <f>IF($B801="","",SUBTOTAL(103,$B$3:B801))</f>
        <v/>
      </c>
      <c r="B801" s="18"/>
      <c r="E801" s="90"/>
    </row>
    <row r="802" spans="1:7" s="17" customFormat="1" ht="18" customHeight="1">
      <c r="A802" s="91" t="str">
        <f>IF($B802="","",SUBTOTAL(103,$B$3:B802))</f>
        <v/>
      </c>
      <c r="B802" s="23"/>
      <c r="C802" s="20"/>
      <c r="D802" s="20"/>
      <c r="E802" s="92"/>
      <c r="F802" s="20"/>
      <c r="G802" s="20"/>
    </row>
    <row r="803" spans="1:7" s="17" customFormat="1" ht="18" customHeight="1">
      <c r="A803" s="83" t="str">
        <f>IF($B803="","",SUBTOTAL(103,$B$3:B803))</f>
        <v/>
      </c>
      <c r="B803" s="18"/>
      <c r="E803" s="90"/>
    </row>
    <row r="804" spans="1:7" s="17" customFormat="1" ht="18" customHeight="1">
      <c r="A804" s="91" t="str">
        <f>IF($B804="","",SUBTOTAL(103,$B$3:B804))</f>
        <v/>
      </c>
      <c r="B804" s="23"/>
      <c r="C804" s="20"/>
      <c r="D804" s="20"/>
      <c r="E804" s="92"/>
      <c r="F804" s="20"/>
      <c r="G804" s="20"/>
    </row>
    <row r="805" spans="1:7" s="17" customFormat="1" ht="18" customHeight="1">
      <c r="A805" s="83" t="str">
        <f>IF($B805="","",SUBTOTAL(103,$B$3:B805))</f>
        <v/>
      </c>
      <c r="B805" s="18"/>
      <c r="E805" s="90"/>
    </row>
    <row r="806" spans="1:7" s="17" customFormat="1" ht="18" customHeight="1">
      <c r="A806" s="91" t="str">
        <f>IF($B806="","",SUBTOTAL(103,$B$3:B806))</f>
        <v/>
      </c>
      <c r="B806" s="23"/>
      <c r="C806" s="20"/>
      <c r="D806" s="20"/>
      <c r="E806" s="92"/>
      <c r="F806" s="20"/>
      <c r="G806" s="20"/>
    </row>
    <row r="807" spans="1:7" s="17" customFormat="1" ht="18" customHeight="1">
      <c r="A807" s="83" t="str">
        <f>IF($B807="","",SUBTOTAL(103,$B$3:B807))</f>
        <v/>
      </c>
      <c r="B807" s="18"/>
      <c r="E807" s="90"/>
    </row>
    <row r="808" spans="1:7" s="17" customFormat="1" ht="18" customHeight="1">
      <c r="A808" s="91" t="str">
        <f>IF($B808="","",SUBTOTAL(103,$B$3:B808))</f>
        <v/>
      </c>
      <c r="B808" s="23"/>
      <c r="C808" s="20"/>
      <c r="D808" s="20"/>
      <c r="E808" s="92"/>
      <c r="F808" s="20"/>
      <c r="G808" s="20"/>
    </row>
    <row r="809" spans="1:7" s="17" customFormat="1" ht="18" customHeight="1">
      <c r="A809" s="83" t="str">
        <f>IF($B809="","",SUBTOTAL(103,$B$3:B809))</f>
        <v/>
      </c>
      <c r="B809" s="18"/>
      <c r="E809" s="90"/>
    </row>
    <row r="810" spans="1:7" s="17" customFormat="1" ht="18" customHeight="1">
      <c r="A810" s="91" t="str">
        <f>IF($B810="","",SUBTOTAL(103,$B$3:B810))</f>
        <v/>
      </c>
      <c r="B810" s="23"/>
      <c r="C810" s="20"/>
      <c r="D810" s="20"/>
      <c r="E810" s="92"/>
      <c r="F810" s="20"/>
      <c r="G810" s="20"/>
    </row>
    <row r="811" spans="1:7" s="17" customFormat="1" ht="18" customHeight="1">
      <c r="A811" s="83" t="str">
        <f>IF($B811="","",SUBTOTAL(103,$B$3:B811))</f>
        <v/>
      </c>
      <c r="B811" s="18"/>
      <c r="E811" s="90"/>
    </row>
    <row r="812" spans="1:7" s="17" customFormat="1" ht="18" customHeight="1">
      <c r="A812" s="91" t="str">
        <f>IF($B812="","",SUBTOTAL(103,$B$3:B812))</f>
        <v/>
      </c>
      <c r="B812" s="23"/>
      <c r="C812" s="20"/>
      <c r="D812" s="20"/>
      <c r="E812" s="92"/>
      <c r="F812" s="20"/>
      <c r="G812" s="20"/>
    </row>
    <row r="813" spans="1:7" s="17" customFormat="1" ht="18" customHeight="1">
      <c r="A813" s="83" t="str">
        <f>IF($B813="","",SUBTOTAL(103,$B$3:B813))</f>
        <v/>
      </c>
      <c r="B813" s="18"/>
      <c r="E813" s="90"/>
    </row>
    <row r="814" spans="1:7" s="17" customFormat="1" ht="18" customHeight="1">
      <c r="A814" s="91" t="str">
        <f>IF($B814="","",SUBTOTAL(103,$B$3:B814))</f>
        <v/>
      </c>
      <c r="B814" s="23"/>
      <c r="C814" s="20"/>
      <c r="D814" s="20"/>
      <c r="E814" s="92"/>
      <c r="F814" s="20"/>
      <c r="G814" s="20"/>
    </row>
    <row r="815" spans="1:7" s="17" customFormat="1" ht="18" customHeight="1">
      <c r="A815" s="83" t="str">
        <f>IF($B815="","",SUBTOTAL(103,$B$3:B815))</f>
        <v/>
      </c>
      <c r="B815" s="18"/>
      <c r="E815" s="90"/>
    </row>
    <row r="816" spans="1:7" s="17" customFormat="1" ht="18" customHeight="1">
      <c r="A816" s="93" t="str">
        <f>IF($B816="","",SUBTOTAL(103,$B$3:B816))</f>
        <v/>
      </c>
      <c r="B816" s="23"/>
      <c r="C816" s="20"/>
      <c r="D816" s="20"/>
      <c r="E816" s="92"/>
      <c r="F816" s="20"/>
      <c r="G816" s="20"/>
    </row>
    <row r="817" spans="1:7" s="17" customFormat="1" ht="18" customHeight="1">
      <c r="A817" s="83" t="str">
        <f>IF($B817="","",SUBTOTAL(103,$B$3:B817))</f>
        <v/>
      </c>
      <c r="B817" s="18"/>
      <c r="E817" s="90"/>
    </row>
    <row r="818" spans="1:7" s="17" customFormat="1" ht="18" customHeight="1">
      <c r="A818" s="93" t="str">
        <f>IF($B818="","",SUBTOTAL(103,$B$3:B818))</f>
        <v/>
      </c>
      <c r="B818" s="23"/>
      <c r="C818" s="20"/>
      <c r="D818" s="20"/>
      <c r="E818" s="92"/>
      <c r="F818" s="20"/>
      <c r="G818" s="20"/>
    </row>
    <row r="819" spans="1:7" s="17" customFormat="1" ht="18" customHeight="1">
      <c r="A819" s="83" t="str">
        <f>IF($B819="","",SUBTOTAL(103,$B$3:B819))</f>
        <v/>
      </c>
      <c r="B819" s="18"/>
      <c r="E819" s="90"/>
    </row>
    <row r="820" spans="1:7" s="17" customFormat="1" ht="18" customHeight="1">
      <c r="A820" s="93" t="str">
        <f>IF($B820="","",SUBTOTAL(103,$B$3:B820))</f>
        <v/>
      </c>
      <c r="B820" s="23"/>
      <c r="C820" s="20"/>
      <c r="D820" s="20"/>
      <c r="E820" s="92"/>
      <c r="F820" s="20"/>
      <c r="G820" s="20"/>
    </row>
    <row r="821" spans="1:7" s="17" customFormat="1" ht="18" customHeight="1">
      <c r="A821" s="83" t="str">
        <f>IF($B821="","",SUBTOTAL(103,$B$3:B821))</f>
        <v/>
      </c>
      <c r="B821" s="18"/>
      <c r="E821" s="90"/>
    </row>
    <row r="822" spans="1:7" s="17" customFormat="1" ht="18" customHeight="1">
      <c r="A822" s="93" t="str">
        <f>IF($B822="","",SUBTOTAL(103,$B$3:B822))</f>
        <v/>
      </c>
      <c r="B822" s="23"/>
      <c r="C822" s="20"/>
      <c r="D822" s="20"/>
      <c r="E822" s="92"/>
      <c r="F822" s="20"/>
      <c r="G822" s="20"/>
    </row>
    <row r="823" spans="1:7" s="17" customFormat="1" ht="18" customHeight="1">
      <c r="A823" s="83" t="str">
        <f>IF($B823="","",SUBTOTAL(103,$B$3:B823))</f>
        <v/>
      </c>
      <c r="B823" s="18"/>
      <c r="E823" s="90"/>
    </row>
    <row r="824" spans="1:7" s="17" customFormat="1" ht="18" customHeight="1">
      <c r="A824" s="93" t="str">
        <f>IF($B824="","",SUBTOTAL(103,$B$3:B824))</f>
        <v/>
      </c>
      <c r="B824" s="23"/>
      <c r="C824" s="20"/>
      <c r="D824" s="20"/>
      <c r="E824" s="92"/>
      <c r="F824" s="20"/>
      <c r="G824" s="20"/>
    </row>
    <row r="825" spans="1:7" s="17" customFormat="1" ht="18" customHeight="1">
      <c r="A825" s="83" t="str">
        <f>IF($B825="","",SUBTOTAL(103,$B$3:B825))</f>
        <v/>
      </c>
      <c r="B825" s="18"/>
      <c r="E825" s="90"/>
    </row>
    <row r="826" spans="1:7" s="17" customFormat="1" ht="18" customHeight="1">
      <c r="A826" s="93" t="str">
        <f>IF($B826="","",SUBTOTAL(103,$B$3:B826))</f>
        <v/>
      </c>
      <c r="B826" s="23"/>
      <c r="C826" s="20"/>
      <c r="D826" s="20"/>
      <c r="E826" s="92"/>
      <c r="F826" s="20"/>
      <c r="G826" s="20"/>
    </row>
    <row r="827" spans="1:7" s="17" customFormat="1" ht="18" customHeight="1">
      <c r="A827" s="83" t="str">
        <f>IF($B827="","",SUBTOTAL(103,$B$3:B827))</f>
        <v/>
      </c>
      <c r="B827" s="18"/>
      <c r="E827" s="90"/>
    </row>
    <row r="828" spans="1:7" s="17" customFormat="1" ht="18" customHeight="1">
      <c r="A828" s="93" t="str">
        <f>IF($B828="","",SUBTOTAL(103,$B$3:B828))</f>
        <v/>
      </c>
      <c r="B828" s="23"/>
      <c r="C828" s="20"/>
      <c r="D828" s="20"/>
      <c r="E828" s="92"/>
      <c r="F828" s="20"/>
      <c r="G828" s="20"/>
    </row>
    <row r="829" spans="1:7" s="17" customFormat="1" ht="18" customHeight="1">
      <c r="A829" s="83" t="str">
        <f>IF($B829="","",SUBTOTAL(103,$B$3:B829))</f>
        <v/>
      </c>
      <c r="B829" s="18"/>
      <c r="E829" s="90"/>
    </row>
    <row r="830" spans="1:7" s="17" customFormat="1" ht="18" customHeight="1">
      <c r="A830" s="93" t="str">
        <f>IF($B830="","",SUBTOTAL(103,$B$3:B830))</f>
        <v/>
      </c>
      <c r="B830" s="23"/>
      <c r="C830" s="20"/>
      <c r="D830" s="20"/>
      <c r="E830" s="92"/>
      <c r="F830" s="20"/>
      <c r="G830" s="20"/>
    </row>
    <row r="831" spans="1:7" s="17" customFormat="1" ht="18" customHeight="1">
      <c r="A831" s="83" t="str">
        <f>IF($B831="","",SUBTOTAL(103,$B$3:B831))</f>
        <v/>
      </c>
      <c r="B831" s="18"/>
      <c r="E831" s="90"/>
    </row>
    <row r="832" spans="1:7" s="17" customFormat="1" ht="18" customHeight="1">
      <c r="A832" s="93" t="str">
        <f>IF($B832="","",SUBTOTAL(103,$B$3:B832))</f>
        <v/>
      </c>
      <c r="B832" s="23"/>
      <c r="C832" s="20"/>
      <c r="D832" s="20"/>
      <c r="E832" s="92"/>
      <c r="F832" s="20"/>
      <c r="G832" s="20"/>
    </row>
    <row r="833" spans="1:7" s="17" customFormat="1" ht="18" customHeight="1">
      <c r="A833" s="83" t="str">
        <f>IF($B833="","",SUBTOTAL(103,$B$3:B833))</f>
        <v/>
      </c>
      <c r="B833" s="18"/>
      <c r="E833" s="90"/>
    </row>
    <row r="834" spans="1:7" s="17" customFormat="1" ht="18" customHeight="1">
      <c r="A834" s="93" t="str">
        <f>IF($B834="","",SUBTOTAL(103,$B$3:B834))</f>
        <v/>
      </c>
      <c r="B834" s="23"/>
      <c r="C834" s="20"/>
      <c r="D834" s="20"/>
      <c r="E834" s="92"/>
      <c r="F834" s="20"/>
      <c r="G834" s="20"/>
    </row>
    <row r="835" spans="1:7" s="17" customFormat="1" ht="18" customHeight="1">
      <c r="A835" s="83" t="str">
        <f>IF($B835="","",SUBTOTAL(103,$B$3:B835))</f>
        <v/>
      </c>
      <c r="B835" s="18"/>
      <c r="E835" s="90"/>
    </row>
    <row r="836" spans="1:7" s="17" customFormat="1" ht="18" customHeight="1">
      <c r="A836" s="93" t="str">
        <f>IF($B836="","",SUBTOTAL(103,$B$3:B836))</f>
        <v/>
      </c>
      <c r="B836" s="23"/>
      <c r="C836" s="20"/>
      <c r="D836" s="20"/>
      <c r="E836" s="92"/>
      <c r="F836" s="20"/>
      <c r="G836" s="20"/>
    </row>
    <row r="837" spans="1:7" s="17" customFormat="1" ht="18" customHeight="1">
      <c r="A837" s="83" t="str">
        <f>IF($B837="","",SUBTOTAL(103,$B$3:B837))</f>
        <v/>
      </c>
      <c r="B837" s="18"/>
      <c r="E837" s="90"/>
    </row>
    <row r="838" spans="1:7" s="17" customFormat="1" ht="18" customHeight="1">
      <c r="A838" s="93" t="str">
        <f>IF($B838="","",SUBTOTAL(103,$B$3:B838))</f>
        <v/>
      </c>
      <c r="B838" s="23"/>
      <c r="C838" s="20"/>
      <c r="D838" s="20"/>
      <c r="E838" s="92"/>
      <c r="F838" s="20"/>
      <c r="G838" s="20"/>
    </row>
    <row r="839" spans="1:7" s="17" customFormat="1" ht="18" customHeight="1">
      <c r="A839" s="83" t="str">
        <f>IF($B839="","",SUBTOTAL(103,$B$3:B839))</f>
        <v/>
      </c>
      <c r="B839" s="18"/>
      <c r="E839" s="90"/>
    </row>
    <row r="840" spans="1:7" s="17" customFormat="1" ht="18" customHeight="1">
      <c r="A840" s="93" t="str">
        <f>IF($B840="","",SUBTOTAL(103,$B$3:B840))</f>
        <v/>
      </c>
      <c r="B840" s="23"/>
      <c r="C840" s="20"/>
      <c r="D840" s="20"/>
      <c r="E840" s="92"/>
      <c r="F840" s="20"/>
      <c r="G840" s="20"/>
    </row>
    <row r="841" spans="1:7" s="17" customFormat="1" ht="18" customHeight="1">
      <c r="A841" s="83" t="str">
        <f>IF($B841="","",SUBTOTAL(103,$B$3:B841))</f>
        <v/>
      </c>
      <c r="B841" s="18"/>
      <c r="E841" s="90"/>
    </row>
    <row r="842" spans="1:7" s="17" customFormat="1" ht="18" customHeight="1">
      <c r="A842" s="93" t="str">
        <f>IF($B842="","",SUBTOTAL(103,$B$3:B842))</f>
        <v/>
      </c>
      <c r="B842" s="23"/>
      <c r="C842" s="20"/>
      <c r="D842" s="20"/>
      <c r="E842" s="92"/>
      <c r="F842" s="20"/>
      <c r="G842" s="20"/>
    </row>
    <row r="843" spans="1:7" s="17" customFormat="1" ht="18" customHeight="1">
      <c r="A843" s="83" t="str">
        <f>IF($B843="","",SUBTOTAL(103,$B$3:B843))</f>
        <v/>
      </c>
      <c r="B843" s="18"/>
      <c r="E843" s="90"/>
    </row>
    <row r="844" spans="1:7" s="17" customFormat="1" ht="18" customHeight="1">
      <c r="A844" s="93" t="str">
        <f>IF($B844="","",SUBTOTAL(103,$B$3:B844))</f>
        <v/>
      </c>
      <c r="B844" s="23"/>
      <c r="C844" s="20"/>
      <c r="D844" s="20"/>
      <c r="E844" s="92"/>
      <c r="F844" s="20"/>
      <c r="G844" s="20"/>
    </row>
    <row r="845" spans="1:7" s="17" customFormat="1" ht="18" customHeight="1">
      <c r="A845" s="83" t="str">
        <f>IF($B845="","",SUBTOTAL(103,$B$3:B845))</f>
        <v/>
      </c>
      <c r="B845" s="18"/>
      <c r="E845" s="90"/>
    </row>
    <row r="846" spans="1:7" s="17" customFormat="1" ht="18" customHeight="1">
      <c r="A846" s="93" t="str">
        <f>IF($B846="","",SUBTOTAL(103,$B$3:B846))</f>
        <v/>
      </c>
      <c r="B846" s="23"/>
      <c r="C846" s="20"/>
      <c r="D846" s="20"/>
      <c r="E846" s="92"/>
      <c r="F846" s="20"/>
      <c r="G846" s="20"/>
    </row>
    <row r="847" spans="1:7" s="17" customFormat="1" ht="18" customHeight="1">
      <c r="A847" s="83" t="str">
        <f>IF($B847="","",SUBTOTAL(103,$B$3:B847))</f>
        <v/>
      </c>
      <c r="B847" s="18"/>
      <c r="E847" s="90"/>
    </row>
    <row r="848" spans="1:7" s="17" customFormat="1" ht="18" customHeight="1">
      <c r="A848" s="93" t="str">
        <f>IF($B848="","",SUBTOTAL(103,$B$3:B848))</f>
        <v/>
      </c>
      <c r="B848" s="23"/>
      <c r="C848" s="20"/>
      <c r="D848" s="20"/>
      <c r="E848" s="92"/>
      <c r="F848" s="20"/>
      <c r="G848" s="20"/>
    </row>
    <row r="849" spans="1:7" s="17" customFormat="1" ht="18" customHeight="1">
      <c r="A849" s="83" t="str">
        <f>IF($B849="","",SUBTOTAL(103,$B$3:B849))</f>
        <v/>
      </c>
      <c r="B849" s="18"/>
      <c r="E849" s="90"/>
    </row>
    <row r="850" spans="1:7" s="17" customFormat="1" ht="18" customHeight="1">
      <c r="A850" s="93" t="str">
        <f>IF($B850="","",SUBTOTAL(103,$B$3:B850))</f>
        <v/>
      </c>
      <c r="B850" s="23"/>
      <c r="C850" s="20"/>
      <c r="D850" s="20"/>
      <c r="E850" s="92"/>
      <c r="F850" s="20"/>
      <c r="G850" s="20"/>
    </row>
    <row r="851" spans="1:7" s="17" customFormat="1" ht="18" customHeight="1">
      <c r="A851" s="83" t="str">
        <f>IF($B851="","",SUBTOTAL(103,$B$3:B851))</f>
        <v/>
      </c>
      <c r="B851" s="18"/>
      <c r="E851" s="90"/>
    </row>
    <row r="852" spans="1:7" s="17" customFormat="1" ht="18" customHeight="1">
      <c r="A852" s="93" t="str">
        <f>IF($B852="","",SUBTOTAL(103,$B$3:B852))</f>
        <v/>
      </c>
      <c r="B852" s="23"/>
      <c r="C852" s="20"/>
      <c r="D852" s="20"/>
      <c r="E852" s="92"/>
      <c r="F852" s="20"/>
      <c r="G852" s="20"/>
    </row>
    <row r="853" spans="1:7" s="17" customFormat="1" ht="18" customHeight="1">
      <c r="A853" s="83" t="str">
        <f>IF($B853="","",SUBTOTAL(103,$B$3:B853))</f>
        <v/>
      </c>
      <c r="B853" s="18"/>
      <c r="E853" s="90"/>
    </row>
    <row r="854" spans="1:7" s="17" customFormat="1" ht="18" customHeight="1">
      <c r="A854" s="93" t="str">
        <f>IF($B854="","",SUBTOTAL(103,$B$3:B854))</f>
        <v/>
      </c>
      <c r="B854" s="23"/>
      <c r="C854" s="20"/>
      <c r="D854" s="20"/>
      <c r="E854" s="92"/>
      <c r="F854" s="20"/>
      <c r="G854" s="20"/>
    </row>
    <row r="855" spans="1:7" s="17" customFormat="1" ht="18" customHeight="1">
      <c r="A855" s="83" t="str">
        <f>IF($B855="","",SUBTOTAL(103,$B$3:B855))</f>
        <v/>
      </c>
      <c r="B855" s="18"/>
      <c r="E855" s="90"/>
    </row>
    <row r="856" spans="1:7" s="17" customFormat="1" ht="18" customHeight="1">
      <c r="A856" s="93" t="str">
        <f>IF($B856="","",SUBTOTAL(103,$B$3:B856))</f>
        <v/>
      </c>
      <c r="B856" s="23"/>
      <c r="C856" s="20"/>
      <c r="D856" s="20"/>
      <c r="E856" s="92"/>
      <c r="F856" s="20"/>
      <c r="G856" s="20"/>
    </row>
    <row r="857" spans="1:7" s="17" customFormat="1" ht="18" customHeight="1">
      <c r="A857" s="83" t="str">
        <f>IF($B857="","",SUBTOTAL(103,$B$3:B857))</f>
        <v/>
      </c>
      <c r="B857" s="18"/>
      <c r="E857" s="90"/>
    </row>
    <row r="858" spans="1:7" s="17" customFormat="1" ht="18" customHeight="1">
      <c r="A858" s="93" t="str">
        <f>IF($B858="","",SUBTOTAL(103,$B$3:B858))</f>
        <v/>
      </c>
      <c r="B858" s="23"/>
      <c r="C858" s="20"/>
      <c r="D858" s="20"/>
      <c r="E858" s="92"/>
      <c r="F858" s="20"/>
      <c r="G858" s="20"/>
    </row>
    <row r="859" spans="1:7" s="17" customFormat="1" ht="18" customHeight="1">
      <c r="A859" s="83" t="str">
        <f>IF($B859="","",SUBTOTAL(103,$B$3:B859))</f>
        <v/>
      </c>
      <c r="B859" s="18"/>
      <c r="E859" s="90"/>
    </row>
    <row r="860" spans="1:7" s="17" customFormat="1" ht="18" customHeight="1">
      <c r="A860" s="93" t="str">
        <f>IF($B860="","",SUBTOTAL(103,$B$3:B860))</f>
        <v/>
      </c>
      <c r="B860" s="23"/>
      <c r="C860" s="20"/>
      <c r="D860" s="20"/>
      <c r="E860" s="92"/>
      <c r="F860" s="20"/>
      <c r="G860" s="20"/>
    </row>
    <row r="861" spans="1:7" s="17" customFormat="1" ht="18" customHeight="1">
      <c r="A861" s="83" t="str">
        <f>IF($B861="","",SUBTOTAL(103,$B$3:B861))</f>
        <v/>
      </c>
      <c r="B861" s="18"/>
      <c r="E861" s="90"/>
    </row>
    <row r="862" spans="1:7" s="17" customFormat="1" ht="18" customHeight="1">
      <c r="A862" s="93" t="str">
        <f>IF($B862="","",SUBTOTAL(103,$B$3:B862))</f>
        <v/>
      </c>
      <c r="B862" s="23"/>
      <c r="C862" s="20"/>
      <c r="D862" s="20"/>
      <c r="E862" s="92"/>
      <c r="F862" s="20"/>
      <c r="G862" s="20"/>
    </row>
    <row r="863" spans="1:7" s="17" customFormat="1" ht="18" customHeight="1">
      <c r="A863" s="83" t="str">
        <f>IF($B863="","",SUBTOTAL(103,$B$3:B863))</f>
        <v/>
      </c>
      <c r="B863" s="18"/>
      <c r="E863" s="90"/>
    </row>
    <row r="864" spans="1:7" s="17" customFormat="1" ht="18" customHeight="1">
      <c r="A864" s="93" t="str">
        <f>IF($B864="","",SUBTOTAL(103,$B$3:B864))</f>
        <v/>
      </c>
      <c r="B864" s="23"/>
      <c r="C864" s="20"/>
      <c r="D864" s="20"/>
      <c r="E864" s="92"/>
      <c r="F864" s="20"/>
      <c r="G864" s="20"/>
    </row>
    <row r="865" spans="1:7" s="17" customFormat="1" ht="18" customHeight="1">
      <c r="A865" s="83" t="str">
        <f>IF($B865="","",SUBTOTAL(103,$B$3:B865))</f>
        <v/>
      </c>
      <c r="B865" s="18"/>
      <c r="E865" s="90"/>
    </row>
    <row r="866" spans="1:7" s="17" customFormat="1" ht="18" customHeight="1">
      <c r="A866" s="93" t="str">
        <f>IF($B866="","",SUBTOTAL(103,$B$3:B866))</f>
        <v/>
      </c>
      <c r="B866" s="23"/>
      <c r="C866" s="20"/>
      <c r="D866" s="20"/>
      <c r="E866" s="92"/>
      <c r="F866" s="20"/>
      <c r="G866" s="20"/>
    </row>
    <row r="867" spans="1:7" s="17" customFormat="1" ht="18" customHeight="1">
      <c r="A867" s="83" t="str">
        <f>IF($B867="","",SUBTOTAL(103,$B$3:B867))</f>
        <v/>
      </c>
      <c r="B867" s="18"/>
      <c r="E867" s="90"/>
    </row>
    <row r="868" spans="1:7" s="17" customFormat="1" ht="18" customHeight="1">
      <c r="A868" s="93" t="str">
        <f>IF($B868="","",SUBTOTAL(103,$B$3:B868))</f>
        <v/>
      </c>
      <c r="B868" s="23"/>
      <c r="C868" s="20"/>
      <c r="D868" s="20"/>
      <c r="E868" s="92"/>
      <c r="F868" s="20"/>
      <c r="G868" s="20"/>
    </row>
    <row r="869" spans="1:7" s="17" customFormat="1" ht="18" customHeight="1">
      <c r="A869" s="83" t="str">
        <f>IF($B869="","",SUBTOTAL(103,$B$3:B869))</f>
        <v/>
      </c>
      <c r="B869" s="18"/>
      <c r="E869" s="90"/>
    </row>
    <row r="870" spans="1:7" s="17" customFormat="1" ht="18" customHeight="1">
      <c r="A870" s="93" t="str">
        <f>IF($B870="","",SUBTOTAL(103,$B$3:B870))</f>
        <v/>
      </c>
      <c r="B870" s="23"/>
      <c r="C870" s="20"/>
      <c r="D870" s="20"/>
      <c r="E870" s="92"/>
      <c r="F870" s="20"/>
      <c r="G870" s="20"/>
    </row>
    <row r="871" spans="1:7" s="17" customFormat="1" ht="18" customHeight="1">
      <c r="A871" s="83" t="str">
        <f>IF($B871="","",SUBTOTAL(103,$B$3:B871))</f>
        <v/>
      </c>
      <c r="B871" s="18"/>
      <c r="E871" s="90"/>
    </row>
    <row r="872" spans="1:7" s="17" customFormat="1" ht="18" customHeight="1">
      <c r="A872" s="93" t="str">
        <f>IF($B872="","",SUBTOTAL(103,$B$3:B872))</f>
        <v/>
      </c>
      <c r="B872" s="23"/>
      <c r="C872" s="20"/>
      <c r="D872" s="20"/>
      <c r="E872" s="92"/>
      <c r="F872" s="20"/>
      <c r="G872" s="20"/>
    </row>
    <row r="873" spans="1:7" s="17" customFormat="1" ht="18" customHeight="1">
      <c r="A873" s="83" t="str">
        <f>IF($B873="","",SUBTOTAL(103,$B$3:B873))</f>
        <v/>
      </c>
      <c r="B873" s="18"/>
      <c r="E873" s="90"/>
    </row>
    <row r="874" spans="1:7" s="17" customFormat="1" ht="18" customHeight="1">
      <c r="A874" s="93" t="str">
        <f>IF($B874="","",SUBTOTAL(103,$B$3:B874))</f>
        <v/>
      </c>
      <c r="B874" s="23"/>
      <c r="C874" s="20"/>
      <c r="D874" s="20"/>
      <c r="E874" s="92"/>
      <c r="F874" s="20"/>
      <c r="G874" s="20"/>
    </row>
    <row r="875" spans="1:7" s="17" customFormat="1" ht="18" customHeight="1">
      <c r="A875" s="83" t="str">
        <f>IF($B875="","",SUBTOTAL(103,$B$3:B875))</f>
        <v/>
      </c>
      <c r="B875" s="18"/>
      <c r="E875" s="90"/>
    </row>
    <row r="876" spans="1:7" s="17" customFormat="1" ht="18" customHeight="1">
      <c r="A876" s="93" t="str">
        <f>IF($B876="","",SUBTOTAL(103,$B$3:B876))</f>
        <v/>
      </c>
      <c r="B876" s="23"/>
      <c r="C876" s="20"/>
      <c r="D876" s="20"/>
      <c r="E876" s="92"/>
      <c r="F876" s="20"/>
      <c r="G876" s="20"/>
    </row>
    <row r="877" spans="1:7" s="17" customFormat="1" ht="18" customHeight="1">
      <c r="A877" s="83" t="str">
        <f>IF($B877="","",SUBTOTAL(103,$B$3:B877))</f>
        <v/>
      </c>
      <c r="B877" s="18"/>
      <c r="E877" s="90"/>
    </row>
    <row r="878" spans="1:7" s="17" customFormat="1" ht="18" customHeight="1">
      <c r="A878" s="93" t="str">
        <f>IF($B878="","",SUBTOTAL(103,$B$3:B878))</f>
        <v/>
      </c>
      <c r="B878" s="23"/>
      <c r="C878" s="20"/>
      <c r="D878" s="20"/>
      <c r="E878" s="92"/>
      <c r="F878" s="20"/>
      <c r="G878" s="20"/>
    </row>
    <row r="879" spans="1:7" s="17" customFormat="1" ht="18" customHeight="1">
      <c r="A879" s="83" t="str">
        <f>IF($B879="","",SUBTOTAL(103,$B$3:B879))</f>
        <v/>
      </c>
      <c r="B879" s="18"/>
      <c r="E879" s="90"/>
    </row>
    <row r="880" spans="1:7" s="17" customFormat="1" ht="18" customHeight="1">
      <c r="A880" s="93" t="str">
        <f>IF($B880="","",SUBTOTAL(103,$B$3:B880))</f>
        <v/>
      </c>
      <c r="B880" s="23"/>
      <c r="C880" s="20"/>
      <c r="D880" s="20"/>
      <c r="E880" s="92"/>
      <c r="F880" s="20"/>
      <c r="G880" s="20"/>
    </row>
    <row r="881" spans="1:7" s="17" customFormat="1" ht="18" customHeight="1">
      <c r="A881" s="83" t="str">
        <f>IF($B881="","",SUBTOTAL(103,$B$3:B881))</f>
        <v/>
      </c>
      <c r="B881" s="18"/>
      <c r="E881" s="90"/>
    </row>
    <row r="882" spans="1:7" s="17" customFormat="1" ht="18" customHeight="1">
      <c r="A882" s="93" t="str">
        <f>IF($B882="","",SUBTOTAL(103,$B$3:B882))</f>
        <v/>
      </c>
      <c r="B882" s="23"/>
      <c r="C882" s="20"/>
      <c r="D882" s="20"/>
      <c r="E882" s="92"/>
      <c r="F882" s="20"/>
      <c r="G882" s="20"/>
    </row>
    <row r="883" spans="1:7" s="17" customFormat="1" ht="18" customHeight="1">
      <c r="A883" s="83" t="str">
        <f>IF($B883="","",SUBTOTAL(103,$B$3:B883))</f>
        <v/>
      </c>
      <c r="B883" s="18"/>
      <c r="E883" s="90"/>
    </row>
    <row r="884" spans="1:7" s="17" customFormat="1" ht="18" customHeight="1">
      <c r="A884" s="93" t="str">
        <f>IF($B884="","",SUBTOTAL(103,$B$3:B884))</f>
        <v/>
      </c>
      <c r="B884" s="23"/>
      <c r="C884" s="20"/>
      <c r="D884" s="20"/>
      <c r="E884" s="92"/>
      <c r="F884" s="20"/>
      <c r="G884" s="20"/>
    </row>
    <row r="885" spans="1:7" s="17" customFormat="1" ht="18" customHeight="1">
      <c r="A885" s="83" t="str">
        <f>IF($B885="","",SUBTOTAL(103,$B$3:B885))</f>
        <v/>
      </c>
      <c r="B885" s="18"/>
      <c r="E885" s="90"/>
    </row>
    <row r="886" spans="1:7" s="17" customFormat="1" ht="18" customHeight="1">
      <c r="A886" s="93" t="str">
        <f>IF($B886="","",SUBTOTAL(103,$B$3:B886))</f>
        <v/>
      </c>
      <c r="B886" s="23"/>
      <c r="C886" s="20"/>
      <c r="D886" s="20"/>
      <c r="E886" s="92"/>
      <c r="F886" s="20"/>
      <c r="G886" s="20"/>
    </row>
    <row r="887" spans="1:7" s="17" customFormat="1" ht="18" customHeight="1">
      <c r="A887" s="83" t="str">
        <f>IF($B887="","",SUBTOTAL(103,$B$3:B887))</f>
        <v/>
      </c>
      <c r="B887" s="18"/>
      <c r="E887" s="90"/>
    </row>
    <row r="888" spans="1:7" s="17" customFormat="1" ht="18" customHeight="1">
      <c r="A888" s="93" t="str">
        <f>IF($B888="","",SUBTOTAL(103,$B$3:B888))</f>
        <v/>
      </c>
      <c r="B888" s="23"/>
      <c r="C888" s="20"/>
      <c r="D888" s="20"/>
      <c r="E888" s="92"/>
      <c r="F888" s="20"/>
      <c r="G888" s="20"/>
    </row>
    <row r="889" spans="1:7" s="17" customFormat="1" ht="18" customHeight="1">
      <c r="A889" s="83" t="str">
        <f>IF($B889="","",SUBTOTAL(103,$B$3:B889))</f>
        <v/>
      </c>
      <c r="B889" s="18"/>
      <c r="E889" s="90"/>
    </row>
    <row r="890" spans="1:7" s="17" customFormat="1" ht="18" customHeight="1">
      <c r="A890" s="93" t="str">
        <f>IF($B890="","",SUBTOTAL(103,$B$3:B890))</f>
        <v/>
      </c>
      <c r="B890" s="23"/>
      <c r="C890" s="20"/>
      <c r="D890" s="20"/>
      <c r="E890" s="92"/>
      <c r="F890" s="20"/>
      <c r="G890" s="20"/>
    </row>
    <row r="891" spans="1:7" s="17" customFormat="1" ht="18" customHeight="1">
      <c r="A891" s="83" t="str">
        <f>IF($B891="","",SUBTOTAL(103,$B$3:B891))</f>
        <v/>
      </c>
      <c r="B891" s="18"/>
      <c r="E891" s="90"/>
    </row>
    <row r="892" spans="1:7" s="17" customFormat="1" ht="18" customHeight="1">
      <c r="A892" s="93" t="str">
        <f>IF($B892="","",SUBTOTAL(103,$B$3:B892))</f>
        <v/>
      </c>
      <c r="B892" s="23"/>
      <c r="C892" s="20"/>
      <c r="D892" s="20"/>
      <c r="E892" s="92"/>
      <c r="F892" s="20"/>
      <c r="G892" s="20"/>
    </row>
    <row r="893" spans="1:7" s="17" customFormat="1" ht="18" customHeight="1">
      <c r="A893" s="83" t="str">
        <f>IF($B893="","",SUBTOTAL(103,$B$3:B893))</f>
        <v/>
      </c>
      <c r="B893" s="18"/>
      <c r="E893" s="90"/>
    </row>
    <row r="894" spans="1:7" s="17" customFormat="1" ht="18" customHeight="1">
      <c r="A894" s="93" t="str">
        <f>IF($B894="","",SUBTOTAL(103,$B$3:B894))</f>
        <v/>
      </c>
      <c r="B894" s="23"/>
      <c r="C894" s="20"/>
      <c r="D894" s="20"/>
      <c r="E894" s="92"/>
      <c r="F894" s="20"/>
      <c r="G894" s="20"/>
    </row>
    <row r="895" spans="1:7" s="17" customFormat="1" ht="18" customHeight="1">
      <c r="A895" s="83" t="str">
        <f>IF($B895="","",SUBTOTAL(103,$B$3:B895))</f>
        <v/>
      </c>
      <c r="B895" s="18"/>
      <c r="E895" s="90"/>
    </row>
    <row r="896" spans="1:7" s="17" customFormat="1" ht="18" customHeight="1">
      <c r="A896" s="93" t="str">
        <f>IF($B896="","",SUBTOTAL(103,$B$3:B896))</f>
        <v/>
      </c>
      <c r="B896" s="23"/>
      <c r="C896" s="20"/>
      <c r="D896" s="20"/>
      <c r="E896" s="92"/>
      <c r="F896" s="20"/>
      <c r="G896" s="20"/>
    </row>
    <row r="897" spans="1:7" s="17" customFormat="1" ht="18" customHeight="1">
      <c r="A897" s="83" t="str">
        <f>IF($B897="","",SUBTOTAL(103,$B$3:B897))</f>
        <v/>
      </c>
      <c r="B897" s="18"/>
      <c r="E897" s="90"/>
    </row>
    <row r="898" spans="1:7" s="17" customFormat="1" ht="18" customHeight="1">
      <c r="A898" s="93" t="str">
        <f>IF($B898="","",SUBTOTAL(103,$B$3:B898))</f>
        <v/>
      </c>
      <c r="B898" s="23"/>
      <c r="C898" s="20"/>
      <c r="D898" s="20"/>
      <c r="E898" s="92"/>
      <c r="F898" s="20"/>
      <c r="G898" s="20"/>
    </row>
    <row r="899" spans="1:7" s="17" customFormat="1" ht="18" customHeight="1">
      <c r="A899" s="83" t="str">
        <f>IF($B899="","",SUBTOTAL(103,$B$3:B899))</f>
        <v/>
      </c>
      <c r="B899" s="18"/>
      <c r="E899" s="90"/>
    </row>
    <row r="900" spans="1:7" s="17" customFormat="1" ht="18" customHeight="1">
      <c r="A900" s="93" t="str">
        <f>IF($B900="","",SUBTOTAL(103,$B$3:B900))</f>
        <v/>
      </c>
      <c r="B900" s="23"/>
      <c r="C900" s="20"/>
      <c r="D900" s="20"/>
      <c r="E900" s="92"/>
      <c r="F900" s="20"/>
      <c r="G900" s="20"/>
    </row>
    <row r="901" spans="1:7" s="17" customFormat="1" ht="18" customHeight="1">
      <c r="A901" s="83" t="str">
        <f>IF($B901="","",SUBTOTAL(103,$B$3:B901))</f>
        <v/>
      </c>
      <c r="B901" s="18"/>
      <c r="E901" s="90"/>
    </row>
    <row r="902" spans="1:7" s="17" customFormat="1" ht="18" customHeight="1">
      <c r="A902" s="93" t="str">
        <f>IF($B902="","",SUBTOTAL(103,$B$3:B902))</f>
        <v/>
      </c>
      <c r="B902" s="23"/>
      <c r="C902" s="20"/>
      <c r="D902" s="20"/>
      <c r="E902" s="92"/>
      <c r="F902" s="20"/>
      <c r="G902" s="20"/>
    </row>
    <row r="903" spans="1:7" s="17" customFormat="1" ht="18" customHeight="1">
      <c r="A903" s="83" t="str">
        <f>IF($B903="","",SUBTOTAL(103,$B$3:B903))</f>
        <v/>
      </c>
      <c r="B903" s="18"/>
      <c r="E903" s="90"/>
    </row>
    <row r="904" spans="1:7" s="17" customFormat="1" ht="18" customHeight="1">
      <c r="A904" s="93" t="str">
        <f>IF($B904="","",SUBTOTAL(103,$B$3:B904))</f>
        <v/>
      </c>
      <c r="B904" s="23"/>
      <c r="C904" s="20"/>
      <c r="D904" s="20"/>
      <c r="E904" s="92"/>
      <c r="F904" s="20"/>
      <c r="G904" s="20"/>
    </row>
    <row r="905" spans="1:7" s="17" customFormat="1" ht="18" customHeight="1">
      <c r="A905" s="83" t="str">
        <f>IF($B905="","",SUBTOTAL(103,$B$3:B905))</f>
        <v/>
      </c>
      <c r="B905" s="18"/>
      <c r="E905" s="90"/>
    </row>
    <row r="906" spans="1:7" s="17" customFormat="1" ht="18" customHeight="1">
      <c r="A906" s="93" t="str">
        <f>IF($B906="","",SUBTOTAL(103,$B$3:B906))</f>
        <v/>
      </c>
      <c r="B906" s="23"/>
      <c r="C906" s="20"/>
      <c r="D906" s="20"/>
      <c r="E906" s="92"/>
      <c r="F906" s="20"/>
      <c r="G906" s="20"/>
    </row>
    <row r="907" spans="1:7" s="17" customFormat="1" ht="18" customHeight="1">
      <c r="A907" s="83" t="str">
        <f>IF($B907="","",SUBTOTAL(103,$B$3:B907))</f>
        <v/>
      </c>
      <c r="B907" s="18"/>
      <c r="E907" s="90"/>
    </row>
    <row r="908" spans="1:7" s="17" customFormat="1" ht="18" customHeight="1">
      <c r="A908" s="93" t="str">
        <f>IF($B908="","",SUBTOTAL(103,$B$3:B908))</f>
        <v/>
      </c>
      <c r="B908" s="23"/>
      <c r="C908" s="20"/>
      <c r="D908" s="20"/>
      <c r="E908" s="92"/>
      <c r="F908" s="20"/>
      <c r="G908" s="20"/>
    </row>
    <row r="909" spans="1:7" s="17" customFormat="1" ht="18" customHeight="1">
      <c r="A909" s="83" t="str">
        <f>IF($B909="","",SUBTOTAL(103,$B$3:B909))</f>
        <v/>
      </c>
      <c r="B909" s="18"/>
      <c r="E909" s="90"/>
    </row>
    <row r="910" spans="1:7" s="17" customFormat="1" ht="18" customHeight="1">
      <c r="A910" s="93" t="str">
        <f>IF($B910="","",SUBTOTAL(103,$B$3:B910))</f>
        <v/>
      </c>
      <c r="B910" s="23"/>
      <c r="C910" s="20"/>
      <c r="D910" s="20"/>
      <c r="E910" s="92"/>
      <c r="F910" s="20"/>
      <c r="G910" s="20"/>
    </row>
    <row r="911" spans="1:7" s="17" customFormat="1" ht="18" customHeight="1">
      <c r="A911" s="83" t="str">
        <f>IF($B911="","",SUBTOTAL(103,$B$3:B911))</f>
        <v/>
      </c>
      <c r="B911" s="18"/>
      <c r="E911" s="90"/>
    </row>
    <row r="912" spans="1:7" s="17" customFormat="1" ht="18" customHeight="1">
      <c r="A912" s="93" t="str">
        <f>IF($B912="","",SUBTOTAL(103,$B$3:B912))</f>
        <v/>
      </c>
      <c r="B912" s="23"/>
      <c r="C912" s="20"/>
      <c r="D912" s="20"/>
      <c r="E912" s="92"/>
      <c r="F912" s="20"/>
      <c r="G912" s="20"/>
    </row>
    <row r="913" spans="1:7" s="17" customFormat="1" ht="18" customHeight="1">
      <c r="A913" s="83" t="str">
        <f>IF($B913="","",SUBTOTAL(103,$B$3:B913))</f>
        <v/>
      </c>
      <c r="B913" s="18"/>
      <c r="E913" s="90"/>
    </row>
    <row r="914" spans="1:7" s="17" customFormat="1" ht="18" customHeight="1">
      <c r="A914" s="93" t="str">
        <f>IF($B914="","",SUBTOTAL(103,$B$3:B914))</f>
        <v/>
      </c>
      <c r="B914" s="23"/>
      <c r="C914" s="20"/>
      <c r="D914" s="20"/>
      <c r="E914" s="92"/>
      <c r="F914" s="20"/>
      <c r="G914" s="20"/>
    </row>
    <row r="915" spans="1:7" s="17" customFormat="1" ht="18" customHeight="1">
      <c r="A915" s="83" t="str">
        <f>IF($B915="","",SUBTOTAL(103,$B$3:B915))</f>
        <v/>
      </c>
      <c r="B915" s="18"/>
      <c r="E915" s="90"/>
    </row>
    <row r="916" spans="1:7" s="17" customFormat="1" ht="18" customHeight="1">
      <c r="A916" s="93" t="str">
        <f>IF($B916="","",SUBTOTAL(103,$B$3:B916))</f>
        <v/>
      </c>
      <c r="B916" s="23"/>
      <c r="C916" s="20"/>
      <c r="D916" s="20"/>
      <c r="E916" s="92"/>
      <c r="F916" s="20"/>
      <c r="G916" s="20"/>
    </row>
    <row r="917" spans="1:7" s="17" customFormat="1" ht="18" customHeight="1">
      <c r="A917" s="83" t="str">
        <f>IF($B917="","",SUBTOTAL(103,$B$3:B917))</f>
        <v/>
      </c>
      <c r="B917" s="18"/>
      <c r="E917" s="90"/>
    </row>
    <row r="918" spans="1:7" s="17" customFormat="1" ht="18" customHeight="1">
      <c r="A918" s="93" t="str">
        <f>IF($B918="","",SUBTOTAL(103,$B$3:B918))</f>
        <v/>
      </c>
      <c r="B918" s="23"/>
      <c r="C918" s="20"/>
      <c r="D918" s="20"/>
      <c r="E918" s="92"/>
      <c r="F918" s="20"/>
      <c r="G918" s="20"/>
    </row>
    <row r="919" spans="1:7" s="17" customFormat="1" ht="18" customHeight="1">
      <c r="A919" s="83" t="str">
        <f>IF($B919="","",SUBTOTAL(103,$B$3:B919))</f>
        <v/>
      </c>
      <c r="B919" s="18"/>
      <c r="E919" s="90"/>
    </row>
    <row r="920" spans="1:7" s="17" customFormat="1" ht="18" customHeight="1">
      <c r="A920" s="93" t="str">
        <f>IF($B920="","",SUBTOTAL(103,$B$3:B920))</f>
        <v/>
      </c>
      <c r="B920" s="23"/>
      <c r="C920" s="20"/>
      <c r="D920" s="20"/>
      <c r="E920" s="92"/>
      <c r="F920" s="20"/>
      <c r="G920" s="20"/>
    </row>
    <row r="921" spans="1:7" s="17" customFormat="1" ht="18" customHeight="1">
      <c r="A921" s="83" t="str">
        <f>IF($B921="","",SUBTOTAL(103,$B$3:B921))</f>
        <v/>
      </c>
      <c r="B921" s="18"/>
      <c r="E921" s="90"/>
    </row>
    <row r="922" spans="1:7" s="17" customFormat="1" ht="18" customHeight="1">
      <c r="A922" s="93" t="str">
        <f>IF($B922="","",SUBTOTAL(103,$B$3:B922))</f>
        <v/>
      </c>
      <c r="B922" s="23"/>
      <c r="C922" s="20"/>
      <c r="D922" s="20"/>
      <c r="E922" s="92"/>
      <c r="F922" s="20"/>
      <c r="G922" s="20"/>
    </row>
    <row r="923" spans="1:7" s="17" customFormat="1" ht="18" customHeight="1">
      <c r="A923" s="83" t="str">
        <f>IF($B923="","",SUBTOTAL(103,$B$3:B923))</f>
        <v/>
      </c>
      <c r="B923" s="18"/>
      <c r="E923" s="90"/>
    </row>
    <row r="924" spans="1:7" s="17" customFormat="1" ht="18" customHeight="1">
      <c r="A924" s="93" t="str">
        <f>IF($B924="","",SUBTOTAL(103,$B$3:B924))</f>
        <v/>
      </c>
      <c r="B924" s="23"/>
      <c r="C924" s="20"/>
      <c r="D924" s="20"/>
      <c r="E924" s="92"/>
      <c r="F924" s="20"/>
      <c r="G924" s="20"/>
    </row>
    <row r="925" spans="1:7" s="17" customFormat="1" ht="18" customHeight="1">
      <c r="A925" s="83" t="str">
        <f>IF($B925="","",SUBTOTAL(103,$B$3:B925))</f>
        <v/>
      </c>
      <c r="B925" s="18"/>
      <c r="E925" s="90"/>
    </row>
    <row r="926" spans="1:7" s="17" customFormat="1" ht="18" customHeight="1">
      <c r="A926" s="93" t="str">
        <f>IF($B926="","",SUBTOTAL(103,$B$3:B926))</f>
        <v/>
      </c>
      <c r="B926" s="23"/>
      <c r="C926" s="20"/>
      <c r="D926" s="20"/>
      <c r="E926" s="92"/>
      <c r="F926" s="20"/>
      <c r="G926" s="20"/>
    </row>
    <row r="927" spans="1:7" s="17" customFormat="1" ht="18" customHeight="1">
      <c r="A927" s="83" t="str">
        <f>IF($B927="","",SUBTOTAL(103,$B$3:B927))</f>
        <v/>
      </c>
      <c r="B927" s="18"/>
      <c r="E927" s="90"/>
    </row>
    <row r="928" spans="1:7" s="17" customFormat="1" ht="18" customHeight="1">
      <c r="A928" s="93" t="str">
        <f>IF($B928="","",SUBTOTAL(103,$B$3:B928))</f>
        <v/>
      </c>
      <c r="B928" s="23"/>
      <c r="C928" s="20"/>
      <c r="D928" s="20"/>
      <c r="E928" s="92"/>
      <c r="F928" s="20"/>
      <c r="G928" s="20"/>
    </row>
    <row r="929" spans="1:7" s="17" customFormat="1" ht="18" customHeight="1">
      <c r="A929" s="83" t="str">
        <f>IF($B929="","",SUBTOTAL(103,$B$3:B929))</f>
        <v/>
      </c>
      <c r="B929" s="18"/>
      <c r="E929" s="90"/>
    </row>
    <row r="930" spans="1:7" s="17" customFormat="1" ht="18" customHeight="1">
      <c r="A930" s="93" t="str">
        <f>IF($B930="","",SUBTOTAL(103,$B$3:B930))</f>
        <v/>
      </c>
      <c r="B930" s="23"/>
      <c r="C930" s="20"/>
      <c r="D930" s="20"/>
      <c r="E930" s="92"/>
      <c r="F930" s="20"/>
      <c r="G930" s="20"/>
    </row>
    <row r="931" spans="1:7" s="17" customFormat="1" ht="18" customHeight="1">
      <c r="A931" s="83" t="str">
        <f>IF($B931="","",SUBTOTAL(103,$B$3:B931))</f>
        <v/>
      </c>
      <c r="B931" s="18"/>
      <c r="E931" s="90"/>
    </row>
    <row r="932" spans="1:7" s="17" customFormat="1" ht="18" customHeight="1">
      <c r="A932" s="93" t="str">
        <f>IF($B932="","",SUBTOTAL(103,$B$3:B932))</f>
        <v/>
      </c>
      <c r="B932" s="23"/>
      <c r="C932" s="20"/>
      <c r="D932" s="20"/>
      <c r="E932" s="92"/>
      <c r="F932" s="20"/>
      <c r="G932" s="20"/>
    </row>
    <row r="933" spans="1:7" s="17" customFormat="1" ht="18" customHeight="1">
      <c r="A933" s="83" t="str">
        <f>IF($B933="","",SUBTOTAL(103,$B$3:B933))</f>
        <v/>
      </c>
      <c r="B933" s="18"/>
      <c r="E933" s="90"/>
    </row>
    <row r="934" spans="1:7" s="17" customFormat="1" ht="18" customHeight="1">
      <c r="A934" s="93" t="str">
        <f>IF($B934="","",SUBTOTAL(103,$B$3:B934))</f>
        <v/>
      </c>
      <c r="B934" s="23"/>
      <c r="C934" s="20"/>
      <c r="D934" s="20"/>
      <c r="E934" s="92"/>
      <c r="F934" s="20"/>
      <c r="G934" s="20"/>
    </row>
    <row r="935" spans="1:7" s="17" customFormat="1" ht="18" customHeight="1">
      <c r="A935" s="83" t="str">
        <f>IF($B935="","",SUBTOTAL(103,$B$3:B935))</f>
        <v/>
      </c>
      <c r="B935" s="18"/>
      <c r="E935" s="90"/>
    </row>
    <row r="936" spans="1:7" s="17" customFormat="1" ht="18" customHeight="1">
      <c r="A936" s="93" t="str">
        <f>IF($B936="","",SUBTOTAL(103,$B$3:B936))</f>
        <v/>
      </c>
      <c r="B936" s="23"/>
      <c r="C936" s="20"/>
      <c r="D936" s="20"/>
      <c r="E936" s="92"/>
      <c r="F936" s="20"/>
      <c r="G936" s="20"/>
    </row>
    <row r="937" spans="1:7" s="17" customFormat="1" ht="18" customHeight="1">
      <c r="A937" s="83" t="str">
        <f>IF($B937="","",SUBTOTAL(103,$B$3:B937))</f>
        <v/>
      </c>
      <c r="B937" s="18"/>
      <c r="E937" s="90"/>
    </row>
    <row r="938" spans="1:7" s="17" customFormat="1" ht="18" customHeight="1">
      <c r="A938" s="93" t="str">
        <f>IF($B938="","",SUBTOTAL(103,$B$3:B938))</f>
        <v/>
      </c>
      <c r="B938" s="23"/>
      <c r="C938" s="20"/>
      <c r="D938" s="20"/>
      <c r="E938" s="92"/>
      <c r="F938" s="20"/>
      <c r="G938" s="20"/>
    </row>
    <row r="939" spans="1:7" s="17" customFormat="1" ht="18" customHeight="1">
      <c r="A939" s="83" t="str">
        <f>IF($B939="","",SUBTOTAL(103,$B$3:B939))</f>
        <v/>
      </c>
      <c r="B939" s="18"/>
      <c r="E939" s="90"/>
    </row>
    <row r="940" spans="1:7" s="17" customFormat="1" ht="18" customHeight="1">
      <c r="A940" s="93" t="str">
        <f>IF($B940="","",SUBTOTAL(103,$B$3:B940))</f>
        <v/>
      </c>
      <c r="B940" s="23"/>
      <c r="C940" s="20"/>
      <c r="D940" s="20"/>
      <c r="E940" s="92"/>
      <c r="F940" s="20"/>
      <c r="G940" s="20"/>
    </row>
    <row r="941" spans="1:7" s="17" customFormat="1" ht="18" customHeight="1">
      <c r="A941" s="83" t="str">
        <f>IF($B941="","",SUBTOTAL(103,$B$3:B941))</f>
        <v/>
      </c>
      <c r="B941" s="18"/>
      <c r="E941" s="90"/>
    </row>
    <row r="942" spans="1:7" s="17" customFormat="1" ht="18" customHeight="1">
      <c r="A942" s="93" t="str">
        <f>IF($B942="","",SUBTOTAL(103,$B$3:B942))</f>
        <v/>
      </c>
      <c r="B942" s="23"/>
      <c r="C942" s="20"/>
      <c r="D942" s="20"/>
      <c r="E942" s="92"/>
      <c r="F942" s="20"/>
      <c r="G942" s="20"/>
    </row>
    <row r="943" spans="1:7" s="17" customFormat="1" ht="18" customHeight="1">
      <c r="A943" s="83" t="str">
        <f>IF($B943="","",SUBTOTAL(103,$B$3:B943))</f>
        <v/>
      </c>
      <c r="B943" s="18"/>
      <c r="E943" s="90"/>
    </row>
    <row r="944" spans="1:7" s="17" customFormat="1" ht="18" customHeight="1">
      <c r="A944" s="93" t="str">
        <f>IF($B944="","",SUBTOTAL(103,$B$3:B944))</f>
        <v/>
      </c>
      <c r="B944" s="23"/>
      <c r="C944" s="20"/>
      <c r="D944" s="20"/>
      <c r="E944" s="92"/>
      <c r="F944" s="20"/>
      <c r="G944" s="20"/>
    </row>
    <row r="945" spans="1:7" s="17" customFormat="1" ht="18" customHeight="1">
      <c r="A945" s="83" t="str">
        <f>IF($B945="","",SUBTOTAL(103,$B$3:B945))</f>
        <v/>
      </c>
      <c r="B945" s="18"/>
      <c r="E945" s="90"/>
    </row>
    <row r="946" spans="1:7" s="17" customFormat="1" ht="18" customHeight="1">
      <c r="A946" s="93" t="str">
        <f>IF($B946="","",SUBTOTAL(103,$B$3:B946))</f>
        <v/>
      </c>
      <c r="B946" s="23"/>
      <c r="C946" s="20"/>
      <c r="D946" s="20"/>
      <c r="E946" s="92"/>
      <c r="F946" s="20"/>
      <c r="G946" s="20"/>
    </row>
    <row r="947" spans="1:7" s="17" customFormat="1" ht="18" customHeight="1">
      <c r="A947" s="83" t="str">
        <f>IF($B947="","",SUBTOTAL(103,$B$3:B947))</f>
        <v/>
      </c>
      <c r="B947" s="18"/>
      <c r="E947" s="90"/>
    </row>
    <row r="948" spans="1:7" s="17" customFormat="1" ht="18" customHeight="1">
      <c r="A948" s="93" t="str">
        <f>IF($B948="","",SUBTOTAL(103,$B$3:B948))</f>
        <v/>
      </c>
      <c r="B948" s="23"/>
      <c r="C948" s="20"/>
      <c r="D948" s="20"/>
      <c r="E948" s="92"/>
      <c r="F948" s="20"/>
      <c r="G948" s="20"/>
    </row>
    <row r="949" spans="1:7" s="17" customFormat="1" ht="18" customHeight="1">
      <c r="A949" s="83" t="str">
        <f>IF($B949="","",SUBTOTAL(103,$B$3:B949))</f>
        <v/>
      </c>
      <c r="B949" s="18"/>
      <c r="E949" s="90"/>
    </row>
    <row r="950" spans="1:7" s="17" customFormat="1" ht="18" customHeight="1">
      <c r="A950" s="93" t="str">
        <f>IF($B950="","",SUBTOTAL(103,$B$3:B950))</f>
        <v/>
      </c>
      <c r="B950" s="23"/>
      <c r="C950" s="20"/>
      <c r="D950" s="20"/>
      <c r="E950" s="92"/>
      <c r="F950" s="20"/>
      <c r="G950" s="20"/>
    </row>
    <row r="951" spans="1:7" s="17" customFormat="1" ht="18" customHeight="1">
      <c r="A951" s="83" t="str">
        <f>IF($B951="","",SUBTOTAL(103,$B$3:B951))</f>
        <v/>
      </c>
      <c r="B951" s="18"/>
      <c r="E951" s="90"/>
    </row>
    <row r="952" spans="1:7" s="17" customFormat="1" ht="18" customHeight="1">
      <c r="A952" s="93" t="str">
        <f>IF($B952="","",SUBTOTAL(103,$B$3:B952))</f>
        <v/>
      </c>
      <c r="B952" s="23"/>
      <c r="C952" s="20"/>
      <c r="D952" s="20"/>
      <c r="E952" s="92"/>
      <c r="F952" s="20"/>
      <c r="G952" s="20"/>
    </row>
    <row r="953" spans="1:7" s="17" customFormat="1" ht="18" customHeight="1">
      <c r="A953" s="83" t="str">
        <f>IF($B953="","",SUBTOTAL(103,$B$3:B953))</f>
        <v/>
      </c>
      <c r="B953" s="18"/>
      <c r="E953" s="90"/>
    </row>
    <row r="954" spans="1:7" s="17" customFormat="1" ht="18" customHeight="1">
      <c r="A954" s="93" t="str">
        <f>IF($B954="","",SUBTOTAL(103,$B$3:B954))</f>
        <v/>
      </c>
      <c r="B954" s="23"/>
      <c r="C954" s="20"/>
      <c r="D954" s="20"/>
      <c r="E954" s="92"/>
      <c r="F954" s="20"/>
      <c r="G954" s="20"/>
    </row>
    <row r="955" spans="1:7" s="17" customFormat="1" ht="18" customHeight="1">
      <c r="A955" s="83" t="str">
        <f>IF($B955="","",SUBTOTAL(103,$B$3:B955))</f>
        <v/>
      </c>
      <c r="B955" s="18"/>
      <c r="E955" s="90"/>
    </row>
    <row r="956" spans="1:7" s="17" customFormat="1" ht="18" customHeight="1">
      <c r="A956" s="93" t="str">
        <f>IF($B956="","",SUBTOTAL(103,$B$3:B956))</f>
        <v/>
      </c>
      <c r="B956" s="23"/>
      <c r="C956" s="20"/>
      <c r="D956" s="20"/>
      <c r="E956" s="92"/>
      <c r="F956" s="20"/>
      <c r="G956" s="20"/>
    </row>
    <row r="957" spans="1:7" s="17" customFormat="1" ht="18" customHeight="1">
      <c r="A957" s="83" t="str">
        <f>IF($B957="","",SUBTOTAL(103,$B$3:B957))</f>
        <v/>
      </c>
      <c r="B957" s="18"/>
      <c r="E957" s="90"/>
    </row>
    <row r="958" spans="1:7" s="17" customFormat="1" ht="18" customHeight="1">
      <c r="A958" s="93" t="str">
        <f>IF($B958="","",SUBTOTAL(103,$B$3:B958))</f>
        <v/>
      </c>
      <c r="B958" s="23"/>
      <c r="C958" s="20"/>
      <c r="D958" s="20"/>
      <c r="E958" s="92"/>
      <c r="F958" s="20"/>
      <c r="G958" s="20"/>
    </row>
    <row r="959" spans="1:7" s="17" customFormat="1" ht="18" customHeight="1">
      <c r="A959" s="83" t="str">
        <f>IF($B959="","",SUBTOTAL(103,$B$3:B959))</f>
        <v/>
      </c>
      <c r="B959" s="18"/>
      <c r="E959" s="90"/>
    </row>
    <row r="960" spans="1:7" s="17" customFormat="1" ht="18" customHeight="1">
      <c r="A960" s="93" t="str">
        <f>IF($B960="","",SUBTOTAL(103,$B$3:B960))</f>
        <v/>
      </c>
      <c r="B960" s="23"/>
      <c r="C960" s="20"/>
      <c r="D960" s="20"/>
      <c r="E960" s="92"/>
      <c r="F960" s="20"/>
      <c r="G960" s="20"/>
    </row>
    <row r="961" spans="1:7" s="17" customFormat="1" ht="18" customHeight="1">
      <c r="A961" s="83" t="str">
        <f>IF($B961="","",SUBTOTAL(103,$B$3:B961))</f>
        <v/>
      </c>
      <c r="B961" s="18"/>
      <c r="E961" s="90"/>
    </row>
    <row r="962" spans="1:7" s="17" customFormat="1" ht="18" customHeight="1">
      <c r="A962" s="93" t="str">
        <f>IF($B962="","",SUBTOTAL(103,$B$3:B962))</f>
        <v/>
      </c>
      <c r="B962" s="23"/>
      <c r="C962" s="20"/>
      <c r="D962" s="20"/>
      <c r="E962" s="92"/>
      <c r="F962" s="20"/>
      <c r="G962" s="20"/>
    </row>
    <row r="963" spans="1:7" s="17" customFormat="1" ht="18" customHeight="1">
      <c r="A963" s="83" t="str">
        <f>IF($B963="","",SUBTOTAL(103,$B$3:B963))</f>
        <v/>
      </c>
      <c r="B963" s="18"/>
      <c r="E963" s="90"/>
    </row>
    <row r="964" spans="1:7" s="17" customFormat="1" ht="18" customHeight="1">
      <c r="A964" s="93" t="str">
        <f>IF($B964="","",SUBTOTAL(103,$B$3:B964))</f>
        <v/>
      </c>
      <c r="B964" s="23"/>
      <c r="C964" s="20"/>
      <c r="D964" s="20"/>
      <c r="E964" s="92"/>
      <c r="F964" s="20"/>
      <c r="G964" s="20"/>
    </row>
    <row r="965" spans="1:7" s="17" customFormat="1" ht="18" customHeight="1">
      <c r="A965" s="83" t="str">
        <f>IF($B965="","",SUBTOTAL(103,$B$3:B965))</f>
        <v/>
      </c>
      <c r="B965" s="18"/>
      <c r="E965" s="90"/>
    </row>
    <row r="966" spans="1:7" s="17" customFormat="1" ht="18" customHeight="1">
      <c r="A966" s="93" t="str">
        <f>IF($B966="","",SUBTOTAL(103,$B$3:B966))</f>
        <v/>
      </c>
      <c r="B966" s="23"/>
      <c r="C966" s="20"/>
      <c r="D966" s="20"/>
      <c r="E966" s="92"/>
      <c r="F966" s="20"/>
      <c r="G966" s="20"/>
    </row>
    <row r="967" spans="1:7" s="17" customFormat="1" ht="18" customHeight="1">
      <c r="A967" s="83" t="str">
        <f>IF($B967="","",SUBTOTAL(103,$B$3:B967))</f>
        <v/>
      </c>
      <c r="B967" s="18"/>
      <c r="E967" s="90"/>
    </row>
    <row r="968" spans="1:7" s="17" customFormat="1" ht="18" customHeight="1">
      <c r="A968" s="93" t="str">
        <f>IF($B968="","",SUBTOTAL(103,$B$3:B968))</f>
        <v/>
      </c>
      <c r="B968" s="23"/>
      <c r="C968" s="20"/>
      <c r="D968" s="20"/>
      <c r="E968" s="92"/>
      <c r="F968" s="20"/>
      <c r="G968" s="20"/>
    </row>
    <row r="969" spans="1:7" s="17" customFormat="1" ht="18" customHeight="1">
      <c r="A969" s="83" t="str">
        <f>IF($B969="","",SUBTOTAL(103,$B$3:B969))</f>
        <v/>
      </c>
      <c r="B969" s="18"/>
      <c r="E969" s="90"/>
    </row>
    <row r="970" spans="1:7" s="17" customFormat="1" ht="18" customHeight="1">
      <c r="A970" s="93" t="str">
        <f>IF($B970="","",SUBTOTAL(103,$B$3:B970))</f>
        <v/>
      </c>
      <c r="B970" s="23"/>
      <c r="C970" s="20"/>
      <c r="D970" s="20"/>
      <c r="E970" s="92"/>
      <c r="F970" s="20"/>
      <c r="G970" s="20"/>
    </row>
    <row r="971" spans="1:7" s="17" customFormat="1" ht="18" customHeight="1">
      <c r="A971" s="83" t="str">
        <f>IF($B971="","",SUBTOTAL(103,$B$3:B971))</f>
        <v/>
      </c>
      <c r="B971" s="18"/>
      <c r="E971" s="90"/>
    </row>
    <row r="972" spans="1:7" s="17" customFormat="1" ht="18" customHeight="1">
      <c r="A972" s="93" t="str">
        <f>IF($B972="","",SUBTOTAL(103,$B$3:B972))</f>
        <v/>
      </c>
      <c r="B972" s="23"/>
      <c r="C972" s="20"/>
      <c r="D972" s="20"/>
      <c r="E972" s="92"/>
      <c r="F972" s="20"/>
      <c r="G972" s="20"/>
    </row>
    <row r="973" spans="1:7" s="17" customFormat="1" ht="18" customHeight="1">
      <c r="A973" s="83" t="str">
        <f>IF($B973="","",SUBTOTAL(103,$B$3:B973))</f>
        <v/>
      </c>
      <c r="B973" s="18"/>
      <c r="E973" s="90"/>
    </row>
    <row r="974" spans="1:7" s="17" customFormat="1" ht="18" customHeight="1">
      <c r="A974" s="93" t="str">
        <f>IF($B974="","",SUBTOTAL(103,$B$3:B974))</f>
        <v/>
      </c>
      <c r="B974" s="23"/>
      <c r="C974" s="20"/>
      <c r="D974" s="20"/>
      <c r="E974" s="92"/>
      <c r="F974" s="20"/>
      <c r="G974" s="20"/>
    </row>
    <row r="975" spans="1:7" s="17" customFormat="1" ht="18" customHeight="1">
      <c r="A975" s="83" t="str">
        <f>IF($B975="","",SUBTOTAL(103,$B$3:B975))</f>
        <v/>
      </c>
      <c r="B975" s="18"/>
      <c r="E975" s="90"/>
    </row>
    <row r="976" spans="1:7" s="17" customFormat="1" ht="18" customHeight="1">
      <c r="A976" s="93" t="str">
        <f>IF($B976="","",SUBTOTAL(103,$B$3:B976))</f>
        <v/>
      </c>
      <c r="B976" s="23"/>
      <c r="C976" s="20"/>
      <c r="D976" s="20"/>
      <c r="E976" s="92"/>
      <c r="F976" s="20"/>
      <c r="G976" s="20"/>
    </row>
    <row r="977" spans="1:7" s="17" customFormat="1" ht="18" customHeight="1">
      <c r="A977" s="83" t="str">
        <f>IF($B977="","",SUBTOTAL(103,$B$3:B977))</f>
        <v/>
      </c>
      <c r="B977" s="18"/>
      <c r="E977" s="90"/>
    </row>
    <row r="978" spans="1:7" s="17" customFormat="1" ht="18" customHeight="1">
      <c r="A978" s="93" t="str">
        <f>IF($B978="","",SUBTOTAL(103,$B$3:B978))</f>
        <v/>
      </c>
      <c r="B978" s="23"/>
      <c r="C978" s="20"/>
      <c r="D978" s="20"/>
      <c r="E978" s="92"/>
      <c r="F978" s="20"/>
      <c r="G978" s="20"/>
    </row>
    <row r="979" spans="1:7" s="17" customFormat="1" ht="18" customHeight="1">
      <c r="A979" s="83" t="str">
        <f>IF($B979="","",SUBTOTAL(103,$B$3:B979))</f>
        <v/>
      </c>
      <c r="B979" s="18"/>
      <c r="E979" s="90"/>
    </row>
    <row r="980" spans="1:7" s="17" customFormat="1" ht="18" customHeight="1">
      <c r="A980" s="93" t="str">
        <f>IF($B980="","",SUBTOTAL(103,$B$3:B980))</f>
        <v/>
      </c>
      <c r="B980" s="23"/>
      <c r="C980" s="20"/>
      <c r="D980" s="20"/>
      <c r="E980" s="92"/>
      <c r="F980" s="20"/>
      <c r="G980" s="20"/>
    </row>
    <row r="981" spans="1:7" s="17" customFormat="1" ht="18" customHeight="1">
      <c r="A981" s="83" t="str">
        <f>IF($B981="","",SUBTOTAL(103,$B$3:B981))</f>
        <v/>
      </c>
      <c r="B981" s="18"/>
      <c r="E981" s="90"/>
    </row>
    <row r="982" spans="1:7" s="17" customFormat="1" ht="18" customHeight="1">
      <c r="A982" s="93" t="str">
        <f>IF($B982="","",SUBTOTAL(103,$B$3:B982))</f>
        <v/>
      </c>
      <c r="B982" s="23"/>
      <c r="C982" s="20"/>
      <c r="D982" s="20"/>
      <c r="E982" s="92"/>
      <c r="F982" s="20"/>
      <c r="G982" s="20"/>
    </row>
    <row r="983" spans="1:7" s="17" customFormat="1" ht="18" customHeight="1">
      <c r="A983" s="83" t="str">
        <f>IF($B983="","",SUBTOTAL(103,$B$3:B983))</f>
        <v/>
      </c>
      <c r="B983" s="18"/>
      <c r="E983" s="90"/>
    </row>
    <row r="984" spans="1:7" s="17" customFormat="1" ht="18" customHeight="1">
      <c r="A984" s="93" t="str">
        <f>IF($B984="","",SUBTOTAL(103,$B$3:B984))</f>
        <v/>
      </c>
      <c r="B984" s="23"/>
      <c r="C984" s="20"/>
      <c r="D984" s="20"/>
      <c r="E984" s="92"/>
      <c r="F984" s="20"/>
      <c r="G984" s="20"/>
    </row>
    <row r="985" spans="1:7" s="17" customFormat="1" ht="18" customHeight="1">
      <c r="A985" s="83" t="str">
        <f>IF($B985="","",SUBTOTAL(103,$B$3:B985))</f>
        <v/>
      </c>
      <c r="B985" s="18"/>
      <c r="E985" s="90"/>
    </row>
    <row r="986" spans="1:7" s="17" customFormat="1" ht="18" customHeight="1">
      <c r="A986" s="93" t="str">
        <f>IF($B986="","",SUBTOTAL(103,$B$3:B986))</f>
        <v/>
      </c>
      <c r="B986" s="23"/>
      <c r="C986" s="20"/>
      <c r="D986" s="20"/>
      <c r="E986" s="92"/>
      <c r="F986" s="20"/>
      <c r="G986" s="20"/>
    </row>
    <row r="987" spans="1:7" s="17" customFormat="1" ht="18" customHeight="1">
      <c r="A987" s="83" t="str">
        <f>IF($B987="","",SUBTOTAL(103,$B$3:B987))</f>
        <v/>
      </c>
      <c r="B987" s="18"/>
      <c r="E987" s="90"/>
    </row>
    <row r="988" spans="1:7" s="17" customFormat="1" ht="18" customHeight="1">
      <c r="A988" s="93" t="str">
        <f>IF($B988="","",SUBTOTAL(103,$B$3:B988))</f>
        <v/>
      </c>
      <c r="B988" s="23"/>
      <c r="C988" s="20"/>
      <c r="D988" s="20"/>
      <c r="E988" s="92"/>
      <c r="F988" s="20"/>
      <c r="G988" s="20"/>
    </row>
    <row r="989" spans="1:7" s="17" customFormat="1" ht="18" customHeight="1">
      <c r="A989" s="83" t="str">
        <f>IF($B989="","",SUBTOTAL(103,$B$3:B989))</f>
        <v/>
      </c>
      <c r="B989" s="18"/>
      <c r="E989" s="90"/>
    </row>
    <row r="990" spans="1:7" s="17" customFormat="1" ht="18" customHeight="1">
      <c r="A990" s="93" t="str">
        <f>IF($B990="","",SUBTOTAL(103,$B$3:B990))</f>
        <v/>
      </c>
      <c r="B990" s="23"/>
      <c r="C990" s="20"/>
      <c r="D990" s="20"/>
      <c r="E990" s="92"/>
      <c r="F990" s="20"/>
      <c r="G990" s="20"/>
    </row>
    <row r="991" spans="1:7" s="17" customFormat="1" ht="18" customHeight="1">
      <c r="A991" s="83" t="str">
        <f>IF($B991="","",SUBTOTAL(103,$B$3:B991))</f>
        <v/>
      </c>
      <c r="B991" s="18"/>
      <c r="E991" s="90"/>
    </row>
    <row r="992" spans="1:7" s="17" customFormat="1" ht="18" customHeight="1">
      <c r="A992" s="93" t="str">
        <f>IF($B992="","",SUBTOTAL(103,$B$3:B992))</f>
        <v/>
      </c>
      <c r="B992" s="23"/>
      <c r="C992" s="20"/>
      <c r="D992" s="20"/>
      <c r="E992" s="92"/>
      <c r="F992" s="20"/>
      <c r="G992" s="20"/>
    </row>
    <row r="993" spans="1:7" s="17" customFormat="1" ht="18" customHeight="1">
      <c r="A993" s="83" t="str">
        <f>IF($B993="","",SUBTOTAL(103,$B$3:B993))</f>
        <v/>
      </c>
      <c r="B993" s="18"/>
      <c r="E993" s="90"/>
    </row>
    <row r="994" spans="1:7" s="17" customFormat="1" ht="18" customHeight="1">
      <c r="A994" s="93" t="str">
        <f>IF($B994="","",SUBTOTAL(103,$B$3:B994))</f>
        <v/>
      </c>
      <c r="B994" s="23"/>
      <c r="C994" s="20"/>
      <c r="D994" s="20"/>
      <c r="E994" s="92"/>
      <c r="F994" s="20"/>
      <c r="G994" s="20"/>
    </row>
    <row r="995" spans="1:7" s="17" customFormat="1" ht="18" customHeight="1">
      <c r="A995" s="83" t="str">
        <f>IF($B995="","",SUBTOTAL(103,$B$3:B995))</f>
        <v/>
      </c>
      <c r="B995" s="18"/>
      <c r="E995" s="90"/>
    </row>
    <row r="996" spans="1:7" s="17" customFormat="1" ht="18" customHeight="1">
      <c r="A996" s="93" t="str">
        <f>IF($B996="","",SUBTOTAL(103,$B$3:B996))</f>
        <v/>
      </c>
      <c r="B996" s="23"/>
      <c r="C996" s="20"/>
      <c r="D996" s="20"/>
      <c r="E996" s="92"/>
      <c r="F996" s="20"/>
      <c r="G996" s="20"/>
    </row>
    <row r="997" spans="1:7" s="17" customFormat="1" ht="18" customHeight="1">
      <c r="A997" s="83" t="str">
        <f>IF($B997="","",SUBTOTAL(103,$B$3:B997))</f>
        <v/>
      </c>
      <c r="B997" s="18"/>
      <c r="E997" s="90"/>
    </row>
    <row r="998" spans="1:7" s="17" customFormat="1" ht="18" customHeight="1">
      <c r="A998" s="93" t="str">
        <f>IF($B998="","",SUBTOTAL(103,$B$3:B998))</f>
        <v/>
      </c>
      <c r="B998" s="23"/>
      <c r="C998" s="20"/>
      <c r="D998" s="20"/>
      <c r="E998" s="92"/>
      <c r="F998" s="20"/>
      <c r="G998" s="20"/>
    </row>
    <row r="999" spans="1:7" s="17" customFormat="1" ht="18" customHeight="1">
      <c r="A999" s="83" t="str">
        <f>IF($B999="","",SUBTOTAL(103,$B$3:B999))</f>
        <v/>
      </c>
      <c r="B999" s="18"/>
      <c r="E999" s="90"/>
    </row>
    <row r="1000" spans="1:7" s="17" customFormat="1" ht="18" customHeight="1">
      <c r="A1000" s="93" t="str">
        <f>IF($B1000="","",SUBTOTAL(103,$B$3:B1000))</f>
        <v/>
      </c>
      <c r="B1000" s="23"/>
      <c r="C1000" s="20"/>
      <c r="D1000" s="20"/>
      <c r="E1000" s="92"/>
      <c r="F1000" s="20"/>
      <c r="G1000" s="20"/>
    </row>
    <row r="1001" spans="1:7" s="17" customFormat="1" ht="18" customHeight="1">
      <c r="A1001" s="83" t="str">
        <f>IF($B1001="","",SUBTOTAL(103,$B$3:B1001))</f>
        <v/>
      </c>
      <c r="B1001" s="18"/>
      <c r="E1001" s="90"/>
    </row>
    <row r="1002" spans="1:7" s="17" customFormat="1" ht="18" customHeight="1">
      <c r="A1002" s="93" t="str">
        <f>IF($B1002="","",SUBTOTAL(103,$B$3:B1002))</f>
        <v/>
      </c>
      <c r="B1002" s="23"/>
      <c r="C1002" s="20"/>
      <c r="D1002" s="20"/>
      <c r="E1002" s="92"/>
      <c r="F1002" s="20"/>
      <c r="G1002" s="20"/>
    </row>
    <row r="1003" spans="1:7" s="17" customFormat="1" ht="18" customHeight="1">
      <c r="A1003" s="83" t="str">
        <f>IF($B1003="","",SUBTOTAL(103,$B$3:B1003))</f>
        <v/>
      </c>
      <c r="B1003" s="18"/>
      <c r="E1003" s="90"/>
    </row>
    <row r="1004" spans="1:7" s="17" customFormat="1" ht="18" customHeight="1">
      <c r="A1004" s="93" t="str">
        <f>IF($B1004="","",SUBTOTAL(103,$B$3:B1004))</f>
        <v/>
      </c>
      <c r="B1004" s="23"/>
      <c r="C1004" s="20"/>
      <c r="D1004" s="20"/>
      <c r="E1004" s="92"/>
      <c r="F1004" s="20"/>
      <c r="G1004" s="20"/>
    </row>
    <row r="1005" spans="1:7" s="17" customFormat="1" ht="18" customHeight="1">
      <c r="A1005" s="83" t="str">
        <f>IF($B1005="","",SUBTOTAL(103,$B$3:B1005))</f>
        <v/>
      </c>
      <c r="B1005" s="18"/>
      <c r="E1005" s="90"/>
    </row>
    <row r="1006" spans="1:7" s="17" customFormat="1" ht="18" customHeight="1">
      <c r="A1006" s="93" t="str">
        <f>IF($B1006="","",SUBTOTAL(103,$B$3:B1006))</f>
        <v/>
      </c>
      <c r="B1006" s="23"/>
      <c r="C1006" s="20"/>
      <c r="D1006" s="20"/>
      <c r="E1006" s="92"/>
      <c r="F1006" s="20"/>
      <c r="G1006" s="20"/>
    </row>
    <row r="1007" spans="1:7" s="17" customFormat="1" ht="18" customHeight="1">
      <c r="A1007" s="83" t="str">
        <f>IF($B1007="","",SUBTOTAL(103,$B$3:B1007))</f>
        <v/>
      </c>
      <c r="B1007" s="18"/>
      <c r="E1007" s="90"/>
    </row>
    <row r="1008" spans="1:7" s="17" customFormat="1" ht="18" customHeight="1">
      <c r="A1008" s="93" t="str">
        <f>IF($B1008="","",SUBTOTAL(103,$B$3:B1008))</f>
        <v/>
      </c>
      <c r="B1008" s="23"/>
      <c r="C1008" s="20"/>
      <c r="D1008" s="20"/>
      <c r="E1008" s="92"/>
      <c r="F1008" s="20"/>
      <c r="G1008" s="20"/>
    </row>
    <row r="1009" spans="1:7" s="17" customFormat="1" ht="18" customHeight="1">
      <c r="A1009" s="83" t="str">
        <f>IF($B1009="","",SUBTOTAL(103,$B$3:B1009))</f>
        <v/>
      </c>
      <c r="B1009" s="18"/>
      <c r="E1009" s="90"/>
    </row>
    <row r="1010" spans="1:7" s="17" customFormat="1" ht="18" customHeight="1">
      <c r="A1010" s="93" t="str">
        <f>IF($B1010="","",SUBTOTAL(103,$B$3:B1010))</f>
        <v/>
      </c>
      <c r="B1010" s="23"/>
      <c r="C1010" s="20"/>
      <c r="D1010" s="20"/>
      <c r="E1010" s="92"/>
      <c r="F1010" s="20"/>
      <c r="G1010" s="20"/>
    </row>
    <row r="1011" spans="1:7" s="17" customFormat="1" ht="18" customHeight="1">
      <c r="A1011" s="83" t="str">
        <f>IF($B1011="","",SUBTOTAL(103,$B$3:B1011))</f>
        <v/>
      </c>
      <c r="B1011" s="18"/>
      <c r="E1011" s="90"/>
    </row>
    <row r="1012" spans="1:7" s="17" customFormat="1" ht="18" customHeight="1">
      <c r="A1012" s="93" t="str">
        <f>IF($B1012="","",SUBTOTAL(103,$B$3:B1012))</f>
        <v/>
      </c>
      <c r="B1012" s="23"/>
      <c r="C1012" s="20"/>
      <c r="D1012" s="20"/>
      <c r="E1012" s="92"/>
      <c r="F1012" s="20"/>
      <c r="G1012" s="20"/>
    </row>
    <row r="1013" spans="1:7" s="17" customFormat="1" ht="18" customHeight="1">
      <c r="A1013" s="83" t="str">
        <f>IF($B1013="","",SUBTOTAL(103,$B$3:B1013))</f>
        <v/>
      </c>
      <c r="B1013" s="18"/>
      <c r="E1013" s="90"/>
    </row>
    <row r="1014" spans="1:7" s="17" customFormat="1" ht="18" customHeight="1">
      <c r="A1014" s="93" t="str">
        <f>IF($B1014="","",SUBTOTAL(103,$B$3:B1014))</f>
        <v/>
      </c>
      <c r="B1014" s="23"/>
      <c r="C1014" s="20"/>
      <c r="D1014" s="20"/>
      <c r="E1014" s="92"/>
      <c r="F1014" s="20"/>
      <c r="G1014" s="20"/>
    </row>
    <row r="1015" spans="1:7" s="17" customFormat="1" ht="18" customHeight="1">
      <c r="A1015" s="83" t="str">
        <f>IF($B1015="","",SUBTOTAL(103,$B$3:B1015))</f>
        <v/>
      </c>
      <c r="B1015" s="18"/>
      <c r="E1015" s="90"/>
    </row>
    <row r="1016" spans="1:7" s="17" customFormat="1" ht="18" customHeight="1">
      <c r="A1016" s="93" t="str">
        <f>IF($B1016="","",SUBTOTAL(103,$B$3:B1016))</f>
        <v/>
      </c>
      <c r="B1016" s="23"/>
      <c r="C1016" s="20"/>
      <c r="D1016" s="20"/>
      <c r="E1016" s="92"/>
      <c r="F1016" s="20"/>
      <c r="G1016" s="20"/>
    </row>
    <row r="1017" spans="1:7" s="17" customFormat="1" ht="18" customHeight="1">
      <c r="A1017" s="83" t="str">
        <f>IF($B1017="","",SUBTOTAL(103,$B$3:B1017))</f>
        <v/>
      </c>
      <c r="B1017" s="18"/>
      <c r="E1017" s="90"/>
    </row>
    <row r="1018" spans="1:7" s="17" customFormat="1" ht="18" customHeight="1">
      <c r="A1018" s="93" t="str">
        <f>IF($B1018="","",SUBTOTAL(103,$B$3:B1018))</f>
        <v/>
      </c>
      <c r="B1018" s="23"/>
      <c r="C1018" s="20"/>
      <c r="D1018" s="20"/>
      <c r="E1018" s="92"/>
      <c r="F1018" s="20"/>
      <c r="G1018" s="20"/>
    </row>
    <row r="1019" spans="1:7" s="17" customFormat="1" ht="18" customHeight="1">
      <c r="A1019" s="83" t="str">
        <f>IF($B1019="","",SUBTOTAL(103,$B$3:B1019))</f>
        <v/>
      </c>
      <c r="B1019" s="18"/>
      <c r="E1019" s="90"/>
    </row>
    <row r="1020" spans="1:7" s="17" customFormat="1" ht="18" customHeight="1">
      <c r="A1020" s="93" t="str">
        <f>IF($B1020="","",SUBTOTAL(103,$B$3:B1020))</f>
        <v/>
      </c>
      <c r="B1020" s="23"/>
      <c r="C1020" s="20"/>
      <c r="D1020" s="20"/>
      <c r="E1020" s="92"/>
      <c r="F1020" s="20"/>
      <c r="G1020" s="20"/>
    </row>
    <row r="1021" spans="1:7" s="17" customFormat="1" ht="18" customHeight="1">
      <c r="A1021" s="83" t="str">
        <f>IF($B1021="","",SUBTOTAL(103,$B$3:B1021))</f>
        <v/>
      </c>
      <c r="B1021" s="18"/>
      <c r="E1021" s="90"/>
    </row>
    <row r="1022" spans="1:7" s="17" customFormat="1" ht="18" customHeight="1">
      <c r="A1022" s="93" t="str">
        <f>IF($B1022="","",SUBTOTAL(103,$B$3:B1022))</f>
        <v/>
      </c>
      <c r="B1022" s="23"/>
      <c r="C1022" s="20"/>
      <c r="D1022" s="20"/>
      <c r="E1022" s="92"/>
      <c r="F1022" s="20"/>
      <c r="G1022" s="20"/>
    </row>
    <row r="1023" spans="1:7" s="17" customFormat="1" ht="18" customHeight="1">
      <c r="A1023" s="83" t="str">
        <f>IF($B1023="","",SUBTOTAL(103,$B$3:B1023))</f>
        <v/>
      </c>
      <c r="B1023" s="18"/>
      <c r="E1023" s="90"/>
    </row>
    <row r="1024" spans="1:7" s="17" customFormat="1" ht="18" customHeight="1">
      <c r="A1024" s="93" t="str">
        <f>IF($B1024="","",SUBTOTAL(103,$B$3:B1024))</f>
        <v/>
      </c>
      <c r="B1024" s="23"/>
      <c r="C1024" s="20"/>
      <c r="D1024" s="20"/>
      <c r="E1024" s="92"/>
      <c r="F1024" s="20"/>
      <c r="G1024" s="20"/>
    </row>
    <row r="1025" spans="1:7" s="17" customFormat="1" ht="18" customHeight="1">
      <c r="A1025" s="83" t="str">
        <f>IF($B1025="","",SUBTOTAL(103,$B$3:B1025))</f>
        <v/>
      </c>
      <c r="B1025" s="18"/>
      <c r="E1025" s="90"/>
    </row>
    <row r="1026" spans="1:7" s="17" customFormat="1" ht="18" customHeight="1">
      <c r="A1026" s="93" t="str">
        <f>IF($B1026="","",SUBTOTAL(103,$B$3:B1026))</f>
        <v/>
      </c>
      <c r="B1026" s="23"/>
      <c r="C1026" s="20"/>
      <c r="D1026" s="20"/>
      <c r="E1026" s="92"/>
      <c r="F1026" s="20"/>
      <c r="G1026" s="20"/>
    </row>
    <row r="1027" spans="1:7" s="17" customFormat="1" ht="18" customHeight="1">
      <c r="A1027" s="83" t="str">
        <f>IF($B1027="","",SUBTOTAL(103,$B$3:B1027))</f>
        <v/>
      </c>
      <c r="B1027" s="18"/>
      <c r="E1027" s="90"/>
    </row>
    <row r="1028" spans="1:7" s="17" customFormat="1" ht="18" customHeight="1">
      <c r="A1028" s="93" t="str">
        <f>IF($B1028="","",SUBTOTAL(103,$B$3:B1028))</f>
        <v/>
      </c>
      <c r="B1028" s="23"/>
      <c r="C1028" s="20"/>
      <c r="D1028" s="20"/>
      <c r="E1028" s="92"/>
      <c r="F1028" s="20"/>
      <c r="G1028" s="20"/>
    </row>
    <row r="1029" spans="1:7" s="17" customFormat="1" ht="18" customHeight="1">
      <c r="A1029" s="83" t="str">
        <f>IF($B1029="","",SUBTOTAL(103,$B$3:B1029))</f>
        <v/>
      </c>
      <c r="B1029" s="18"/>
      <c r="E1029" s="90"/>
    </row>
    <row r="1030" spans="1:7" s="17" customFormat="1" ht="18" customHeight="1">
      <c r="A1030" s="93" t="str">
        <f>IF($B1030="","",SUBTOTAL(103,$B$3:B1030))</f>
        <v/>
      </c>
      <c r="B1030" s="23"/>
      <c r="C1030" s="20"/>
      <c r="D1030" s="20"/>
      <c r="E1030" s="92"/>
      <c r="F1030" s="20"/>
      <c r="G1030" s="20"/>
    </row>
    <row r="1031" spans="1:7" s="17" customFormat="1" ht="18" customHeight="1">
      <c r="A1031" s="83" t="str">
        <f>IF($B1031="","",SUBTOTAL(103,$B$3:B1031))</f>
        <v/>
      </c>
      <c r="B1031" s="18"/>
      <c r="E1031" s="90"/>
    </row>
    <row r="1032" spans="1:7" s="17" customFormat="1" ht="18" customHeight="1">
      <c r="A1032" s="93" t="str">
        <f>IF($B1032="","",SUBTOTAL(103,$B$3:B1032))</f>
        <v/>
      </c>
      <c r="B1032" s="23"/>
      <c r="C1032" s="20"/>
      <c r="D1032" s="20"/>
      <c r="E1032" s="92"/>
      <c r="F1032" s="20"/>
      <c r="G1032" s="20"/>
    </row>
    <row r="1033" spans="1:7" s="17" customFormat="1" ht="18" customHeight="1">
      <c r="A1033" s="83" t="str">
        <f>IF($B1033="","",SUBTOTAL(103,$B$3:B1033))</f>
        <v/>
      </c>
      <c r="B1033" s="18"/>
      <c r="E1033" s="90"/>
    </row>
    <row r="1034" spans="1:7" s="17" customFormat="1" ht="18" customHeight="1">
      <c r="A1034" s="93" t="str">
        <f>IF($B1034="","",SUBTOTAL(103,$B$3:B1034))</f>
        <v/>
      </c>
      <c r="B1034" s="23"/>
      <c r="C1034" s="20"/>
      <c r="D1034" s="20"/>
      <c r="E1034" s="92"/>
      <c r="F1034" s="20"/>
      <c r="G1034" s="20"/>
    </row>
    <row r="1035" spans="1:7" s="17" customFormat="1" ht="18" customHeight="1">
      <c r="A1035" s="83" t="str">
        <f>IF($B1035="","",SUBTOTAL(103,$B$3:B1035))</f>
        <v/>
      </c>
      <c r="B1035" s="18"/>
      <c r="E1035" s="90"/>
    </row>
    <row r="1036" spans="1:7" s="17" customFormat="1" ht="18" customHeight="1">
      <c r="A1036" s="93" t="str">
        <f>IF($B1036="","",SUBTOTAL(103,$B$3:B1036))</f>
        <v/>
      </c>
      <c r="B1036" s="23"/>
      <c r="C1036" s="20"/>
      <c r="D1036" s="20"/>
      <c r="E1036" s="92"/>
      <c r="F1036" s="20"/>
      <c r="G1036" s="20"/>
    </row>
    <row r="1037" spans="1:7" s="17" customFormat="1" ht="18" customHeight="1">
      <c r="A1037" s="83" t="str">
        <f>IF($B1037="","",SUBTOTAL(103,$B$3:B1037))</f>
        <v/>
      </c>
      <c r="B1037" s="18"/>
      <c r="E1037" s="90"/>
    </row>
    <row r="1038" spans="1:7" s="17" customFormat="1" ht="18" customHeight="1">
      <c r="A1038" s="93" t="str">
        <f>IF($B1038="","",SUBTOTAL(103,$B$3:B1038))</f>
        <v/>
      </c>
      <c r="B1038" s="23"/>
      <c r="C1038" s="20"/>
      <c r="D1038" s="20"/>
      <c r="E1038" s="92"/>
      <c r="F1038" s="20"/>
      <c r="G1038" s="20"/>
    </row>
    <row r="1039" spans="1:7" s="17" customFormat="1" ht="18" customHeight="1">
      <c r="A1039" s="83" t="str">
        <f>IF($B1039="","",SUBTOTAL(103,$B$3:B1039))</f>
        <v/>
      </c>
      <c r="B1039" s="18"/>
      <c r="E1039" s="90"/>
    </row>
    <row r="1040" spans="1:7" s="17" customFormat="1" ht="18" customHeight="1">
      <c r="A1040" s="93" t="str">
        <f>IF($B1040="","",SUBTOTAL(103,$B$3:B1040))</f>
        <v/>
      </c>
      <c r="B1040" s="23"/>
      <c r="C1040" s="20"/>
      <c r="D1040" s="20"/>
      <c r="E1040" s="92"/>
      <c r="F1040" s="20"/>
      <c r="G1040" s="20"/>
    </row>
    <row r="1041" spans="1:7" s="17" customFormat="1" ht="18" customHeight="1">
      <c r="A1041" s="83" t="str">
        <f>IF($B1041="","",SUBTOTAL(103,$B$3:B1041))</f>
        <v/>
      </c>
      <c r="B1041" s="18"/>
      <c r="E1041" s="90"/>
    </row>
    <row r="1042" spans="1:7" s="17" customFormat="1" ht="18" customHeight="1">
      <c r="A1042" s="93" t="str">
        <f>IF($B1042="","",SUBTOTAL(103,$B$3:B1042))</f>
        <v/>
      </c>
      <c r="B1042" s="23"/>
      <c r="C1042" s="20"/>
      <c r="D1042" s="20"/>
      <c r="E1042" s="92"/>
      <c r="F1042" s="20"/>
      <c r="G1042" s="20"/>
    </row>
    <row r="1043" spans="1:7" s="17" customFormat="1" ht="18" customHeight="1">
      <c r="A1043" s="83" t="str">
        <f>IF($B1043="","",SUBTOTAL(103,$B$3:B1043))</f>
        <v/>
      </c>
      <c r="B1043" s="18"/>
      <c r="E1043" s="90"/>
    </row>
    <row r="1044" spans="1:7" s="17" customFormat="1" ht="18" customHeight="1">
      <c r="A1044" s="93" t="str">
        <f>IF($B1044="","",SUBTOTAL(103,$B$3:B1044))</f>
        <v/>
      </c>
      <c r="B1044" s="23"/>
      <c r="C1044" s="20"/>
      <c r="D1044" s="20"/>
      <c r="E1044" s="92"/>
      <c r="F1044" s="20"/>
      <c r="G1044" s="20"/>
    </row>
    <row r="1045" spans="1:7" s="17" customFormat="1" ht="18" customHeight="1">
      <c r="A1045" s="83" t="str">
        <f>IF($B1045="","",SUBTOTAL(103,$B$3:B1045))</f>
        <v/>
      </c>
      <c r="B1045" s="18"/>
      <c r="E1045" s="90"/>
    </row>
    <row r="1046" spans="1:7" s="17" customFormat="1" ht="18" customHeight="1">
      <c r="A1046" s="93" t="str">
        <f>IF($B1046="","",SUBTOTAL(103,$B$3:B1046))</f>
        <v/>
      </c>
      <c r="B1046" s="23"/>
      <c r="C1046" s="20"/>
      <c r="D1046" s="20"/>
      <c r="E1046" s="92"/>
      <c r="F1046" s="20"/>
      <c r="G1046" s="20"/>
    </row>
    <row r="1047" spans="1:7" s="17" customFormat="1" ht="18" customHeight="1">
      <c r="A1047" s="83" t="str">
        <f>IF($B1047="","",SUBTOTAL(103,$B$3:B1047))</f>
        <v/>
      </c>
      <c r="B1047" s="18"/>
      <c r="E1047" s="90"/>
    </row>
    <row r="1048" spans="1:7" s="17" customFormat="1" ht="18" customHeight="1">
      <c r="A1048" s="93" t="str">
        <f>IF($B1048="","",SUBTOTAL(103,$B$3:B1048))</f>
        <v/>
      </c>
      <c r="B1048" s="23"/>
      <c r="C1048" s="20"/>
      <c r="D1048" s="20"/>
      <c r="E1048" s="92"/>
      <c r="F1048" s="20"/>
      <c r="G1048" s="20"/>
    </row>
    <row r="1049" spans="1:7" s="17" customFormat="1" ht="18" customHeight="1">
      <c r="A1049" s="83" t="str">
        <f>IF($B1049="","",SUBTOTAL(103,$B$3:B1049))</f>
        <v/>
      </c>
      <c r="B1049" s="18"/>
      <c r="E1049" s="90"/>
    </row>
    <row r="1050" spans="1:7" s="17" customFormat="1" ht="18" customHeight="1">
      <c r="A1050" s="93" t="str">
        <f>IF($B1050="","",SUBTOTAL(103,$B$3:B1050))</f>
        <v/>
      </c>
      <c r="B1050" s="23"/>
      <c r="C1050" s="20"/>
      <c r="D1050" s="20"/>
      <c r="E1050" s="92"/>
      <c r="F1050" s="20"/>
      <c r="G1050" s="20"/>
    </row>
    <row r="1051" spans="1:7" s="17" customFormat="1" ht="18" customHeight="1">
      <c r="A1051" s="83" t="str">
        <f>IF($B1051="","",SUBTOTAL(103,$B$3:B1051))</f>
        <v/>
      </c>
      <c r="B1051" s="18"/>
      <c r="E1051" s="90"/>
    </row>
    <row r="1052" spans="1:7" s="17" customFormat="1" ht="18" customHeight="1">
      <c r="A1052" s="93" t="str">
        <f>IF($B1052="","",SUBTOTAL(103,$B$3:B1052))</f>
        <v/>
      </c>
      <c r="B1052" s="23"/>
      <c r="C1052" s="20"/>
      <c r="D1052" s="20"/>
      <c r="E1052" s="92"/>
      <c r="F1052" s="20"/>
      <c r="G1052" s="20"/>
    </row>
    <row r="1053" spans="1:7" s="17" customFormat="1" ht="18" customHeight="1">
      <c r="A1053" s="83" t="str">
        <f>IF($B1053="","",SUBTOTAL(103,$B$3:B1053))</f>
        <v/>
      </c>
      <c r="B1053" s="18"/>
      <c r="E1053" s="90"/>
    </row>
    <row r="1054" spans="1:7" s="17" customFormat="1" ht="18" customHeight="1">
      <c r="A1054" s="93" t="str">
        <f>IF($B1054="","",SUBTOTAL(103,$B$3:B1054))</f>
        <v/>
      </c>
      <c r="B1054" s="23"/>
      <c r="C1054" s="20"/>
      <c r="D1054" s="20"/>
      <c r="E1054" s="92"/>
      <c r="F1054" s="20"/>
      <c r="G1054" s="20"/>
    </row>
    <row r="1055" spans="1:7" s="17" customFormat="1" ht="18" customHeight="1">
      <c r="A1055" s="83" t="str">
        <f>IF($B1055="","",SUBTOTAL(103,$B$3:B1055))</f>
        <v/>
      </c>
      <c r="B1055" s="18"/>
      <c r="E1055" s="90"/>
    </row>
    <row r="1056" spans="1:7" s="17" customFormat="1" ht="18" customHeight="1">
      <c r="A1056" s="93" t="str">
        <f>IF($B1056="","",SUBTOTAL(103,$B$3:B1056))</f>
        <v/>
      </c>
      <c r="B1056" s="23"/>
      <c r="C1056" s="20"/>
      <c r="D1056" s="20"/>
      <c r="E1056" s="92"/>
      <c r="F1056" s="20"/>
      <c r="G1056" s="20"/>
    </row>
    <row r="1057" spans="1:7" s="17" customFormat="1" ht="18" customHeight="1">
      <c r="A1057" s="83" t="str">
        <f>IF($B1057="","",SUBTOTAL(103,$B$3:B1057))</f>
        <v/>
      </c>
      <c r="B1057" s="18"/>
      <c r="E1057" s="90"/>
    </row>
    <row r="1058" spans="1:7" s="17" customFormat="1" ht="18" customHeight="1">
      <c r="A1058" s="93" t="str">
        <f>IF($B1058="","",SUBTOTAL(103,$B$3:B1058))</f>
        <v/>
      </c>
      <c r="B1058" s="23"/>
      <c r="C1058" s="20"/>
      <c r="D1058" s="20"/>
      <c r="E1058" s="92"/>
      <c r="F1058" s="20"/>
      <c r="G1058" s="20"/>
    </row>
    <row r="1059" spans="1:7" s="17" customFormat="1" ht="18" customHeight="1">
      <c r="A1059" s="83" t="str">
        <f>IF($B1059="","",SUBTOTAL(103,$B$3:B1059))</f>
        <v/>
      </c>
      <c r="B1059" s="18"/>
      <c r="E1059" s="90"/>
    </row>
    <row r="1060" spans="1:7" s="17" customFormat="1" ht="18" customHeight="1">
      <c r="A1060" s="93" t="str">
        <f>IF($B1060="","",SUBTOTAL(103,$B$3:B1060))</f>
        <v/>
      </c>
      <c r="B1060" s="23"/>
      <c r="C1060" s="20"/>
      <c r="D1060" s="20"/>
      <c r="E1060" s="92"/>
      <c r="F1060" s="20"/>
      <c r="G1060" s="20"/>
    </row>
    <row r="1061" spans="1:7" s="17" customFormat="1" ht="18" customHeight="1">
      <c r="A1061" s="83" t="str">
        <f>IF($B1061="","",SUBTOTAL(103,$B$3:B1061))</f>
        <v/>
      </c>
      <c r="B1061" s="18"/>
      <c r="E1061" s="90"/>
    </row>
    <row r="1062" spans="1:7" s="17" customFormat="1" ht="18" customHeight="1">
      <c r="A1062" s="93" t="str">
        <f>IF($B1062="","",SUBTOTAL(103,$B$3:B1062))</f>
        <v/>
      </c>
      <c r="B1062" s="23"/>
      <c r="C1062" s="20"/>
      <c r="D1062" s="20"/>
      <c r="E1062" s="92"/>
      <c r="F1062" s="20"/>
      <c r="G1062" s="20"/>
    </row>
    <row r="1063" spans="1:7" s="17" customFormat="1" ht="18" customHeight="1">
      <c r="A1063" s="83" t="str">
        <f>IF($B1063="","",SUBTOTAL(103,$B$3:B1063))</f>
        <v/>
      </c>
      <c r="B1063" s="18"/>
      <c r="E1063" s="90"/>
    </row>
    <row r="1064" spans="1:7" s="17" customFormat="1" ht="18" customHeight="1">
      <c r="A1064" s="93" t="str">
        <f>IF($B1064="","",SUBTOTAL(103,$B$3:B1064))</f>
        <v/>
      </c>
      <c r="B1064" s="23"/>
      <c r="C1064" s="20"/>
      <c r="D1064" s="20"/>
      <c r="E1064" s="92"/>
      <c r="F1064" s="20"/>
      <c r="G1064" s="20"/>
    </row>
    <row r="1065" spans="1:7" s="17" customFormat="1" ht="18" customHeight="1">
      <c r="A1065" s="83" t="str">
        <f>IF($B1065="","",SUBTOTAL(103,$B$3:B1065))</f>
        <v/>
      </c>
      <c r="B1065" s="18"/>
      <c r="E1065" s="90"/>
    </row>
    <row r="1066" spans="1:7" s="17" customFormat="1" ht="18" customHeight="1">
      <c r="A1066" s="93" t="str">
        <f>IF($B1066="","",SUBTOTAL(103,$B$3:B1066))</f>
        <v/>
      </c>
      <c r="B1066" s="23"/>
      <c r="C1066" s="20"/>
      <c r="D1066" s="20"/>
      <c r="E1066" s="92"/>
      <c r="F1066" s="20"/>
      <c r="G1066" s="20"/>
    </row>
    <row r="1067" spans="1:7" s="17" customFormat="1" ht="18" customHeight="1">
      <c r="A1067" s="83" t="str">
        <f>IF($B1067="","",SUBTOTAL(103,$B$3:B1067))</f>
        <v/>
      </c>
      <c r="B1067" s="18"/>
      <c r="E1067" s="90"/>
    </row>
    <row r="1068" spans="1:7" s="17" customFormat="1" ht="18" customHeight="1">
      <c r="A1068" s="93" t="str">
        <f>IF($B1068="","",SUBTOTAL(103,$B$3:B1068))</f>
        <v/>
      </c>
      <c r="B1068" s="23"/>
      <c r="C1068" s="20"/>
      <c r="D1068" s="20"/>
      <c r="E1068" s="92"/>
      <c r="F1068" s="20"/>
      <c r="G1068" s="20"/>
    </row>
    <row r="1069" spans="1:7" s="17" customFormat="1" ht="18" customHeight="1">
      <c r="A1069" s="83" t="str">
        <f>IF($B1069="","",SUBTOTAL(103,$B$3:B1069))</f>
        <v/>
      </c>
      <c r="B1069" s="18"/>
      <c r="E1069" s="90"/>
    </row>
    <row r="1070" spans="1:7" s="17" customFormat="1" ht="18" customHeight="1">
      <c r="A1070" s="93" t="str">
        <f>IF($B1070="","",SUBTOTAL(103,$B$3:B1070))</f>
        <v/>
      </c>
      <c r="B1070" s="23"/>
      <c r="C1070" s="20"/>
      <c r="D1070" s="20"/>
      <c r="E1070" s="92"/>
      <c r="F1070" s="20"/>
      <c r="G1070" s="20"/>
    </row>
    <row r="1071" spans="1:7" s="17" customFormat="1" ht="18" customHeight="1">
      <c r="A1071" s="83" t="str">
        <f>IF($B1071="","",SUBTOTAL(103,$B$3:B1071))</f>
        <v/>
      </c>
      <c r="B1071" s="18"/>
      <c r="E1071" s="90"/>
    </row>
    <row r="1072" spans="1:7" s="17" customFormat="1" ht="18" customHeight="1">
      <c r="A1072" s="93" t="str">
        <f>IF($B1072="","",SUBTOTAL(103,$B$3:B1072))</f>
        <v/>
      </c>
      <c r="B1072" s="23"/>
      <c r="C1072" s="20"/>
      <c r="D1072" s="20"/>
      <c r="E1072" s="92"/>
      <c r="F1072" s="20"/>
      <c r="G1072" s="20"/>
    </row>
    <row r="1073" spans="1:7" s="17" customFormat="1" ht="18" customHeight="1">
      <c r="A1073" s="83" t="str">
        <f>IF($B1073="","",SUBTOTAL(103,$B$3:B1073))</f>
        <v/>
      </c>
      <c r="B1073" s="18"/>
      <c r="E1073" s="90"/>
    </row>
    <row r="1074" spans="1:7" s="17" customFormat="1" ht="18" customHeight="1">
      <c r="A1074" s="93" t="str">
        <f>IF($B1074="","",SUBTOTAL(103,$B$3:B1074))</f>
        <v/>
      </c>
      <c r="B1074" s="23"/>
      <c r="C1074" s="20"/>
      <c r="D1074" s="20"/>
      <c r="E1074" s="92"/>
      <c r="F1074" s="20"/>
      <c r="G1074" s="20"/>
    </row>
    <row r="1075" spans="1:7" s="17" customFormat="1" ht="18" customHeight="1">
      <c r="A1075" s="83" t="str">
        <f>IF($B1075="","",SUBTOTAL(103,$B$3:B1075))</f>
        <v/>
      </c>
      <c r="B1075" s="18"/>
      <c r="E1075" s="90"/>
    </row>
    <row r="1076" spans="1:7" s="17" customFormat="1" ht="18" customHeight="1">
      <c r="A1076" s="93" t="str">
        <f>IF($B1076="","",SUBTOTAL(103,$B$3:B1076))</f>
        <v/>
      </c>
      <c r="B1076" s="23"/>
      <c r="C1076" s="20"/>
      <c r="D1076" s="20"/>
      <c r="E1076" s="92"/>
      <c r="F1076" s="20"/>
      <c r="G1076" s="20"/>
    </row>
    <row r="1077" spans="1:7" s="17" customFormat="1" ht="18" customHeight="1">
      <c r="A1077" s="83" t="str">
        <f>IF($B1077="","",SUBTOTAL(103,$B$3:B1077))</f>
        <v/>
      </c>
      <c r="B1077" s="18"/>
      <c r="E1077" s="90"/>
    </row>
    <row r="1078" spans="1:7" s="17" customFormat="1" ht="18" customHeight="1">
      <c r="A1078" s="93" t="str">
        <f>IF($B1078="","",SUBTOTAL(103,$B$3:B1078))</f>
        <v/>
      </c>
      <c r="B1078" s="23"/>
      <c r="C1078" s="20"/>
      <c r="D1078" s="20"/>
      <c r="E1078" s="92"/>
      <c r="F1078" s="20"/>
      <c r="G1078" s="20"/>
    </row>
    <row r="1079" spans="1:7" s="17" customFormat="1" ht="18" customHeight="1">
      <c r="A1079" s="83" t="str">
        <f>IF($B1079="","",SUBTOTAL(103,$B$3:B1079))</f>
        <v/>
      </c>
      <c r="B1079" s="18"/>
      <c r="E1079" s="90"/>
    </row>
    <row r="1080" spans="1:7" s="17" customFormat="1" ht="18" customHeight="1">
      <c r="A1080" s="93" t="str">
        <f>IF($B1080="","",SUBTOTAL(103,$B$3:B1080))</f>
        <v/>
      </c>
      <c r="B1080" s="23"/>
      <c r="C1080" s="20"/>
      <c r="D1080" s="20"/>
      <c r="E1080" s="92"/>
      <c r="F1080" s="20"/>
      <c r="G1080" s="20"/>
    </row>
    <row r="1081" spans="1:7" s="17" customFormat="1" ht="18" customHeight="1">
      <c r="A1081" s="83" t="str">
        <f>IF($B1081="","",SUBTOTAL(103,$B$3:B1081))</f>
        <v/>
      </c>
      <c r="B1081" s="18"/>
      <c r="E1081" s="90"/>
    </row>
    <row r="1082" spans="1:7" s="17" customFormat="1" ht="18" customHeight="1">
      <c r="A1082" s="93" t="str">
        <f>IF($B1082="","",SUBTOTAL(103,$B$3:B1082))</f>
        <v/>
      </c>
      <c r="B1082" s="23"/>
      <c r="C1082" s="20"/>
      <c r="D1082" s="20"/>
      <c r="E1082" s="92"/>
      <c r="F1082" s="20"/>
      <c r="G1082" s="20"/>
    </row>
    <row r="1083" spans="1:7" s="17" customFormat="1" ht="18" customHeight="1">
      <c r="A1083" s="83" t="str">
        <f>IF($B1083="","",SUBTOTAL(103,$B$3:B1083))</f>
        <v/>
      </c>
      <c r="B1083" s="18"/>
      <c r="E1083" s="90"/>
    </row>
    <row r="1084" spans="1:7" s="17" customFormat="1" ht="18" customHeight="1">
      <c r="A1084" s="93" t="str">
        <f>IF($B1084="","",SUBTOTAL(103,$B$3:B1084))</f>
        <v/>
      </c>
      <c r="B1084" s="23"/>
      <c r="C1084" s="20"/>
      <c r="D1084" s="20"/>
      <c r="E1084" s="92"/>
      <c r="F1084" s="20"/>
      <c r="G1084" s="20"/>
    </row>
    <row r="1085" spans="1:7" s="17" customFormat="1" ht="18" customHeight="1">
      <c r="A1085" s="83" t="str">
        <f>IF($B1085="","",SUBTOTAL(103,$B$3:B1085))</f>
        <v/>
      </c>
      <c r="B1085" s="18"/>
      <c r="E1085" s="90"/>
    </row>
    <row r="1086" spans="1:7" s="17" customFormat="1" ht="18" customHeight="1">
      <c r="A1086" s="93" t="str">
        <f>IF($B1086="","",SUBTOTAL(103,$B$3:B1086))</f>
        <v/>
      </c>
      <c r="B1086" s="23"/>
      <c r="C1086" s="20"/>
      <c r="D1086" s="20"/>
      <c r="E1086" s="92"/>
      <c r="F1086" s="20"/>
      <c r="G1086" s="20"/>
    </row>
    <row r="1087" spans="1:7" s="17" customFormat="1" ht="18" customHeight="1">
      <c r="A1087" s="83" t="str">
        <f>IF($B1087="","",SUBTOTAL(103,$B$3:B1087))</f>
        <v/>
      </c>
      <c r="B1087" s="18"/>
      <c r="E1087" s="90"/>
    </row>
    <row r="1088" spans="1:7" s="17" customFormat="1" ht="18" customHeight="1">
      <c r="A1088" s="93" t="str">
        <f>IF($B1088="","",SUBTOTAL(103,$B$3:B1088))</f>
        <v/>
      </c>
      <c r="B1088" s="23"/>
      <c r="C1088" s="20"/>
      <c r="D1088" s="20"/>
      <c r="E1088" s="92"/>
      <c r="F1088" s="20"/>
      <c r="G1088" s="20"/>
    </row>
    <row r="1089" spans="1:7" s="17" customFormat="1" ht="18" customHeight="1">
      <c r="A1089" s="83" t="str">
        <f>IF($B1089="","",SUBTOTAL(103,$B$3:B1089))</f>
        <v/>
      </c>
      <c r="B1089" s="18"/>
      <c r="E1089" s="90"/>
    </row>
    <row r="1090" spans="1:7" s="17" customFormat="1" ht="18" customHeight="1">
      <c r="A1090" s="93" t="str">
        <f>IF($B1090="","",SUBTOTAL(103,$B$3:B1090))</f>
        <v/>
      </c>
      <c r="B1090" s="23"/>
      <c r="C1090" s="20"/>
      <c r="D1090" s="20"/>
      <c r="E1090" s="92"/>
      <c r="F1090" s="20"/>
      <c r="G1090" s="20"/>
    </row>
    <row r="1091" spans="1:7" s="17" customFormat="1" ht="18" customHeight="1">
      <c r="A1091" s="83" t="str">
        <f>IF($B1091="","",SUBTOTAL(103,$B$3:B1091))</f>
        <v/>
      </c>
      <c r="B1091" s="18"/>
      <c r="E1091" s="90"/>
    </row>
    <row r="1092" spans="1:7" s="17" customFormat="1" ht="18" customHeight="1">
      <c r="A1092" s="93" t="str">
        <f>IF($B1092="","",SUBTOTAL(103,$B$3:B1092))</f>
        <v/>
      </c>
      <c r="B1092" s="23"/>
      <c r="C1092" s="20"/>
      <c r="D1092" s="20"/>
      <c r="E1092" s="92"/>
      <c r="F1092" s="20"/>
      <c r="G1092" s="20"/>
    </row>
    <row r="1093" spans="1:7" s="17" customFormat="1" ht="18" customHeight="1">
      <c r="A1093" s="83" t="str">
        <f>IF($B1093="","",SUBTOTAL(103,$B$3:B1093))</f>
        <v/>
      </c>
      <c r="B1093" s="18"/>
      <c r="E1093" s="90"/>
    </row>
    <row r="1094" spans="1:7" s="17" customFormat="1" ht="18" customHeight="1">
      <c r="A1094" s="93" t="str">
        <f>IF($B1094="","",SUBTOTAL(103,$B$3:B1094))</f>
        <v/>
      </c>
      <c r="B1094" s="23"/>
      <c r="C1094" s="20"/>
      <c r="D1094" s="20"/>
      <c r="E1094" s="92"/>
      <c r="F1094" s="20"/>
      <c r="G1094" s="20"/>
    </row>
    <row r="1095" spans="1:7" s="17" customFormat="1" ht="18" customHeight="1">
      <c r="A1095" s="83" t="str">
        <f>IF($B1095="","",SUBTOTAL(103,$B$3:B1095))</f>
        <v/>
      </c>
      <c r="B1095" s="18"/>
      <c r="E1095" s="90"/>
    </row>
    <row r="1096" spans="1:7" s="17" customFormat="1" ht="18" customHeight="1">
      <c r="A1096" s="93" t="str">
        <f>IF($B1096="","",SUBTOTAL(103,$B$3:B1096))</f>
        <v/>
      </c>
      <c r="B1096" s="23"/>
      <c r="C1096" s="20"/>
      <c r="D1096" s="20"/>
      <c r="E1096" s="92"/>
      <c r="F1096" s="20"/>
      <c r="G1096" s="20"/>
    </row>
    <row r="1097" spans="1:7" s="17" customFormat="1" ht="18" customHeight="1">
      <c r="A1097" s="83" t="str">
        <f>IF($B1097="","",SUBTOTAL(103,$B$3:B1097))</f>
        <v/>
      </c>
      <c r="B1097" s="18"/>
      <c r="E1097" s="90"/>
    </row>
    <row r="1098" spans="1:7" s="17" customFormat="1" ht="18" customHeight="1">
      <c r="A1098" s="93" t="str">
        <f>IF($B1098="","",SUBTOTAL(103,$B$3:B1098))</f>
        <v/>
      </c>
      <c r="B1098" s="23"/>
      <c r="C1098" s="20"/>
      <c r="D1098" s="20"/>
      <c r="E1098" s="92"/>
      <c r="F1098" s="20"/>
      <c r="G1098" s="20"/>
    </row>
    <row r="1099" spans="1:7" s="17" customFormat="1" ht="18" customHeight="1">
      <c r="A1099" s="83" t="str">
        <f>IF($B1099="","",SUBTOTAL(103,$B$3:B1099))</f>
        <v/>
      </c>
      <c r="B1099" s="18"/>
      <c r="E1099" s="90"/>
    </row>
    <row r="1100" spans="1:7" s="17" customFormat="1" ht="18" customHeight="1">
      <c r="A1100" s="93" t="str">
        <f>IF($B1100="","",SUBTOTAL(103,$B$3:B1100))</f>
        <v/>
      </c>
      <c r="B1100" s="23"/>
      <c r="C1100" s="20"/>
      <c r="D1100" s="20"/>
      <c r="E1100" s="92"/>
      <c r="F1100" s="20"/>
      <c r="G1100" s="20"/>
    </row>
    <row r="1101" spans="1:7" s="17" customFormat="1" ht="18" customHeight="1">
      <c r="A1101" s="83" t="str">
        <f>IF($B1101="","",SUBTOTAL(103,$B$3:B1101))</f>
        <v/>
      </c>
      <c r="B1101" s="18"/>
      <c r="E1101" s="90"/>
    </row>
    <row r="1102" spans="1:7" s="17" customFormat="1" ht="18" customHeight="1">
      <c r="A1102" s="93" t="str">
        <f>IF($B1102="","",SUBTOTAL(103,$B$3:B1102))</f>
        <v/>
      </c>
      <c r="B1102" s="23"/>
      <c r="C1102" s="20"/>
      <c r="D1102" s="20"/>
      <c r="E1102" s="92"/>
      <c r="F1102" s="20"/>
      <c r="G1102" s="20"/>
    </row>
    <row r="1103" spans="1:7" s="17" customFormat="1" ht="18" customHeight="1">
      <c r="A1103" s="83" t="str">
        <f>IF($B1103="","",SUBTOTAL(103,$B$3:B1103))</f>
        <v/>
      </c>
      <c r="B1103" s="18"/>
      <c r="E1103" s="90"/>
    </row>
    <row r="1104" spans="1:7" s="17" customFormat="1" ht="18" customHeight="1">
      <c r="A1104" s="93" t="str">
        <f>IF($B1104="","",SUBTOTAL(103,$B$3:B1104))</f>
        <v/>
      </c>
      <c r="B1104" s="23"/>
      <c r="C1104" s="20"/>
      <c r="D1104" s="20"/>
      <c r="E1104" s="92"/>
      <c r="F1104" s="20"/>
      <c r="G1104" s="20"/>
    </row>
    <row r="1105" spans="1:7" s="17" customFormat="1" ht="18" customHeight="1">
      <c r="A1105" s="83" t="str">
        <f>IF($B1105="","",SUBTOTAL(103,$B$3:B1105))</f>
        <v/>
      </c>
      <c r="B1105" s="18"/>
      <c r="E1105" s="90"/>
    </row>
    <row r="1106" spans="1:7" s="17" customFormat="1" ht="18" customHeight="1">
      <c r="A1106" s="93" t="str">
        <f>IF($B1106="","",SUBTOTAL(103,$B$3:B1106))</f>
        <v/>
      </c>
      <c r="B1106" s="23"/>
      <c r="C1106" s="20"/>
      <c r="D1106" s="20"/>
      <c r="E1106" s="92"/>
      <c r="F1106" s="20"/>
      <c r="G1106" s="20"/>
    </row>
    <row r="1107" spans="1:7" s="17" customFormat="1" ht="18" customHeight="1">
      <c r="A1107" s="83" t="str">
        <f>IF($B1107="","",SUBTOTAL(103,$B$3:B1107))</f>
        <v/>
      </c>
      <c r="B1107" s="18"/>
      <c r="E1107" s="90"/>
    </row>
    <row r="1108" spans="1:7" s="17" customFormat="1" ht="18" customHeight="1">
      <c r="A1108" s="93" t="str">
        <f>IF($B1108="","",SUBTOTAL(103,$B$3:B1108))</f>
        <v/>
      </c>
      <c r="B1108" s="23"/>
      <c r="C1108" s="20"/>
      <c r="D1108" s="20"/>
      <c r="E1108" s="92"/>
      <c r="F1108" s="20"/>
      <c r="G1108" s="20"/>
    </row>
    <row r="1109" spans="1:7" s="17" customFormat="1" ht="18" customHeight="1">
      <c r="A1109" s="83" t="str">
        <f>IF($B1109="","",SUBTOTAL(103,$B$3:B1109))</f>
        <v/>
      </c>
      <c r="B1109" s="18"/>
      <c r="E1109" s="90"/>
    </row>
    <row r="1110" spans="1:7" s="17" customFormat="1" ht="18" customHeight="1">
      <c r="A1110" s="93" t="str">
        <f>IF($B1110="","",SUBTOTAL(103,$B$3:B1110))</f>
        <v/>
      </c>
      <c r="B1110" s="23"/>
      <c r="C1110" s="20"/>
      <c r="D1110" s="20"/>
      <c r="E1110" s="92"/>
      <c r="F1110" s="20"/>
      <c r="G1110" s="20"/>
    </row>
    <row r="1111" spans="1:7" s="17" customFormat="1" ht="18" customHeight="1">
      <c r="A1111" s="83" t="str">
        <f>IF($B1111="","",SUBTOTAL(103,$B$3:B1111))</f>
        <v/>
      </c>
      <c r="B1111" s="18"/>
      <c r="E1111" s="90"/>
    </row>
    <row r="1112" spans="1:7" s="17" customFormat="1" ht="18" customHeight="1">
      <c r="A1112" s="93" t="str">
        <f>IF($B1112="","",SUBTOTAL(103,$B$3:B1112))</f>
        <v/>
      </c>
      <c r="B1112" s="23"/>
      <c r="C1112" s="20"/>
      <c r="D1112" s="20"/>
      <c r="E1112" s="92"/>
      <c r="F1112" s="20"/>
      <c r="G1112" s="20"/>
    </row>
    <row r="1113" spans="1:7" s="17" customFormat="1" ht="18" customHeight="1">
      <c r="A1113" s="83" t="str">
        <f>IF($B1113="","",SUBTOTAL(103,$B$3:B1113))</f>
        <v/>
      </c>
      <c r="B1113" s="18"/>
      <c r="E1113" s="90"/>
    </row>
    <row r="1114" spans="1:7" s="17" customFormat="1" ht="18" customHeight="1">
      <c r="A1114" s="93" t="str">
        <f>IF($B1114="","",SUBTOTAL(103,$B$3:B1114))</f>
        <v/>
      </c>
      <c r="B1114" s="23"/>
      <c r="C1114" s="20"/>
      <c r="D1114" s="20"/>
      <c r="E1114" s="92"/>
      <c r="F1114" s="20"/>
      <c r="G1114" s="20"/>
    </row>
    <row r="1115" spans="1:7" s="17" customFormat="1" ht="18" customHeight="1">
      <c r="A1115" s="83" t="str">
        <f>IF($B1115="","",SUBTOTAL(103,$B$3:B1115))</f>
        <v/>
      </c>
      <c r="B1115" s="18"/>
      <c r="E1115" s="90"/>
    </row>
    <row r="1116" spans="1:7" s="17" customFormat="1" ht="18" customHeight="1">
      <c r="A1116" s="93" t="str">
        <f>IF($B1116="","",SUBTOTAL(103,$B$3:B1116))</f>
        <v/>
      </c>
      <c r="B1116" s="23"/>
      <c r="C1116" s="20"/>
      <c r="D1116" s="20"/>
      <c r="E1116" s="92"/>
      <c r="F1116" s="20"/>
      <c r="G1116" s="20"/>
    </row>
    <row r="1117" spans="1:7" s="17" customFormat="1" ht="18" customHeight="1">
      <c r="A1117" s="83" t="str">
        <f>IF($B1117="","",SUBTOTAL(103,$B$3:B1117))</f>
        <v/>
      </c>
      <c r="B1117" s="18"/>
      <c r="E1117" s="90"/>
    </row>
    <row r="1118" spans="1:7" s="17" customFormat="1" ht="18" customHeight="1">
      <c r="A1118" s="93" t="str">
        <f>IF($B1118="","",SUBTOTAL(103,$B$3:B1118))</f>
        <v/>
      </c>
      <c r="B1118" s="23"/>
      <c r="C1118" s="20"/>
      <c r="D1118" s="20"/>
      <c r="E1118" s="92"/>
      <c r="F1118" s="20"/>
      <c r="G1118" s="20"/>
    </row>
    <row r="1119" spans="1:7" s="17" customFormat="1" ht="18" customHeight="1">
      <c r="A1119" s="83" t="str">
        <f>IF($B1119="","",SUBTOTAL(103,$B$3:B1119))</f>
        <v/>
      </c>
      <c r="B1119" s="18"/>
      <c r="E1119" s="90"/>
    </row>
    <row r="1120" spans="1:7" s="17" customFormat="1" ht="18" customHeight="1">
      <c r="A1120" s="93" t="str">
        <f>IF($B1120="","",SUBTOTAL(103,$B$3:B1120))</f>
        <v/>
      </c>
      <c r="B1120" s="23"/>
      <c r="C1120" s="20"/>
      <c r="D1120" s="20"/>
      <c r="E1120" s="92"/>
      <c r="F1120" s="20"/>
      <c r="G1120" s="20"/>
    </row>
    <row r="1121" spans="1:7" s="17" customFormat="1" ht="18" customHeight="1">
      <c r="A1121" s="83" t="str">
        <f>IF($B1121="","",SUBTOTAL(103,$B$3:B1121))</f>
        <v/>
      </c>
      <c r="B1121" s="18"/>
      <c r="E1121" s="90"/>
    </row>
    <row r="1122" spans="1:7" s="17" customFormat="1" ht="18" customHeight="1">
      <c r="A1122" s="93" t="str">
        <f>IF($B1122="","",SUBTOTAL(103,$B$3:B1122))</f>
        <v/>
      </c>
      <c r="B1122" s="23"/>
      <c r="C1122" s="20"/>
      <c r="D1122" s="20"/>
      <c r="E1122" s="92"/>
      <c r="F1122" s="20"/>
      <c r="G1122" s="20"/>
    </row>
    <row r="1123" spans="1:7" s="17" customFormat="1" ht="18" customHeight="1">
      <c r="A1123" s="83" t="str">
        <f>IF($B1123="","",SUBTOTAL(103,$B$3:B1123))</f>
        <v/>
      </c>
      <c r="B1123" s="18"/>
      <c r="E1123" s="90"/>
    </row>
    <row r="1124" spans="1:7" s="17" customFormat="1" ht="18" customHeight="1">
      <c r="A1124" s="93" t="str">
        <f>IF($B1124="","",SUBTOTAL(103,$B$3:B1124))</f>
        <v/>
      </c>
      <c r="B1124" s="23"/>
      <c r="C1124" s="20"/>
      <c r="D1124" s="20"/>
      <c r="E1124" s="92"/>
      <c r="F1124" s="20"/>
      <c r="G1124" s="20"/>
    </row>
    <row r="1125" spans="1:7" s="17" customFormat="1" ht="18" customHeight="1">
      <c r="A1125" s="83" t="str">
        <f>IF($B1125="","",SUBTOTAL(103,$B$3:B1125))</f>
        <v/>
      </c>
      <c r="B1125" s="18"/>
      <c r="E1125" s="90"/>
    </row>
    <row r="1126" spans="1:7" s="17" customFormat="1" ht="18" customHeight="1">
      <c r="A1126" s="93" t="str">
        <f>IF($B1126="","",SUBTOTAL(103,$B$3:B1126))</f>
        <v/>
      </c>
      <c r="B1126" s="23"/>
      <c r="C1126" s="20"/>
      <c r="D1126" s="20"/>
      <c r="E1126" s="92"/>
      <c r="F1126" s="20"/>
      <c r="G1126" s="20"/>
    </row>
    <row r="1127" spans="1:7" s="17" customFormat="1" ht="18" customHeight="1">
      <c r="A1127" s="83" t="str">
        <f>IF($B1127="","",SUBTOTAL(103,$B$3:B1127))</f>
        <v/>
      </c>
      <c r="B1127" s="18"/>
      <c r="E1127" s="90"/>
    </row>
    <row r="1128" spans="1:7" s="17" customFormat="1" ht="18" customHeight="1">
      <c r="A1128" s="93" t="str">
        <f>IF($B1128="","",SUBTOTAL(103,$B$3:B1128))</f>
        <v/>
      </c>
      <c r="B1128" s="23"/>
      <c r="C1128" s="20"/>
      <c r="D1128" s="20"/>
      <c r="E1128" s="92"/>
      <c r="F1128" s="20"/>
      <c r="G1128" s="20"/>
    </row>
    <row r="1129" spans="1:7" s="17" customFormat="1" ht="18" customHeight="1">
      <c r="A1129" s="83" t="str">
        <f>IF($B1129="","",SUBTOTAL(103,$B$3:B1129))</f>
        <v/>
      </c>
      <c r="B1129" s="18"/>
      <c r="E1129" s="90"/>
    </row>
    <row r="1130" spans="1:7" s="17" customFormat="1" ht="18" customHeight="1">
      <c r="A1130" s="93" t="str">
        <f>IF($B1130="","",SUBTOTAL(103,$B$3:B1130))</f>
        <v/>
      </c>
      <c r="B1130" s="23"/>
      <c r="C1130" s="20"/>
      <c r="D1130" s="20"/>
      <c r="E1130" s="92"/>
      <c r="F1130" s="20"/>
      <c r="G1130" s="20"/>
    </row>
    <row r="1131" spans="1:7" s="17" customFormat="1" ht="18" customHeight="1">
      <c r="A1131" s="83" t="str">
        <f>IF($B1131="","",SUBTOTAL(103,$B$3:B1131))</f>
        <v/>
      </c>
      <c r="B1131" s="18"/>
      <c r="E1131" s="90"/>
    </row>
    <row r="1132" spans="1:7" s="17" customFormat="1" ht="18" customHeight="1">
      <c r="A1132" s="93" t="str">
        <f>IF($B1132="","",SUBTOTAL(103,$B$3:B1132))</f>
        <v/>
      </c>
      <c r="B1132" s="23"/>
      <c r="C1132" s="20"/>
      <c r="D1132" s="20"/>
      <c r="E1132" s="92"/>
      <c r="F1132" s="20"/>
      <c r="G1132" s="20"/>
    </row>
    <row r="1133" spans="1:7" s="17" customFormat="1" ht="18" customHeight="1">
      <c r="A1133" s="83" t="str">
        <f>IF($B1133="","",SUBTOTAL(103,$B$3:B1133))</f>
        <v/>
      </c>
      <c r="B1133" s="18"/>
      <c r="E1133" s="90"/>
    </row>
    <row r="1134" spans="1:7" s="17" customFormat="1" ht="18" customHeight="1">
      <c r="A1134" s="93" t="str">
        <f>IF($B1134="","",SUBTOTAL(103,$B$3:B1134))</f>
        <v/>
      </c>
      <c r="B1134" s="23"/>
      <c r="C1134" s="20"/>
      <c r="D1134" s="20"/>
      <c r="E1134" s="92"/>
      <c r="F1134" s="20"/>
      <c r="G1134" s="20"/>
    </row>
    <row r="1135" spans="1:7" s="17" customFormat="1" ht="18" customHeight="1">
      <c r="A1135" s="83" t="str">
        <f>IF($B1135="","",SUBTOTAL(103,$B$3:B1135))</f>
        <v/>
      </c>
      <c r="B1135" s="18"/>
      <c r="E1135" s="90"/>
    </row>
    <row r="1136" spans="1:7" s="17" customFormat="1" ht="18" customHeight="1">
      <c r="A1136" s="93" t="str">
        <f>IF($B1136="","",SUBTOTAL(103,$B$3:B1136))</f>
        <v/>
      </c>
      <c r="B1136" s="23"/>
      <c r="C1136" s="20"/>
      <c r="D1136" s="20"/>
      <c r="E1136" s="92"/>
      <c r="F1136" s="20"/>
      <c r="G1136" s="20"/>
    </row>
    <row r="1137" spans="1:7" s="17" customFormat="1" ht="18" customHeight="1">
      <c r="A1137" s="83" t="str">
        <f>IF($B1137="","",SUBTOTAL(103,$B$3:B1137))</f>
        <v/>
      </c>
      <c r="B1137" s="18"/>
      <c r="E1137" s="90"/>
    </row>
    <row r="1138" spans="1:7" s="17" customFormat="1" ht="18" customHeight="1">
      <c r="A1138" s="93" t="str">
        <f>IF($B1138="","",SUBTOTAL(103,$B$3:B1138))</f>
        <v/>
      </c>
      <c r="B1138" s="23"/>
      <c r="C1138" s="20"/>
      <c r="D1138" s="20"/>
      <c r="E1138" s="92"/>
      <c r="F1138" s="20"/>
      <c r="G1138" s="20"/>
    </row>
    <row r="1139" spans="1:7" s="17" customFormat="1" ht="18" customHeight="1">
      <c r="A1139" s="83" t="str">
        <f>IF($B1139="","",SUBTOTAL(103,$B$3:B1139))</f>
        <v/>
      </c>
      <c r="B1139" s="18"/>
      <c r="E1139" s="90"/>
    </row>
    <row r="1140" spans="1:7" s="17" customFormat="1" ht="18" customHeight="1">
      <c r="A1140" s="93" t="str">
        <f>IF($B1140="","",SUBTOTAL(103,$B$3:B1140))</f>
        <v/>
      </c>
      <c r="B1140" s="23"/>
      <c r="C1140" s="20"/>
      <c r="D1140" s="20"/>
      <c r="E1140" s="92"/>
      <c r="F1140" s="20"/>
      <c r="G1140" s="20"/>
    </row>
    <row r="1141" spans="1:7" s="17" customFormat="1" ht="18" customHeight="1">
      <c r="A1141" s="83" t="str">
        <f>IF($B1141="","",SUBTOTAL(103,$B$3:B1141))</f>
        <v/>
      </c>
      <c r="B1141" s="18"/>
      <c r="E1141" s="90"/>
    </row>
    <row r="1142" spans="1:7" s="17" customFormat="1" ht="18" customHeight="1">
      <c r="A1142" s="93" t="str">
        <f>IF($B1142="","",SUBTOTAL(103,$B$3:B1142))</f>
        <v/>
      </c>
      <c r="B1142" s="23"/>
      <c r="C1142" s="20"/>
      <c r="D1142" s="20"/>
      <c r="E1142" s="92"/>
      <c r="F1142" s="20"/>
      <c r="G1142" s="20"/>
    </row>
    <row r="1143" spans="1:7" s="17" customFormat="1" ht="18" customHeight="1">
      <c r="A1143" s="83" t="str">
        <f>IF($B1143="","",SUBTOTAL(103,$B$3:B1143))</f>
        <v/>
      </c>
      <c r="B1143" s="18"/>
      <c r="E1143" s="90"/>
    </row>
    <row r="1144" spans="1:7" s="17" customFormat="1" ht="18" customHeight="1">
      <c r="A1144" s="93" t="str">
        <f>IF($B1144="","",SUBTOTAL(103,$B$3:B1144))</f>
        <v/>
      </c>
      <c r="B1144" s="23"/>
      <c r="C1144" s="20"/>
      <c r="D1144" s="20"/>
      <c r="E1144" s="92"/>
      <c r="F1144" s="20"/>
      <c r="G1144" s="20"/>
    </row>
    <row r="1145" spans="1:7" s="17" customFormat="1" ht="18" customHeight="1">
      <c r="A1145" s="83" t="str">
        <f>IF($B1145="","",SUBTOTAL(103,$B$3:B1145))</f>
        <v/>
      </c>
      <c r="B1145" s="18"/>
      <c r="E1145" s="90"/>
    </row>
    <row r="1146" spans="1:7" s="17" customFormat="1" ht="18" customHeight="1">
      <c r="A1146" s="93" t="str">
        <f>IF($B1146="","",SUBTOTAL(103,$B$3:B1146))</f>
        <v/>
      </c>
      <c r="B1146" s="23"/>
      <c r="C1146" s="20"/>
      <c r="D1146" s="20"/>
      <c r="E1146" s="92"/>
      <c r="F1146" s="20"/>
      <c r="G1146" s="20"/>
    </row>
    <row r="1147" spans="1:7" s="17" customFormat="1" ht="18" customHeight="1">
      <c r="A1147" s="83" t="str">
        <f>IF($B1147="","",SUBTOTAL(103,$B$3:B1147))</f>
        <v/>
      </c>
      <c r="B1147" s="18"/>
      <c r="E1147" s="90"/>
    </row>
    <row r="1148" spans="1:7" s="17" customFormat="1" ht="18" customHeight="1">
      <c r="A1148" s="93" t="str">
        <f>IF($B1148="","",SUBTOTAL(103,$B$3:B1148))</f>
        <v/>
      </c>
      <c r="B1148" s="23"/>
      <c r="C1148" s="20"/>
      <c r="D1148" s="20"/>
      <c r="E1148" s="92"/>
      <c r="F1148" s="20"/>
      <c r="G1148" s="20"/>
    </row>
    <row r="1149" spans="1:7" s="17" customFormat="1" ht="18" customHeight="1">
      <c r="A1149" s="83" t="str">
        <f>IF($B1149="","",SUBTOTAL(103,$B$3:B1149))</f>
        <v/>
      </c>
      <c r="B1149" s="18"/>
      <c r="E1149" s="90"/>
    </row>
    <row r="1150" spans="1:7" s="17" customFormat="1" ht="18" customHeight="1">
      <c r="A1150" s="93" t="str">
        <f>IF($B1150="","",SUBTOTAL(103,$B$3:B1150))</f>
        <v/>
      </c>
      <c r="B1150" s="23"/>
      <c r="C1150" s="20"/>
      <c r="D1150" s="20"/>
      <c r="E1150" s="92"/>
      <c r="F1150" s="20"/>
      <c r="G1150" s="20"/>
    </row>
    <row r="1151" spans="1:7" s="17" customFormat="1" ht="18" customHeight="1">
      <c r="A1151" s="83" t="str">
        <f>IF($B1151="","",SUBTOTAL(103,$B$3:B1151))</f>
        <v/>
      </c>
      <c r="B1151" s="18"/>
      <c r="E1151" s="90"/>
    </row>
    <row r="1152" spans="1:7" s="17" customFormat="1" ht="18" customHeight="1">
      <c r="A1152" s="93" t="str">
        <f>IF($B1152="","",SUBTOTAL(103,$B$3:B1152))</f>
        <v/>
      </c>
      <c r="B1152" s="23"/>
      <c r="C1152" s="20"/>
      <c r="D1152" s="20"/>
      <c r="E1152" s="92"/>
      <c r="F1152" s="20"/>
      <c r="G1152" s="20"/>
    </row>
    <row r="1153" spans="1:7" s="17" customFormat="1" ht="18" customHeight="1">
      <c r="A1153" s="83" t="str">
        <f>IF($B1153="","",SUBTOTAL(103,$B$3:B1153))</f>
        <v/>
      </c>
      <c r="B1153" s="18"/>
      <c r="E1153" s="90"/>
    </row>
    <row r="1154" spans="1:7" s="17" customFormat="1" ht="18" customHeight="1">
      <c r="A1154" s="93" t="str">
        <f>IF($B1154="","",SUBTOTAL(103,$B$3:B1154))</f>
        <v/>
      </c>
      <c r="B1154" s="23"/>
      <c r="C1154" s="20"/>
      <c r="D1154" s="20"/>
      <c r="E1154" s="92"/>
      <c r="F1154" s="20"/>
      <c r="G1154" s="20"/>
    </row>
    <row r="1155" spans="1:7" s="17" customFormat="1" ht="18" customHeight="1">
      <c r="A1155" s="83" t="str">
        <f>IF($B1155="","",SUBTOTAL(103,$B$3:B1155))</f>
        <v/>
      </c>
      <c r="B1155" s="18"/>
      <c r="E1155" s="90"/>
    </row>
    <row r="1156" spans="1:7" s="17" customFormat="1" ht="18" customHeight="1">
      <c r="A1156" s="93" t="str">
        <f>IF($B1156="","",SUBTOTAL(103,$B$3:B1156))</f>
        <v/>
      </c>
      <c r="B1156" s="23"/>
      <c r="C1156" s="20"/>
      <c r="D1156" s="20"/>
      <c r="E1156" s="92"/>
      <c r="F1156" s="20"/>
      <c r="G1156" s="20"/>
    </row>
    <row r="1157" spans="1:7" s="17" customFormat="1" ht="18" customHeight="1">
      <c r="A1157" s="83" t="str">
        <f>IF($B1157="","",SUBTOTAL(103,$B$3:B1157))</f>
        <v/>
      </c>
      <c r="B1157" s="18"/>
      <c r="E1157" s="90"/>
    </row>
    <row r="1158" spans="1:7" s="17" customFormat="1" ht="18" customHeight="1">
      <c r="A1158" s="93" t="str">
        <f>IF($B1158="","",SUBTOTAL(103,$B$3:B1158))</f>
        <v/>
      </c>
      <c r="B1158" s="23"/>
      <c r="C1158" s="20"/>
      <c r="D1158" s="20"/>
      <c r="E1158" s="92"/>
      <c r="F1158" s="20"/>
      <c r="G1158" s="20"/>
    </row>
    <row r="1159" spans="1:7" s="17" customFormat="1" ht="18" customHeight="1">
      <c r="A1159" s="83" t="str">
        <f>IF($B1159="","",SUBTOTAL(103,$B$3:B1159))</f>
        <v/>
      </c>
      <c r="B1159" s="18"/>
      <c r="E1159" s="90"/>
    </row>
    <row r="1160" spans="1:7" s="17" customFormat="1" ht="18" customHeight="1">
      <c r="A1160" s="93" t="str">
        <f>IF($B1160="","",SUBTOTAL(103,$B$3:B1160))</f>
        <v/>
      </c>
      <c r="B1160" s="23"/>
      <c r="C1160" s="20"/>
      <c r="D1160" s="20"/>
      <c r="E1160" s="92"/>
      <c r="F1160" s="20"/>
      <c r="G1160" s="20"/>
    </row>
    <row r="1161" spans="1:7" s="17" customFormat="1" ht="18" customHeight="1">
      <c r="A1161" s="83" t="str">
        <f>IF($B1161="","",SUBTOTAL(103,$B$3:B1161))</f>
        <v/>
      </c>
      <c r="B1161" s="18"/>
      <c r="E1161" s="90"/>
    </row>
    <row r="1162" spans="1:7" s="17" customFormat="1" ht="18" customHeight="1">
      <c r="A1162" s="93" t="str">
        <f>IF($B1162="","",SUBTOTAL(103,$B$3:B1162))</f>
        <v/>
      </c>
      <c r="B1162" s="23"/>
      <c r="C1162" s="20"/>
      <c r="D1162" s="20"/>
      <c r="E1162" s="92"/>
      <c r="F1162" s="20"/>
      <c r="G1162" s="20"/>
    </row>
    <row r="1163" spans="1:7" s="17" customFormat="1" ht="18" customHeight="1">
      <c r="A1163" s="83" t="str">
        <f>IF($B1163="","",SUBTOTAL(103,$B$3:B1163))</f>
        <v/>
      </c>
      <c r="B1163" s="18"/>
      <c r="E1163" s="90"/>
    </row>
    <row r="1164" spans="1:7" s="17" customFormat="1" ht="18" customHeight="1">
      <c r="A1164" s="93" t="str">
        <f>IF($B1164="","",SUBTOTAL(103,$B$3:B1164))</f>
        <v/>
      </c>
      <c r="B1164" s="23"/>
      <c r="C1164" s="20"/>
      <c r="D1164" s="20"/>
      <c r="E1164" s="92"/>
      <c r="F1164" s="20"/>
      <c r="G1164" s="20"/>
    </row>
    <row r="1165" spans="1:7" s="17" customFormat="1" ht="18" customHeight="1">
      <c r="A1165" s="83" t="str">
        <f>IF($B1165="","",SUBTOTAL(103,$B$3:B1165))</f>
        <v/>
      </c>
      <c r="B1165" s="18"/>
      <c r="E1165" s="90"/>
    </row>
    <row r="1166" spans="1:7" s="17" customFormat="1" ht="18" customHeight="1">
      <c r="A1166" s="93" t="str">
        <f>IF($B1166="","",SUBTOTAL(103,$B$3:B1166))</f>
        <v/>
      </c>
      <c r="B1166" s="23"/>
      <c r="C1166" s="20"/>
      <c r="D1166" s="20"/>
      <c r="E1166" s="92"/>
      <c r="F1166" s="20"/>
      <c r="G1166" s="20"/>
    </row>
    <row r="1167" spans="1:7" s="17" customFormat="1" ht="18" customHeight="1">
      <c r="A1167" s="83" t="str">
        <f>IF($B1167="","",SUBTOTAL(103,$B$3:B1167))</f>
        <v/>
      </c>
      <c r="B1167" s="18"/>
      <c r="E1167" s="90"/>
    </row>
    <row r="1168" spans="1:7" s="17" customFormat="1" ht="18" customHeight="1">
      <c r="A1168" s="93" t="str">
        <f>IF($B1168="","",SUBTOTAL(103,$B$3:B1168))</f>
        <v/>
      </c>
      <c r="B1168" s="23"/>
      <c r="C1168" s="20"/>
      <c r="D1168" s="20"/>
      <c r="E1168" s="92"/>
      <c r="F1168" s="20"/>
      <c r="G1168" s="20"/>
    </row>
    <row r="1169" spans="1:7" s="17" customFormat="1" ht="18" customHeight="1">
      <c r="A1169" s="83" t="str">
        <f>IF($B1169="","",SUBTOTAL(103,$B$3:B1169))</f>
        <v/>
      </c>
      <c r="B1169" s="18"/>
      <c r="E1169" s="90"/>
    </row>
    <row r="1170" spans="1:7" s="17" customFormat="1" ht="18" customHeight="1">
      <c r="A1170" s="93" t="str">
        <f>IF($B1170="","",SUBTOTAL(103,$B$3:B1170))</f>
        <v/>
      </c>
      <c r="B1170" s="23"/>
      <c r="C1170" s="20"/>
      <c r="D1170" s="20"/>
      <c r="E1170" s="92"/>
      <c r="F1170" s="20"/>
      <c r="G1170" s="20"/>
    </row>
    <row r="1171" spans="1:7" s="17" customFormat="1" ht="18" customHeight="1">
      <c r="A1171" s="83" t="str">
        <f>IF($B1171="","",SUBTOTAL(103,$B$3:B1171))</f>
        <v/>
      </c>
      <c r="B1171" s="18"/>
      <c r="E1171" s="90"/>
    </row>
    <row r="1172" spans="1:7" s="17" customFormat="1" ht="18" customHeight="1">
      <c r="A1172" s="93" t="str">
        <f>IF($B1172="","",SUBTOTAL(103,$B$3:B1172))</f>
        <v/>
      </c>
      <c r="B1172" s="23"/>
      <c r="C1172" s="20"/>
      <c r="D1172" s="20"/>
      <c r="E1172" s="92"/>
      <c r="F1172" s="20"/>
      <c r="G1172" s="20"/>
    </row>
    <row r="1173" spans="1:7" s="17" customFormat="1" ht="18" customHeight="1">
      <c r="A1173" s="83" t="str">
        <f>IF($B1173="","",SUBTOTAL(103,$B$3:B1173))</f>
        <v/>
      </c>
      <c r="B1173" s="18"/>
      <c r="E1173" s="90"/>
    </row>
    <row r="1174" spans="1:7" s="17" customFormat="1" ht="18" customHeight="1">
      <c r="A1174" s="93" t="str">
        <f>IF($B1174="","",SUBTOTAL(103,$B$3:B1174))</f>
        <v/>
      </c>
      <c r="B1174" s="23"/>
      <c r="C1174" s="20"/>
      <c r="D1174" s="20"/>
      <c r="E1174" s="92"/>
      <c r="F1174" s="20"/>
      <c r="G1174" s="20"/>
    </row>
    <row r="1175" spans="1:7" s="17" customFormat="1" ht="18" customHeight="1">
      <c r="A1175" s="83" t="str">
        <f>IF($B1175="","",SUBTOTAL(103,$B$3:B1175))</f>
        <v/>
      </c>
      <c r="B1175" s="18"/>
      <c r="E1175" s="90"/>
    </row>
    <row r="1176" spans="1:7" s="17" customFormat="1" ht="18" customHeight="1">
      <c r="A1176" s="93" t="str">
        <f>IF($B1176="","",SUBTOTAL(103,$B$3:B1176))</f>
        <v/>
      </c>
      <c r="B1176" s="23"/>
      <c r="C1176" s="20"/>
      <c r="D1176" s="20"/>
      <c r="E1176" s="92"/>
      <c r="F1176" s="20"/>
      <c r="G1176" s="20"/>
    </row>
    <row r="1177" spans="1:7" s="17" customFormat="1" ht="18" customHeight="1">
      <c r="A1177" s="83" t="str">
        <f>IF($B1177="","",SUBTOTAL(103,$B$3:B1177))</f>
        <v/>
      </c>
      <c r="B1177" s="18"/>
      <c r="E1177" s="90"/>
    </row>
    <row r="1178" spans="1:7" s="17" customFormat="1" ht="18" customHeight="1">
      <c r="A1178" s="93" t="str">
        <f>IF($B1178="","",SUBTOTAL(103,$B$3:B1178))</f>
        <v/>
      </c>
      <c r="B1178" s="23"/>
      <c r="C1178" s="20"/>
      <c r="D1178" s="20"/>
      <c r="E1178" s="92"/>
      <c r="F1178" s="20"/>
      <c r="G1178" s="20"/>
    </row>
    <row r="1179" spans="1:7" s="17" customFormat="1" ht="18" customHeight="1">
      <c r="A1179" s="83" t="str">
        <f>IF($B1179="","",SUBTOTAL(103,$B$3:B1179))</f>
        <v/>
      </c>
      <c r="B1179" s="18"/>
      <c r="E1179" s="90"/>
    </row>
    <row r="1180" spans="1:7" s="17" customFormat="1" ht="18" customHeight="1">
      <c r="A1180" s="93" t="str">
        <f>IF($B1180="","",SUBTOTAL(103,$B$3:B1180))</f>
        <v/>
      </c>
      <c r="B1180" s="23"/>
      <c r="C1180" s="20"/>
      <c r="D1180" s="20"/>
      <c r="E1180" s="92"/>
      <c r="F1180" s="20"/>
      <c r="G1180" s="20"/>
    </row>
    <row r="1181" spans="1:7" s="17" customFormat="1" ht="18" customHeight="1">
      <c r="A1181" s="83" t="str">
        <f>IF($B1181="","",SUBTOTAL(103,$B$3:B1181))</f>
        <v/>
      </c>
      <c r="B1181" s="18"/>
      <c r="E1181" s="90"/>
    </row>
    <row r="1182" spans="1:7" s="17" customFormat="1" ht="18" customHeight="1">
      <c r="A1182" s="93" t="str">
        <f>IF($B1182="","",SUBTOTAL(103,$B$3:B1182))</f>
        <v/>
      </c>
      <c r="B1182" s="23"/>
      <c r="C1182" s="20"/>
      <c r="D1182" s="20"/>
      <c r="E1182" s="92"/>
      <c r="F1182" s="20"/>
      <c r="G1182" s="20"/>
    </row>
    <row r="1183" spans="1:7" s="17" customFormat="1" ht="18" customHeight="1">
      <c r="A1183" s="83" t="str">
        <f>IF($B1183="","",SUBTOTAL(103,$B$3:B1183))</f>
        <v/>
      </c>
      <c r="B1183" s="18"/>
      <c r="E1183" s="90"/>
    </row>
    <row r="1184" spans="1:7" s="17" customFormat="1" ht="18" customHeight="1">
      <c r="A1184" s="93" t="str">
        <f>IF($B1184="","",SUBTOTAL(103,$B$3:B1184))</f>
        <v/>
      </c>
      <c r="B1184" s="23"/>
      <c r="C1184" s="20"/>
      <c r="D1184" s="20"/>
      <c r="E1184" s="92"/>
      <c r="F1184" s="20"/>
      <c r="G1184" s="20"/>
    </row>
    <row r="1185" spans="1:7" s="17" customFormat="1" ht="18" customHeight="1">
      <c r="A1185" s="83" t="str">
        <f>IF($B1185="","",SUBTOTAL(103,$B$3:B1185))</f>
        <v/>
      </c>
      <c r="B1185" s="18"/>
      <c r="E1185" s="90"/>
    </row>
    <row r="1186" spans="1:7" s="17" customFormat="1" ht="18" customHeight="1">
      <c r="A1186" s="93" t="str">
        <f>IF($B1186="","",SUBTOTAL(103,$B$3:B1186))</f>
        <v/>
      </c>
      <c r="B1186" s="23"/>
      <c r="C1186" s="20"/>
      <c r="D1186" s="20"/>
      <c r="E1186" s="92"/>
      <c r="F1186" s="20"/>
      <c r="G1186" s="20"/>
    </row>
    <row r="1187" spans="1:7" s="17" customFormat="1" ht="18" customHeight="1">
      <c r="A1187" s="83" t="str">
        <f>IF($B1187="","",SUBTOTAL(103,$B$3:B1187))</f>
        <v/>
      </c>
      <c r="B1187" s="18"/>
      <c r="E1187" s="90"/>
    </row>
    <row r="1188" spans="1:7" s="17" customFormat="1" ht="18" customHeight="1">
      <c r="A1188" s="93" t="str">
        <f>IF($B1188="","",SUBTOTAL(103,$B$3:B1188))</f>
        <v/>
      </c>
      <c r="B1188" s="23"/>
      <c r="C1188" s="20"/>
      <c r="D1188" s="20"/>
      <c r="E1188" s="92"/>
      <c r="F1188" s="20"/>
      <c r="G1188" s="20"/>
    </row>
    <row r="1189" spans="1:7" s="17" customFormat="1" ht="18" customHeight="1">
      <c r="A1189" s="83" t="str">
        <f>IF($B1189="","",SUBTOTAL(103,$B$3:B1189))</f>
        <v/>
      </c>
      <c r="B1189" s="18"/>
      <c r="E1189" s="90"/>
    </row>
    <row r="1190" spans="1:7" s="17" customFormat="1" ht="18" customHeight="1">
      <c r="A1190" s="93" t="str">
        <f>IF($B1190="","",SUBTOTAL(103,$B$3:B1190))</f>
        <v/>
      </c>
      <c r="B1190" s="23"/>
      <c r="C1190" s="20"/>
      <c r="D1190" s="20"/>
      <c r="E1190" s="92"/>
      <c r="F1190" s="20"/>
      <c r="G1190" s="20"/>
    </row>
    <row r="1191" spans="1:7" s="17" customFormat="1" ht="18" customHeight="1">
      <c r="A1191" s="83" t="str">
        <f>IF($B1191="","",SUBTOTAL(103,$B$3:B1191))</f>
        <v/>
      </c>
      <c r="B1191" s="18"/>
      <c r="E1191" s="90"/>
    </row>
    <row r="1192" spans="1:7" s="17" customFormat="1" ht="18" customHeight="1">
      <c r="A1192" s="93" t="str">
        <f>IF($B1192="","",SUBTOTAL(103,$B$3:B1192))</f>
        <v/>
      </c>
      <c r="B1192" s="23"/>
      <c r="C1192" s="20"/>
      <c r="D1192" s="20"/>
      <c r="E1192" s="92"/>
      <c r="F1192" s="20"/>
      <c r="G1192" s="20"/>
    </row>
    <row r="1193" spans="1:7" s="17" customFormat="1" ht="18" customHeight="1">
      <c r="A1193" s="83" t="str">
        <f>IF($B1193="","",SUBTOTAL(103,$B$3:B1193))</f>
        <v/>
      </c>
      <c r="B1193" s="18"/>
      <c r="E1193" s="90"/>
    </row>
    <row r="1194" spans="1:7" s="17" customFormat="1" ht="18" customHeight="1">
      <c r="A1194" s="93" t="str">
        <f>IF($B1194="","",SUBTOTAL(103,$B$3:B1194))</f>
        <v/>
      </c>
      <c r="B1194" s="23"/>
      <c r="C1194" s="20"/>
      <c r="D1194" s="20"/>
      <c r="E1194" s="92"/>
      <c r="F1194" s="20"/>
      <c r="G1194" s="20"/>
    </row>
    <row r="1195" spans="1:7" s="17" customFormat="1" ht="18" customHeight="1">
      <c r="A1195" s="83" t="str">
        <f>IF($B1195="","",SUBTOTAL(103,$B$3:B1195))</f>
        <v/>
      </c>
      <c r="B1195" s="18"/>
      <c r="E1195" s="90"/>
    </row>
    <row r="1196" spans="1:7" s="17" customFormat="1" ht="18" customHeight="1">
      <c r="A1196" s="93" t="str">
        <f>IF($B1196="","",SUBTOTAL(103,$B$3:B1196))</f>
        <v/>
      </c>
      <c r="B1196" s="23"/>
      <c r="C1196" s="20"/>
      <c r="D1196" s="20"/>
      <c r="E1196" s="92"/>
      <c r="F1196" s="20"/>
      <c r="G1196" s="20"/>
    </row>
    <row r="1197" spans="1:7" s="17" customFormat="1" ht="18" customHeight="1">
      <c r="A1197" s="83" t="str">
        <f>IF($B1197="","",SUBTOTAL(103,$B$3:B1197))</f>
        <v/>
      </c>
      <c r="B1197" s="18"/>
      <c r="E1197" s="90"/>
    </row>
    <row r="1198" spans="1:7" s="17" customFormat="1" ht="18" customHeight="1">
      <c r="A1198" s="93" t="str">
        <f>IF($B1198="","",SUBTOTAL(103,$B$3:B1198))</f>
        <v/>
      </c>
      <c r="B1198" s="23"/>
      <c r="C1198" s="20"/>
      <c r="D1198" s="20"/>
      <c r="E1198" s="92"/>
      <c r="F1198" s="20"/>
      <c r="G1198" s="20"/>
    </row>
    <row r="1199" spans="1:7" s="17" customFormat="1" ht="18" customHeight="1">
      <c r="A1199" s="83" t="str">
        <f>IF($B1199="","",SUBTOTAL(103,$B$3:B1199))</f>
        <v/>
      </c>
      <c r="B1199" s="18"/>
      <c r="E1199" s="90"/>
    </row>
    <row r="1200" spans="1:7" ht="18" customHeight="1">
      <c r="A1200" s="77"/>
      <c r="B1200" s="77"/>
      <c r="C1200" s="77"/>
      <c r="D1200" s="77"/>
      <c r="E1200" s="94">
        <f>SUM(E3:E1199)</f>
        <v>76000</v>
      </c>
      <c r="F1200" s="77"/>
      <c r="G1200" s="77"/>
    </row>
  </sheetData>
  <autoFilter ref="A2:G28" xr:uid="{18FD08A9-8BD2-46E6-B1E8-0E58BDE03F8F}"/>
  <mergeCells count="1">
    <mergeCell ref="H1:I2"/>
  </mergeCells>
  <pageMargins left="0" right="0" top="0" bottom="0" header="0" footer="0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جريده الوطن</vt:lpstr>
      <vt:lpstr>نادي الفروسيه</vt:lpstr>
      <vt:lpstr>مدرسه السلامه</vt:lpstr>
      <vt:lpstr>form</vt:lpstr>
      <vt:lpstr>كشف حساب</vt:lpstr>
      <vt:lpstr>Payments</vt:lpstr>
      <vt:lpstr>form!De</vt:lpstr>
      <vt:lpstr>'جريده الوطن'!De</vt:lpstr>
      <vt:lpstr>'مدرسه السلامه'!De</vt:lpstr>
      <vt:lpstr>'نادي الفروسيه'!De</vt:lpstr>
      <vt:lpstr>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moaaz</dc:creator>
  <cp:lastModifiedBy>moaaz</cp:lastModifiedBy>
  <dcterms:created xsi:type="dcterms:W3CDTF">2015-06-05T18:17:20Z</dcterms:created>
  <dcterms:modified xsi:type="dcterms:W3CDTF">2020-12-14T16:10:15Z</dcterms:modified>
</cp:coreProperties>
</file>