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7520" windowHeight="12600"/>
  </bookViews>
  <sheets>
    <sheet name="رقم قومي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  <c r="E10" i="2"/>
  <c r="E12" i="2" l="1"/>
  <c r="E6" i="2"/>
  <c r="G6" i="2" s="1"/>
  <c r="E8" i="2"/>
  <c r="G8" i="2"/>
</calcChain>
</file>

<file path=xl/sharedStrings.xml><?xml version="1.0" encoding="utf-8"?>
<sst xmlns="http://schemas.openxmlformats.org/spreadsheetml/2006/main" count="8" uniqueCount="8">
  <si>
    <t>الجنس</t>
  </si>
  <si>
    <t>تاريخ الميلاد ميلادي</t>
  </si>
  <si>
    <t>تاريخ الخروج على المعاش</t>
  </si>
  <si>
    <t>محافظة الميلاد</t>
  </si>
  <si>
    <t>الرقم القومي</t>
  </si>
  <si>
    <t>يوم الميلاد</t>
  </si>
  <si>
    <t>العمر الان</t>
  </si>
  <si>
    <t>الأيام المتبقية على المعاش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</si>
</sst>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\ 00\ 00\ 00\ 00\ 000\ 00"/>
    <numFmt numFmtId="165" formatCode="[$-1010000]yyyy/mm/dd;@"/>
    <numFmt numFmtId="166" formatCode="[$-2060401]B2d\ mmmm\ yyyy;@"/>
  </numFmts>
  <fonts count="8">
    <font>
      <sz val="11"/>
      <color theme="1"/>
      <name val="Calibri"/>
      <family val="2"/>
      <scheme val="minor"/>
    </font>
    <font>
      <b/>
      <sz val="26"/>
      <color theme="1"/>
      <name val="Angsana New"/>
      <family val="1"/>
    </font>
    <font>
      <sz val="18"/>
      <color theme="1"/>
      <name val="Calibri"/>
      <family val="2"/>
      <scheme val="minor"/>
    </font>
    <font>
      <sz val="16"/>
      <color theme="1"/>
      <name val="FS_Future"/>
      <charset val="178"/>
    </font>
    <font>
      <b/>
      <sz val="20"/>
      <color theme="1"/>
      <name val="FS_Nice"/>
      <charset val="178"/>
    </font>
    <font>
      <b/>
      <sz val="22"/>
      <color rgb="FFFF0000"/>
      <name val="Bodoni MT Black"/>
      <family val="1"/>
    </font>
    <font>
      <b/>
      <sz val="22"/>
      <color theme="1"/>
      <name val="FS_Nice"/>
      <charset val="178"/>
    </font>
    <font>
      <b/>
      <sz val="21"/>
      <color theme="1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EBFD7F"/>
        <bgColor indexed="64"/>
      </patternFill>
    </fill>
    <fill>
      <gradientFill degree="90">
        <stop position="0">
          <color theme="0"/>
        </stop>
        <stop position="1">
          <color theme="7" tint="-0.25098422193060094"/>
        </stop>
      </gradientFill>
    </fill>
    <fill>
      <patternFill patternType="solid">
        <fgColor theme="9" tint="0.39997558519241921"/>
        <bgColor indexed="64"/>
      </patternFill>
    </fill>
    <fill>
      <gradientFill degree="90">
        <stop position="0">
          <color theme="0"/>
        </stop>
        <stop position="1">
          <color theme="7" tint="-0.49803155613879818"/>
        </stop>
      </gradientFill>
    </fill>
  </fills>
  <borders count="11">
    <border>
      <left/>
      <right/>
      <top/>
      <bottom/>
      <diagonal/>
    </border>
    <border>
      <left style="thick">
        <color theme="9" tint="-0.499984740745262"/>
      </left>
      <right/>
      <top style="thick">
        <color theme="9" tint="-0.499984740745262"/>
      </top>
      <bottom/>
      <diagonal/>
    </border>
    <border>
      <left/>
      <right/>
      <top style="thick">
        <color theme="9" tint="-0.499984740745262"/>
      </top>
      <bottom/>
      <diagonal/>
    </border>
    <border>
      <left/>
      <right style="thick">
        <color theme="9" tint="-0.499984740745262"/>
      </right>
      <top style="thick">
        <color theme="9" tint="-0.499984740745262"/>
      </top>
      <bottom/>
      <diagonal/>
    </border>
    <border>
      <left style="thick">
        <color theme="9" tint="-0.499984740745262"/>
      </left>
      <right/>
      <top/>
      <bottom/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ck">
        <color theme="9" tint="-0.499984740745262"/>
      </left>
      <right/>
      <top style="thick">
        <color theme="9" tint="-0.499984740745262"/>
      </top>
      <bottom style="thick">
        <color theme="9" tint="-0.499984740745262"/>
      </bottom>
      <diagonal/>
    </border>
    <border>
      <left/>
      <right/>
      <top style="thick">
        <color theme="9" tint="-0.499984740745262"/>
      </top>
      <bottom style="thick">
        <color theme="9" tint="-0.499984740745262"/>
      </bottom>
      <diagonal/>
    </border>
    <border>
      <left/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/>
      <right style="thick">
        <color theme="9" tint="-0.499984740745262"/>
      </right>
      <top/>
      <bottom/>
      <diagonal/>
    </border>
    <border>
      <left/>
      <right/>
      <top/>
      <bottom style="thick">
        <color theme="9" tint="-0.49998474074526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2" borderId="2" xfId="0" applyFill="1" applyBorder="1"/>
    <xf numFmtId="14" fontId="1" fillId="3" borderId="5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0" xfId="0" applyFill="1"/>
    <xf numFmtId="0" fontId="0" fillId="5" borderId="9" xfId="0" applyFill="1" applyBorder="1"/>
    <xf numFmtId="0" fontId="0" fillId="5" borderId="7" xfId="0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0" fillId="0" borderId="0" xfId="0" applyFont="1"/>
    <xf numFmtId="0" fontId="0" fillId="5" borderId="0" xfId="0" applyFill="1" applyBorder="1" applyAlignment="1">
      <alignment horizontal="center" vertical="center"/>
    </xf>
    <xf numFmtId="14" fontId="0" fillId="0" borderId="0" xfId="0" applyNumberFormat="1" applyFont="1"/>
    <xf numFmtId="2" fontId="0" fillId="0" borderId="0" xfId="0" applyNumberFormat="1" applyFont="1"/>
    <xf numFmtId="0" fontId="6" fillId="6" borderId="5" xfId="0" applyFon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 shrinkToFit="1"/>
    </xf>
    <xf numFmtId="166" fontId="7" fillId="3" borderId="5" xfId="0" applyNumberFormat="1" applyFont="1" applyFill="1" applyBorder="1" applyAlignment="1">
      <alignment horizontal="center" vertical="center" shrinkToFit="1"/>
    </xf>
    <xf numFmtId="0" fontId="1" fillId="3" borderId="6" xfId="0" applyNumberFormat="1" applyFont="1" applyFill="1" applyBorder="1" applyAlignment="1">
      <alignment horizontal="center" vertical="center" readingOrder="2"/>
    </xf>
    <xf numFmtId="0" fontId="1" fillId="3" borderId="7" xfId="0" applyNumberFormat="1" applyFont="1" applyFill="1" applyBorder="1" applyAlignment="1">
      <alignment horizontal="center" vertical="center" readingOrder="2"/>
    </xf>
    <xf numFmtId="0" fontId="1" fillId="3" borderId="8" xfId="0" applyNumberFormat="1" applyFont="1" applyFill="1" applyBorder="1" applyAlignment="1">
      <alignment horizontal="center" vertical="center" readingOrder="2"/>
    </xf>
    <xf numFmtId="164" fontId="5" fillId="3" borderId="6" xfId="0" applyNumberFormat="1" applyFont="1" applyFill="1" applyBorder="1" applyAlignment="1" applyProtection="1">
      <alignment horizontal="center" vertical="center"/>
      <protection locked="0"/>
    </xf>
    <xf numFmtId="164" fontId="5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200025</xdr:colOff>
      <xdr:row>1</xdr:row>
      <xdr:rowOff>95135</xdr:rowOff>
    </xdr:from>
    <xdr:to>
      <xdr:col>6</xdr:col>
      <xdr:colOff>971550</xdr:colOff>
      <xdr:row>5</xdr:row>
      <xdr:rowOff>23249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B20E2BE9-7494-4A7A-B8DB-606915F09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432200" y="276110"/>
          <a:ext cx="847725" cy="1271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rightToLeft="1" tabSelected="1" topLeftCell="C1" zoomScaleNormal="100" workbookViewId="0">
      <selection activeCell="G13" sqref="G13"/>
    </sheetView>
  </sheetViews>
  <sheetFormatPr defaultRowHeight="15"/>
  <cols>
    <col min="1" max="1" width="9" customWidth="1"/>
    <col min="2" max="2" width="1.42578125" customWidth="1"/>
    <col min="3" max="3" width="3" customWidth="1"/>
    <col min="4" max="4" width="28.28515625" bestFit="1" customWidth="1"/>
    <col min="5" max="5" width="19" customWidth="1"/>
    <col min="6" max="6" width="29.5703125" customWidth="1"/>
    <col min="7" max="7" width="40.5703125" customWidth="1"/>
    <col min="8" max="8" width="2.7109375" customWidth="1"/>
    <col min="9" max="9" width="1.7109375" customWidth="1"/>
  </cols>
  <sheetData>
    <row r="2" spans="2:13" ht="9.75" customHeight="1" thickBot="1">
      <c r="B2" s="1"/>
      <c r="C2" s="1"/>
      <c r="D2" s="1"/>
      <c r="E2" s="1"/>
      <c r="F2" s="1"/>
      <c r="G2" s="1"/>
      <c r="H2" s="1"/>
      <c r="I2" s="1"/>
      <c r="J2" s="17"/>
      <c r="K2" s="17"/>
      <c r="L2" s="17"/>
      <c r="M2" s="17"/>
    </row>
    <row r="3" spans="2:13" ht="31.5" customHeight="1" thickTop="1" thickBot="1">
      <c r="B3" s="1"/>
      <c r="C3" s="4"/>
      <c r="D3" s="5"/>
      <c r="E3" s="5"/>
      <c r="F3" s="5"/>
      <c r="G3" s="5"/>
      <c r="H3" s="6"/>
      <c r="I3" s="1"/>
      <c r="J3" s="17"/>
      <c r="K3" s="17"/>
      <c r="L3" s="17"/>
      <c r="M3" s="17"/>
    </row>
    <row r="4" spans="2:13" ht="29.25" customHeight="1" thickTop="1" thickBot="1">
      <c r="B4" s="1"/>
      <c r="C4" s="7"/>
      <c r="D4" s="21" t="s">
        <v>4</v>
      </c>
      <c r="E4" s="28">
        <v>27102231701914</v>
      </c>
      <c r="F4" s="29"/>
      <c r="G4" s="18"/>
      <c r="H4" s="9"/>
      <c r="I4" s="1"/>
      <c r="J4" s="17"/>
      <c r="K4" s="17"/>
      <c r="L4" s="17"/>
      <c r="M4" s="17"/>
    </row>
    <row r="5" spans="2:13" ht="35.25" customHeight="1" thickTop="1" thickBot="1">
      <c r="B5" s="1"/>
      <c r="C5" s="7"/>
      <c r="D5" s="14"/>
      <c r="E5" s="10"/>
      <c r="F5" s="10"/>
      <c r="G5" s="12"/>
      <c r="H5" s="9"/>
      <c r="I5" s="1"/>
      <c r="J5" s="17"/>
      <c r="K5" s="17"/>
      <c r="L5" s="17"/>
      <c r="M5" s="19"/>
    </row>
    <row r="6" spans="2:13" ht="28.5" customHeight="1" thickTop="1" thickBot="1">
      <c r="B6" s="1"/>
      <c r="C6" s="7"/>
      <c r="D6" s="15" t="s">
        <v>1</v>
      </c>
      <c r="E6" s="22">
        <f>IFERROR(DATE((LEFT(E4,1)+17)&amp;MID(E4,2,2)*1,MID(E4,4,2),MID(E4,6,2)*1),"")</f>
        <v>25987</v>
      </c>
      <c r="F6" s="15" t="s">
        <v>5</v>
      </c>
      <c r="G6" s="3" t="str">
        <f>IFERROR(TEXT(E6,"ddd"),"")</f>
        <v>الثلاثاء</v>
      </c>
      <c r="H6" s="9"/>
      <c r="I6" s="1"/>
      <c r="J6" s="17"/>
      <c r="K6" s="20"/>
      <c r="L6" s="17"/>
      <c r="M6" s="17"/>
    </row>
    <row r="7" spans="2:13" ht="24.75" thickTop="1" thickBot="1">
      <c r="B7" s="1"/>
      <c r="C7" s="7"/>
      <c r="D7" s="14"/>
      <c r="E7" s="14"/>
      <c r="F7" s="11"/>
      <c r="G7" s="10"/>
      <c r="H7" s="9"/>
      <c r="I7" s="1"/>
      <c r="J7" s="17"/>
      <c r="K7" s="17"/>
      <c r="L7" s="17"/>
      <c r="M7" s="17"/>
    </row>
    <row r="8" spans="2:13" ht="26.25" customHeight="1" thickTop="1" thickBot="1">
      <c r="B8" s="1"/>
      <c r="C8" s="7"/>
      <c r="D8" s="15" t="s">
        <v>0</v>
      </c>
      <c r="E8" s="3" t="str">
        <f>IFERROR(IF(ISEVEN(MID(E4,13,1)*1),"انثى","ذكر"),"")</f>
        <v>ذكر</v>
      </c>
      <c r="F8" s="15" t="s">
        <v>3</v>
      </c>
      <c r="G8" s="3" t="str">
        <f>IFERROR(VLOOKUP(MID(E4,8,2)*1,{1,"القاهرة";2,"الإسكندرية";3,"بور سعيد";4,"السويس";11,"دمياط";12,"الدقهلية";0,0;0,0;13,"الشرقية";14,"القليوبية";15,"كفر الشيخ";16,"الغربية";17,"المنوفية";18,"البحيرة";19,"الاسماعلية";21,"الجيزة";22,"بني سويف";23,"الفيوم";24,"المنيا";25,"أسيوط";26,"سوهاج";27,"قنا";28,"اسوان";29,"الأقصر";31,"البحر الأحمر";32,"الوادي الجديد";33,"مطروح";34,"شمال سيناء";35,"جنوب سيناء";88,"مواليد الخارج"},2,0),"")</f>
        <v>المنوفية</v>
      </c>
      <c r="H8" s="9"/>
      <c r="I8" s="1"/>
      <c r="J8" s="17"/>
      <c r="K8" s="17"/>
      <c r="L8" s="17"/>
      <c r="M8" s="17"/>
    </row>
    <row r="9" spans="2:13" ht="18.75" customHeight="1" thickTop="1" thickBot="1">
      <c r="B9" s="1"/>
      <c r="C9" s="7"/>
      <c r="D9" s="14"/>
      <c r="E9" s="10"/>
      <c r="F9" s="11"/>
      <c r="G9" s="10"/>
      <c r="H9" s="9"/>
      <c r="I9" s="1"/>
      <c r="J9" s="17"/>
      <c r="K9" s="17"/>
      <c r="L9" s="17"/>
      <c r="M9" s="17"/>
    </row>
    <row r="10" spans="2:13" ht="30" customHeight="1" thickTop="1" thickBot="1">
      <c r="B10" s="1"/>
      <c r="C10" s="7"/>
      <c r="D10" s="16" t="s">
        <v>6</v>
      </c>
      <c r="E10" s="25" t="str">
        <f ca="1">IFERROR(DATEDIF(E6,TODAY(),"y")&amp;" سنة"&amp;DATEDIF(E6,TODAY(),"ym")&amp;" شهور "&amp;DATEDIF(E6,TODAY(),"md")&amp;" يوم ","")</f>
        <v xml:space="preserve">49 سنة10 شهور 24 يوم </v>
      </c>
      <c r="F10" s="26"/>
      <c r="G10" s="27"/>
      <c r="H10" s="9"/>
      <c r="I10" s="1"/>
      <c r="J10" s="17"/>
      <c r="K10" s="17"/>
      <c r="L10" s="17"/>
      <c r="M10" s="17"/>
    </row>
    <row r="11" spans="2:13" ht="18.75" customHeight="1" thickTop="1" thickBot="1">
      <c r="B11" s="1"/>
      <c r="C11" s="7"/>
      <c r="D11" s="14"/>
      <c r="E11" s="12"/>
      <c r="F11" s="13"/>
      <c r="G11" s="12"/>
      <c r="H11" s="9"/>
      <c r="I11" s="1"/>
      <c r="J11" s="17"/>
      <c r="K11" s="17"/>
      <c r="L11" s="17"/>
      <c r="M11" s="17"/>
    </row>
    <row r="12" spans="2:13" ht="33" customHeight="1" thickTop="1" thickBot="1">
      <c r="B12" s="1"/>
      <c r="C12" s="7"/>
      <c r="D12" s="23" t="s">
        <v>2</v>
      </c>
      <c r="E12" s="22">
        <f>IFERROR(DATE(YEAR(E6)+60,MONTH(E6),DAY(E6)-1),"")</f>
        <v>47901</v>
      </c>
      <c r="F12" s="23" t="s">
        <v>7</v>
      </c>
      <c r="G12" s="24" t="str">
        <f ca="1">IFERROR(DATEDIF(TODAY(),E12,"y") &amp; "سنة " &amp;DATEDIF(TODAY(),E12,"ym")&amp;" شهور "&amp;DATEDIF(TODAY(),E12,"md")&amp;" يوم ","")</f>
        <v xml:space="preserve">10سنة 1 شهور 6 يوم </v>
      </c>
      <c r="H12" s="9"/>
      <c r="I12" s="1"/>
      <c r="J12" s="17"/>
      <c r="K12" s="17"/>
      <c r="L12" s="17"/>
      <c r="M12" s="17"/>
    </row>
    <row r="13" spans="2:13" ht="16.5" thickTop="1" thickBot="1">
      <c r="B13" s="1"/>
      <c r="C13" s="7"/>
      <c r="D13" s="8"/>
      <c r="E13" s="8"/>
      <c r="F13" s="8"/>
      <c r="G13" s="8"/>
      <c r="H13" s="9"/>
      <c r="I13" s="1"/>
      <c r="J13" s="17"/>
      <c r="K13" s="17"/>
      <c r="L13" s="17"/>
      <c r="M13" s="17"/>
    </row>
    <row r="14" spans="2:13" ht="10.5" customHeight="1" thickTop="1">
      <c r="B14" s="1"/>
      <c r="C14" s="2"/>
      <c r="D14" s="2"/>
      <c r="E14" s="2"/>
      <c r="F14" s="2"/>
      <c r="G14" s="2"/>
      <c r="H14" s="2"/>
      <c r="I14" s="1"/>
      <c r="J14" s="17"/>
      <c r="K14" s="17"/>
      <c r="L14" s="17"/>
      <c r="M14" s="17"/>
    </row>
    <row r="15" spans="2:13">
      <c r="J15" s="17"/>
      <c r="K15" s="17"/>
      <c r="L15" s="17"/>
      <c r="M15" s="17"/>
    </row>
    <row r="16" spans="2:13">
      <c r="J16" s="17"/>
      <c r="K16" s="17"/>
      <c r="L16" s="17"/>
      <c r="M16" s="17"/>
    </row>
    <row r="17" spans="10:13">
      <c r="J17" s="17"/>
      <c r="K17" s="17"/>
      <c r="L17" s="17"/>
      <c r="M17" s="17"/>
    </row>
  </sheetData>
  <sheetProtection selectLockedCells="1"/>
  <mergeCells count="2">
    <mergeCell ref="E10:G10"/>
    <mergeCell ref="E4:F4"/>
  </mergeCells>
  <dataValidations count="1">
    <dataValidation type="custom" allowBlank="1" showInputMessage="1" showErrorMessage="1" sqref="E4:F4">
      <formula1>LEN(E4)=14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رقم قومي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</dc:creator>
  <cp:lastModifiedBy>Ali Ali</cp:lastModifiedBy>
  <cp:lastPrinted>2021-01-16T11:56:19Z</cp:lastPrinted>
  <dcterms:created xsi:type="dcterms:W3CDTF">2021-01-10T21:28:55Z</dcterms:created>
  <dcterms:modified xsi:type="dcterms:W3CDTF">2021-01-16T12:44:25Z</dcterms:modified>
</cp:coreProperties>
</file>