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المصروف" sheetId="1" r:id="rId1"/>
    <sheet name="الحالة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I3" i="1"/>
  <c r="J3" i="1"/>
  <c r="K3" i="1"/>
  <c r="I4" i="1"/>
  <c r="J4" i="1"/>
  <c r="K4" i="1"/>
  <c r="I5" i="1"/>
  <c r="J5" i="1"/>
  <c r="K5" i="1"/>
  <c r="I6" i="1"/>
  <c r="J6" i="1"/>
  <c r="K6" i="1"/>
  <c r="I7" i="1"/>
  <c r="J7" i="1"/>
  <c r="K7" i="1"/>
  <c r="I8" i="1"/>
  <c r="J8" i="1"/>
  <c r="K8" i="1"/>
  <c r="I9" i="1"/>
  <c r="J9" i="1"/>
  <c r="K9" i="1"/>
  <c r="I10" i="1"/>
  <c r="J10" i="1"/>
  <c r="K10" i="1"/>
  <c r="I11" i="1"/>
  <c r="J11" i="1"/>
  <c r="K11" i="1"/>
  <c r="I12" i="1"/>
  <c r="J12" i="1"/>
  <c r="K12" i="1"/>
  <c r="I13" i="1"/>
  <c r="J13" i="1"/>
  <c r="K13" i="1"/>
  <c r="I14" i="1"/>
  <c r="J14" i="1"/>
  <c r="K14" i="1"/>
  <c r="I15" i="1"/>
  <c r="J15" i="1"/>
  <c r="K15" i="1"/>
  <c r="I16" i="1"/>
  <c r="J16" i="1"/>
  <c r="K16" i="1"/>
  <c r="I17" i="1"/>
  <c r="J17" i="1"/>
  <c r="K17" i="1"/>
  <c r="I18" i="1"/>
  <c r="J18" i="1"/>
  <c r="K18" i="1"/>
  <c r="I19" i="1"/>
  <c r="J19" i="1"/>
  <c r="K19" i="1"/>
  <c r="I20" i="1"/>
  <c r="J20" i="1"/>
  <c r="K20" i="1"/>
  <c r="K2" i="1"/>
  <c r="J2" i="1"/>
</calcChain>
</file>

<file path=xl/sharedStrings.xml><?xml version="1.0" encoding="utf-8"?>
<sst xmlns="http://schemas.openxmlformats.org/spreadsheetml/2006/main" count="81" uniqueCount="24">
  <si>
    <t>رقم المستند</t>
  </si>
  <si>
    <t>شركة/عام</t>
  </si>
  <si>
    <t>المحور</t>
  </si>
  <si>
    <t>المنتوج</t>
  </si>
  <si>
    <t>الاستحقاق</t>
  </si>
  <si>
    <t>المندوبية</t>
  </si>
  <si>
    <t>المكتبية</t>
  </si>
  <si>
    <t>عام</t>
  </si>
  <si>
    <t>كرخ</t>
  </si>
  <si>
    <t>نفط</t>
  </si>
  <si>
    <t>بيجي</t>
  </si>
  <si>
    <t>كاز</t>
  </si>
  <si>
    <t>مستودع</t>
  </si>
  <si>
    <t>بنزين</t>
  </si>
  <si>
    <t>خاص</t>
  </si>
  <si>
    <t>الحالة</t>
  </si>
  <si>
    <t>المبلغ</t>
  </si>
  <si>
    <t>كاز/بيجي</t>
  </si>
  <si>
    <t>كاز/كرخ</t>
  </si>
  <si>
    <t>نفط/كرخ</t>
  </si>
  <si>
    <t>نفط/بيجي</t>
  </si>
  <si>
    <t>بنزين/مستودع</t>
  </si>
  <si>
    <t>بنزين/كرخ</t>
  </si>
  <si>
    <t>بنزين/بيجي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</si>
</sst>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6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164" fontId="2" fillId="2" borderId="1" xfId="0" applyNumberFormat="1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 readingOrder="2"/>
    </xf>
    <xf numFmtId="0" fontId="2" fillId="4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readingOrder="2"/>
    </xf>
    <xf numFmtId="0" fontId="2" fillId="5" borderId="1" xfId="0" applyFont="1" applyFill="1" applyBorder="1" applyAlignment="1">
      <alignment horizontal="center" vertical="center" readingOrder="2"/>
    </xf>
    <xf numFmtId="164" fontId="2" fillId="5" borderId="1" xfId="0" applyNumberFormat="1" applyFont="1" applyFill="1" applyBorder="1" applyAlignment="1">
      <alignment horizontal="center" vertical="center" readingOrder="2"/>
    </xf>
    <xf numFmtId="0" fontId="2" fillId="5" borderId="1" xfId="0" applyFont="1" applyFill="1" applyBorder="1" applyAlignment="1">
      <alignment horizontal="center" vertical="center" wrapText="1" readingOrder="2"/>
    </xf>
    <xf numFmtId="3" fontId="2" fillId="0" borderId="1" xfId="0" applyNumberFormat="1" applyFont="1" applyBorder="1" applyAlignment="1">
      <alignment horizontal="center" vertical="center" readingOrder="2"/>
    </xf>
    <xf numFmtId="164" fontId="2" fillId="0" borderId="1" xfId="0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1" fillId="6" borderId="2" xfId="0" applyFont="1" applyFill="1" applyBorder="1" applyAlignment="1">
      <alignment horizontal="center" vertical="center" readingOrder="2"/>
    </xf>
    <xf numFmtId="0" fontId="1" fillId="0" borderId="2" xfId="0" applyFont="1" applyBorder="1" applyAlignment="1">
      <alignment horizontal="center" readingOrder="2"/>
    </xf>
    <xf numFmtId="3" fontId="1" fillId="0" borderId="2" xfId="0" applyNumberFormat="1" applyFont="1" applyBorder="1" applyAlignment="1">
      <alignment horizontal="center" readingOrder="2"/>
    </xf>
    <xf numFmtId="0" fontId="1" fillId="0" borderId="0" xfId="0" applyFont="1" applyAlignment="1">
      <alignment horizontal="center" readingOrder="2"/>
    </xf>
    <xf numFmtId="3" fontId="2" fillId="5" borderId="1" xfId="0" quotePrefix="1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22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rightToLeft="1" tabSelected="1" topLeftCell="B1" workbookViewId="0">
      <selection activeCell="I3" sqref="I3"/>
    </sheetView>
  </sheetViews>
  <sheetFormatPr defaultRowHeight="21" x14ac:dyDescent="0.35"/>
  <cols>
    <col min="1" max="1" width="0" hidden="1" customWidth="1"/>
    <col min="2" max="2" width="10.453125"/>
    <col min="3" max="3" width="0" hidden="1" customWidth="1"/>
    <col min="4" max="5" width="10.453125"/>
    <col min="6" max="8" width="0" hidden="1" customWidth="1"/>
    <col min="9" max="11" width="10.453125"/>
    <col min="12" max="20" width="0" hidden="1" customWidth="1"/>
  </cols>
  <sheetData>
    <row r="1" spans="1:18" x14ac:dyDescent="0.35">
      <c r="A1" s="1" t="s">
        <v>0</v>
      </c>
      <c r="B1" s="1" t="s">
        <v>1</v>
      </c>
      <c r="C1" s="1"/>
      <c r="D1" s="1" t="s">
        <v>2</v>
      </c>
      <c r="E1" s="2" t="s">
        <v>3</v>
      </c>
      <c r="F1" s="3"/>
      <c r="G1" s="1"/>
      <c r="H1" s="4"/>
      <c r="I1" s="1" t="s">
        <v>4</v>
      </c>
      <c r="J1" s="1" t="s">
        <v>5</v>
      </c>
      <c r="K1" s="1" t="s">
        <v>6</v>
      </c>
      <c r="L1" s="5"/>
      <c r="M1" s="1"/>
      <c r="N1" s="4"/>
      <c r="O1" s="4"/>
      <c r="P1" s="4"/>
      <c r="Q1" s="6"/>
      <c r="R1" s="4"/>
    </row>
    <row r="2" spans="1:18" x14ac:dyDescent="0.35">
      <c r="A2" s="7"/>
      <c r="B2" s="8" t="s">
        <v>7</v>
      </c>
      <c r="C2" s="8"/>
      <c r="D2" s="8" t="s">
        <v>8</v>
      </c>
      <c r="E2" s="8" t="s">
        <v>9</v>
      </c>
      <c r="F2" s="9"/>
      <c r="G2" s="8"/>
      <c r="H2" s="10"/>
      <c r="I2" s="20">
        <f>IFERROR(IF(B2="عام",VLOOKUP($E2&amp;"/"&amp;$D2,الحالة!$N$2:$Q$80,2,0),VLOOKUP($E2&amp;"/"&amp;$D2,الحالة!$H$2:$K$80,2,0)),"")</f>
        <v>375000</v>
      </c>
      <c r="J2" s="20">
        <f>IFERROR(IF(C2="عام",VLOOKUP($E2&amp;"/"&amp;$D2,الحالة!$N$2:$Q$80,3,0),VLOOKUP($E2&amp;"/"&amp;$D2,الحالة!$H$2:$K$80,3,0)),"")</f>
        <v>25000</v>
      </c>
      <c r="K2" s="20">
        <f>IFERROR(IF(D2="عام",VLOOKUP($E2&amp;"/"&amp;$D2,الحالة!$N$2:$Q$80,4,0),VLOOKUP($E2&amp;"/"&amp;$D2,الحالة!$H$2:$K$80,4,0)),"")</f>
        <v>10000</v>
      </c>
      <c r="L2" s="7"/>
      <c r="M2" s="7"/>
      <c r="N2" s="7"/>
      <c r="O2" s="7"/>
      <c r="P2" s="7"/>
      <c r="Q2" s="11"/>
      <c r="R2" s="11"/>
    </row>
    <row r="3" spans="1:18" x14ac:dyDescent="0.35">
      <c r="A3" s="7"/>
      <c r="B3" s="8" t="s">
        <v>7</v>
      </c>
      <c r="C3" s="8"/>
      <c r="D3" s="8" t="s">
        <v>10</v>
      </c>
      <c r="E3" s="8" t="s">
        <v>9</v>
      </c>
      <c r="F3" s="9"/>
      <c r="G3" s="8"/>
      <c r="H3" s="10"/>
      <c r="I3" s="20">
        <f>IFERROR(IF(B3="عام",VLOOKUP($E3&amp;"/"&amp;$D3,الحالة!$N$2:$Q$80,2,0),VLOOKUP($E3&amp;"/"&amp;$D3,الحالة!$H$2:$K$80,2,0)),"")</f>
        <v>100000</v>
      </c>
      <c r="J3" s="20">
        <f>IFERROR(IF(C3="عام",VLOOKUP($E3&amp;"/"&amp;$D3,الحالة!$N$2:$Q$80,3,0),VLOOKUP($E3&amp;"/"&amp;$D3,الحالة!$H$2:$K$80,3,0)),"")</f>
        <v>0</v>
      </c>
      <c r="K3" s="20">
        <f>IFERROR(IF(D3="عام",VLOOKUP($E3&amp;"/"&amp;$D3,الحالة!$N$2:$Q$80,4,0),VLOOKUP($E3&amp;"/"&amp;$D3,الحالة!$H$2:$K$80,4,0)),"")</f>
        <v>0</v>
      </c>
      <c r="L3" s="7"/>
      <c r="M3" s="7"/>
      <c r="N3" s="7"/>
      <c r="O3" s="7"/>
      <c r="P3" s="7"/>
      <c r="Q3" s="11"/>
      <c r="R3" s="11"/>
    </row>
    <row r="4" spans="1:18" x14ac:dyDescent="0.35">
      <c r="A4" s="7"/>
      <c r="B4" s="8" t="s">
        <v>7</v>
      </c>
      <c r="C4" s="8"/>
      <c r="D4" s="8" t="s">
        <v>10</v>
      </c>
      <c r="E4" s="8" t="s">
        <v>11</v>
      </c>
      <c r="F4" s="9"/>
      <c r="G4" s="8"/>
      <c r="H4" s="10"/>
      <c r="I4" s="20">
        <f>IFERROR(IF(B4="عام",VLOOKUP($E4&amp;"/"&amp;$D4,الحالة!$N$2:$Q$80,2,0),VLOOKUP($E4&amp;"/"&amp;$D4,الحالة!$H$2:$K$80,2,0)),"")</f>
        <v>100000</v>
      </c>
      <c r="J4" s="20">
        <f>IFERROR(IF(C4="عام",VLOOKUP($E4&amp;"/"&amp;$D4,الحالة!$N$2:$Q$80,3,0),VLOOKUP($E4&amp;"/"&amp;$D4,الحالة!$H$2:$K$80,3,0)),"")</f>
        <v>0</v>
      </c>
      <c r="K4" s="20">
        <f>IFERROR(IF(D4="عام",VLOOKUP($E4&amp;"/"&amp;$D4,الحالة!$N$2:$Q$80,4,0),VLOOKUP($E4&amp;"/"&amp;$D4,الحالة!$H$2:$K$80,4,0)),"")</f>
        <v>0</v>
      </c>
      <c r="L4" s="7"/>
      <c r="M4" s="7"/>
      <c r="N4" s="7"/>
      <c r="O4" s="7"/>
      <c r="P4" s="7"/>
      <c r="Q4" s="11"/>
      <c r="R4" s="11"/>
    </row>
    <row r="5" spans="1:18" x14ac:dyDescent="0.35">
      <c r="A5" s="7"/>
      <c r="B5" s="8" t="s">
        <v>7</v>
      </c>
      <c r="C5" s="8"/>
      <c r="D5" s="8" t="s">
        <v>8</v>
      </c>
      <c r="E5" s="8" t="s">
        <v>11</v>
      </c>
      <c r="F5" s="9"/>
      <c r="G5" s="8"/>
      <c r="H5" s="10"/>
      <c r="I5" s="20">
        <f>IFERROR(IF(B5="عام",VLOOKUP($E5&amp;"/"&amp;$D5,الحالة!$N$2:$Q$80,2,0),VLOOKUP($E5&amp;"/"&amp;$D5,الحالة!$H$2:$K$80,2,0)),"")</f>
        <v>375000</v>
      </c>
      <c r="J5" s="20">
        <f>IFERROR(IF(C5="عام",VLOOKUP($E5&amp;"/"&amp;$D5,الحالة!$N$2:$Q$80,3,0),VLOOKUP($E5&amp;"/"&amp;$D5,الحالة!$H$2:$K$80,3,0)),"")</f>
        <v>25000</v>
      </c>
      <c r="K5" s="20">
        <f>IFERROR(IF(D5="عام",VLOOKUP($E5&amp;"/"&amp;$D5,الحالة!$N$2:$Q$80,4,0),VLOOKUP($E5&amp;"/"&amp;$D5,الحالة!$H$2:$K$80,4,0)),"")</f>
        <v>10000</v>
      </c>
      <c r="L5" s="7"/>
      <c r="M5" s="7"/>
      <c r="N5" s="7"/>
      <c r="O5" s="7"/>
      <c r="P5" s="7"/>
      <c r="Q5" s="11"/>
      <c r="R5" s="11"/>
    </row>
    <row r="6" spans="1:18" x14ac:dyDescent="0.35">
      <c r="A6" s="7"/>
      <c r="B6" s="8" t="s">
        <v>7</v>
      </c>
      <c r="C6" s="8"/>
      <c r="D6" s="7" t="s">
        <v>12</v>
      </c>
      <c r="E6" s="7" t="s">
        <v>13</v>
      </c>
      <c r="F6" s="9"/>
      <c r="G6" s="8"/>
      <c r="H6" s="10"/>
      <c r="I6" s="20">
        <f>IFERROR(IF(B6="عام",VLOOKUP($E6&amp;"/"&amp;$D6,الحالة!$N$2:$Q$80,2,0),VLOOKUP($E6&amp;"/"&amp;$D6,الحالة!$H$2:$K$80,2,0)),"")</f>
        <v>0</v>
      </c>
      <c r="J6" s="20">
        <f>IFERROR(IF(C6="عام",VLOOKUP($E6&amp;"/"&amp;$D6,الحالة!$N$2:$Q$80,3,0),VLOOKUP($E6&amp;"/"&amp;$D6,الحالة!$H$2:$K$80,3,0)),"")</f>
        <v>0</v>
      </c>
      <c r="K6" s="20">
        <f>IFERROR(IF(D6="عام",VLOOKUP($E6&amp;"/"&amp;$D6,الحالة!$N$2:$Q$80,4,0),VLOOKUP($E6&amp;"/"&amp;$D6,الحالة!$H$2:$K$80,4,0)),"")</f>
        <v>0</v>
      </c>
      <c r="L6" s="7"/>
      <c r="M6" s="7"/>
      <c r="N6" s="7"/>
      <c r="O6" s="7"/>
      <c r="P6" s="7"/>
      <c r="Q6" s="11"/>
      <c r="R6" s="11"/>
    </row>
    <row r="7" spans="1:18" x14ac:dyDescent="0.35">
      <c r="A7" s="7"/>
      <c r="B7" s="8" t="s">
        <v>7</v>
      </c>
      <c r="C7" s="8"/>
      <c r="D7" s="8" t="s">
        <v>8</v>
      </c>
      <c r="E7" s="8" t="s">
        <v>13</v>
      </c>
      <c r="F7" s="9"/>
      <c r="G7" s="8"/>
      <c r="H7" s="10"/>
      <c r="I7" s="20">
        <f>IFERROR(IF(B7="عام",VLOOKUP($E7&amp;"/"&amp;$D7,الحالة!$N$2:$Q$80,2,0),VLOOKUP($E7&amp;"/"&amp;$D7,الحالة!$H$2:$K$80,2,0)),"")</f>
        <v>375000</v>
      </c>
      <c r="J7" s="20">
        <f>IFERROR(IF(C7="عام",VLOOKUP($E7&amp;"/"&amp;$D7,الحالة!$N$2:$Q$80,3,0),VLOOKUP($E7&amp;"/"&amp;$D7,الحالة!$H$2:$K$80,3,0)),"")</f>
        <v>25000</v>
      </c>
      <c r="K7" s="20">
        <f>IFERROR(IF(D7="عام",VLOOKUP($E7&amp;"/"&amp;$D7,الحالة!$N$2:$Q$80,4,0),VLOOKUP($E7&amp;"/"&amp;$D7,الحالة!$H$2:$K$80,4,0)),"")</f>
        <v>25000</v>
      </c>
      <c r="L7" s="7"/>
      <c r="M7" s="7"/>
      <c r="N7" s="7"/>
      <c r="O7" s="7"/>
      <c r="P7" s="7"/>
      <c r="Q7" s="11"/>
      <c r="R7" s="11"/>
    </row>
    <row r="8" spans="1:18" x14ac:dyDescent="0.35">
      <c r="A8" s="7"/>
      <c r="B8" s="8" t="s">
        <v>7</v>
      </c>
      <c r="C8" s="8"/>
      <c r="D8" s="8" t="s">
        <v>10</v>
      </c>
      <c r="E8" s="8" t="s">
        <v>13</v>
      </c>
      <c r="F8" s="9"/>
      <c r="G8" s="8"/>
      <c r="H8" s="10"/>
      <c r="I8" s="20">
        <f>IFERROR(IF(B8="عام",VLOOKUP($E8&amp;"/"&amp;$D8,الحالة!$N$2:$Q$80,2,0),VLOOKUP($E8&amp;"/"&amp;$D8,الحالة!$H$2:$K$80,2,0)),"")</f>
        <v>100000</v>
      </c>
      <c r="J8" s="20">
        <f>IFERROR(IF(C8="عام",VLOOKUP($E8&amp;"/"&amp;$D8,الحالة!$N$2:$Q$80,3,0),VLOOKUP($E8&amp;"/"&amp;$D8,الحالة!$H$2:$K$80,3,0)),"")</f>
        <v>0</v>
      </c>
      <c r="K8" s="20">
        <f>IFERROR(IF(D8="عام",VLOOKUP($E8&amp;"/"&amp;$D8,الحالة!$N$2:$Q$80,4,0),VLOOKUP($E8&amp;"/"&amp;$D8,الحالة!$H$2:$K$80,4,0)),"")</f>
        <v>0</v>
      </c>
      <c r="L8" s="7"/>
      <c r="M8" s="7"/>
      <c r="N8" s="7"/>
      <c r="O8" s="7"/>
      <c r="P8" s="7"/>
      <c r="Q8" s="11"/>
      <c r="R8" s="11"/>
    </row>
    <row r="9" spans="1:18" x14ac:dyDescent="0.35">
      <c r="A9" s="7"/>
      <c r="B9" s="7" t="s">
        <v>14</v>
      </c>
      <c r="C9" s="7"/>
      <c r="D9" s="7" t="s">
        <v>8</v>
      </c>
      <c r="E9" s="7" t="s">
        <v>9</v>
      </c>
      <c r="F9" s="12"/>
      <c r="G9" s="7"/>
      <c r="H9" s="13"/>
      <c r="I9" s="20">
        <f>IFERROR(IF(B9="عام",VLOOKUP($E9&amp;"/"&amp;$D9,الحالة!$N$2:$Q$80,2,0),VLOOKUP($E9&amp;"/"&amp;$D9,الحالة!$H$2:$K$80,2,0)),"")</f>
        <v>250000</v>
      </c>
      <c r="J9" s="20">
        <f>IFERROR(IF(C9="عام",VLOOKUP($E9&amp;"/"&amp;$D9,الحالة!$N$2:$Q$80,3,0),VLOOKUP($E9&amp;"/"&amp;$D9,الحالة!$H$2:$K$80,3,0)),"")</f>
        <v>25000</v>
      </c>
      <c r="K9" s="20">
        <f>IFERROR(IF(D9="عام",VLOOKUP($E9&amp;"/"&amp;$D9,الحالة!$N$2:$Q$80,4,0),VLOOKUP($E9&amp;"/"&amp;$D9,الحالة!$H$2:$K$80,4,0)),"")</f>
        <v>10000</v>
      </c>
      <c r="L9" s="7"/>
      <c r="M9" s="7"/>
      <c r="N9" s="7"/>
      <c r="O9" s="7"/>
      <c r="P9" s="7"/>
      <c r="Q9" s="11"/>
      <c r="R9" s="11"/>
    </row>
    <row r="10" spans="1:18" x14ac:dyDescent="0.35">
      <c r="A10" s="7"/>
      <c r="B10" s="7" t="s">
        <v>14</v>
      </c>
      <c r="C10" s="7"/>
      <c r="D10" s="7" t="s">
        <v>8</v>
      </c>
      <c r="E10" s="7" t="s">
        <v>13</v>
      </c>
      <c r="F10" s="12"/>
      <c r="G10" s="7"/>
      <c r="H10" s="13"/>
      <c r="I10" s="20">
        <f>IFERROR(IF(B10="عام",VLOOKUP($E10&amp;"/"&amp;$D10,الحالة!$N$2:$Q$80,2,0),VLOOKUP($E10&amp;"/"&amp;$D10,الحالة!$H$2:$K$80,2,0)),"")</f>
        <v>250000</v>
      </c>
      <c r="J10" s="20">
        <f>IFERROR(IF(C10="عام",VLOOKUP($E10&amp;"/"&amp;$D10,الحالة!$N$2:$Q$80,3,0),VLOOKUP($E10&amp;"/"&amp;$D10,الحالة!$H$2:$K$80,3,0)),"")</f>
        <v>25000</v>
      </c>
      <c r="K10" s="20">
        <f>IFERROR(IF(D10="عام",VLOOKUP($E10&amp;"/"&amp;$D10,الحالة!$N$2:$Q$80,4,0),VLOOKUP($E10&amp;"/"&amp;$D10,الحالة!$H$2:$K$80,4,0)),"")</f>
        <v>25000</v>
      </c>
      <c r="L10" s="7"/>
      <c r="M10" s="7"/>
      <c r="N10" s="7"/>
      <c r="O10" s="7"/>
      <c r="P10" s="7"/>
      <c r="Q10" s="11"/>
      <c r="R10" s="11"/>
    </row>
    <row r="11" spans="1:18" x14ac:dyDescent="0.35">
      <c r="A11" s="7"/>
      <c r="B11" s="7" t="s">
        <v>14</v>
      </c>
      <c r="C11" s="7"/>
      <c r="D11" s="7" t="s">
        <v>10</v>
      </c>
      <c r="E11" s="7" t="s">
        <v>11</v>
      </c>
      <c r="F11" s="12"/>
      <c r="G11" s="7"/>
      <c r="H11" s="13"/>
      <c r="I11" s="20">
        <f>IFERROR(IF(B11="عام",VLOOKUP($E11&amp;"/"&amp;$D11,الحالة!$N$2:$Q$80,2,0),VLOOKUP($E11&amp;"/"&amp;$D11,الحالة!$H$2:$K$80,2,0)),"")</f>
        <v>75000</v>
      </c>
      <c r="J11" s="20">
        <f>IFERROR(IF(C11="عام",VLOOKUP($E11&amp;"/"&amp;$D11,الحالة!$N$2:$Q$80,3,0),VLOOKUP($E11&amp;"/"&amp;$D11,الحالة!$H$2:$K$80,3,0)),"")</f>
        <v>0</v>
      </c>
      <c r="K11" s="20">
        <f>IFERROR(IF(D11="عام",VLOOKUP($E11&amp;"/"&amp;$D11,الحالة!$N$2:$Q$80,4,0),VLOOKUP($E11&amp;"/"&amp;$D11,الحالة!$H$2:$K$80,4,0)),"")</f>
        <v>0</v>
      </c>
      <c r="L11" s="7"/>
      <c r="M11" s="7"/>
      <c r="N11" s="7"/>
      <c r="O11" s="7"/>
      <c r="P11" s="7"/>
      <c r="Q11" s="11"/>
      <c r="R11" s="11"/>
    </row>
    <row r="12" spans="1:18" x14ac:dyDescent="0.35">
      <c r="A12" s="7"/>
      <c r="B12" s="7" t="s">
        <v>14</v>
      </c>
      <c r="C12" s="7"/>
      <c r="D12" s="7" t="s">
        <v>10</v>
      </c>
      <c r="E12" s="7" t="s">
        <v>9</v>
      </c>
      <c r="F12" s="12"/>
      <c r="G12" s="7"/>
      <c r="H12" s="13"/>
      <c r="I12" s="20">
        <f>IFERROR(IF(B12="عام",VLOOKUP($E12&amp;"/"&amp;$D12,الحالة!$N$2:$Q$80,2,0),VLOOKUP($E12&amp;"/"&amp;$D12,الحالة!$H$2:$K$80,2,0)),"")</f>
        <v>75000</v>
      </c>
      <c r="J12" s="20">
        <f>IFERROR(IF(C12="عام",VLOOKUP($E12&amp;"/"&amp;$D12,الحالة!$N$2:$Q$80,3,0),VLOOKUP($E12&amp;"/"&amp;$D12,الحالة!$H$2:$K$80,3,0)),"")</f>
        <v>0</v>
      </c>
      <c r="K12" s="20">
        <f>IFERROR(IF(D12="عام",VLOOKUP($E12&amp;"/"&amp;$D12,الحالة!$N$2:$Q$80,4,0),VLOOKUP($E12&amp;"/"&amp;$D12,الحالة!$H$2:$K$80,4,0)),"")</f>
        <v>0</v>
      </c>
      <c r="L12" s="7"/>
      <c r="M12" s="7"/>
      <c r="N12" s="7"/>
      <c r="O12" s="7"/>
      <c r="P12" s="7"/>
      <c r="Q12" s="11"/>
      <c r="R12" s="11"/>
    </row>
    <row r="13" spans="1:18" x14ac:dyDescent="0.35">
      <c r="A13" s="7"/>
      <c r="B13" s="7" t="s">
        <v>14</v>
      </c>
      <c r="C13" s="7"/>
      <c r="D13" s="7" t="s">
        <v>12</v>
      </c>
      <c r="E13" s="7" t="s">
        <v>13</v>
      </c>
      <c r="F13" s="12"/>
      <c r="G13" s="7"/>
      <c r="H13" s="13"/>
      <c r="I13" s="20">
        <f>IFERROR(IF(B13="عام",VLOOKUP($E13&amp;"/"&amp;$D13,الحالة!$N$2:$Q$80,2,0),VLOOKUP($E13&amp;"/"&amp;$D13,الحالة!$H$2:$K$80,2,0)),"")</f>
        <v>0</v>
      </c>
      <c r="J13" s="20">
        <f>IFERROR(IF(C13="عام",VLOOKUP($E13&amp;"/"&amp;$D13,الحالة!$N$2:$Q$80,3,0),VLOOKUP($E13&amp;"/"&amp;$D13,الحالة!$H$2:$K$80,3,0)),"")</f>
        <v>0</v>
      </c>
      <c r="K13" s="20">
        <f>IFERROR(IF(D13="عام",VLOOKUP($E13&amp;"/"&amp;$D13,الحالة!$N$2:$Q$80,4,0),VLOOKUP($E13&amp;"/"&amp;$D13,الحالة!$H$2:$K$80,4,0)),"")</f>
        <v>0</v>
      </c>
      <c r="L13" s="7"/>
      <c r="M13" s="7"/>
      <c r="N13" s="7"/>
      <c r="O13" s="7"/>
      <c r="P13" s="7"/>
      <c r="Q13" s="11"/>
      <c r="R13" s="11"/>
    </row>
    <row r="14" spans="1:18" x14ac:dyDescent="0.35">
      <c r="A14" s="7"/>
      <c r="B14" s="7"/>
      <c r="C14" s="7"/>
      <c r="D14" s="7"/>
      <c r="E14" s="7"/>
      <c r="F14" s="12"/>
      <c r="G14" s="7"/>
      <c r="H14" s="13"/>
      <c r="I14" s="20" t="str">
        <f>IFERROR(IF(B14="عام",VLOOKUP($E14&amp;"/"&amp;$D14,الحالة!$N$2:$Q$80,2,0),VLOOKUP($E14&amp;"/"&amp;$D14,الحالة!$H$2:$K$80,2,0)),"")</f>
        <v/>
      </c>
      <c r="J14" s="20" t="str">
        <f>IFERROR(IF(C14="عام",VLOOKUP($E14&amp;"/"&amp;$D14,الحالة!$N$2:$Q$80,3,0),VLOOKUP($E14&amp;"/"&amp;$D14,الحالة!$H$2:$K$80,3,0)),"")</f>
        <v/>
      </c>
      <c r="K14" s="20" t="str">
        <f>IFERROR(IF(D14="عام",VLOOKUP($E14&amp;"/"&amp;$D14,الحالة!$N$2:$Q$80,4,0),VLOOKUP($E14&amp;"/"&amp;$D14,الحالة!$H$2:$K$80,4,0)),"")</f>
        <v/>
      </c>
      <c r="L14" s="7"/>
      <c r="M14" s="7"/>
      <c r="N14" s="7"/>
      <c r="O14" s="7"/>
      <c r="P14" s="7"/>
      <c r="Q14" s="11"/>
      <c r="R14" s="11"/>
    </row>
    <row r="15" spans="1:18" x14ac:dyDescent="0.35">
      <c r="A15" s="7"/>
      <c r="B15" s="7"/>
      <c r="C15" s="7"/>
      <c r="D15" s="7"/>
      <c r="E15" s="7"/>
      <c r="F15" s="12"/>
      <c r="G15" s="7"/>
      <c r="H15" s="13"/>
      <c r="I15" s="20" t="str">
        <f>IFERROR(IF(B15="عام",VLOOKUP($E15&amp;"/"&amp;$D15,الحالة!$N$2:$Q$80,2,0),VLOOKUP($E15&amp;"/"&amp;$D15,الحالة!$H$2:$K$80,2,0)),"")</f>
        <v/>
      </c>
      <c r="J15" s="20" t="str">
        <f>IFERROR(IF(C15="عام",VLOOKUP($E15&amp;"/"&amp;$D15,الحالة!$N$2:$Q$80,3,0),VLOOKUP($E15&amp;"/"&amp;$D15,الحالة!$H$2:$K$80,3,0)),"")</f>
        <v/>
      </c>
      <c r="K15" s="20" t="str">
        <f>IFERROR(IF(D15="عام",VLOOKUP($E15&amp;"/"&amp;$D15,الحالة!$N$2:$Q$80,4,0),VLOOKUP($E15&amp;"/"&amp;$D15,الحالة!$H$2:$K$80,4,0)),"")</f>
        <v/>
      </c>
      <c r="L15" s="7"/>
      <c r="M15" s="7"/>
      <c r="N15" s="7"/>
      <c r="O15" s="7"/>
      <c r="P15" s="7"/>
      <c r="Q15" s="11"/>
      <c r="R15" s="11"/>
    </row>
    <row r="16" spans="1:18" x14ac:dyDescent="0.35">
      <c r="A16" s="7"/>
      <c r="B16" s="7"/>
      <c r="C16" s="7"/>
      <c r="D16" s="7"/>
      <c r="E16" s="7"/>
      <c r="F16" s="12"/>
      <c r="G16" s="7"/>
      <c r="H16" s="13"/>
      <c r="I16" s="20" t="str">
        <f>IFERROR(IF(B16="عام",VLOOKUP($E16&amp;"/"&amp;$D16,الحالة!$N$2:$Q$80,2,0),VLOOKUP($E16&amp;"/"&amp;$D16,الحالة!$H$2:$K$80,2,0)),"")</f>
        <v/>
      </c>
      <c r="J16" s="20" t="str">
        <f>IFERROR(IF(C16="عام",VLOOKUP($E16&amp;"/"&amp;$D16,الحالة!$N$2:$Q$80,3,0),VLOOKUP($E16&amp;"/"&amp;$D16,الحالة!$H$2:$K$80,3,0)),"")</f>
        <v/>
      </c>
      <c r="K16" s="20" t="str">
        <f>IFERROR(IF(D16="عام",VLOOKUP($E16&amp;"/"&amp;$D16,الحالة!$N$2:$Q$80,4,0),VLOOKUP($E16&amp;"/"&amp;$D16,الحالة!$H$2:$K$80,4,0)),"")</f>
        <v/>
      </c>
      <c r="L16" s="7"/>
      <c r="M16" s="7"/>
      <c r="N16" s="7"/>
      <c r="O16" s="7"/>
      <c r="P16" s="7"/>
      <c r="Q16" s="11"/>
      <c r="R16" s="11"/>
    </row>
    <row r="17" spans="1:18" x14ac:dyDescent="0.35">
      <c r="A17" s="7"/>
      <c r="B17" s="7"/>
      <c r="C17" s="7"/>
      <c r="D17" s="7"/>
      <c r="E17" s="7"/>
      <c r="F17" s="12"/>
      <c r="G17" s="7"/>
      <c r="H17" s="13"/>
      <c r="I17" s="20" t="str">
        <f>IFERROR(IF(B17="عام",VLOOKUP($E17&amp;"/"&amp;$D17,الحالة!$N$2:$Q$80,2,0),VLOOKUP($E17&amp;"/"&amp;$D17,الحالة!$H$2:$K$80,2,0)),"")</f>
        <v/>
      </c>
      <c r="J17" s="20" t="str">
        <f>IFERROR(IF(C17="عام",VLOOKUP($E17&amp;"/"&amp;$D17,الحالة!$N$2:$Q$80,3,0),VLOOKUP($E17&amp;"/"&amp;$D17,الحالة!$H$2:$K$80,3,0)),"")</f>
        <v/>
      </c>
      <c r="K17" s="20" t="str">
        <f>IFERROR(IF(D17="عام",VLOOKUP($E17&amp;"/"&amp;$D17,الحالة!$N$2:$Q$80,4,0),VLOOKUP($E17&amp;"/"&amp;$D17,الحالة!$H$2:$K$80,4,0)),"")</f>
        <v/>
      </c>
      <c r="L17" s="7"/>
      <c r="M17" s="7"/>
      <c r="N17" s="7"/>
      <c r="O17" s="7"/>
      <c r="P17" s="7"/>
      <c r="Q17" s="11"/>
      <c r="R17" s="11"/>
    </row>
    <row r="18" spans="1:18" x14ac:dyDescent="0.35">
      <c r="A18" s="7"/>
      <c r="B18" s="7"/>
      <c r="C18" s="7"/>
      <c r="D18" s="7"/>
      <c r="E18" s="7"/>
      <c r="F18" s="12"/>
      <c r="G18" s="7"/>
      <c r="H18" s="13"/>
      <c r="I18" s="20" t="str">
        <f>IFERROR(IF(B18="عام",VLOOKUP($E18&amp;"/"&amp;$D18,الحالة!$N$2:$Q$80,2,0),VLOOKUP($E18&amp;"/"&amp;$D18,الحالة!$H$2:$K$80,2,0)),"")</f>
        <v/>
      </c>
      <c r="J18" s="20" t="str">
        <f>IFERROR(IF(C18="عام",VLOOKUP($E18&amp;"/"&amp;$D18,الحالة!$N$2:$Q$80,3,0),VLOOKUP($E18&amp;"/"&amp;$D18,الحالة!$H$2:$K$80,3,0)),"")</f>
        <v/>
      </c>
      <c r="K18" s="20" t="str">
        <f>IFERROR(IF(D18="عام",VLOOKUP($E18&amp;"/"&amp;$D18,الحالة!$N$2:$Q$80,4,0),VLOOKUP($E18&amp;"/"&amp;$D18,الحالة!$H$2:$K$80,4,0)),"")</f>
        <v/>
      </c>
      <c r="L18" s="7"/>
      <c r="M18" s="7"/>
      <c r="N18" s="7"/>
      <c r="O18" s="7"/>
      <c r="P18" s="7"/>
      <c r="Q18" s="11"/>
      <c r="R18" s="11"/>
    </row>
    <row r="19" spans="1:18" x14ac:dyDescent="0.35">
      <c r="A19" s="7"/>
      <c r="B19" s="7"/>
      <c r="C19" s="7"/>
      <c r="D19" s="7"/>
      <c r="E19" s="7"/>
      <c r="F19" s="12"/>
      <c r="G19" s="7"/>
      <c r="H19" s="13"/>
      <c r="I19" s="20" t="str">
        <f>IFERROR(IF(B19="عام",VLOOKUP($E19&amp;"/"&amp;$D19,الحالة!$N$2:$Q$80,2,0),VLOOKUP($E19&amp;"/"&amp;$D19,الحالة!$H$2:$K$80,2,0)),"")</f>
        <v/>
      </c>
      <c r="J19" s="20" t="str">
        <f>IFERROR(IF(C19="عام",VLOOKUP($E19&amp;"/"&amp;$D19,الحالة!$N$2:$Q$80,3,0),VLOOKUP($E19&amp;"/"&amp;$D19,الحالة!$H$2:$K$80,3,0)),"")</f>
        <v/>
      </c>
      <c r="K19" s="20" t="str">
        <f>IFERROR(IF(D19="عام",VLOOKUP($E19&amp;"/"&amp;$D19,الحالة!$N$2:$Q$80,4,0),VLOOKUP($E19&amp;"/"&amp;$D19,الحالة!$H$2:$K$80,4,0)),"")</f>
        <v/>
      </c>
      <c r="L19" s="7"/>
      <c r="M19" s="7"/>
      <c r="N19" s="7"/>
      <c r="O19" s="7"/>
      <c r="P19" s="7"/>
      <c r="Q19" s="11"/>
      <c r="R19" s="11"/>
    </row>
    <row r="20" spans="1:18" x14ac:dyDescent="0.35">
      <c r="A20" s="7"/>
      <c r="B20" s="7"/>
      <c r="C20" s="7"/>
      <c r="D20" s="7"/>
      <c r="E20" s="7"/>
      <c r="F20" s="12"/>
      <c r="G20" s="7"/>
      <c r="H20" s="13"/>
      <c r="I20" s="20" t="str">
        <f>IFERROR(IF(B20="عام",VLOOKUP($E20&amp;"/"&amp;$D20,الحالة!$N$2:$Q$80,2,0),VLOOKUP($E20&amp;"/"&amp;$D20,الحالة!$H$2:$K$80,2,0)),"")</f>
        <v/>
      </c>
      <c r="J20" s="20" t="str">
        <f>IFERROR(IF(C20="عام",VLOOKUP($E20&amp;"/"&amp;$D20,الحالة!$N$2:$Q$80,3,0),VLOOKUP($E20&amp;"/"&amp;$D20,الحالة!$H$2:$K$80,3,0)),"")</f>
        <v/>
      </c>
      <c r="K20" s="20" t="str">
        <f>IFERROR(IF(D20="عام",VLOOKUP($E20&amp;"/"&amp;$D20,الحالة!$N$2:$Q$80,4,0),VLOOKUP($E20&amp;"/"&amp;$D20,الحالة!$H$2:$K$80,4,0)),"")</f>
        <v/>
      </c>
      <c r="L20" s="7"/>
      <c r="M20" s="7"/>
      <c r="N20" s="7"/>
      <c r="O20" s="7"/>
      <c r="P20" s="7"/>
      <c r="Q20" s="11"/>
      <c r="R20" s="11"/>
    </row>
  </sheetData>
  <conditionalFormatting sqref="D1:E5 D7:D8 D9:E20">
    <cfRule type="cellIs" dxfId="21" priority="14" operator="equal">
      <formula>1</formula>
    </cfRule>
  </conditionalFormatting>
  <conditionalFormatting sqref="B2:B20">
    <cfRule type="cellIs" dxfId="20" priority="13" operator="equal">
      <formula>"خاص"</formula>
    </cfRule>
  </conditionalFormatting>
  <conditionalFormatting sqref="E7:E8">
    <cfRule type="cellIs" dxfId="19" priority="12" operator="equal">
      <formula>1</formula>
    </cfRule>
  </conditionalFormatting>
  <conditionalFormatting sqref="A1">
    <cfRule type="cellIs" dxfId="18" priority="7" operator="equal">
      <formula>1</formula>
    </cfRule>
  </conditionalFormatting>
  <conditionalFormatting sqref="A1">
    <cfRule type="duplicateValues" dxfId="17" priority="6"/>
  </conditionalFormatting>
  <conditionalFormatting sqref="A1">
    <cfRule type="duplicateValues" dxfId="16" priority="3"/>
    <cfRule type="duplicateValues" dxfId="15" priority="4"/>
    <cfRule type="duplicateValues" dxfId="14" priority="5"/>
  </conditionalFormatting>
  <conditionalFormatting sqref="B1">
    <cfRule type="cellIs" dxfId="13" priority="2" operator="equal">
      <formula>"خاص"</formula>
    </cfRule>
  </conditionalFormatting>
  <conditionalFormatting sqref="A1">
    <cfRule type="duplicateValues" dxfId="12" priority="8"/>
  </conditionalFormatting>
  <conditionalFormatting sqref="A1">
    <cfRule type="duplicateValues" dxfId="11" priority="9"/>
    <cfRule type="duplicateValues" dxfId="10" priority="10"/>
    <cfRule type="duplicateValues" dxfId="9" priority="11"/>
  </conditionalFormatting>
  <conditionalFormatting sqref="A2:A20">
    <cfRule type="duplicateValues" dxfId="8" priority="15"/>
    <cfRule type="duplicateValues" dxfId="7" priority="16"/>
    <cfRule type="duplicateValues" dxfId="6" priority="17"/>
  </conditionalFormatting>
  <conditionalFormatting sqref="A2:A20">
    <cfRule type="duplicateValues" dxfId="5" priority="18"/>
  </conditionalFormatting>
  <conditionalFormatting sqref="A2:A20">
    <cfRule type="duplicateValues" dxfId="4" priority="19"/>
    <cfRule type="duplicateValues" dxfId="3" priority="20"/>
    <cfRule type="duplicateValues" dxfId="2" priority="21"/>
  </conditionalFormatting>
  <conditionalFormatting sqref="D6:E6">
    <cfRule type="cellIs" dxfId="1" priority="1" operator="equal">
      <formula>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Q8"/>
  <sheetViews>
    <sheetView rightToLeft="1" topLeftCell="F1" zoomScaleNormal="100" workbookViewId="0">
      <selection activeCell="K23" sqref="K23"/>
    </sheetView>
  </sheetViews>
  <sheetFormatPr defaultRowHeight="21" x14ac:dyDescent="0.35"/>
  <cols>
    <col min="1" max="5" width="0" hidden="1" customWidth="1"/>
  </cols>
  <sheetData>
    <row r="1" spans="7:17" x14ac:dyDescent="0.35">
      <c r="G1" s="14" t="s">
        <v>15</v>
      </c>
      <c r="H1" s="14" t="s">
        <v>2</v>
      </c>
      <c r="I1" s="14" t="s">
        <v>4</v>
      </c>
      <c r="J1" s="14" t="s">
        <v>5</v>
      </c>
      <c r="K1" s="14" t="s">
        <v>6</v>
      </c>
      <c r="L1" s="15"/>
      <c r="M1" s="14" t="s">
        <v>15</v>
      </c>
      <c r="N1" s="16" t="s">
        <v>2</v>
      </c>
      <c r="O1" s="16" t="s">
        <v>16</v>
      </c>
      <c r="P1" s="16" t="s">
        <v>5</v>
      </c>
      <c r="Q1" s="16" t="s">
        <v>6</v>
      </c>
    </row>
    <row r="2" spans="7:17" x14ac:dyDescent="0.35">
      <c r="G2" s="17" t="s">
        <v>14</v>
      </c>
      <c r="H2" s="17" t="s">
        <v>17</v>
      </c>
      <c r="I2" s="18">
        <v>75000</v>
      </c>
      <c r="J2" s="18">
        <v>0</v>
      </c>
      <c r="K2" s="18">
        <v>0</v>
      </c>
      <c r="L2" s="19"/>
      <c r="M2" s="17" t="s">
        <v>7</v>
      </c>
      <c r="N2" s="17" t="s">
        <v>17</v>
      </c>
      <c r="O2" s="18">
        <v>100000</v>
      </c>
      <c r="P2" s="18">
        <v>0</v>
      </c>
      <c r="Q2" s="18">
        <v>0</v>
      </c>
    </row>
    <row r="3" spans="7:17" x14ac:dyDescent="0.35">
      <c r="G3" s="17" t="s">
        <v>14</v>
      </c>
      <c r="H3" s="17" t="s">
        <v>18</v>
      </c>
      <c r="I3" s="18">
        <v>250000</v>
      </c>
      <c r="J3" s="18">
        <v>25000</v>
      </c>
      <c r="K3" s="18">
        <v>10000</v>
      </c>
      <c r="L3" s="19"/>
      <c r="M3" s="17" t="s">
        <v>7</v>
      </c>
      <c r="N3" s="17" t="s">
        <v>18</v>
      </c>
      <c r="O3" s="18">
        <v>375000</v>
      </c>
      <c r="P3" s="18">
        <v>25000</v>
      </c>
      <c r="Q3" s="18">
        <v>10000</v>
      </c>
    </row>
    <row r="4" spans="7:17" x14ac:dyDescent="0.35">
      <c r="G4" s="17" t="s">
        <v>14</v>
      </c>
      <c r="H4" s="17" t="s">
        <v>19</v>
      </c>
      <c r="I4" s="18">
        <v>250000</v>
      </c>
      <c r="J4" s="18">
        <v>25000</v>
      </c>
      <c r="K4" s="18">
        <v>10000</v>
      </c>
      <c r="L4" s="19"/>
      <c r="M4" s="17" t="s">
        <v>7</v>
      </c>
      <c r="N4" s="17" t="s">
        <v>19</v>
      </c>
      <c r="O4" s="18">
        <v>375000</v>
      </c>
      <c r="P4" s="18">
        <v>25000</v>
      </c>
      <c r="Q4" s="18">
        <v>10000</v>
      </c>
    </row>
    <row r="5" spans="7:17" x14ac:dyDescent="0.35">
      <c r="G5" s="17" t="s">
        <v>14</v>
      </c>
      <c r="H5" s="17" t="s">
        <v>20</v>
      </c>
      <c r="I5" s="18">
        <v>75000</v>
      </c>
      <c r="J5" s="18">
        <v>0</v>
      </c>
      <c r="K5" s="18">
        <v>0</v>
      </c>
      <c r="L5" s="19"/>
      <c r="M5" s="17" t="s">
        <v>7</v>
      </c>
      <c r="N5" s="17" t="s">
        <v>20</v>
      </c>
      <c r="O5" s="18">
        <v>100000</v>
      </c>
      <c r="P5" s="18">
        <v>0</v>
      </c>
      <c r="Q5" s="18"/>
    </row>
    <row r="6" spans="7:17" x14ac:dyDescent="0.35">
      <c r="G6" s="17" t="s">
        <v>14</v>
      </c>
      <c r="H6" s="17" t="s">
        <v>21</v>
      </c>
      <c r="I6" s="18">
        <v>0</v>
      </c>
      <c r="J6" s="18">
        <v>0</v>
      </c>
      <c r="K6" s="18">
        <v>0</v>
      </c>
      <c r="L6" s="19"/>
      <c r="M6" s="17" t="s">
        <v>7</v>
      </c>
      <c r="N6" s="17" t="s">
        <v>21</v>
      </c>
      <c r="O6" s="18">
        <v>0</v>
      </c>
      <c r="P6" s="18">
        <v>0</v>
      </c>
      <c r="Q6" s="18">
        <v>0</v>
      </c>
    </row>
    <row r="7" spans="7:17" x14ac:dyDescent="0.35">
      <c r="G7" s="17" t="s">
        <v>14</v>
      </c>
      <c r="H7" s="17" t="s">
        <v>22</v>
      </c>
      <c r="I7" s="18">
        <v>250000</v>
      </c>
      <c r="J7" s="18">
        <v>25000</v>
      </c>
      <c r="K7" s="18">
        <v>25000</v>
      </c>
      <c r="L7" s="19"/>
      <c r="M7" s="17" t="s">
        <v>7</v>
      </c>
      <c r="N7" s="17" t="s">
        <v>22</v>
      </c>
      <c r="O7" s="18">
        <v>375000</v>
      </c>
      <c r="P7" s="18">
        <v>25000</v>
      </c>
      <c r="Q7" s="18">
        <v>10000</v>
      </c>
    </row>
    <row r="8" spans="7:17" x14ac:dyDescent="0.35">
      <c r="G8" s="17" t="s">
        <v>14</v>
      </c>
      <c r="H8" s="17" t="s">
        <v>23</v>
      </c>
      <c r="I8" s="18">
        <v>75000</v>
      </c>
      <c r="J8" s="18">
        <v>0</v>
      </c>
      <c r="K8" s="18">
        <v>0</v>
      </c>
      <c r="L8" s="19"/>
      <c r="M8" s="17" t="s">
        <v>7</v>
      </c>
      <c r="N8" s="17" t="s">
        <v>23</v>
      </c>
      <c r="O8" s="18">
        <v>100000</v>
      </c>
      <c r="P8" s="18">
        <v>0</v>
      </c>
      <c r="Q8" s="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المصروف</vt:lpstr>
      <vt:lpstr>الحالة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 Ali</cp:lastModifiedBy>
  <dcterms:created xsi:type="dcterms:W3CDTF">2021-01-28T16:31:55Z</dcterms:created>
  <dcterms:modified xsi:type="dcterms:W3CDTF">2021-01-30T09:39:41Z</dcterms:modified>
</cp:coreProperties>
</file>