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 activeTab="1"/>
  </bookViews>
  <sheets>
    <sheet name="بيانات كاملة" sheetId="4" r:id="rId1"/>
    <sheet name="طباعة الرواتب" sheetId="3" r:id="rId2"/>
  </sheets>
  <definedNames>
    <definedName name="_xlnm.Print_Area" localSheetId="1">'طباعة الرواتب'!$A$1:$K$103</definedName>
  </definedNames>
  <calcPr calcId="152511"/>
</workbook>
</file>

<file path=xl/calcChain.xml><?xml version="1.0" encoding="utf-8"?>
<calcChain xmlns="http://schemas.openxmlformats.org/spreadsheetml/2006/main">
  <c r="C47" i="3" l="1"/>
  <c r="G10" i="3" l="1"/>
  <c r="G11" i="3" l="1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F41" i="3" l="1"/>
  <c r="F13" i="3"/>
  <c r="H13" i="3" s="1"/>
  <c r="C1373" i="3" l="1"/>
  <c r="B1374" i="3"/>
  <c r="K1373" i="3"/>
  <c r="H1373" i="3"/>
  <c r="G1373" i="3"/>
  <c r="F1373" i="3"/>
  <c r="H1365" i="3"/>
  <c r="G1365" i="3"/>
  <c r="F1365" i="3"/>
  <c r="H1364" i="3"/>
  <c r="G1364" i="3"/>
  <c r="F1364" i="3"/>
  <c r="F1363" i="3"/>
  <c r="H1362" i="3"/>
  <c r="G1362" i="3"/>
  <c r="F1362" i="3"/>
  <c r="H1361" i="3"/>
  <c r="G1361" i="3"/>
  <c r="F1361" i="3"/>
  <c r="H1360" i="3"/>
  <c r="G1360" i="3"/>
  <c r="F1360" i="3"/>
  <c r="H1359" i="3"/>
  <c r="G1359" i="3"/>
  <c r="F1359" i="3"/>
  <c r="H1358" i="3"/>
  <c r="G1358" i="3"/>
  <c r="F1358" i="3"/>
  <c r="H1357" i="3"/>
  <c r="G1357" i="3"/>
  <c r="F1357" i="3"/>
  <c r="F1356" i="3"/>
  <c r="H1355" i="3"/>
  <c r="G1355" i="3"/>
  <c r="F1355" i="3"/>
  <c r="H1354" i="3"/>
  <c r="G1354" i="3"/>
  <c r="F1354" i="3"/>
  <c r="H1353" i="3"/>
  <c r="G1353" i="3"/>
  <c r="F1353" i="3"/>
  <c r="H1352" i="3"/>
  <c r="G1352" i="3"/>
  <c r="F1352" i="3"/>
  <c r="H1351" i="3"/>
  <c r="G1351" i="3"/>
  <c r="F1351" i="3"/>
  <c r="H1350" i="3"/>
  <c r="G1350" i="3"/>
  <c r="F1350" i="3"/>
  <c r="F1349" i="3"/>
  <c r="H1348" i="3"/>
  <c r="G1348" i="3"/>
  <c r="F1348" i="3"/>
  <c r="H1347" i="3"/>
  <c r="G1347" i="3"/>
  <c r="F1347" i="3"/>
  <c r="H1346" i="3"/>
  <c r="G1346" i="3"/>
  <c r="F1346" i="3"/>
  <c r="H1345" i="3"/>
  <c r="G1345" i="3"/>
  <c r="F1345" i="3"/>
  <c r="H1344" i="3"/>
  <c r="G1344" i="3"/>
  <c r="F1344" i="3"/>
  <c r="H1343" i="3"/>
  <c r="G1343" i="3"/>
  <c r="F1343" i="3"/>
  <c r="F1342" i="3"/>
  <c r="H1341" i="3"/>
  <c r="G1341" i="3"/>
  <c r="F1341" i="3"/>
  <c r="H1340" i="3"/>
  <c r="G1340" i="3"/>
  <c r="F1340" i="3"/>
  <c r="H1339" i="3"/>
  <c r="G1339" i="3"/>
  <c r="F1339" i="3"/>
  <c r="H1338" i="3"/>
  <c r="G1338" i="3"/>
  <c r="F1338" i="3"/>
  <c r="H1337" i="3"/>
  <c r="G1337" i="3"/>
  <c r="F1337" i="3"/>
  <c r="H1336" i="3"/>
  <c r="G1336" i="3"/>
  <c r="F1336" i="3"/>
  <c r="F1335" i="3"/>
  <c r="C1335" i="3"/>
  <c r="B1335" i="3" s="1"/>
  <c r="C1322" i="3"/>
  <c r="C1271" i="3"/>
  <c r="C1220" i="3"/>
  <c r="C1169" i="3"/>
  <c r="C1118" i="3"/>
  <c r="C1067" i="3"/>
  <c r="C1016" i="3"/>
  <c r="C965" i="3"/>
  <c r="C914" i="3"/>
  <c r="C863" i="3"/>
  <c r="C812" i="3"/>
  <c r="C761" i="3"/>
  <c r="C710" i="3"/>
  <c r="C659" i="3"/>
  <c r="C608" i="3"/>
  <c r="C557" i="3"/>
  <c r="C506" i="3"/>
  <c r="C455" i="3"/>
  <c r="C404" i="3"/>
  <c r="C353" i="3"/>
  <c r="C302" i="3"/>
  <c r="C251" i="3"/>
  <c r="C200" i="3"/>
  <c r="C149" i="3"/>
  <c r="C98" i="3"/>
  <c r="F1367" i="3" l="1"/>
  <c r="G1368" i="3" s="1"/>
  <c r="E1373" i="3" s="1"/>
  <c r="F1366" i="3"/>
  <c r="H1368" i="3" s="1"/>
  <c r="D1373" i="3" s="1"/>
  <c r="F1368" i="3"/>
  <c r="C1336" i="3"/>
  <c r="O29" i="4"/>
  <c r="O28" i="4"/>
  <c r="I1373" i="3" l="1"/>
  <c r="B1336" i="3"/>
  <c r="C1337" i="3"/>
  <c r="G1322" i="3"/>
  <c r="H1322" i="3"/>
  <c r="F1322" i="3"/>
  <c r="G1271" i="3"/>
  <c r="H1271" i="3"/>
  <c r="F1271" i="3"/>
  <c r="B1323" i="3"/>
  <c r="K1322" i="3"/>
  <c r="H1314" i="3"/>
  <c r="G1314" i="3"/>
  <c r="F1314" i="3"/>
  <c r="H1313" i="3"/>
  <c r="G1313" i="3"/>
  <c r="F1313" i="3"/>
  <c r="F1312" i="3"/>
  <c r="H1311" i="3"/>
  <c r="G1311" i="3"/>
  <c r="F1311" i="3"/>
  <c r="H1310" i="3"/>
  <c r="G1310" i="3"/>
  <c r="F1310" i="3"/>
  <c r="H1309" i="3"/>
  <c r="G1309" i="3"/>
  <c r="F1309" i="3"/>
  <c r="H1308" i="3"/>
  <c r="G1308" i="3"/>
  <c r="F1308" i="3"/>
  <c r="H1307" i="3"/>
  <c r="G1307" i="3"/>
  <c r="F1307" i="3"/>
  <c r="H1306" i="3"/>
  <c r="G1306" i="3"/>
  <c r="F1306" i="3"/>
  <c r="F1305" i="3"/>
  <c r="H1304" i="3"/>
  <c r="G1304" i="3"/>
  <c r="F1304" i="3"/>
  <c r="H1303" i="3"/>
  <c r="G1303" i="3"/>
  <c r="F1303" i="3"/>
  <c r="H1302" i="3"/>
  <c r="G1302" i="3"/>
  <c r="F1302" i="3"/>
  <c r="H1301" i="3"/>
  <c r="G1301" i="3"/>
  <c r="F1301" i="3"/>
  <c r="H1300" i="3"/>
  <c r="G1300" i="3"/>
  <c r="F1300" i="3"/>
  <c r="H1299" i="3"/>
  <c r="G1299" i="3"/>
  <c r="F1299" i="3"/>
  <c r="F1298" i="3"/>
  <c r="H1297" i="3"/>
  <c r="G1297" i="3"/>
  <c r="F1297" i="3"/>
  <c r="H1296" i="3"/>
  <c r="G1296" i="3"/>
  <c r="F1296" i="3"/>
  <c r="H1295" i="3"/>
  <c r="G1295" i="3"/>
  <c r="F1295" i="3"/>
  <c r="H1294" i="3"/>
  <c r="G1294" i="3"/>
  <c r="F1294" i="3"/>
  <c r="H1293" i="3"/>
  <c r="G1293" i="3"/>
  <c r="F1293" i="3"/>
  <c r="H1292" i="3"/>
  <c r="G1292" i="3"/>
  <c r="F1292" i="3"/>
  <c r="F1291" i="3"/>
  <c r="H1290" i="3"/>
  <c r="G1290" i="3"/>
  <c r="F1290" i="3"/>
  <c r="H1289" i="3"/>
  <c r="G1289" i="3"/>
  <c r="F1289" i="3"/>
  <c r="H1288" i="3"/>
  <c r="G1288" i="3"/>
  <c r="F1288" i="3"/>
  <c r="H1287" i="3"/>
  <c r="G1287" i="3"/>
  <c r="F1287" i="3"/>
  <c r="H1286" i="3"/>
  <c r="G1286" i="3"/>
  <c r="F1286" i="3"/>
  <c r="H1285" i="3"/>
  <c r="G1285" i="3"/>
  <c r="F1285" i="3"/>
  <c r="H1284" i="3"/>
  <c r="G1284" i="3"/>
  <c r="F1284" i="3"/>
  <c r="C1284" i="3"/>
  <c r="B1284" i="3" s="1"/>
  <c r="G1220" i="3"/>
  <c r="H1220" i="3"/>
  <c r="F1220" i="3"/>
  <c r="G1169" i="3"/>
  <c r="H1169" i="3"/>
  <c r="F1169" i="3"/>
  <c r="G1118" i="3"/>
  <c r="H1118" i="3"/>
  <c r="F1118" i="3"/>
  <c r="G1067" i="3"/>
  <c r="H1067" i="3"/>
  <c r="F1067" i="3"/>
  <c r="G1016" i="3"/>
  <c r="H1016" i="3"/>
  <c r="F1016" i="3"/>
  <c r="G965" i="3"/>
  <c r="H965" i="3"/>
  <c r="F965" i="3"/>
  <c r="G914" i="3"/>
  <c r="H914" i="3"/>
  <c r="F914" i="3"/>
  <c r="G863" i="3"/>
  <c r="H863" i="3"/>
  <c r="F863" i="3"/>
  <c r="G812" i="3"/>
  <c r="H812" i="3"/>
  <c r="F812" i="3"/>
  <c r="G761" i="3"/>
  <c r="H761" i="3"/>
  <c r="F761" i="3"/>
  <c r="G710" i="3"/>
  <c r="H710" i="3"/>
  <c r="F710" i="3"/>
  <c r="G659" i="3"/>
  <c r="H659" i="3"/>
  <c r="F659" i="3"/>
  <c r="G608" i="3"/>
  <c r="H608" i="3"/>
  <c r="F608" i="3"/>
  <c r="G557" i="3"/>
  <c r="H557" i="3"/>
  <c r="F557" i="3"/>
  <c r="G506" i="3"/>
  <c r="H506" i="3"/>
  <c r="F506" i="3"/>
  <c r="G455" i="3"/>
  <c r="H455" i="3"/>
  <c r="F455" i="3"/>
  <c r="G404" i="3"/>
  <c r="H404" i="3"/>
  <c r="F404" i="3"/>
  <c r="G353" i="3"/>
  <c r="H353" i="3"/>
  <c r="F353" i="3"/>
  <c r="G302" i="3"/>
  <c r="H302" i="3"/>
  <c r="F302" i="3"/>
  <c r="H251" i="3"/>
  <c r="G251" i="3"/>
  <c r="F251" i="3"/>
  <c r="G200" i="3"/>
  <c r="H200" i="3"/>
  <c r="F200" i="3"/>
  <c r="G149" i="3"/>
  <c r="H149" i="3"/>
  <c r="F149" i="3"/>
  <c r="G98" i="3"/>
  <c r="H98" i="3"/>
  <c r="F98" i="3"/>
  <c r="H47" i="3"/>
  <c r="G47" i="3"/>
  <c r="F1317" i="3" l="1"/>
  <c r="F1316" i="3"/>
  <c r="G1317" i="3" s="1"/>
  <c r="E1322" i="3" s="1"/>
  <c r="F1315" i="3"/>
  <c r="H1317" i="3" s="1"/>
  <c r="D1322" i="3" s="1"/>
  <c r="C1338" i="3"/>
  <c r="B1337" i="3"/>
  <c r="C1285" i="3"/>
  <c r="B1272" i="3"/>
  <c r="K1271" i="3"/>
  <c r="H1263" i="3"/>
  <c r="G1263" i="3"/>
  <c r="F1263" i="3"/>
  <c r="H1262" i="3"/>
  <c r="G1262" i="3"/>
  <c r="F1262" i="3"/>
  <c r="F1261" i="3"/>
  <c r="H1260" i="3"/>
  <c r="G1260" i="3"/>
  <c r="F1260" i="3"/>
  <c r="H1259" i="3"/>
  <c r="G1259" i="3"/>
  <c r="F1259" i="3"/>
  <c r="H1258" i="3"/>
  <c r="G1258" i="3"/>
  <c r="F1258" i="3"/>
  <c r="H1257" i="3"/>
  <c r="G1257" i="3"/>
  <c r="F1257" i="3"/>
  <c r="H1256" i="3"/>
  <c r="G1256" i="3"/>
  <c r="F1256" i="3"/>
  <c r="H1255" i="3"/>
  <c r="G1255" i="3"/>
  <c r="F1255" i="3"/>
  <c r="F1254" i="3"/>
  <c r="H1253" i="3"/>
  <c r="G1253" i="3"/>
  <c r="F1253" i="3"/>
  <c r="H1252" i="3"/>
  <c r="G1252" i="3"/>
  <c r="F1252" i="3"/>
  <c r="H1251" i="3"/>
  <c r="G1251" i="3"/>
  <c r="F1251" i="3"/>
  <c r="H1250" i="3"/>
  <c r="G1250" i="3"/>
  <c r="F1250" i="3"/>
  <c r="H1249" i="3"/>
  <c r="G1249" i="3"/>
  <c r="F1249" i="3"/>
  <c r="H1248" i="3"/>
  <c r="G1248" i="3"/>
  <c r="F1248" i="3"/>
  <c r="F1247" i="3"/>
  <c r="H1246" i="3"/>
  <c r="G1246" i="3"/>
  <c r="F1246" i="3"/>
  <c r="H1245" i="3"/>
  <c r="G1245" i="3"/>
  <c r="F1245" i="3"/>
  <c r="H1244" i="3"/>
  <c r="G1244" i="3"/>
  <c r="F1244" i="3"/>
  <c r="H1243" i="3"/>
  <c r="G1243" i="3"/>
  <c r="F1243" i="3"/>
  <c r="H1242" i="3"/>
  <c r="G1242" i="3"/>
  <c r="F1242" i="3"/>
  <c r="H1241" i="3"/>
  <c r="G1241" i="3"/>
  <c r="F1241" i="3"/>
  <c r="F1240" i="3"/>
  <c r="H1239" i="3"/>
  <c r="G1239" i="3"/>
  <c r="F1239" i="3"/>
  <c r="H1238" i="3"/>
  <c r="G1238" i="3"/>
  <c r="F1238" i="3"/>
  <c r="H1237" i="3"/>
  <c r="G1237" i="3"/>
  <c r="F1237" i="3"/>
  <c r="H1236" i="3"/>
  <c r="G1236" i="3"/>
  <c r="F1236" i="3"/>
  <c r="H1235" i="3"/>
  <c r="G1235" i="3"/>
  <c r="F1235" i="3"/>
  <c r="H1234" i="3"/>
  <c r="G1234" i="3"/>
  <c r="F1234" i="3"/>
  <c r="H1233" i="3"/>
  <c r="G1233" i="3"/>
  <c r="F1233" i="3"/>
  <c r="F1266" i="3" s="1"/>
  <c r="C1233" i="3"/>
  <c r="B1233" i="3" s="1"/>
  <c r="B1221" i="3"/>
  <c r="K1220" i="3"/>
  <c r="H1212" i="3"/>
  <c r="G1212" i="3"/>
  <c r="F1212" i="3"/>
  <c r="H1211" i="3"/>
  <c r="G1211" i="3"/>
  <c r="F1211" i="3"/>
  <c r="F1210" i="3"/>
  <c r="H1209" i="3"/>
  <c r="G1209" i="3"/>
  <c r="F1209" i="3"/>
  <c r="H1208" i="3"/>
  <c r="G1208" i="3"/>
  <c r="F1208" i="3"/>
  <c r="H1207" i="3"/>
  <c r="G1207" i="3"/>
  <c r="F1207" i="3"/>
  <c r="H1206" i="3"/>
  <c r="G1206" i="3"/>
  <c r="F1206" i="3"/>
  <c r="H1205" i="3"/>
  <c r="G1205" i="3"/>
  <c r="F1205" i="3"/>
  <c r="H1204" i="3"/>
  <c r="G1204" i="3"/>
  <c r="F1204" i="3"/>
  <c r="F1203" i="3"/>
  <c r="H1202" i="3"/>
  <c r="G1202" i="3"/>
  <c r="F1202" i="3"/>
  <c r="H1201" i="3"/>
  <c r="G1201" i="3"/>
  <c r="F1201" i="3"/>
  <c r="H1200" i="3"/>
  <c r="G1200" i="3"/>
  <c r="F1200" i="3"/>
  <c r="H1199" i="3"/>
  <c r="G1199" i="3"/>
  <c r="F1199" i="3"/>
  <c r="H1198" i="3"/>
  <c r="G1198" i="3"/>
  <c r="F1198" i="3"/>
  <c r="H1197" i="3"/>
  <c r="G1197" i="3"/>
  <c r="F1197" i="3"/>
  <c r="F1196" i="3"/>
  <c r="H1195" i="3"/>
  <c r="G1195" i="3"/>
  <c r="F1195" i="3"/>
  <c r="H1194" i="3"/>
  <c r="G1194" i="3"/>
  <c r="F1194" i="3"/>
  <c r="H1193" i="3"/>
  <c r="G1193" i="3"/>
  <c r="F1193" i="3"/>
  <c r="H1192" i="3"/>
  <c r="G1192" i="3"/>
  <c r="F1192" i="3"/>
  <c r="H1191" i="3"/>
  <c r="G1191" i="3"/>
  <c r="F1191" i="3"/>
  <c r="H1190" i="3"/>
  <c r="G1190" i="3"/>
  <c r="F1190" i="3"/>
  <c r="F1189" i="3"/>
  <c r="H1188" i="3"/>
  <c r="G1188" i="3"/>
  <c r="F1188" i="3"/>
  <c r="H1187" i="3"/>
  <c r="G1187" i="3"/>
  <c r="F1187" i="3"/>
  <c r="H1186" i="3"/>
  <c r="G1186" i="3"/>
  <c r="F1186" i="3"/>
  <c r="H1185" i="3"/>
  <c r="G1185" i="3"/>
  <c r="F1185" i="3"/>
  <c r="H1184" i="3"/>
  <c r="G1184" i="3"/>
  <c r="F1184" i="3"/>
  <c r="H1183" i="3"/>
  <c r="G1183" i="3"/>
  <c r="F1183" i="3"/>
  <c r="H1182" i="3"/>
  <c r="G1182" i="3"/>
  <c r="F1182" i="3"/>
  <c r="C1182" i="3"/>
  <c r="B1182" i="3" s="1"/>
  <c r="B1170" i="3"/>
  <c r="K1169" i="3"/>
  <c r="H1161" i="3"/>
  <c r="G1161" i="3"/>
  <c r="F1161" i="3"/>
  <c r="H1160" i="3"/>
  <c r="G1160" i="3"/>
  <c r="F1160" i="3"/>
  <c r="F1159" i="3"/>
  <c r="H1158" i="3"/>
  <c r="G1158" i="3"/>
  <c r="F1158" i="3"/>
  <c r="H1157" i="3"/>
  <c r="G1157" i="3"/>
  <c r="F1157" i="3"/>
  <c r="H1156" i="3"/>
  <c r="G1156" i="3"/>
  <c r="F1156" i="3"/>
  <c r="H1155" i="3"/>
  <c r="G1155" i="3"/>
  <c r="F1155" i="3"/>
  <c r="H1154" i="3"/>
  <c r="G1154" i="3"/>
  <c r="F1154" i="3"/>
  <c r="H1153" i="3"/>
  <c r="G1153" i="3"/>
  <c r="F1153" i="3"/>
  <c r="F1152" i="3"/>
  <c r="H1151" i="3"/>
  <c r="G1151" i="3"/>
  <c r="F1151" i="3"/>
  <c r="H1150" i="3"/>
  <c r="G1150" i="3"/>
  <c r="F1150" i="3"/>
  <c r="H1149" i="3"/>
  <c r="G1149" i="3"/>
  <c r="F1149" i="3"/>
  <c r="H1148" i="3"/>
  <c r="G1148" i="3"/>
  <c r="F1148" i="3"/>
  <c r="H1147" i="3"/>
  <c r="G1147" i="3"/>
  <c r="F1147" i="3"/>
  <c r="H1146" i="3"/>
  <c r="G1146" i="3"/>
  <c r="F1146" i="3"/>
  <c r="F1145" i="3"/>
  <c r="H1144" i="3"/>
  <c r="G1144" i="3"/>
  <c r="F1144" i="3"/>
  <c r="H1143" i="3"/>
  <c r="G1143" i="3"/>
  <c r="F1143" i="3"/>
  <c r="H1142" i="3"/>
  <c r="G1142" i="3"/>
  <c r="F1142" i="3"/>
  <c r="H1141" i="3"/>
  <c r="G1141" i="3"/>
  <c r="F1141" i="3"/>
  <c r="H1140" i="3"/>
  <c r="G1140" i="3"/>
  <c r="F1140" i="3"/>
  <c r="H1139" i="3"/>
  <c r="G1139" i="3"/>
  <c r="F1139" i="3"/>
  <c r="F1138" i="3"/>
  <c r="H1137" i="3"/>
  <c r="G1137" i="3"/>
  <c r="F1137" i="3"/>
  <c r="H1136" i="3"/>
  <c r="G1136" i="3"/>
  <c r="F1136" i="3"/>
  <c r="H1135" i="3"/>
  <c r="G1135" i="3"/>
  <c r="F1135" i="3"/>
  <c r="H1134" i="3"/>
  <c r="G1134" i="3"/>
  <c r="F1134" i="3"/>
  <c r="H1133" i="3"/>
  <c r="G1133" i="3"/>
  <c r="F1133" i="3"/>
  <c r="H1132" i="3"/>
  <c r="G1132" i="3"/>
  <c r="F1132" i="3"/>
  <c r="H1131" i="3"/>
  <c r="G1131" i="3"/>
  <c r="F1131" i="3"/>
  <c r="C1131" i="3"/>
  <c r="B1131" i="3" s="1"/>
  <c r="I1322" i="3" l="1"/>
  <c r="F1215" i="3"/>
  <c r="F1164" i="3"/>
  <c r="F1265" i="3"/>
  <c r="G1266" i="3" s="1"/>
  <c r="E1271" i="3" s="1"/>
  <c r="F1264" i="3"/>
  <c r="H1266" i="3" s="1"/>
  <c r="D1271" i="3" s="1"/>
  <c r="I1271" i="3" s="1"/>
  <c r="F1214" i="3"/>
  <c r="G1215" i="3" s="1"/>
  <c r="E1220" i="3" s="1"/>
  <c r="F1213" i="3"/>
  <c r="H1215" i="3" s="1"/>
  <c r="D1220" i="3" s="1"/>
  <c r="I1220" i="3" s="1"/>
  <c r="F1162" i="3"/>
  <c r="H1164" i="3" s="1"/>
  <c r="D1169" i="3" s="1"/>
  <c r="F1163" i="3"/>
  <c r="G1164" i="3" s="1"/>
  <c r="E1169" i="3" s="1"/>
  <c r="B1338" i="3"/>
  <c r="C1339" i="3"/>
  <c r="C1286" i="3"/>
  <c r="B1285" i="3"/>
  <c r="C1234" i="3"/>
  <c r="C1183" i="3"/>
  <c r="C1132" i="3"/>
  <c r="C1080" i="3"/>
  <c r="B1080" i="3" s="1"/>
  <c r="C1029" i="3"/>
  <c r="C978" i="3"/>
  <c r="B978" i="3" s="1"/>
  <c r="C927" i="3"/>
  <c r="C876" i="3"/>
  <c r="B876" i="3" s="1"/>
  <c r="C825" i="3"/>
  <c r="C774" i="3"/>
  <c r="C723" i="3"/>
  <c r="C724" i="3" s="1"/>
  <c r="C672" i="3"/>
  <c r="B672" i="3" s="1"/>
  <c r="C621" i="3"/>
  <c r="C570" i="3"/>
  <c r="C519" i="3"/>
  <c r="C468" i="3"/>
  <c r="B468" i="3" s="1"/>
  <c r="C417" i="3"/>
  <c r="C366" i="3"/>
  <c r="B366" i="3" s="1"/>
  <c r="C315" i="3"/>
  <c r="C264" i="3"/>
  <c r="C213" i="3"/>
  <c r="C162" i="3"/>
  <c r="C111" i="3"/>
  <c r="C60" i="3"/>
  <c r="B60" i="3" s="1"/>
  <c r="B1074" i="3"/>
  <c r="B1023" i="3"/>
  <c r="B972" i="3"/>
  <c r="B921" i="3"/>
  <c r="B870" i="3"/>
  <c r="B819" i="3"/>
  <c r="B768" i="3"/>
  <c r="B717" i="3"/>
  <c r="B666" i="3"/>
  <c r="B615" i="3"/>
  <c r="B564" i="3"/>
  <c r="B513" i="3"/>
  <c r="B462" i="3"/>
  <c r="B411" i="3"/>
  <c r="B360" i="3"/>
  <c r="B309" i="3"/>
  <c r="B258" i="3"/>
  <c r="B1329" i="3" s="1"/>
  <c r="B207" i="3"/>
  <c r="B1278" i="3" s="1"/>
  <c r="B156" i="3"/>
  <c r="B1227" i="3" s="1"/>
  <c r="B105" i="3"/>
  <c r="B1176" i="3" s="1"/>
  <c r="B1119" i="3"/>
  <c r="K1118" i="3"/>
  <c r="H1110" i="3"/>
  <c r="G1110" i="3"/>
  <c r="F1110" i="3"/>
  <c r="H1109" i="3"/>
  <c r="G1109" i="3"/>
  <c r="F1109" i="3"/>
  <c r="F1108" i="3"/>
  <c r="H1107" i="3"/>
  <c r="G1107" i="3"/>
  <c r="F1107" i="3"/>
  <c r="H1106" i="3"/>
  <c r="G1106" i="3"/>
  <c r="F1106" i="3"/>
  <c r="H1105" i="3"/>
  <c r="G1105" i="3"/>
  <c r="F1105" i="3"/>
  <c r="H1104" i="3"/>
  <c r="G1104" i="3"/>
  <c r="F1104" i="3"/>
  <c r="H1103" i="3"/>
  <c r="G1103" i="3"/>
  <c r="F1103" i="3"/>
  <c r="H1102" i="3"/>
  <c r="G1102" i="3"/>
  <c r="F1102" i="3"/>
  <c r="F1101" i="3"/>
  <c r="H1100" i="3"/>
  <c r="G1100" i="3"/>
  <c r="F1100" i="3"/>
  <c r="H1099" i="3"/>
  <c r="G1099" i="3"/>
  <c r="F1099" i="3"/>
  <c r="H1098" i="3"/>
  <c r="G1098" i="3"/>
  <c r="F1098" i="3"/>
  <c r="H1097" i="3"/>
  <c r="G1097" i="3"/>
  <c r="F1097" i="3"/>
  <c r="H1096" i="3"/>
  <c r="G1096" i="3"/>
  <c r="F1096" i="3"/>
  <c r="H1095" i="3"/>
  <c r="G1095" i="3"/>
  <c r="F1095" i="3"/>
  <c r="F1094" i="3"/>
  <c r="H1093" i="3"/>
  <c r="G1093" i="3"/>
  <c r="F1093" i="3"/>
  <c r="H1092" i="3"/>
  <c r="G1092" i="3"/>
  <c r="F1092" i="3"/>
  <c r="H1091" i="3"/>
  <c r="G1091" i="3"/>
  <c r="F1091" i="3"/>
  <c r="H1090" i="3"/>
  <c r="G1090" i="3"/>
  <c r="F1090" i="3"/>
  <c r="H1089" i="3"/>
  <c r="G1089" i="3"/>
  <c r="F1089" i="3"/>
  <c r="H1088" i="3"/>
  <c r="G1088" i="3"/>
  <c r="F1088" i="3"/>
  <c r="F1087" i="3"/>
  <c r="H1086" i="3"/>
  <c r="G1086" i="3"/>
  <c r="F1086" i="3"/>
  <c r="H1085" i="3"/>
  <c r="G1085" i="3"/>
  <c r="F1085" i="3"/>
  <c r="H1084" i="3"/>
  <c r="G1084" i="3"/>
  <c r="F1084" i="3"/>
  <c r="H1083" i="3"/>
  <c r="G1083" i="3"/>
  <c r="F1083" i="3"/>
  <c r="H1082" i="3"/>
  <c r="G1082" i="3"/>
  <c r="F1082" i="3"/>
  <c r="H1081" i="3"/>
  <c r="G1081" i="3"/>
  <c r="F1081" i="3"/>
  <c r="H1080" i="3"/>
  <c r="G1080" i="3"/>
  <c r="F1080" i="3"/>
  <c r="B1068" i="3"/>
  <c r="K1067" i="3"/>
  <c r="H1059" i="3"/>
  <c r="G1059" i="3"/>
  <c r="F1059" i="3"/>
  <c r="H1058" i="3"/>
  <c r="G1058" i="3"/>
  <c r="F1058" i="3"/>
  <c r="F1057" i="3"/>
  <c r="H1056" i="3"/>
  <c r="G1056" i="3"/>
  <c r="F1056" i="3"/>
  <c r="H1055" i="3"/>
  <c r="G1055" i="3"/>
  <c r="F1055" i="3"/>
  <c r="H1054" i="3"/>
  <c r="G1054" i="3"/>
  <c r="F1054" i="3"/>
  <c r="H1053" i="3"/>
  <c r="G1053" i="3"/>
  <c r="F1053" i="3"/>
  <c r="H1052" i="3"/>
  <c r="G1052" i="3"/>
  <c r="F1052" i="3"/>
  <c r="H1051" i="3"/>
  <c r="G1051" i="3"/>
  <c r="F1051" i="3"/>
  <c r="F1050" i="3"/>
  <c r="H1049" i="3"/>
  <c r="G1049" i="3"/>
  <c r="F1049" i="3"/>
  <c r="H1048" i="3"/>
  <c r="G1048" i="3"/>
  <c r="F1048" i="3"/>
  <c r="H1047" i="3"/>
  <c r="G1047" i="3"/>
  <c r="F1047" i="3"/>
  <c r="H1046" i="3"/>
  <c r="G1046" i="3"/>
  <c r="F1046" i="3"/>
  <c r="H1045" i="3"/>
  <c r="G1045" i="3"/>
  <c r="F1045" i="3"/>
  <c r="H1044" i="3"/>
  <c r="G1044" i="3"/>
  <c r="F1044" i="3"/>
  <c r="F1043" i="3"/>
  <c r="H1042" i="3"/>
  <c r="G1042" i="3"/>
  <c r="F1042" i="3"/>
  <c r="H1041" i="3"/>
  <c r="G1041" i="3"/>
  <c r="F1041" i="3"/>
  <c r="H1040" i="3"/>
  <c r="G1040" i="3"/>
  <c r="F1040" i="3"/>
  <c r="H1039" i="3"/>
  <c r="G1039" i="3"/>
  <c r="F1039" i="3"/>
  <c r="H1038" i="3"/>
  <c r="G1038" i="3"/>
  <c r="F1038" i="3"/>
  <c r="H1037" i="3"/>
  <c r="G1037" i="3"/>
  <c r="F1037" i="3"/>
  <c r="F1036" i="3"/>
  <c r="H1035" i="3"/>
  <c r="G1035" i="3"/>
  <c r="F1035" i="3"/>
  <c r="H1034" i="3"/>
  <c r="G1034" i="3"/>
  <c r="F1034" i="3"/>
  <c r="H1033" i="3"/>
  <c r="G1033" i="3"/>
  <c r="F1033" i="3"/>
  <c r="H1032" i="3"/>
  <c r="G1032" i="3"/>
  <c r="F1032" i="3"/>
  <c r="H1031" i="3"/>
  <c r="G1031" i="3"/>
  <c r="F1031" i="3"/>
  <c r="H1030" i="3"/>
  <c r="G1030" i="3"/>
  <c r="F1030" i="3"/>
  <c r="H1029" i="3"/>
  <c r="G1029" i="3"/>
  <c r="F1029" i="3"/>
  <c r="B1017" i="3"/>
  <c r="K1016" i="3"/>
  <c r="H1008" i="3"/>
  <c r="G1008" i="3"/>
  <c r="F1008" i="3"/>
  <c r="H1007" i="3"/>
  <c r="G1007" i="3"/>
  <c r="F1007" i="3"/>
  <c r="F1006" i="3"/>
  <c r="H1005" i="3"/>
  <c r="G1005" i="3"/>
  <c r="F1005" i="3"/>
  <c r="H1004" i="3"/>
  <c r="G1004" i="3"/>
  <c r="F1004" i="3"/>
  <c r="H1003" i="3"/>
  <c r="G1003" i="3"/>
  <c r="F1003" i="3"/>
  <c r="H1002" i="3"/>
  <c r="G1002" i="3"/>
  <c r="F1002" i="3"/>
  <c r="H1001" i="3"/>
  <c r="G1001" i="3"/>
  <c r="F1001" i="3"/>
  <c r="H1000" i="3"/>
  <c r="G1000" i="3"/>
  <c r="F1000" i="3"/>
  <c r="F999" i="3"/>
  <c r="H998" i="3"/>
  <c r="G998" i="3"/>
  <c r="F998" i="3"/>
  <c r="H997" i="3"/>
  <c r="G997" i="3"/>
  <c r="F997" i="3"/>
  <c r="H996" i="3"/>
  <c r="G996" i="3"/>
  <c r="F996" i="3"/>
  <c r="H995" i="3"/>
  <c r="G995" i="3"/>
  <c r="F995" i="3"/>
  <c r="H994" i="3"/>
  <c r="G994" i="3"/>
  <c r="F994" i="3"/>
  <c r="H993" i="3"/>
  <c r="G993" i="3"/>
  <c r="F993" i="3"/>
  <c r="F992" i="3"/>
  <c r="H991" i="3"/>
  <c r="G991" i="3"/>
  <c r="F991" i="3"/>
  <c r="H990" i="3"/>
  <c r="G990" i="3"/>
  <c r="F990" i="3"/>
  <c r="H989" i="3"/>
  <c r="G989" i="3"/>
  <c r="F989" i="3"/>
  <c r="H988" i="3"/>
  <c r="G988" i="3"/>
  <c r="F988" i="3"/>
  <c r="H987" i="3"/>
  <c r="G987" i="3"/>
  <c r="F987" i="3"/>
  <c r="H986" i="3"/>
  <c r="G986" i="3"/>
  <c r="F986" i="3"/>
  <c r="F985" i="3"/>
  <c r="H984" i="3"/>
  <c r="G984" i="3"/>
  <c r="F984" i="3"/>
  <c r="H983" i="3"/>
  <c r="G983" i="3"/>
  <c r="F983" i="3"/>
  <c r="H982" i="3"/>
  <c r="G982" i="3"/>
  <c r="F982" i="3"/>
  <c r="H981" i="3"/>
  <c r="G981" i="3"/>
  <c r="F981" i="3"/>
  <c r="H980" i="3"/>
  <c r="G980" i="3"/>
  <c r="F980" i="3"/>
  <c r="H979" i="3"/>
  <c r="G979" i="3"/>
  <c r="F979" i="3"/>
  <c r="H978" i="3"/>
  <c r="G978" i="3"/>
  <c r="F978" i="3"/>
  <c r="B966" i="3"/>
  <c r="K965" i="3"/>
  <c r="H957" i="3"/>
  <c r="G957" i="3"/>
  <c r="F957" i="3"/>
  <c r="H956" i="3"/>
  <c r="G956" i="3"/>
  <c r="F956" i="3"/>
  <c r="F955" i="3"/>
  <c r="H954" i="3"/>
  <c r="G954" i="3"/>
  <c r="F954" i="3"/>
  <c r="H953" i="3"/>
  <c r="G953" i="3"/>
  <c r="F953" i="3"/>
  <c r="H952" i="3"/>
  <c r="G952" i="3"/>
  <c r="F952" i="3"/>
  <c r="H951" i="3"/>
  <c r="G951" i="3"/>
  <c r="F951" i="3"/>
  <c r="H950" i="3"/>
  <c r="G950" i="3"/>
  <c r="F950" i="3"/>
  <c r="H949" i="3"/>
  <c r="G949" i="3"/>
  <c r="F949" i="3"/>
  <c r="F948" i="3"/>
  <c r="H947" i="3"/>
  <c r="G947" i="3"/>
  <c r="F947" i="3"/>
  <c r="H946" i="3"/>
  <c r="G946" i="3"/>
  <c r="F946" i="3"/>
  <c r="H945" i="3"/>
  <c r="G945" i="3"/>
  <c r="F945" i="3"/>
  <c r="H944" i="3"/>
  <c r="G944" i="3"/>
  <c r="F944" i="3"/>
  <c r="H943" i="3"/>
  <c r="G943" i="3"/>
  <c r="F943" i="3"/>
  <c r="H942" i="3"/>
  <c r="G942" i="3"/>
  <c r="F942" i="3"/>
  <c r="F941" i="3"/>
  <c r="H940" i="3"/>
  <c r="G940" i="3"/>
  <c r="F940" i="3"/>
  <c r="H939" i="3"/>
  <c r="G939" i="3"/>
  <c r="F939" i="3"/>
  <c r="H938" i="3"/>
  <c r="G938" i="3"/>
  <c r="F938" i="3"/>
  <c r="H937" i="3"/>
  <c r="G937" i="3"/>
  <c r="F937" i="3"/>
  <c r="H936" i="3"/>
  <c r="G936" i="3"/>
  <c r="F936" i="3"/>
  <c r="H935" i="3"/>
  <c r="G935" i="3"/>
  <c r="F935" i="3"/>
  <c r="F934" i="3"/>
  <c r="H933" i="3"/>
  <c r="G933" i="3"/>
  <c r="F933" i="3"/>
  <c r="H932" i="3"/>
  <c r="G932" i="3"/>
  <c r="F932" i="3"/>
  <c r="H931" i="3"/>
  <c r="G931" i="3"/>
  <c r="F931" i="3"/>
  <c r="H930" i="3"/>
  <c r="G930" i="3"/>
  <c r="F930" i="3"/>
  <c r="H929" i="3"/>
  <c r="G929" i="3"/>
  <c r="F929" i="3"/>
  <c r="H928" i="3"/>
  <c r="G928" i="3"/>
  <c r="F928" i="3"/>
  <c r="C928" i="3"/>
  <c r="C929" i="3" s="1"/>
  <c r="B929" i="3" s="1"/>
  <c r="H927" i="3"/>
  <c r="G927" i="3"/>
  <c r="F927" i="3"/>
  <c r="B915" i="3"/>
  <c r="K914" i="3"/>
  <c r="H906" i="3"/>
  <c r="G906" i="3"/>
  <c r="F906" i="3"/>
  <c r="H905" i="3"/>
  <c r="G905" i="3"/>
  <c r="F905" i="3"/>
  <c r="F904" i="3"/>
  <c r="H903" i="3"/>
  <c r="G903" i="3"/>
  <c r="F903" i="3"/>
  <c r="H902" i="3"/>
  <c r="G902" i="3"/>
  <c r="F902" i="3"/>
  <c r="H901" i="3"/>
  <c r="G901" i="3"/>
  <c r="F901" i="3"/>
  <c r="H900" i="3"/>
  <c r="G900" i="3"/>
  <c r="F900" i="3"/>
  <c r="H899" i="3"/>
  <c r="G899" i="3"/>
  <c r="F899" i="3"/>
  <c r="H898" i="3"/>
  <c r="G898" i="3"/>
  <c r="F898" i="3"/>
  <c r="F897" i="3"/>
  <c r="H896" i="3"/>
  <c r="G896" i="3"/>
  <c r="F896" i="3"/>
  <c r="H895" i="3"/>
  <c r="G895" i="3"/>
  <c r="F895" i="3"/>
  <c r="H894" i="3"/>
  <c r="G894" i="3"/>
  <c r="F894" i="3"/>
  <c r="H893" i="3"/>
  <c r="G893" i="3"/>
  <c r="F893" i="3"/>
  <c r="H892" i="3"/>
  <c r="G892" i="3"/>
  <c r="F892" i="3"/>
  <c r="H891" i="3"/>
  <c r="G891" i="3"/>
  <c r="F891" i="3"/>
  <c r="F890" i="3"/>
  <c r="H889" i="3"/>
  <c r="G889" i="3"/>
  <c r="F889" i="3"/>
  <c r="H888" i="3"/>
  <c r="G888" i="3"/>
  <c r="F888" i="3"/>
  <c r="H887" i="3"/>
  <c r="G887" i="3"/>
  <c r="F887" i="3"/>
  <c r="H886" i="3"/>
  <c r="G886" i="3"/>
  <c r="F886" i="3"/>
  <c r="H885" i="3"/>
  <c r="G885" i="3"/>
  <c r="F885" i="3"/>
  <c r="H884" i="3"/>
  <c r="G884" i="3"/>
  <c r="F884" i="3"/>
  <c r="F883" i="3"/>
  <c r="H882" i="3"/>
  <c r="G882" i="3"/>
  <c r="F882" i="3"/>
  <c r="H881" i="3"/>
  <c r="G881" i="3"/>
  <c r="F881" i="3"/>
  <c r="H880" i="3"/>
  <c r="G880" i="3"/>
  <c r="F880" i="3"/>
  <c r="H879" i="3"/>
  <c r="G879" i="3"/>
  <c r="F879" i="3"/>
  <c r="H878" i="3"/>
  <c r="G878" i="3"/>
  <c r="F878" i="3"/>
  <c r="H877" i="3"/>
  <c r="G877" i="3"/>
  <c r="F877" i="3"/>
  <c r="H876" i="3"/>
  <c r="G876" i="3"/>
  <c r="F876" i="3"/>
  <c r="B864" i="3"/>
  <c r="K863" i="3"/>
  <c r="H855" i="3"/>
  <c r="G855" i="3"/>
  <c r="F855" i="3"/>
  <c r="H854" i="3"/>
  <c r="G854" i="3"/>
  <c r="F854" i="3"/>
  <c r="F853" i="3"/>
  <c r="H852" i="3"/>
  <c r="G852" i="3"/>
  <c r="F852" i="3"/>
  <c r="H851" i="3"/>
  <c r="G851" i="3"/>
  <c r="F851" i="3"/>
  <c r="H850" i="3"/>
  <c r="G850" i="3"/>
  <c r="F850" i="3"/>
  <c r="H849" i="3"/>
  <c r="G849" i="3"/>
  <c r="F849" i="3"/>
  <c r="H848" i="3"/>
  <c r="G848" i="3"/>
  <c r="F848" i="3"/>
  <c r="H847" i="3"/>
  <c r="G847" i="3"/>
  <c r="F847" i="3"/>
  <c r="F846" i="3"/>
  <c r="H845" i="3"/>
  <c r="G845" i="3"/>
  <c r="F845" i="3"/>
  <c r="H844" i="3"/>
  <c r="G844" i="3"/>
  <c r="F844" i="3"/>
  <c r="H843" i="3"/>
  <c r="G843" i="3"/>
  <c r="F843" i="3"/>
  <c r="H842" i="3"/>
  <c r="G842" i="3"/>
  <c r="F842" i="3"/>
  <c r="H841" i="3"/>
  <c r="G841" i="3"/>
  <c r="F841" i="3"/>
  <c r="H840" i="3"/>
  <c r="G840" i="3"/>
  <c r="F840" i="3"/>
  <c r="F839" i="3"/>
  <c r="H838" i="3"/>
  <c r="G838" i="3"/>
  <c r="F838" i="3"/>
  <c r="H837" i="3"/>
  <c r="G837" i="3"/>
  <c r="F837" i="3"/>
  <c r="H836" i="3"/>
  <c r="G836" i="3"/>
  <c r="F836" i="3"/>
  <c r="H835" i="3"/>
  <c r="G835" i="3"/>
  <c r="F835" i="3"/>
  <c r="H834" i="3"/>
  <c r="G834" i="3"/>
  <c r="F834" i="3"/>
  <c r="H833" i="3"/>
  <c r="G833" i="3"/>
  <c r="F833" i="3"/>
  <c r="F832" i="3"/>
  <c r="H831" i="3"/>
  <c r="G831" i="3"/>
  <c r="F831" i="3"/>
  <c r="H830" i="3"/>
  <c r="G830" i="3"/>
  <c r="F830" i="3"/>
  <c r="H829" i="3"/>
  <c r="G829" i="3"/>
  <c r="F829" i="3"/>
  <c r="H828" i="3"/>
  <c r="G828" i="3"/>
  <c r="F828" i="3"/>
  <c r="H827" i="3"/>
  <c r="G827" i="3"/>
  <c r="F827" i="3"/>
  <c r="H826" i="3"/>
  <c r="G826" i="3"/>
  <c r="F826" i="3"/>
  <c r="H825" i="3"/>
  <c r="G825" i="3"/>
  <c r="F825" i="3"/>
  <c r="B813" i="3"/>
  <c r="K812" i="3"/>
  <c r="H804" i="3"/>
  <c r="G804" i="3"/>
  <c r="F804" i="3"/>
  <c r="H803" i="3"/>
  <c r="G803" i="3"/>
  <c r="F803" i="3"/>
  <c r="F802" i="3"/>
  <c r="H801" i="3"/>
  <c r="G801" i="3"/>
  <c r="F801" i="3"/>
  <c r="H800" i="3"/>
  <c r="G800" i="3"/>
  <c r="F800" i="3"/>
  <c r="H799" i="3"/>
  <c r="G799" i="3"/>
  <c r="F799" i="3"/>
  <c r="H798" i="3"/>
  <c r="G798" i="3"/>
  <c r="F798" i="3"/>
  <c r="H797" i="3"/>
  <c r="G797" i="3"/>
  <c r="F797" i="3"/>
  <c r="H796" i="3"/>
  <c r="G796" i="3"/>
  <c r="F796" i="3"/>
  <c r="F795" i="3"/>
  <c r="H794" i="3"/>
  <c r="G794" i="3"/>
  <c r="F794" i="3"/>
  <c r="H793" i="3"/>
  <c r="G793" i="3"/>
  <c r="F793" i="3"/>
  <c r="H792" i="3"/>
  <c r="G792" i="3"/>
  <c r="F792" i="3"/>
  <c r="H791" i="3"/>
  <c r="G791" i="3"/>
  <c r="F791" i="3"/>
  <c r="H790" i="3"/>
  <c r="G790" i="3"/>
  <c r="F790" i="3"/>
  <c r="H789" i="3"/>
  <c r="G789" i="3"/>
  <c r="F789" i="3"/>
  <c r="F788" i="3"/>
  <c r="H787" i="3"/>
  <c r="G787" i="3"/>
  <c r="F787" i="3"/>
  <c r="H786" i="3"/>
  <c r="G786" i="3"/>
  <c r="F786" i="3"/>
  <c r="H785" i="3"/>
  <c r="G785" i="3"/>
  <c r="F785" i="3"/>
  <c r="H784" i="3"/>
  <c r="G784" i="3"/>
  <c r="F784" i="3"/>
  <c r="H783" i="3"/>
  <c r="G783" i="3"/>
  <c r="F783" i="3"/>
  <c r="H782" i="3"/>
  <c r="G782" i="3"/>
  <c r="F782" i="3"/>
  <c r="F781" i="3"/>
  <c r="H780" i="3"/>
  <c r="G780" i="3"/>
  <c r="F780" i="3"/>
  <c r="H779" i="3"/>
  <c r="G779" i="3"/>
  <c r="F779" i="3"/>
  <c r="H778" i="3"/>
  <c r="G778" i="3"/>
  <c r="F778" i="3"/>
  <c r="H777" i="3"/>
  <c r="G777" i="3"/>
  <c r="F777" i="3"/>
  <c r="H776" i="3"/>
  <c r="G776" i="3"/>
  <c r="F776" i="3"/>
  <c r="H775" i="3"/>
  <c r="G775" i="3"/>
  <c r="F775" i="3"/>
  <c r="H774" i="3"/>
  <c r="G774" i="3"/>
  <c r="F774" i="3"/>
  <c r="B774" i="3"/>
  <c r="B762" i="3"/>
  <c r="K761" i="3"/>
  <c r="H753" i="3"/>
  <c r="G753" i="3"/>
  <c r="F753" i="3"/>
  <c r="H752" i="3"/>
  <c r="G752" i="3"/>
  <c r="F752" i="3"/>
  <c r="F751" i="3"/>
  <c r="H750" i="3"/>
  <c r="G750" i="3"/>
  <c r="F750" i="3"/>
  <c r="H749" i="3"/>
  <c r="G749" i="3"/>
  <c r="F749" i="3"/>
  <c r="H748" i="3"/>
  <c r="G748" i="3"/>
  <c r="F748" i="3"/>
  <c r="H747" i="3"/>
  <c r="G747" i="3"/>
  <c r="F747" i="3"/>
  <c r="H746" i="3"/>
  <c r="G746" i="3"/>
  <c r="F746" i="3"/>
  <c r="H745" i="3"/>
  <c r="G745" i="3"/>
  <c r="F745" i="3"/>
  <c r="F744" i="3"/>
  <c r="H743" i="3"/>
  <c r="G743" i="3"/>
  <c r="F743" i="3"/>
  <c r="H742" i="3"/>
  <c r="G742" i="3"/>
  <c r="F742" i="3"/>
  <c r="H741" i="3"/>
  <c r="G741" i="3"/>
  <c r="F741" i="3"/>
  <c r="H740" i="3"/>
  <c r="G740" i="3"/>
  <c r="F740" i="3"/>
  <c r="H739" i="3"/>
  <c r="G739" i="3"/>
  <c r="F739" i="3"/>
  <c r="H738" i="3"/>
  <c r="G738" i="3"/>
  <c r="F738" i="3"/>
  <c r="F737" i="3"/>
  <c r="H736" i="3"/>
  <c r="G736" i="3"/>
  <c r="F736" i="3"/>
  <c r="H735" i="3"/>
  <c r="G735" i="3"/>
  <c r="F735" i="3"/>
  <c r="H734" i="3"/>
  <c r="G734" i="3"/>
  <c r="F734" i="3"/>
  <c r="H733" i="3"/>
  <c r="G733" i="3"/>
  <c r="F733" i="3"/>
  <c r="H732" i="3"/>
  <c r="G732" i="3"/>
  <c r="F732" i="3"/>
  <c r="H731" i="3"/>
  <c r="G731" i="3"/>
  <c r="F731" i="3"/>
  <c r="F730" i="3"/>
  <c r="H729" i="3"/>
  <c r="G729" i="3"/>
  <c r="F729" i="3"/>
  <c r="H728" i="3"/>
  <c r="G728" i="3"/>
  <c r="F728" i="3"/>
  <c r="H727" i="3"/>
  <c r="G727" i="3"/>
  <c r="F727" i="3"/>
  <c r="H726" i="3"/>
  <c r="G726" i="3"/>
  <c r="F726" i="3"/>
  <c r="H725" i="3"/>
  <c r="G725" i="3"/>
  <c r="F725" i="3"/>
  <c r="H724" i="3"/>
  <c r="G724" i="3"/>
  <c r="F724" i="3"/>
  <c r="H723" i="3"/>
  <c r="G723" i="3"/>
  <c r="F723" i="3"/>
  <c r="B711" i="3"/>
  <c r="K710" i="3"/>
  <c r="H702" i="3"/>
  <c r="G702" i="3"/>
  <c r="F702" i="3"/>
  <c r="H701" i="3"/>
  <c r="G701" i="3"/>
  <c r="F701" i="3"/>
  <c r="F700" i="3"/>
  <c r="H699" i="3"/>
  <c r="G699" i="3"/>
  <c r="F699" i="3"/>
  <c r="H698" i="3"/>
  <c r="G698" i="3"/>
  <c r="F698" i="3"/>
  <c r="H697" i="3"/>
  <c r="G697" i="3"/>
  <c r="F697" i="3"/>
  <c r="H696" i="3"/>
  <c r="G696" i="3"/>
  <c r="F696" i="3"/>
  <c r="H695" i="3"/>
  <c r="G695" i="3"/>
  <c r="F695" i="3"/>
  <c r="H694" i="3"/>
  <c r="G694" i="3"/>
  <c r="F694" i="3"/>
  <c r="F693" i="3"/>
  <c r="H692" i="3"/>
  <c r="G692" i="3"/>
  <c r="F692" i="3"/>
  <c r="H691" i="3"/>
  <c r="G691" i="3"/>
  <c r="F691" i="3"/>
  <c r="H690" i="3"/>
  <c r="G690" i="3"/>
  <c r="F690" i="3"/>
  <c r="H689" i="3"/>
  <c r="G689" i="3"/>
  <c r="F689" i="3"/>
  <c r="H688" i="3"/>
  <c r="G688" i="3"/>
  <c r="F688" i="3"/>
  <c r="H687" i="3"/>
  <c r="G687" i="3"/>
  <c r="F687" i="3"/>
  <c r="F686" i="3"/>
  <c r="H685" i="3"/>
  <c r="G685" i="3"/>
  <c r="F685" i="3"/>
  <c r="H684" i="3"/>
  <c r="G684" i="3"/>
  <c r="F684" i="3"/>
  <c r="H683" i="3"/>
  <c r="G683" i="3"/>
  <c r="F683" i="3"/>
  <c r="H682" i="3"/>
  <c r="G682" i="3"/>
  <c r="F682" i="3"/>
  <c r="H681" i="3"/>
  <c r="G681" i="3"/>
  <c r="F681" i="3"/>
  <c r="H680" i="3"/>
  <c r="G680" i="3"/>
  <c r="F680" i="3"/>
  <c r="F679" i="3"/>
  <c r="H678" i="3"/>
  <c r="G678" i="3"/>
  <c r="F678" i="3"/>
  <c r="H677" i="3"/>
  <c r="G677" i="3"/>
  <c r="F677" i="3"/>
  <c r="H676" i="3"/>
  <c r="G676" i="3"/>
  <c r="F676" i="3"/>
  <c r="H675" i="3"/>
  <c r="G675" i="3"/>
  <c r="F675" i="3"/>
  <c r="H674" i="3"/>
  <c r="G674" i="3"/>
  <c r="F674" i="3"/>
  <c r="H673" i="3"/>
  <c r="G673" i="3"/>
  <c r="F673" i="3"/>
  <c r="H672" i="3"/>
  <c r="G672" i="3"/>
  <c r="F672" i="3"/>
  <c r="B660" i="3"/>
  <c r="K659" i="3"/>
  <c r="H651" i="3"/>
  <c r="G651" i="3"/>
  <c r="F651" i="3"/>
  <c r="H650" i="3"/>
  <c r="G650" i="3"/>
  <c r="F650" i="3"/>
  <c r="F649" i="3"/>
  <c r="H648" i="3"/>
  <c r="G648" i="3"/>
  <c r="F648" i="3"/>
  <c r="H647" i="3"/>
  <c r="G647" i="3"/>
  <c r="F647" i="3"/>
  <c r="H646" i="3"/>
  <c r="G646" i="3"/>
  <c r="F646" i="3"/>
  <c r="H645" i="3"/>
  <c r="G645" i="3"/>
  <c r="F645" i="3"/>
  <c r="H644" i="3"/>
  <c r="G644" i="3"/>
  <c r="F644" i="3"/>
  <c r="H643" i="3"/>
  <c r="G643" i="3"/>
  <c r="F643" i="3"/>
  <c r="F642" i="3"/>
  <c r="H641" i="3"/>
  <c r="G641" i="3"/>
  <c r="F641" i="3"/>
  <c r="H640" i="3"/>
  <c r="G640" i="3"/>
  <c r="F640" i="3"/>
  <c r="H639" i="3"/>
  <c r="G639" i="3"/>
  <c r="F639" i="3"/>
  <c r="H638" i="3"/>
  <c r="G638" i="3"/>
  <c r="F638" i="3"/>
  <c r="H637" i="3"/>
  <c r="G637" i="3"/>
  <c r="F637" i="3"/>
  <c r="H636" i="3"/>
  <c r="G636" i="3"/>
  <c r="F636" i="3"/>
  <c r="F635" i="3"/>
  <c r="H634" i="3"/>
  <c r="G634" i="3"/>
  <c r="F634" i="3"/>
  <c r="H633" i="3"/>
  <c r="G633" i="3"/>
  <c r="F633" i="3"/>
  <c r="H632" i="3"/>
  <c r="G632" i="3"/>
  <c r="F632" i="3"/>
  <c r="H631" i="3"/>
  <c r="G631" i="3"/>
  <c r="F631" i="3"/>
  <c r="H630" i="3"/>
  <c r="G630" i="3"/>
  <c r="F630" i="3"/>
  <c r="H629" i="3"/>
  <c r="G629" i="3"/>
  <c r="F629" i="3"/>
  <c r="F628" i="3"/>
  <c r="H627" i="3"/>
  <c r="G627" i="3"/>
  <c r="F627" i="3"/>
  <c r="H626" i="3"/>
  <c r="G626" i="3"/>
  <c r="F626" i="3"/>
  <c r="H625" i="3"/>
  <c r="G625" i="3"/>
  <c r="F625" i="3"/>
  <c r="H624" i="3"/>
  <c r="G624" i="3"/>
  <c r="F624" i="3"/>
  <c r="H623" i="3"/>
  <c r="G623" i="3"/>
  <c r="F623" i="3"/>
  <c r="H622" i="3"/>
  <c r="G622" i="3"/>
  <c r="F622" i="3"/>
  <c r="H621" i="3"/>
  <c r="G621" i="3"/>
  <c r="F621" i="3"/>
  <c r="B609" i="3"/>
  <c r="K608" i="3"/>
  <c r="H600" i="3"/>
  <c r="G600" i="3"/>
  <c r="F600" i="3"/>
  <c r="H599" i="3"/>
  <c r="G599" i="3"/>
  <c r="F599" i="3"/>
  <c r="F598" i="3"/>
  <c r="H597" i="3"/>
  <c r="G597" i="3"/>
  <c r="F597" i="3"/>
  <c r="H596" i="3"/>
  <c r="G596" i="3"/>
  <c r="F596" i="3"/>
  <c r="H595" i="3"/>
  <c r="G595" i="3"/>
  <c r="F595" i="3"/>
  <c r="H594" i="3"/>
  <c r="G594" i="3"/>
  <c r="F594" i="3"/>
  <c r="H593" i="3"/>
  <c r="G593" i="3"/>
  <c r="F593" i="3"/>
  <c r="H592" i="3"/>
  <c r="G592" i="3"/>
  <c r="F592" i="3"/>
  <c r="F591" i="3"/>
  <c r="H590" i="3"/>
  <c r="G590" i="3"/>
  <c r="F590" i="3"/>
  <c r="H589" i="3"/>
  <c r="G589" i="3"/>
  <c r="F589" i="3"/>
  <c r="H588" i="3"/>
  <c r="G588" i="3"/>
  <c r="F588" i="3"/>
  <c r="H587" i="3"/>
  <c r="G587" i="3"/>
  <c r="F587" i="3"/>
  <c r="H586" i="3"/>
  <c r="G586" i="3"/>
  <c r="F586" i="3"/>
  <c r="H585" i="3"/>
  <c r="G585" i="3"/>
  <c r="F585" i="3"/>
  <c r="F584" i="3"/>
  <c r="H583" i="3"/>
  <c r="G583" i="3"/>
  <c r="F583" i="3"/>
  <c r="H582" i="3"/>
  <c r="G582" i="3"/>
  <c r="F582" i="3"/>
  <c r="H581" i="3"/>
  <c r="G581" i="3"/>
  <c r="F581" i="3"/>
  <c r="H580" i="3"/>
  <c r="G580" i="3"/>
  <c r="F580" i="3"/>
  <c r="H579" i="3"/>
  <c r="G579" i="3"/>
  <c r="F579" i="3"/>
  <c r="H578" i="3"/>
  <c r="G578" i="3"/>
  <c r="F578" i="3"/>
  <c r="F577" i="3"/>
  <c r="H576" i="3"/>
  <c r="G576" i="3"/>
  <c r="F576" i="3"/>
  <c r="H575" i="3"/>
  <c r="G575" i="3"/>
  <c r="F575" i="3"/>
  <c r="H574" i="3"/>
  <c r="G574" i="3"/>
  <c r="F574" i="3"/>
  <c r="H573" i="3"/>
  <c r="G573" i="3"/>
  <c r="F573" i="3"/>
  <c r="H572" i="3"/>
  <c r="G572" i="3"/>
  <c r="F572" i="3"/>
  <c r="H571" i="3"/>
  <c r="G571" i="3"/>
  <c r="F571" i="3"/>
  <c r="H570" i="3"/>
  <c r="G570" i="3"/>
  <c r="F570" i="3"/>
  <c r="B570" i="3"/>
  <c r="B558" i="3"/>
  <c r="K557" i="3"/>
  <c r="H549" i="3"/>
  <c r="G549" i="3"/>
  <c r="F549" i="3"/>
  <c r="H548" i="3"/>
  <c r="G548" i="3"/>
  <c r="F548" i="3"/>
  <c r="F547" i="3"/>
  <c r="H546" i="3"/>
  <c r="G546" i="3"/>
  <c r="F546" i="3"/>
  <c r="H545" i="3"/>
  <c r="G545" i="3"/>
  <c r="F545" i="3"/>
  <c r="H544" i="3"/>
  <c r="G544" i="3"/>
  <c r="F544" i="3"/>
  <c r="H543" i="3"/>
  <c r="G543" i="3"/>
  <c r="F543" i="3"/>
  <c r="H542" i="3"/>
  <c r="G542" i="3"/>
  <c r="F542" i="3"/>
  <c r="H541" i="3"/>
  <c r="G541" i="3"/>
  <c r="F541" i="3"/>
  <c r="F540" i="3"/>
  <c r="H539" i="3"/>
  <c r="G539" i="3"/>
  <c r="F539" i="3"/>
  <c r="H538" i="3"/>
  <c r="G538" i="3"/>
  <c r="F538" i="3"/>
  <c r="H537" i="3"/>
  <c r="G537" i="3"/>
  <c r="F537" i="3"/>
  <c r="H536" i="3"/>
  <c r="G536" i="3"/>
  <c r="F536" i="3"/>
  <c r="H535" i="3"/>
  <c r="G535" i="3"/>
  <c r="F535" i="3"/>
  <c r="H534" i="3"/>
  <c r="G534" i="3"/>
  <c r="F534" i="3"/>
  <c r="F533" i="3"/>
  <c r="H532" i="3"/>
  <c r="G532" i="3"/>
  <c r="F532" i="3"/>
  <c r="H531" i="3"/>
  <c r="G531" i="3"/>
  <c r="F531" i="3"/>
  <c r="H530" i="3"/>
  <c r="G530" i="3"/>
  <c r="F530" i="3"/>
  <c r="H529" i="3"/>
  <c r="G529" i="3"/>
  <c r="F529" i="3"/>
  <c r="H528" i="3"/>
  <c r="G528" i="3"/>
  <c r="F528" i="3"/>
  <c r="H527" i="3"/>
  <c r="G527" i="3"/>
  <c r="F527" i="3"/>
  <c r="F526" i="3"/>
  <c r="H525" i="3"/>
  <c r="G525" i="3"/>
  <c r="F525" i="3"/>
  <c r="H524" i="3"/>
  <c r="G524" i="3"/>
  <c r="F524" i="3"/>
  <c r="H523" i="3"/>
  <c r="G523" i="3"/>
  <c r="F523" i="3"/>
  <c r="H522" i="3"/>
  <c r="G522" i="3"/>
  <c r="F522" i="3"/>
  <c r="H521" i="3"/>
  <c r="G521" i="3"/>
  <c r="F521" i="3"/>
  <c r="H520" i="3"/>
  <c r="G520" i="3"/>
  <c r="F520" i="3"/>
  <c r="C520" i="3"/>
  <c r="C521" i="3" s="1"/>
  <c r="H519" i="3"/>
  <c r="G519" i="3"/>
  <c r="F519" i="3"/>
  <c r="B507" i="3"/>
  <c r="K506" i="3"/>
  <c r="H498" i="3"/>
  <c r="G498" i="3"/>
  <c r="F498" i="3"/>
  <c r="H497" i="3"/>
  <c r="G497" i="3"/>
  <c r="F497" i="3"/>
  <c r="F496" i="3"/>
  <c r="H495" i="3"/>
  <c r="G495" i="3"/>
  <c r="F495" i="3"/>
  <c r="H494" i="3"/>
  <c r="G494" i="3"/>
  <c r="F494" i="3"/>
  <c r="H493" i="3"/>
  <c r="G493" i="3"/>
  <c r="F493" i="3"/>
  <c r="H492" i="3"/>
  <c r="G492" i="3"/>
  <c r="F492" i="3"/>
  <c r="H491" i="3"/>
  <c r="G491" i="3"/>
  <c r="F491" i="3"/>
  <c r="H490" i="3"/>
  <c r="G490" i="3"/>
  <c r="F490" i="3"/>
  <c r="F489" i="3"/>
  <c r="H488" i="3"/>
  <c r="G488" i="3"/>
  <c r="F488" i="3"/>
  <c r="H487" i="3"/>
  <c r="G487" i="3"/>
  <c r="F487" i="3"/>
  <c r="H486" i="3"/>
  <c r="G486" i="3"/>
  <c r="F486" i="3"/>
  <c r="H485" i="3"/>
  <c r="G485" i="3"/>
  <c r="F485" i="3"/>
  <c r="H484" i="3"/>
  <c r="G484" i="3"/>
  <c r="F484" i="3"/>
  <c r="H483" i="3"/>
  <c r="G483" i="3"/>
  <c r="F483" i="3"/>
  <c r="F482" i="3"/>
  <c r="H481" i="3"/>
  <c r="G481" i="3"/>
  <c r="F481" i="3"/>
  <c r="H480" i="3"/>
  <c r="G480" i="3"/>
  <c r="F480" i="3"/>
  <c r="H479" i="3"/>
  <c r="G479" i="3"/>
  <c r="F479" i="3"/>
  <c r="H478" i="3"/>
  <c r="G478" i="3"/>
  <c r="F478" i="3"/>
  <c r="H477" i="3"/>
  <c r="G477" i="3"/>
  <c r="F477" i="3"/>
  <c r="H476" i="3"/>
  <c r="G476" i="3"/>
  <c r="F476" i="3"/>
  <c r="F475" i="3"/>
  <c r="H474" i="3"/>
  <c r="G474" i="3"/>
  <c r="F474" i="3"/>
  <c r="H473" i="3"/>
  <c r="G473" i="3"/>
  <c r="F473" i="3"/>
  <c r="H472" i="3"/>
  <c r="G472" i="3"/>
  <c r="F472" i="3"/>
  <c r="H471" i="3"/>
  <c r="G471" i="3"/>
  <c r="F471" i="3"/>
  <c r="H470" i="3"/>
  <c r="G470" i="3"/>
  <c r="F470" i="3"/>
  <c r="H469" i="3"/>
  <c r="G469" i="3"/>
  <c r="F469" i="3"/>
  <c r="H468" i="3"/>
  <c r="G468" i="3"/>
  <c r="F468" i="3"/>
  <c r="B456" i="3"/>
  <c r="K455" i="3"/>
  <c r="H447" i="3"/>
  <c r="G447" i="3"/>
  <c r="F447" i="3"/>
  <c r="H446" i="3"/>
  <c r="G446" i="3"/>
  <c r="F446" i="3"/>
  <c r="F445" i="3"/>
  <c r="H444" i="3"/>
  <c r="G444" i="3"/>
  <c r="F444" i="3"/>
  <c r="H443" i="3"/>
  <c r="G443" i="3"/>
  <c r="F443" i="3"/>
  <c r="H442" i="3"/>
  <c r="G442" i="3"/>
  <c r="F442" i="3"/>
  <c r="H441" i="3"/>
  <c r="G441" i="3"/>
  <c r="F441" i="3"/>
  <c r="H440" i="3"/>
  <c r="G440" i="3"/>
  <c r="F440" i="3"/>
  <c r="H439" i="3"/>
  <c r="G439" i="3"/>
  <c r="F439" i="3"/>
  <c r="F438" i="3"/>
  <c r="H437" i="3"/>
  <c r="G437" i="3"/>
  <c r="F437" i="3"/>
  <c r="H436" i="3"/>
  <c r="G436" i="3"/>
  <c r="F436" i="3"/>
  <c r="H435" i="3"/>
  <c r="G435" i="3"/>
  <c r="F435" i="3"/>
  <c r="H434" i="3"/>
  <c r="G434" i="3"/>
  <c r="F434" i="3"/>
  <c r="H433" i="3"/>
  <c r="G433" i="3"/>
  <c r="F433" i="3"/>
  <c r="H432" i="3"/>
  <c r="G432" i="3"/>
  <c r="F432" i="3"/>
  <c r="F431" i="3"/>
  <c r="H430" i="3"/>
  <c r="G430" i="3"/>
  <c r="F430" i="3"/>
  <c r="H429" i="3"/>
  <c r="G429" i="3"/>
  <c r="F429" i="3"/>
  <c r="H428" i="3"/>
  <c r="G428" i="3"/>
  <c r="F428" i="3"/>
  <c r="H427" i="3"/>
  <c r="G427" i="3"/>
  <c r="F427" i="3"/>
  <c r="H426" i="3"/>
  <c r="G426" i="3"/>
  <c r="F426" i="3"/>
  <c r="H425" i="3"/>
  <c r="G425" i="3"/>
  <c r="F425" i="3"/>
  <c r="F424" i="3"/>
  <c r="H423" i="3"/>
  <c r="G423" i="3"/>
  <c r="F423" i="3"/>
  <c r="H422" i="3"/>
  <c r="G422" i="3"/>
  <c r="F422" i="3"/>
  <c r="H421" i="3"/>
  <c r="G421" i="3"/>
  <c r="F421" i="3"/>
  <c r="H420" i="3"/>
  <c r="G420" i="3"/>
  <c r="F420" i="3"/>
  <c r="H419" i="3"/>
  <c r="G419" i="3"/>
  <c r="F419" i="3"/>
  <c r="H418" i="3"/>
  <c r="G418" i="3"/>
  <c r="F418" i="3"/>
  <c r="H417" i="3"/>
  <c r="G417" i="3"/>
  <c r="F417" i="3"/>
  <c r="B405" i="3"/>
  <c r="K404" i="3"/>
  <c r="H396" i="3"/>
  <c r="G396" i="3"/>
  <c r="F396" i="3"/>
  <c r="H395" i="3"/>
  <c r="G395" i="3"/>
  <c r="F395" i="3"/>
  <c r="F394" i="3"/>
  <c r="H393" i="3"/>
  <c r="G393" i="3"/>
  <c r="F393" i="3"/>
  <c r="H392" i="3"/>
  <c r="G392" i="3"/>
  <c r="F392" i="3"/>
  <c r="H391" i="3"/>
  <c r="G391" i="3"/>
  <c r="F391" i="3"/>
  <c r="H390" i="3"/>
  <c r="G390" i="3"/>
  <c r="F390" i="3"/>
  <c r="H389" i="3"/>
  <c r="G389" i="3"/>
  <c r="F389" i="3"/>
  <c r="H388" i="3"/>
  <c r="G388" i="3"/>
  <c r="F388" i="3"/>
  <c r="F387" i="3"/>
  <c r="H386" i="3"/>
  <c r="G386" i="3"/>
  <c r="F386" i="3"/>
  <c r="H385" i="3"/>
  <c r="G385" i="3"/>
  <c r="F385" i="3"/>
  <c r="H384" i="3"/>
  <c r="G384" i="3"/>
  <c r="F384" i="3"/>
  <c r="H383" i="3"/>
  <c r="G383" i="3"/>
  <c r="F383" i="3"/>
  <c r="H382" i="3"/>
  <c r="G382" i="3"/>
  <c r="F382" i="3"/>
  <c r="H381" i="3"/>
  <c r="G381" i="3"/>
  <c r="F381" i="3"/>
  <c r="F380" i="3"/>
  <c r="H379" i="3"/>
  <c r="G379" i="3"/>
  <c r="F379" i="3"/>
  <c r="H378" i="3"/>
  <c r="G378" i="3"/>
  <c r="F378" i="3"/>
  <c r="H377" i="3"/>
  <c r="G377" i="3"/>
  <c r="F377" i="3"/>
  <c r="H376" i="3"/>
  <c r="G376" i="3"/>
  <c r="F376" i="3"/>
  <c r="H375" i="3"/>
  <c r="G375" i="3"/>
  <c r="F375" i="3"/>
  <c r="H374" i="3"/>
  <c r="G374" i="3"/>
  <c r="F374" i="3"/>
  <c r="F373" i="3"/>
  <c r="H372" i="3"/>
  <c r="G372" i="3"/>
  <c r="F372" i="3"/>
  <c r="H371" i="3"/>
  <c r="G371" i="3"/>
  <c r="F371" i="3"/>
  <c r="H370" i="3"/>
  <c r="G370" i="3"/>
  <c r="F370" i="3"/>
  <c r="H369" i="3"/>
  <c r="G369" i="3"/>
  <c r="F369" i="3"/>
  <c r="H368" i="3"/>
  <c r="G368" i="3"/>
  <c r="F368" i="3"/>
  <c r="H367" i="3"/>
  <c r="G367" i="3"/>
  <c r="F367" i="3"/>
  <c r="H366" i="3"/>
  <c r="G366" i="3"/>
  <c r="F366" i="3"/>
  <c r="B354" i="3"/>
  <c r="K353" i="3"/>
  <c r="H345" i="3"/>
  <c r="G345" i="3"/>
  <c r="F345" i="3"/>
  <c r="H344" i="3"/>
  <c r="G344" i="3"/>
  <c r="F344" i="3"/>
  <c r="F343" i="3"/>
  <c r="H342" i="3"/>
  <c r="G342" i="3"/>
  <c r="F342" i="3"/>
  <c r="H341" i="3"/>
  <c r="G341" i="3"/>
  <c r="F341" i="3"/>
  <c r="H340" i="3"/>
  <c r="G340" i="3"/>
  <c r="F340" i="3"/>
  <c r="H339" i="3"/>
  <c r="G339" i="3"/>
  <c r="F339" i="3"/>
  <c r="H338" i="3"/>
  <c r="G338" i="3"/>
  <c r="F338" i="3"/>
  <c r="H337" i="3"/>
  <c r="G337" i="3"/>
  <c r="F337" i="3"/>
  <c r="F336" i="3"/>
  <c r="H335" i="3"/>
  <c r="G335" i="3"/>
  <c r="F335" i="3"/>
  <c r="H334" i="3"/>
  <c r="G334" i="3"/>
  <c r="F334" i="3"/>
  <c r="H333" i="3"/>
  <c r="G333" i="3"/>
  <c r="F333" i="3"/>
  <c r="H332" i="3"/>
  <c r="G332" i="3"/>
  <c r="F332" i="3"/>
  <c r="H331" i="3"/>
  <c r="G331" i="3"/>
  <c r="F331" i="3"/>
  <c r="H330" i="3"/>
  <c r="G330" i="3"/>
  <c r="F330" i="3"/>
  <c r="F329" i="3"/>
  <c r="H328" i="3"/>
  <c r="G328" i="3"/>
  <c r="F328" i="3"/>
  <c r="H327" i="3"/>
  <c r="G327" i="3"/>
  <c r="F327" i="3"/>
  <c r="H326" i="3"/>
  <c r="G326" i="3"/>
  <c r="F326" i="3"/>
  <c r="H325" i="3"/>
  <c r="G325" i="3"/>
  <c r="F325" i="3"/>
  <c r="H324" i="3"/>
  <c r="G324" i="3"/>
  <c r="F324" i="3"/>
  <c r="H323" i="3"/>
  <c r="G323" i="3"/>
  <c r="F323" i="3"/>
  <c r="F322" i="3"/>
  <c r="H321" i="3"/>
  <c r="G321" i="3"/>
  <c r="F321" i="3"/>
  <c r="H320" i="3"/>
  <c r="G320" i="3"/>
  <c r="F320" i="3"/>
  <c r="H319" i="3"/>
  <c r="G319" i="3"/>
  <c r="F319" i="3"/>
  <c r="H318" i="3"/>
  <c r="G318" i="3"/>
  <c r="F318" i="3"/>
  <c r="H317" i="3"/>
  <c r="G317" i="3"/>
  <c r="F317" i="3"/>
  <c r="H316" i="3"/>
  <c r="G316" i="3"/>
  <c r="F316" i="3"/>
  <c r="C316" i="3"/>
  <c r="B316" i="3" s="1"/>
  <c r="H315" i="3"/>
  <c r="G315" i="3"/>
  <c r="F315" i="3"/>
  <c r="B303" i="3"/>
  <c r="K302" i="3"/>
  <c r="H294" i="3"/>
  <c r="G294" i="3"/>
  <c r="F294" i="3"/>
  <c r="H293" i="3"/>
  <c r="G293" i="3"/>
  <c r="F293" i="3"/>
  <c r="F292" i="3"/>
  <c r="H291" i="3"/>
  <c r="G291" i="3"/>
  <c r="F291" i="3"/>
  <c r="H290" i="3"/>
  <c r="G290" i="3"/>
  <c r="F290" i="3"/>
  <c r="H289" i="3"/>
  <c r="G289" i="3"/>
  <c r="F289" i="3"/>
  <c r="H288" i="3"/>
  <c r="G288" i="3"/>
  <c r="F288" i="3"/>
  <c r="H287" i="3"/>
  <c r="G287" i="3"/>
  <c r="F287" i="3"/>
  <c r="H286" i="3"/>
  <c r="G286" i="3"/>
  <c r="F286" i="3"/>
  <c r="F285" i="3"/>
  <c r="H284" i="3"/>
  <c r="G284" i="3"/>
  <c r="F284" i="3"/>
  <c r="H283" i="3"/>
  <c r="G283" i="3"/>
  <c r="F283" i="3"/>
  <c r="H282" i="3"/>
  <c r="G282" i="3"/>
  <c r="F282" i="3"/>
  <c r="H281" i="3"/>
  <c r="G281" i="3"/>
  <c r="F281" i="3"/>
  <c r="H280" i="3"/>
  <c r="G280" i="3"/>
  <c r="F280" i="3"/>
  <c r="H279" i="3"/>
  <c r="G279" i="3"/>
  <c r="F279" i="3"/>
  <c r="F278" i="3"/>
  <c r="H277" i="3"/>
  <c r="G277" i="3"/>
  <c r="F277" i="3"/>
  <c r="H276" i="3"/>
  <c r="G276" i="3"/>
  <c r="F276" i="3"/>
  <c r="H275" i="3"/>
  <c r="G275" i="3"/>
  <c r="F275" i="3"/>
  <c r="H274" i="3"/>
  <c r="G274" i="3"/>
  <c r="F274" i="3"/>
  <c r="H273" i="3"/>
  <c r="G273" i="3"/>
  <c r="F273" i="3"/>
  <c r="H272" i="3"/>
  <c r="G272" i="3"/>
  <c r="F272" i="3"/>
  <c r="F271" i="3"/>
  <c r="H270" i="3"/>
  <c r="G270" i="3"/>
  <c r="F270" i="3"/>
  <c r="H269" i="3"/>
  <c r="G269" i="3"/>
  <c r="F269" i="3"/>
  <c r="H268" i="3"/>
  <c r="G268" i="3"/>
  <c r="F268" i="3"/>
  <c r="H267" i="3"/>
  <c r="G267" i="3"/>
  <c r="F267" i="3"/>
  <c r="H266" i="3"/>
  <c r="G266" i="3"/>
  <c r="F266" i="3"/>
  <c r="H265" i="3"/>
  <c r="G265" i="3"/>
  <c r="F265" i="3"/>
  <c r="H264" i="3"/>
  <c r="G264" i="3"/>
  <c r="F264" i="3"/>
  <c r="B264" i="3"/>
  <c r="B252" i="3"/>
  <c r="K251" i="3"/>
  <c r="H243" i="3"/>
  <c r="G243" i="3"/>
  <c r="F243" i="3"/>
  <c r="H242" i="3"/>
  <c r="G242" i="3"/>
  <c r="F242" i="3"/>
  <c r="F241" i="3"/>
  <c r="H240" i="3"/>
  <c r="G240" i="3"/>
  <c r="F240" i="3"/>
  <c r="H239" i="3"/>
  <c r="G239" i="3"/>
  <c r="F239" i="3"/>
  <c r="H238" i="3"/>
  <c r="G238" i="3"/>
  <c r="F238" i="3"/>
  <c r="H237" i="3"/>
  <c r="G237" i="3"/>
  <c r="F237" i="3"/>
  <c r="H236" i="3"/>
  <c r="G236" i="3"/>
  <c r="F236" i="3"/>
  <c r="H235" i="3"/>
  <c r="G235" i="3"/>
  <c r="F235" i="3"/>
  <c r="F234" i="3"/>
  <c r="H233" i="3"/>
  <c r="G233" i="3"/>
  <c r="F233" i="3"/>
  <c r="H232" i="3"/>
  <c r="G232" i="3"/>
  <c r="F232" i="3"/>
  <c r="H231" i="3"/>
  <c r="G231" i="3"/>
  <c r="F231" i="3"/>
  <c r="H230" i="3"/>
  <c r="G230" i="3"/>
  <c r="F230" i="3"/>
  <c r="H229" i="3"/>
  <c r="G229" i="3"/>
  <c r="F229" i="3"/>
  <c r="H228" i="3"/>
  <c r="G228" i="3"/>
  <c r="F228" i="3"/>
  <c r="F227" i="3"/>
  <c r="H226" i="3"/>
  <c r="G226" i="3"/>
  <c r="F226" i="3"/>
  <c r="H225" i="3"/>
  <c r="G225" i="3"/>
  <c r="F225" i="3"/>
  <c r="H224" i="3"/>
  <c r="G224" i="3"/>
  <c r="F224" i="3"/>
  <c r="H223" i="3"/>
  <c r="G223" i="3"/>
  <c r="F223" i="3"/>
  <c r="H222" i="3"/>
  <c r="G222" i="3"/>
  <c r="F222" i="3"/>
  <c r="H221" i="3"/>
  <c r="G221" i="3"/>
  <c r="F221" i="3"/>
  <c r="F220" i="3"/>
  <c r="H219" i="3"/>
  <c r="G219" i="3"/>
  <c r="F219" i="3"/>
  <c r="H218" i="3"/>
  <c r="G218" i="3"/>
  <c r="F218" i="3"/>
  <c r="H217" i="3"/>
  <c r="G217" i="3"/>
  <c r="F217" i="3"/>
  <c r="H216" i="3"/>
  <c r="G216" i="3"/>
  <c r="F216" i="3"/>
  <c r="H215" i="3"/>
  <c r="G215" i="3"/>
  <c r="F215" i="3"/>
  <c r="H214" i="3"/>
  <c r="G214" i="3"/>
  <c r="F214" i="3"/>
  <c r="H213" i="3"/>
  <c r="G213" i="3"/>
  <c r="F213" i="3"/>
  <c r="B201" i="3"/>
  <c r="K200" i="3"/>
  <c r="H192" i="3"/>
  <c r="G192" i="3"/>
  <c r="F192" i="3"/>
  <c r="H191" i="3"/>
  <c r="G191" i="3"/>
  <c r="F191" i="3"/>
  <c r="F190" i="3"/>
  <c r="H189" i="3"/>
  <c r="G189" i="3"/>
  <c r="F189" i="3"/>
  <c r="H188" i="3"/>
  <c r="G188" i="3"/>
  <c r="F188" i="3"/>
  <c r="H187" i="3"/>
  <c r="G187" i="3"/>
  <c r="F187" i="3"/>
  <c r="H186" i="3"/>
  <c r="G186" i="3"/>
  <c r="F186" i="3"/>
  <c r="H185" i="3"/>
  <c r="G185" i="3"/>
  <c r="F185" i="3"/>
  <c r="H184" i="3"/>
  <c r="G184" i="3"/>
  <c r="F184" i="3"/>
  <c r="F183" i="3"/>
  <c r="H182" i="3"/>
  <c r="G182" i="3"/>
  <c r="F182" i="3"/>
  <c r="H181" i="3"/>
  <c r="G181" i="3"/>
  <c r="F181" i="3"/>
  <c r="H180" i="3"/>
  <c r="G180" i="3"/>
  <c r="F180" i="3"/>
  <c r="H179" i="3"/>
  <c r="G179" i="3"/>
  <c r="F179" i="3"/>
  <c r="H178" i="3"/>
  <c r="G178" i="3"/>
  <c r="F178" i="3"/>
  <c r="H177" i="3"/>
  <c r="G177" i="3"/>
  <c r="F177" i="3"/>
  <c r="F176" i="3"/>
  <c r="H175" i="3"/>
  <c r="G175" i="3"/>
  <c r="F175" i="3"/>
  <c r="H174" i="3"/>
  <c r="G174" i="3"/>
  <c r="F174" i="3"/>
  <c r="H173" i="3"/>
  <c r="G173" i="3"/>
  <c r="F173" i="3"/>
  <c r="H172" i="3"/>
  <c r="G172" i="3"/>
  <c r="F172" i="3"/>
  <c r="H171" i="3"/>
  <c r="G171" i="3"/>
  <c r="F171" i="3"/>
  <c r="H170" i="3"/>
  <c r="G170" i="3"/>
  <c r="F170" i="3"/>
  <c r="F169" i="3"/>
  <c r="H168" i="3"/>
  <c r="G168" i="3"/>
  <c r="F168" i="3"/>
  <c r="H167" i="3"/>
  <c r="G167" i="3"/>
  <c r="F167" i="3"/>
  <c r="H166" i="3"/>
  <c r="G166" i="3"/>
  <c r="F166" i="3"/>
  <c r="H165" i="3"/>
  <c r="G165" i="3"/>
  <c r="F165" i="3"/>
  <c r="H164" i="3"/>
  <c r="G164" i="3"/>
  <c r="F164" i="3"/>
  <c r="H163" i="3"/>
  <c r="G163" i="3"/>
  <c r="F163" i="3"/>
  <c r="H162" i="3"/>
  <c r="G162" i="3"/>
  <c r="F162" i="3"/>
  <c r="B162" i="3"/>
  <c r="B150" i="3"/>
  <c r="K149" i="3"/>
  <c r="H141" i="3"/>
  <c r="G141" i="3"/>
  <c r="F141" i="3"/>
  <c r="H140" i="3"/>
  <c r="G140" i="3"/>
  <c r="F140" i="3"/>
  <c r="F139" i="3"/>
  <c r="H138" i="3"/>
  <c r="G138" i="3"/>
  <c r="F138" i="3"/>
  <c r="H137" i="3"/>
  <c r="G137" i="3"/>
  <c r="F137" i="3"/>
  <c r="H136" i="3"/>
  <c r="G136" i="3"/>
  <c r="F136" i="3"/>
  <c r="H135" i="3"/>
  <c r="G135" i="3"/>
  <c r="F135" i="3"/>
  <c r="H134" i="3"/>
  <c r="G134" i="3"/>
  <c r="F134" i="3"/>
  <c r="H133" i="3"/>
  <c r="G133" i="3"/>
  <c r="F133" i="3"/>
  <c r="F132" i="3"/>
  <c r="H131" i="3"/>
  <c r="G131" i="3"/>
  <c r="F131" i="3"/>
  <c r="H130" i="3"/>
  <c r="G130" i="3"/>
  <c r="F130" i="3"/>
  <c r="H129" i="3"/>
  <c r="G129" i="3"/>
  <c r="F129" i="3"/>
  <c r="H128" i="3"/>
  <c r="G128" i="3"/>
  <c r="F128" i="3"/>
  <c r="H127" i="3"/>
  <c r="G127" i="3"/>
  <c r="F127" i="3"/>
  <c r="H126" i="3"/>
  <c r="G126" i="3"/>
  <c r="F126" i="3"/>
  <c r="F125" i="3"/>
  <c r="H124" i="3"/>
  <c r="G124" i="3"/>
  <c r="F124" i="3"/>
  <c r="H123" i="3"/>
  <c r="G123" i="3"/>
  <c r="F123" i="3"/>
  <c r="H122" i="3"/>
  <c r="G122" i="3"/>
  <c r="F122" i="3"/>
  <c r="H121" i="3"/>
  <c r="G121" i="3"/>
  <c r="F121" i="3"/>
  <c r="H120" i="3"/>
  <c r="G120" i="3"/>
  <c r="F120" i="3"/>
  <c r="H119" i="3"/>
  <c r="G119" i="3"/>
  <c r="F119" i="3"/>
  <c r="F118" i="3"/>
  <c r="H117" i="3"/>
  <c r="G117" i="3"/>
  <c r="F117" i="3"/>
  <c r="H116" i="3"/>
  <c r="G116" i="3"/>
  <c r="F116" i="3"/>
  <c r="H115" i="3"/>
  <c r="G115" i="3"/>
  <c r="F115" i="3"/>
  <c r="H114" i="3"/>
  <c r="G114" i="3"/>
  <c r="F114" i="3"/>
  <c r="H113" i="3"/>
  <c r="G113" i="3"/>
  <c r="F113" i="3"/>
  <c r="H112" i="3"/>
  <c r="G112" i="3"/>
  <c r="F112" i="3"/>
  <c r="F111" i="3"/>
  <c r="B99" i="3"/>
  <c r="H90" i="3"/>
  <c r="G90" i="3"/>
  <c r="F90" i="3"/>
  <c r="H89" i="3"/>
  <c r="G89" i="3"/>
  <c r="F89" i="3"/>
  <c r="F88" i="3"/>
  <c r="H87" i="3"/>
  <c r="G87" i="3"/>
  <c r="F87" i="3"/>
  <c r="H86" i="3"/>
  <c r="G86" i="3"/>
  <c r="F86" i="3"/>
  <c r="H85" i="3"/>
  <c r="G85" i="3"/>
  <c r="F85" i="3"/>
  <c r="H84" i="3"/>
  <c r="G84" i="3"/>
  <c r="F84" i="3"/>
  <c r="H83" i="3"/>
  <c r="G83" i="3"/>
  <c r="F83" i="3"/>
  <c r="H82" i="3"/>
  <c r="G82" i="3"/>
  <c r="F82" i="3"/>
  <c r="F81" i="3"/>
  <c r="H80" i="3"/>
  <c r="G80" i="3"/>
  <c r="F80" i="3"/>
  <c r="H79" i="3"/>
  <c r="G79" i="3"/>
  <c r="F79" i="3"/>
  <c r="H78" i="3"/>
  <c r="G78" i="3"/>
  <c r="F78" i="3"/>
  <c r="H77" i="3"/>
  <c r="G77" i="3"/>
  <c r="F77" i="3"/>
  <c r="H76" i="3"/>
  <c r="G76" i="3"/>
  <c r="F76" i="3"/>
  <c r="H75" i="3"/>
  <c r="G75" i="3"/>
  <c r="F75" i="3"/>
  <c r="F74" i="3"/>
  <c r="H73" i="3"/>
  <c r="G73" i="3"/>
  <c r="F73" i="3"/>
  <c r="H72" i="3"/>
  <c r="G72" i="3"/>
  <c r="F72" i="3"/>
  <c r="H71" i="3"/>
  <c r="G71" i="3"/>
  <c r="F71" i="3"/>
  <c r="H70" i="3"/>
  <c r="G70" i="3"/>
  <c r="F70" i="3"/>
  <c r="H69" i="3"/>
  <c r="G69" i="3"/>
  <c r="F69" i="3"/>
  <c r="H68" i="3"/>
  <c r="G68" i="3"/>
  <c r="F68" i="3"/>
  <c r="F67" i="3"/>
  <c r="H66" i="3"/>
  <c r="G66" i="3"/>
  <c r="F66" i="3"/>
  <c r="H65" i="3"/>
  <c r="G65" i="3"/>
  <c r="F65" i="3"/>
  <c r="H64" i="3"/>
  <c r="G64" i="3"/>
  <c r="F64" i="3"/>
  <c r="H63" i="3"/>
  <c r="G63" i="3"/>
  <c r="F63" i="3"/>
  <c r="H62" i="3"/>
  <c r="G62" i="3"/>
  <c r="F62" i="3"/>
  <c r="H61" i="3"/>
  <c r="G61" i="3"/>
  <c r="F61" i="3"/>
  <c r="F60" i="3"/>
  <c r="C725" i="3" l="1"/>
  <c r="B725" i="3" s="1"/>
  <c r="B724" i="3"/>
  <c r="F399" i="3"/>
  <c r="I1169" i="3"/>
  <c r="F1113" i="3"/>
  <c r="F1111" i="3"/>
  <c r="H1113" i="3" s="1"/>
  <c r="D1118" i="3" s="1"/>
  <c r="F1062" i="3"/>
  <c r="F1061" i="3"/>
  <c r="G1062" i="3" s="1"/>
  <c r="E1067" i="3" s="1"/>
  <c r="F1011" i="3"/>
  <c r="F960" i="3"/>
  <c r="F909" i="3"/>
  <c r="F858" i="3"/>
  <c r="F807" i="3"/>
  <c r="F756" i="3"/>
  <c r="F705" i="3"/>
  <c r="F654" i="3"/>
  <c r="F603" i="3"/>
  <c r="F552" i="3"/>
  <c r="F501" i="3"/>
  <c r="F450" i="3"/>
  <c r="F246" i="3"/>
  <c r="F348" i="3"/>
  <c r="F297" i="3"/>
  <c r="F195" i="3"/>
  <c r="F144" i="3"/>
  <c r="F143" i="3"/>
  <c r="G144" i="3" s="1"/>
  <c r="E149" i="3" s="1"/>
  <c r="F1112" i="3"/>
  <c r="G1113" i="3" s="1"/>
  <c r="E1118" i="3" s="1"/>
  <c r="F1060" i="3"/>
  <c r="H1062" i="3" s="1"/>
  <c r="D1067" i="3" s="1"/>
  <c r="F1010" i="3"/>
  <c r="G1011" i="3" s="1"/>
  <c r="E1016" i="3" s="1"/>
  <c r="F1009" i="3"/>
  <c r="H1011" i="3" s="1"/>
  <c r="D1016" i="3" s="1"/>
  <c r="F959" i="3"/>
  <c r="G960" i="3" s="1"/>
  <c r="E965" i="3" s="1"/>
  <c r="F958" i="3"/>
  <c r="H960" i="3" s="1"/>
  <c r="D965" i="3" s="1"/>
  <c r="I965" i="3" s="1"/>
  <c r="F908" i="3"/>
  <c r="G909" i="3" s="1"/>
  <c r="E914" i="3" s="1"/>
  <c r="F907" i="3"/>
  <c r="H909" i="3" s="1"/>
  <c r="D914" i="3" s="1"/>
  <c r="I914" i="3" s="1"/>
  <c r="F857" i="3"/>
  <c r="G858" i="3" s="1"/>
  <c r="E863" i="3" s="1"/>
  <c r="F856" i="3"/>
  <c r="H858" i="3" s="1"/>
  <c r="D863" i="3" s="1"/>
  <c r="F806" i="3"/>
  <c r="G807" i="3" s="1"/>
  <c r="E812" i="3" s="1"/>
  <c r="F805" i="3"/>
  <c r="H807" i="3" s="1"/>
  <c r="D812" i="3" s="1"/>
  <c r="F755" i="3"/>
  <c r="G756" i="3" s="1"/>
  <c r="E761" i="3" s="1"/>
  <c r="F754" i="3"/>
  <c r="H756" i="3" s="1"/>
  <c r="D761" i="3" s="1"/>
  <c r="F704" i="3"/>
  <c r="G705" i="3" s="1"/>
  <c r="E710" i="3" s="1"/>
  <c r="F703" i="3"/>
  <c r="H705" i="3" s="1"/>
  <c r="D710" i="3" s="1"/>
  <c r="I710" i="3" s="1"/>
  <c r="F653" i="3"/>
  <c r="G654" i="3" s="1"/>
  <c r="E659" i="3" s="1"/>
  <c r="F652" i="3"/>
  <c r="H654" i="3" s="1"/>
  <c r="D659" i="3" s="1"/>
  <c r="I659" i="3" s="1"/>
  <c r="F602" i="3"/>
  <c r="G603" i="3" s="1"/>
  <c r="E608" i="3" s="1"/>
  <c r="F601" i="3"/>
  <c r="H603" i="3" s="1"/>
  <c r="D608" i="3" s="1"/>
  <c r="F550" i="3"/>
  <c r="H552" i="3" s="1"/>
  <c r="D557" i="3" s="1"/>
  <c r="F551" i="3"/>
  <c r="G552" i="3" s="1"/>
  <c r="E557" i="3" s="1"/>
  <c r="F500" i="3"/>
  <c r="G501" i="3" s="1"/>
  <c r="E506" i="3" s="1"/>
  <c r="F499" i="3"/>
  <c r="H501" i="3" s="1"/>
  <c r="D506" i="3" s="1"/>
  <c r="I506" i="3" s="1"/>
  <c r="F449" i="3"/>
  <c r="G450" i="3" s="1"/>
  <c r="E455" i="3" s="1"/>
  <c r="F448" i="3"/>
  <c r="H450" i="3" s="1"/>
  <c r="D455" i="3" s="1"/>
  <c r="I455" i="3" s="1"/>
  <c r="F398" i="3"/>
  <c r="G399" i="3" s="1"/>
  <c r="E404" i="3" s="1"/>
  <c r="F397" i="3"/>
  <c r="H399" i="3" s="1"/>
  <c r="D404" i="3" s="1"/>
  <c r="F346" i="3"/>
  <c r="H348" i="3" s="1"/>
  <c r="D353" i="3" s="1"/>
  <c r="F347" i="3"/>
  <c r="G348" i="3" s="1"/>
  <c r="E353" i="3" s="1"/>
  <c r="F296" i="3"/>
  <c r="G297" i="3" s="1"/>
  <c r="E302" i="3" s="1"/>
  <c r="F295" i="3"/>
  <c r="H297" i="3" s="1"/>
  <c r="D302" i="3" s="1"/>
  <c r="I302" i="3" s="1"/>
  <c r="F245" i="3"/>
  <c r="G246" i="3" s="1"/>
  <c r="E251" i="3" s="1"/>
  <c r="F244" i="3"/>
  <c r="H246" i="3" s="1"/>
  <c r="D251" i="3" s="1"/>
  <c r="I251" i="3" s="1"/>
  <c r="F194" i="3"/>
  <c r="G195" i="3" s="1"/>
  <c r="E200" i="3" s="1"/>
  <c r="F193" i="3"/>
  <c r="H195" i="3" s="1"/>
  <c r="D200" i="3" s="1"/>
  <c r="F142" i="3"/>
  <c r="H144" i="3" s="1"/>
  <c r="D149" i="3" s="1"/>
  <c r="B1339" i="3"/>
  <c r="C1340" i="3"/>
  <c r="C1287" i="3"/>
  <c r="B1286" i="3"/>
  <c r="B1234" i="3"/>
  <c r="C1235" i="3"/>
  <c r="B1183" i="3"/>
  <c r="C1184" i="3"/>
  <c r="B1132" i="3"/>
  <c r="C1133" i="3"/>
  <c r="C1030" i="3"/>
  <c r="B928" i="3"/>
  <c r="C622" i="3"/>
  <c r="B520" i="3"/>
  <c r="C317" i="3"/>
  <c r="B317" i="3" s="1"/>
  <c r="B1029" i="3"/>
  <c r="C1081" i="3"/>
  <c r="B927" i="3"/>
  <c r="C930" i="3"/>
  <c r="C979" i="3"/>
  <c r="C826" i="3"/>
  <c r="B825" i="3"/>
  <c r="C877" i="3"/>
  <c r="B723" i="3"/>
  <c r="C726" i="3"/>
  <c r="C775" i="3"/>
  <c r="B621" i="3"/>
  <c r="C673" i="3"/>
  <c r="C522" i="3"/>
  <c r="B521" i="3"/>
  <c r="B519" i="3"/>
  <c r="C571" i="3"/>
  <c r="C418" i="3"/>
  <c r="B417" i="3"/>
  <c r="C469" i="3"/>
  <c r="B315" i="3"/>
  <c r="C367" i="3"/>
  <c r="C214" i="3"/>
  <c r="B213" i="3"/>
  <c r="C265" i="3"/>
  <c r="C112" i="3"/>
  <c r="B111" i="3"/>
  <c r="C163" i="3"/>
  <c r="F91" i="3"/>
  <c r="H93" i="3" s="1"/>
  <c r="D98" i="3" s="1"/>
  <c r="F92" i="3"/>
  <c r="G93" i="3" s="1"/>
  <c r="E98" i="3" s="1"/>
  <c r="F93" i="3"/>
  <c r="C61" i="3"/>
  <c r="F10" i="3"/>
  <c r="H10" i="3" s="1"/>
  <c r="F11" i="3"/>
  <c r="H11" i="3" s="1"/>
  <c r="F12" i="3"/>
  <c r="H12" i="3" s="1"/>
  <c r="F14" i="3"/>
  <c r="H14" i="3" s="1"/>
  <c r="F15" i="3"/>
  <c r="H15" i="3" s="1"/>
  <c r="F16" i="3"/>
  <c r="H16" i="3" s="1"/>
  <c r="F17" i="3"/>
  <c r="H17" i="3" s="1"/>
  <c r="F18" i="3"/>
  <c r="H18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27" i="3"/>
  <c r="H27" i="3" s="1"/>
  <c r="F28" i="3"/>
  <c r="H28" i="3" s="1"/>
  <c r="F29" i="3"/>
  <c r="H29" i="3" s="1"/>
  <c r="F30" i="3"/>
  <c r="H30" i="3" s="1"/>
  <c r="F31" i="3"/>
  <c r="H31" i="3" s="1"/>
  <c r="F32" i="3"/>
  <c r="H32" i="3" s="1"/>
  <c r="F33" i="3"/>
  <c r="H33" i="3" s="1"/>
  <c r="F34" i="3"/>
  <c r="H34" i="3" s="1"/>
  <c r="F35" i="3"/>
  <c r="H35" i="3" s="1"/>
  <c r="F36" i="3"/>
  <c r="H36" i="3" s="1"/>
  <c r="F37" i="3"/>
  <c r="H37" i="3" s="1"/>
  <c r="F38" i="3"/>
  <c r="H38" i="3" s="1"/>
  <c r="F39" i="3"/>
  <c r="H39" i="3" s="1"/>
  <c r="F9" i="3"/>
  <c r="F40" i="3" l="1"/>
  <c r="I608" i="3"/>
  <c r="I812" i="3"/>
  <c r="C318" i="3"/>
  <c r="I1067" i="3"/>
  <c r="I1118" i="3"/>
  <c r="I1016" i="3"/>
  <c r="I863" i="3"/>
  <c r="I761" i="3"/>
  <c r="I404" i="3"/>
  <c r="I149" i="3"/>
  <c r="I557" i="3"/>
  <c r="I353" i="3"/>
  <c r="I200" i="3"/>
  <c r="I98" i="3"/>
  <c r="C1341" i="3"/>
  <c r="B1340" i="3"/>
  <c r="B1287" i="3"/>
  <c r="C1288" i="3"/>
  <c r="C1236" i="3"/>
  <c r="B1235" i="3"/>
  <c r="C1185" i="3"/>
  <c r="B1184" i="3"/>
  <c r="B1133" i="3"/>
  <c r="C1134" i="3"/>
  <c r="C1031" i="3"/>
  <c r="B1030" i="3"/>
  <c r="C623" i="3"/>
  <c r="B622" i="3"/>
  <c r="B1081" i="3"/>
  <c r="C1082" i="3"/>
  <c r="B979" i="3"/>
  <c r="C980" i="3"/>
  <c r="C931" i="3"/>
  <c r="B930" i="3"/>
  <c r="B826" i="3"/>
  <c r="C827" i="3"/>
  <c r="B877" i="3"/>
  <c r="C878" i="3"/>
  <c r="B775" i="3"/>
  <c r="C776" i="3"/>
  <c r="B726" i="3"/>
  <c r="C727" i="3"/>
  <c r="B673" i="3"/>
  <c r="C674" i="3"/>
  <c r="C523" i="3"/>
  <c r="B522" i="3"/>
  <c r="B571" i="3"/>
  <c r="C572" i="3"/>
  <c r="B469" i="3"/>
  <c r="C470" i="3"/>
  <c r="B418" i="3"/>
  <c r="C419" i="3"/>
  <c r="B367" i="3"/>
  <c r="C368" i="3"/>
  <c r="C319" i="3"/>
  <c r="B318" i="3"/>
  <c r="B265" i="3"/>
  <c r="C266" i="3"/>
  <c r="C215" i="3"/>
  <c r="B214" i="3"/>
  <c r="B163" i="3"/>
  <c r="C164" i="3"/>
  <c r="B112" i="3"/>
  <c r="C113" i="3"/>
  <c r="B61" i="3"/>
  <c r="C62" i="3"/>
  <c r="C1342" i="3" l="1"/>
  <c r="B1341" i="3"/>
  <c r="B1288" i="3"/>
  <c r="C1289" i="3"/>
  <c r="B1236" i="3"/>
  <c r="C1237" i="3"/>
  <c r="B1185" i="3"/>
  <c r="C1186" i="3"/>
  <c r="B1134" i="3"/>
  <c r="C1135" i="3"/>
  <c r="B1031" i="3"/>
  <c r="C1032" i="3"/>
  <c r="B623" i="3"/>
  <c r="C624" i="3"/>
  <c r="C1083" i="3"/>
  <c r="B1082" i="3"/>
  <c r="C932" i="3"/>
  <c r="B931" i="3"/>
  <c r="C981" i="3"/>
  <c r="B980" i="3"/>
  <c r="B827" i="3"/>
  <c r="C828" i="3"/>
  <c r="C879" i="3"/>
  <c r="B878" i="3"/>
  <c r="C777" i="3"/>
  <c r="B776" i="3"/>
  <c r="C728" i="3"/>
  <c r="B727" i="3"/>
  <c r="C675" i="3"/>
  <c r="B674" i="3"/>
  <c r="C573" i="3"/>
  <c r="B572" i="3"/>
  <c r="C524" i="3"/>
  <c r="B523" i="3"/>
  <c r="C471" i="3"/>
  <c r="B470" i="3"/>
  <c r="B419" i="3"/>
  <c r="C420" i="3"/>
  <c r="C369" i="3"/>
  <c r="B368" i="3"/>
  <c r="C320" i="3"/>
  <c r="B319" i="3"/>
  <c r="C267" i="3"/>
  <c r="B266" i="3"/>
  <c r="B215" i="3"/>
  <c r="C216" i="3"/>
  <c r="B113" i="3"/>
  <c r="C114" i="3"/>
  <c r="C165" i="3"/>
  <c r="B164" i="3"/>
  <c r="H42" i="3"/>
  <c r="C63" i="3"/>
  <c r="B62" i="3"/>
  <c r="F47" i="3"/>
  <c r="K47" i="3"/>
  <c r="F42" i="3"/>
  <c r="C9" i="3"/>
  <c r="B9" i="3" s="1"/>
  <c r="C10" i="3" l="1"/>
  <c r="C11" i="3" s="1"/>
  <c r="C1343" i="3"/>
  <c r="B1342" i="3"/>
  <c r="C1290" i="3"/>
  <c r="B1289" i="3"/>
  <c r="B1237" i="3"/>
  <c r="C1238" i="3"/>
  <c r="B1186" i="3"/>
  <c r="C1187" i="3"/>
  <c r="B1135" i="3"/>
  <c r="C1136" i="3"/>
  <c r="C1033" i="3"/>
  <c r="B1032" i="3"/>
  <c r="C625" i="3"/>
  <c r="B624" i="3"/>
  <c r="B1083" i="3"/>
  <c r="C1084" i="3"/>
  <c r="B981" i="3"/>
  <c r="C982" i="3"/>
  <c r="B932" i="3"/>
  <c r="C933" i="3"/>
  <c r="B828" i="3"/>
  <c r="C829" i="3"/>
  <c r="B879" i="3"/>
  <c r="C880" i="3"/>
  <c r="B728" i="3"/>
  <c r="C729" i="3"/>
  <c r="B777" i="3"/>
  <c r="C778" i="3"/>
  <c r="B675" i="3"/>
  <c r="C676" i="3"/>
  <c r="B573" i="3"/>
  <c r="C574" i="3"/>
  <c r="B524" i="3"/>
  <c r="C525" i="3"/>
  <c r="B420" i="3"/>
  <c r="C421" i="3"/>
  <c r="B471" i="3"/>
  <c r="C472" i="3"/>
  <c r="B369" i="3"/>
  <c r="C370" i="3"/>
  <c r="B320" i="3"/>
  <c r="C321" i="3"/>
  <c r="C217" i="3"/>
  <c r="B216" i="3"/>
  <c r="B267" i="3"/>
  <c r="C268" i="3"/>
  <c r="B114" i="3"/>
  <c r="C115" i="3"/>
  <c r="B165" i="3"/>
  <c r="C166" i="3"/>
  <c r="B63" i="3"/>
  <c r="C64" i="3"/>
  <c r="D47" i="3"/>
  <c r="F4" i="4" s="1"/>
  <c r="G42" i="3"/>
  <c r="E47" i="3" s="1"/>
  <c r="G4" i="4" s="1"/>
  <c r="B11" i="3"/>
  <c r="C12" i="3"/>
  <c r="B10" i="3"/>
  <c r="B1343" i="3" l="1"/>
  <c r="C1344" i="3"/>
  <c r="B1290" i="3"/>
  <c r="C1291" i="3"/>
  <c r="C1239" i="3"/>
  <c r="B1238" i="3"/>
  <c r="C1188" i="3"/>
  <c r="B1187" i="3"/>
  <c r="C1137" i="3"/>
  <c r="B1136" i="3"/>
  <c r="B1033" i="3"/>
  <c r="C1034" i="3"/>
  <c r="B625" i="3"/>
  <c r="C626" i="3"/>
  <c r="B1084" i="3"/>
  <c r="C1085" i="3"/>
  <c r="B982" i="3"/>
  <c r="C983" i="3"/>
  <c r="B933" i="3"/>
  <c r="C934" i="3"/>
  <c r="C830" i="3"/>
  <c r="B829" i="3"/>
  <c r="B880" i="3"/>
  <c r="C881" i="3"/>
  <c r="B778" i="3"/>
  <c r="C779" i="3"/>
  <c r="B729" i="3"/>
  <c r="C730" i="3"/>
  <c r="C677" i="3"/>
  <c r="B676" i="3"/>
  <c r="B525" i="3"/>
  <c r="C526" i="3"/>
  <c r="B574" i="3"/>
  <c r="C575" i="3"/>
  <c r="C422" i="3"/>
  <c r="B421" i="3"/>
  <c r="B472" i="3"/>
  <c r="C473" i="3"/>
  <c r="B321" i="3"/>
  <c r="C322" i="3"/>
  <c r="B370" i="3"/>
  <c r="C371" i="3"/>
  <c r="B268" i="3"/>
  <c r="C269" i="3"/>
  <c r="C218" i="3"/>
  <c r="B217" i="3"/>
  <c r="B166" i="3"/>
  <c r="C167" i="3"/>
  <c r="C168" i="3" s="1"/>
  <c r="C116" i="3"/>
  <c r="B115" i="3"/>
  <c r="C65" i="3"/>
  <c r="B64" i="3"/>
  <c r="I47" i="3"/>
  <c r="K4" i="4" s="1"/>
  <c r="C13" i="3"/>
  <c r="B12" i="3"/>
  <c r="C1345" i="3" l="1"/>
  <c r="B1344" i="3"/>
  <c r="C1292" i="3"/>
  <c r="B1291" i="3"/>
  <c r="B1239" i="3"/>
  <c r="C1240" i="3"/>
  <c r="B1188" i="3"/>
  <c r="C1189" i="3"/>
  <c r="B1137" i="3"/>
  <c r="C1138" i="3"/>
  <c r="B1034" i="3"/>
  <c r="C1035" i="3"/>
  <c r="B626" i="3"/>
  <c r="C627" i="3"/>
  <c r="C1086" i="3"/>
  <c r="B1085" i="3"/>
  <c r="C935" i="3"/>
  <c r="B934" i="3"/>
  <c r="C984" i="3"/>
  <c r="B983" i="3"/>
  <c r="B830" i="3"/>
  <c r="C831" i="3"/>
  <c r="C882" i="3"/>
  <c r="B881" i="3"/>
  <c r="C731" i="3"/>
  <c r="B730" i="3"/>
  <c r="C780" i="3"/>
  <c r="B779" i="3"/>
  <c r="C678" i="3"/>
  <c r="B677" i="3"/>
  <c r="C576" i="3"/>
  <c r="B575" i="3"/>
  <c r="C527" i="3"/>
  <c r="B526" i="3"/>
  <c r="B422" i="3"/>
  <c r="C423" i="3"/>
  <c r="C474" i="3"/>
  <c r="B473" i="3"/>
  <c r="B371" i="3"/>
  <c r="C372" i="3"/>
  <c r="C323" i="3"/>
  <c r="B322" i="3"/>
  <c r="B218" i="3"/>
  <c r="C219" i="3"/>
  <c r="C270" i="3"/>
  <c r="B269" i="3"/>
  <c r="B167" i="3"/>
  <c r="B116" i="3"/>
  <c r="C117" i="3"/>
  <c r="C66" i="3"/>
  <c r="B65" i="3"/>
  <c r="B13" i="3"/>
  <c r="C14" i="3"/>
  <c r="B1345" i="3" l="1"/>
  <c r="C1346" i="3"/>
  <c r="B1292" i="3"/>
  <c r="C1293" i="3"/>
  <c r="C1241" i="3"/>
  <c r="B1240" i="3"/>
  <c r="C1190" i="3"/>
  <c r="B1189" i="3"/>
  <c r="C1139" i="3"/>
  <c r="B1138" i="3"/>
  <c r="B1035" i="3"/>
  <c r="C1036" i="3"/>
  <c r="B627" i="3"/>
  <c r="C628" i="3"/>
  <c r="B1086" i="3"/>
  <c r="C1087" i="3"/>
  <c r="B935" i="3"/>
  <c r="C936" i="3"/>
  <c r="B984" i="3"/>
  <c r="C985" i="3"/>
  <c r="B882" i="3"/>
  <c r="C883" i="3"/>
  <c r="B831" i="3"/>
  <c r="C832" i="3"/>
  <c r="B731" i="3"/>
  <c r="C732" i="3"/>
  <c r="B780" i="3"/>
  <c r="C781" i="3"/>
  <c r="B678" i="3"/>
  <c r="C679" i="3"/>
  <c r="B527" i="3"/>
  <c r="C528" i="3"/>
  <c r="B576" i="3"/>
  <c r="C577" i="3"/>
  <c r="B423" i="3"/>
  <c r="C424" i="3"/>
  <c r="B474" i="3"/>
  <c r="C475" i="3"/>
  <c r="B372" i="3"/>
  <c r="C373" i="3"/>
  <c r="B323" i="3"/>
  <c r="C324" i="3"/>
  <c r="C220" i="3"/>
  <c r="B219" i="3"/>
  <c r="B270" i="3"/>
  <c r="C271" i="3"/>
  <c r="B117" i="3"/>
  <c r="C118" i="3"/>
  <c r="B168" i="3"/>
  <c r="C169" i="3"/>
  <c r="B66" i="3"/>
  <c r="C67" i="3"/>
  <c r="C15" i="3"/>
  <c r="B14" i="3"/>
  <c r="B1346" i="3" l="1"/>
  <c r="C1347" i="3"/>
  <c r="B1293" i="3"/>
  <c r="C1294" i="3"/>
  <c r="B1241" i="3"/>
  <c r="C1242" i="3"/>
  <c r="B1190" i="3"/>
  <c r="C1191" i="3"/>
  <c r="B1139" i="3"/>
  <c r="C1140" i="3"/>
  <c r="B1036" i="3"/>
  <c r="C1037" i="3"/>
  <c r="B628" i="3"/>
  <c r="C629" i="3"/>
  <c r="C1088" i="3"/>
  <c r="B1087" i="3"/>
  <c r="C937" i="3"/>
  <c r="B936" i="3"/>
  <c r="C986" i="3"/>
  <c r="B985" i="3"/>
  <c r="C884" i="3"/>
  <c r="B883" i="3"/>
  <c r="B832" i="3"/>
  <c r="C833" i="3"/>
  <c r="C782" i="3"/>
  <c r="B781" i="3"/>
  <c r="C733" i="3"/>
  <c r="B732" i="3"/>
  <c r="C680" i="3"/>
  <c r="B679" i="3"/>
  <c r="C578" i="3"/>
  <c r="B577" i="3"/>
  <c r="C529" i="3"/>
  <c r="B528" i="3"/>
  <c r="C476" i="3"/>
  <c r="B475" i="3"/>
  <c r="B424" i="3"/>
  <c r="C425" i="3"/>
  <c r="C325" i="3"/>
  <c r="B324" i="3"/>
  <c r="C374" i="3"/>
  <c r="B373" i="3"/>
  <c r="C272" i="3"/>
  <c r="B271" i="3"/>
  <c r="B220" i="3"/>
  <c r="C221" i="3"/>
  <c r="C170" i="3"/>
  <c r="B169" i="3"/>
  <c r="B118" i="3"/>
  <c r="C119" i="3"/>
  <c r="C68" i="3"/>
  <c r="B67" i="3"/>
  <c r="B15" i="3"/>
  <c r="C16" i="3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32" i="4"/>
  <c r="O33" i="4"/>
  <c r="O34" i="4"/>
  <c r="O4" i="4"/>
  <c r="H35" i="4"/>
  <c r="I35" i="4"/>
  <c r="J35" i="4"/>
  <c r="E35" i="4"/>
  <c r="B54" i="3"/>
  <c r="B1125" i="3" s="1"/>
  <c r="B48" i="3"/>
  <c r="L35" i="4"/>
  <c r="C1348" i="3" l="1"/>
  <c r="B1347" i="3"/>
  <c r="B1294" i="3"/>
  <c r="C1295" i="3"/>
  <c r="C1243" i="3"/>
  <c r="B1242" i="3"/>
  <c r="B1191" i="3"/>
  <c r="C1192" i="3"/>
  <c r="B1140" i="3"/>
  <c r="C1141" i="3"/>
  <c r="B1037" i="3"/>
  <c r="C1038" i="3"/>
  <c r="C630" i="3"/>
  <c r="B629" i="3"/>
  <c r="B1088" i="3"/>
  <c r="C1089" i="3"/>
  <c r="B937" i="3"/>
  <c r="C938" i="3"/>
  <c r="B986" i="3"/>
  <c r="C987" i="3"/>
  <c r="B833" i="3"/>
  <c r="C834" i="3"/>
  <c r="B884" i="3"/>
  <c r="C885" i="3"/>
  <c r="B782" i="3"/>
  <c r="C783" i="3"/>
  <c r="B733" i="3"/>
  <c r="C734" i="3"/>
  <c r="B680" i="3"/>
  <c r="C681" i="3"/>
  <c r="B529" i="3"/>
  <c r="C530" i="3"/>
  <c r="B578" i="3"/>
  <c r="C579" i="3"/>
  <c r="B476" i="3"/>
  <c r="C477" i="3"/>
  <c r="B425" i="3"/>
  <c r="C426" i="3"/>
  <c r="B325" i="3"/>
  <c r="C326" i="3"/>
  <c r="B374" i="3"/>
  <c r="C375" i="3"/>
  <c r="B221" i="3"/>
  <c r="C222" i="3"/>
  <c r="B272" i="3"/>
  <c r="C273" i="3"/>
  <c r="B119" i="3"/>
  <c r="C120" i="3"/>
  <c r="B170" i="3"/>
  <c r="C171" i="3"/>
  <c r="B68" i="3"/>
  <c r="C69" i="3"/>
  <c r="C17" i="3"/>
  <c r="B16" i="3"/>
  <c r="F34" i="4"/>
  <c r="G33" i="4"/>
  <c r="F22" i="4"/>
  <c r="F14" i="4"/>
  <c r="F10" i="4"/>
  <c r="G10" i="4"/>
  <c r="G9" i="4"/>
  <c r="F9" i="4"/>
  <c r="F8" i="4"/>
  <c r="G7" i="4"/>
  <c r="G5" i="4"/>
  <c r="O35" i="4"/>
  <c r="G32" i="4"/>
  <c r="G27" i="4"/>
  <c r="F27" i="4"/>
  <c r="F26" i="4"/>
  <c r="G26" i="4"/>
  <c r="G25" i="4"/>
  <c r="F25" i="4"/>
  <c r="G24" i="4"/>
  <c r="G23" i="4"/>
  <c r="F23" i="4"/>
  <c r="G19" i="4"/>
  <c r="F18" i="4"/>
  <c r="G18" i="4"/>
  <c r="G17" i="4"/>
  <c r="F17" i="4"/>
  <c r="G16" i="4"/>
  <c r="F15" i="4"/>
  <c r="G14" i="4"/>
  <c r="F13" i="4"/>
  <c r="G13" i="4"/>
  <c r="G12" i="4"/>
  <c r="F12" i="4"/>
  <c r="G11" i="4"/>
  <c r="G8" i="4"/>
  <c r="G6" i="4"/>
  <c r="G15" i="4"/>
  <c r="F16" i="4"/>
  <c r="F21" i="4"/>
  <c r="G34" i="4"/>
  <c r="G20" i="4"/>
  <c r="G21" i="4"/>
  <c r="G22" i="4"/>
  <c r="F24" i="4"/>
  <c r="F19" i="4"/>
  <c r="F33" i="4"/>
  <c r="F6" i="4"/>
  <c r="B1348" i="3" l="1"/>
  <c r="C1349" i="3"/>
  <c r="B1295" i="3"/>
  <c r="C1296" i="3"/>
  <c r="B1243" i="3"/>
  <c r="C1244" i="3"/>
  <c r="B1192" i="3"/>
  <c r="C1193" i="3"/>
  <c r="C1142" i="3"/>
  <c r="B1141" i="3"/>
  <c r="B1038" i="3"/>
  <c r="C1039" i="3"/>
  <c r="C631" i="3"/>
  <c r="B630" i="3"/>
  <c r="C1090" i="3"/>
  <c r="B1089" i="3"/>
  <c r="C939" i="3"/>
  <c r="B938" i="3"/>
  <c r="C988" i="3"/>
  <c r="B987" i="3"/>
  <c r="C886" i="3"/>
  <c r="B885" i="3"/>
  <c r="C835" i="3"/>
  <c r="B834" i="3"/>
  <c r="C784" i="3"/>
  <c r="B783" i="3"/>
  <c r="B734" i="3"/>
  <c r="C735" i="3"/>
  <c r="B681" i="3"/>
  <c r="C682" i="3"/>
  <c r="B579" i="3"/>
  <c r="C580" i="3"/>
  <c r="B530" i="3"/>
  <c r="C531" i="3"/>
  <c r="B426" i="3"/>
  <c r="C427" i="3"/>
  <c r="C478" i="3"/>
  <c r="B477" i="3"/>
  <c r="C376" i="3"/>
  <c r="B375" i="3"/>
  <c r="C327" i="3"/>
  <c r="B326" i="3"/>
  <c r="B273" i="3"/>
  <c r="C274" i="3"/>
  <c r="B222" i="3"/>
  <c r="C223" i="3"/>
  <c r="C172" i="3"/>
  <c r="B171" i="3"/>
  <c r="C121" i="3"/>
  <c r="B120" i="3"/>
  <c r="C70" i="3"/>
  <c r="B69" i="3"/>
  <c r="C18" i="3"/>
  <c r="B17" i="3"/>
  <c r="K5" i="4"/>
  <c r="K11" i="4"/>
  <c r="K10" i="4"/>
  <c r="K22" i="4"/>
  <c r="K20" i="4"/>
  <c r="K12" i="4"/>
  <c r="K9" i="4"/>
  <c r="K8" i="4"/>
  <c r="K33" i="4"/>
  <c r="K27" i="4"/>
  <c r="K26" i="4"/>
  <c r="K25" i="4"/>
  <c r="K24" i="4"/>
  <c r="K23" i="4"/>
  <c r="K21" i="4"/>
  <c r="F20" i="4"/>
  <c r="K19" i="4"/>
  <c r="K18" i="4"/>
  <c r="K17" i="4"/>
  <c r="K15" i="4"/>
  <c r="K14" i="4"/>
  <c r="K13" i="4"/>
  <c r="F11" i="4"/>
  <c r="G35" i="4"/>
  <c r="F5" i="4"/>
  <c r="F32" i="4"/>
  <c r="K32" i="4"/>
  <c r="K34" i="4"/>
  <c r="K6" i="4"/>
  <c r="K16" i="4"/>
  <c r="F7" i="4"/>
  <c r="K7" i="4"/>
  <c r="C1350" i="3" l="1"/>
  <c r="B1349" i="3"/>
  <c r="C1297" i="3"/>
  <c r="B1296" i="3"/>
  <c r="B1244" i="3"/>
  <c r="C1245" i="3"/>
  <c r="B1193" i="3"/>
  <c r="C1194" i="3"/>
  <c r="B1142" i="3"/>
  <c r="C1143" i="3"/>
  <c r="C1040" i="3"/>
  <c r="B1039" i="3"/>
  <c r="C632" i="3"/>
  <c r="B631" i="3"/>
  <c r="B1090" i="3"/>
  <c r="C1091" i="3"/>
  <c r="B939" i="3"/>
  <c r="C940" i="3"/>
  <c r="B988" i="3"/>
  <c r="C989" i="3"/>
  <c r="B835" i="3"/>
  <c r="C836" i="3"/>
  <c r="B886" i="3"/>
  <c r="C887" i="3"/>
  <c r="B784" i="3"/>
  <c r="C785" i="3"/>
  <c r="B735" i="3"/>
  <c r="C736" i="3"/>
  <c r="B682" i="3"/>
  <c r="C683" i="3"/>
  <c r="B531" i="3"/>
  <c r="C532" i="3"/>
  <c r="B580" i="3"/>
  <c r="C581" i="3"/>
  <c r="B478" i="3"/>
  <c r="C479" i="3"/>
  <c r="B427" i="3"/>
  <c r="C428" i="3"/>
  <c r="B327" i="3"/>
  <c r="C328" i="3"/>
  <c r="B376" i="3"/>
  <c r="C377" i="3"/>
  <c r="B223" i="3"/>
  <c r="C224" i="3"/>
  <c r="B274" i="3"/>
  <c r="C275" i="3"/>
  <c r="B121" i="3"/>
  <c r="C122" i="3"/>
  <c r="B172" i="3"/>
  <c r="C173" i="3"/>
  <c r="B70" i="3"/>
  <c r="C71" i="3"/>
  <c r="C19" i="3"/>
  <c r="B18" i="3"/>
  <c r="K35" i="4"/>
  <c r="F35" i="4"/>
  <c r="B1350" i="3" l="1"/>
  <c r="C1351" i="3"/>
  <c r="B1297" i="3"/>
  <c r="C1298" i="3"/>
  <c r="C1246" i="3"/>
  <c r="B1245" i="3"/>
  <c r="C1195" i="3"/>
  <c r="B1194" i="3"/>
  <c r="C1144" i="3"/>
  <c r="B1143" i="3"/>
  <c r="B1040" i="3"/>
  <c r="C1041" i="3"/>
  <c r="B632" i="3"/>
  <c r="C633" i="3"/>
  <c r="B1091" i="3"/>
  <c r="C1092" i="3"/>
  <c r="B940" i="3"/>
  <c r="C941" i="3"/>
  <c r="B989" i="3"/>
  <c r="C990" i="3"/>
  <c r="B836" i="3"/>
  <c r="C837" i="3"/>
  <c r="B887" i="3"/>
  <c r="C888" i="3"/>
  <c r="B736" i="3"/>
  <c r="C737" i="3"/>
  <c r="B785" i="3"/>
  <c r="C786" i="3"/>
  <c r="B683" i="3"/>
  <c r="C684" i="3"/>
  <c r="B581" i="3"/>
  <c r="C582" i="3"/>
  <c r="B532" i="3"/>
  <c r="C533" i="3"/>
  <c r="C429" i="3"/>
  <c r="B428" i="3"/>
  <c r="B479" i="3"/>
  <c r="C480" i="3"/>
  <c r="B377" i="3"/>
  <c r="C378" i="3"/>
  <c r="B328" i="3"/>
  <c r="C329" i="3"/>
  <c r="B275" i="3"/>
  <c r="C276" i="3"/>
  <c r="C225" i="3"/>
  <c r="B224" i="3"/>
  <c r="B173" i="3"/>
  <c r="C174" i="3"/>
  <c r="C123" i="3"/>
  <c r="B122" i="3"/>
  <c r="B71" i="3"/>
  <c r="C72" i="3"/>
  <c r="B19" i="3"/>
  <c r="C20" i="3"/>
  <c r="B1351" i="3" l="1"/>
  <c r="C1352" i="3"/>
  <c r="C1299" i="3"/>
  <c r="B1298" i="3"/>
  <c r="B1246" i="3"/>
  <c r="C1247" i="3"/>
  <c r="B1195" i="3"/>
  <c r="C1196" i="3"/>
  <c r="B1144" i="3"/>
  <c r="C1145" i="3"/>
  <c r="B1041" i="3"/>
  <c r="C1042" i="3"/>
  <c r="B633" i="3"/>
  <c r="C634" i="3"/>
  <c r="C1093" i="3"/>
  <c r="B1092" i="3"/>
  <c r="C991" i="3"/>
  <c r="B990" i="3"/>
  <c r="C942" i="3"/>
  <c r="B941" i="3"/>
  <c r="C889" i="3"/>
  <c r="B888" i="3"/>
  <c r="B837" i="3"/>
  <c r="C838" i="3"/>
  <c r="C787" i="3"/>
  <c r="B786" i="3"/>
  <c r="C738" i="3"/>
  <c r="B737" i="3"/>
  <c r="C685" i="3"/>
  <c r="B684" i="3"/>
  <c r="B533" i="3"/>
  <c r="C534" i="3"/>
  <c r="C583" i="3"/>
  <c r="B582" i="3"/>
  <c r="C481" i="3"/>
  <c r="B480" i="3"/>
  <c r="B429" i="3"/>
  <c r="C430" i="3"/>
  <c r="C330" i="3"/>
  <c r="B329" i="3"/>
  <c r="C379" i="3"/>
  <c r="B378" i="3"/>
  <c r="B225" i="3"/>
  <c r="C226" i="3"/>
  <c r="C277" i="3"/>
  <c r="B276" i="3"/>
  <c r="C175" i="3"/>
  <c r="B174" i="3"/>
  <c r="B123" i="3"/>
  <c r="C124" i="3"/>
  <c r="C73" i="3"/>
  <c r="B72" i="3"/>
  <c r="C21" i="3"/>
  <c r="B20" i="3"/>
  <c r="C1353" i="3" l="1"/>
  <c r="B1352" i="3"/>
  <c r="B1299" i="3"/>
  <c r="C1300" i="3"/>
  <c r="C1248" i="3"/>
  <c r="B1247" i="3"/>
  <c r="C1197" i="3"/>
  <c r="B1196" i="3"/>
  <c r="B1145" i="3"/>
  <c r="C1146" i="3"/>
  <c r="B1042" i="3"/>
  <c r="C1043" i="3"/>
  <c r="B634" i="3"/>
  <c r="C635" i="3"/>
  <c r="B1093" i="3"/>
  <c r="C1094" i="3"/>
  <c r="B942" i="3"/>
  <c r="C943" i="3"/>
  <c r="B991" i="3"/>
  <c r="C992" i="3"/>
  <c r="B889" i="3"/>
  <c r="C890" i="3"/>
  <c r="B838" i="3"/>
  <c r="C839" i="3"/>
  <c r="B738" i="3"/>
  <c r="C739" i="3"/>
  <c r="B787" i="3"/>
  <c r="C788" i="3"/>
  <c r="B685" i="3"/>
  <c r="C686" i="3"/>
  <c r="B534" i="3"/>
  <c r="C535" i="3"/>
  <c r="B583" i="3"/>
  <c r="C584" i="3"/>
  <c r="B481" i="3"/>
  <c r="C482" i="3"/>
  <c r="B430" i="3"/>
  <c r="C431" i="3"/>
  <c r="B379" i="3"/>
  <c r="C380" i="3"/>
  <c r="B330" i="3"/>
  <c r="C331" i="3"/>
  <c r="B277" i="3"/>
  <c r="C278" i="3"/>
  <c r="C227" i="3"/>
  <c r="B226" i="3"/>
  <c r="B124" i="3"/>
  <c r="C125" i="3"/>
  <c r="B175" i="3"/>
  <c r="C176" i="3"/>
  <c r="B73" i="3"/>
  <c r="C74" i="3"/>
  <c r="C22" i="3"/>
  <c r="B21" i="3"/>
  <c r="B1353" i="3" l="1"/>
  <c r="C1354" i="3"/>
  <c r="B1300" i="3"/>
  <c r="C1301" i="3"/>
  <c r="B1248" i="3"/>
  <c r="C1249" i="3"/>
  <c r="B1197" i="3"/>
  <c r="C1198" i="3"/>
  <c r="B1146" i="3"/>
  <c r="C1147" i="3"/>
  <c r="B1043" i="3"/>
  <c r="C1044" i="3"/>
  <c r="C636" i="3"/>
  <c r="B635" i="3"/>
  <c r="C1095" i="3"/>
  <c r="B1094" i="3"/>
  <c r="C993" i="3"/>
  <c r="B992" i="3"/>
  <c r="C944" i="3"/>
  <c r="B943" i="3"/>
  <c r="C840" i="3"/>
  <c r="B839" i="3"/>
  <c r="C891" i="3"/>
  <c r="B890" i="3"/>
  <c r="C740" i="3"/>
  <c r="B739" i="3"/>
  <c r="C789" i="3"/>
  <c r="B788" i="3"/>
  <c r="C687" i="3"/>
  <c r="B686" i="3"/>
  <c r="C585" i="3"/>
  <c r="B584" i="3"/>
  <c r="C536" i="3"/>
  <c r="B535" i="3"/>
  <c r="C432" i="3"/>
  <c r="B431" i="3"/>
  <c r="C483" i="3"/>
  <c r="B482" i="3"/>
  <c r="C332" i="3"/>
  <c r="B331" i="3"/>
  <c r="C381" i="3"/>
  <c r="B380" i="3"/>
  <c r="C228" i="3"/>
  <c r="B227" i="3"/>
  <c r="C279" i="3"/>
  <c r="B278" i="3"/>
  <c r="C177" i="3"/>
  <c r="B176" i="3"/>
  <c r="C126" i="3"/>
  <c r="B125" i="3"/>
  <c r="C75" i="3"/>
  <c r="B74" i="3"/>
  <c r="C23" i="3"/>
  <c r="B22" i="3"/>
  <c r="C1355" i="3" l="1"/>
  <c r="B1354" i="3"/>
  <c r="C1302" i="3"/>
  <c r="B1301" i="3"/>
  <c r="B1249" i="3"/>
  <c r="C1250" i="3"/>
  <c r="B1198" i="3"/>
  <c r="C1199" i="3"/>
  <c r="B1147" i="3"/>
  <c r="C1148" i="3"/>
  <c r="B1044" i="3"/>
  <c r="C1045" i="3"/>
  <c r="B636" i="3"/>
  <c r="C637" i="3"/>
  <c r="B1095" i="3"/>
  <c r="C1096" i="3"/>
  <c r="B944" i="3"/>
  <c r="C945" i="3"/>
  <c r="B993" i="3"/>
  <c r="C994" i="3"/>
  <c r="B840" i="3"/>
  <c r="C841" i="3"/>
  <c r="B891" i="3"/>
  <c r="C892" i="3"/>
  <c r="B789" i="3"/>
  <c r="C790" i="3"/>
  <c r="B740" i="3"/>
  <c r="C741" i="3"/>
  <c r="B687" i="3"/>
  <c r="C688" i="3"/>
  <c r="B536" i="3"/>
  <c r="C537" i="3"/>
  <c r="B585" i="3"/>
  <c r="C586" i="3"/>
  <c r="B483" i="3"/>
  <c r="C484" i="3"/>
  <c r="B432" i="3"/>
  <c r="C433" i="3"/>
  <c r="B381" i="3"/>
  <c r="C382" i="3"/>
  <c r="B332" i="3"/>
  <c r="C333" i="3"/>
  <c r="B228" i="3"/>
  <c r="C229" i="3"/>
  <c r="B279" i="3"/>
  <c r="C280" i="3"/>
  <c r="B177" i="3"/>
  <c r="C178" i="3"/>
  <c r="B126" i="3"/>
  <c r="C127" i="3"/>
  <c r="B75" i="3"/>
  <c r="C76" i="3"/>
  <c r="B23" i="3"/>
  <c r="C24" i="3"/>
  <c r="B1355" i="3" l="1"/>
  <c r="C1356" i="3"/>
  <c r="B1302" i="3"/>
  <c r="C1303" i="3"/>
  <c r="C1251" i="3"/>
  <c r="B1250" i="3"/>
  <c r="C1200" i="3"/>
  <c r="B1199" i="3"/>
  <c r="C1149" i="3"/>
  <c r="B1148" i="3"/>
  <c r="C1046" i="3"/>
  <c r="B1045" i="3"/>
  <c r="C638" i="3"/>
  <c r="B637" i="3"/>
  <c r="B1096" i="3"/>
  <c r="C1097" i="3"/>
  <c r="B945" i="3"/>
  <c r="C946" i="3"/>
  <c r="B994" i="3"/>
  <c r="C995" i="3"/>
  <c r="B892" i="3"/>
  <c r="C893" i="3"/>
  <c r="C842" i="3"/>
  <c r="B841" i="3"/>
  <c r="B741" i="3"/>
  <c r="C742" i="3"/>
  <c r="B790" i="3"/>
  <c r="C791" i="3"/>
  <c r="C689" i="3"/>
  <c r="B688" i="3"/>
  <c r="C587" i="3"/>
  <c r="B586" i="3"/>
  <c r="C538" i="3"/>
  <c r="B537" i="3"/>
  <c r="C434" i="3"/>
  <c r="B433" i="3"/>
  <c r="B484" i="3"/>
  <c r="C485" i="3"/>
  <c r="B333" i="3"/>
  <c r="C334" i="3"/>
  <c r="B382" i="3"/>
  <c r="C383" i="3"/>
  <c r="B280" i="3"/>
  <c r="C281" i="3"/>
  <c r="C230" i="3"/>
  <c r="B229" i="3"/>
  <c r="C128" i="3"/>
  <c r="B127" i="3"/>
  <c r="B178" i="3"/>
  <c r="C179" i="3"/>
  <c r="C77" i="3"/>
  <c r="B76" i="3"/>
  <c r="C25" i="3"/>
  <c r="B24" i="3"/>
  <c r="C1357" i="3" l="1"/>
  <c r="B1356" i="3"/>
  <c r="B1303" i="3"/>
  <c r="C1304" i="3"/>
  <c r="B1251" i="3"/>
  <c r="C1252" i="3"/>
  <c r="B1200" i="3"/>
  <c r="C1201" i="3"/>
  <c r="B1149" i="3"/>
  <c r="C1150" i="3"/>
  <c r="B1046" i="3"/>
  <c r="C1047" i="3"/>
  <c r="B638" i="3"/>
  <c r="C639" i="3"/>
  <c r="C1098" i="3"/>
  <c r="B1097" i="3"/>
  <c r="B995" i="3"/>
  <c r="C996" i="3"/>
  <c r="C947" i="3"/>
  <c r="B946" i="3"/>
  <c r="B842" i="3"/>
  <c r="C843" i="3"/>
  <c r="C894" i="3"/>
  <c r="B893" i="3"/>
  <c r="C792" i="3"/>
  <c r="B791" i="3"/>
  <c r="C743" i="3"/>
  <c r="B742" i="3"/>
  <c r="C690" i="3"/>
  <c r="B689" i="3"/>
  <c r="C539" i="3"/>
  <c r="B538" i="3"/>
  <c r="C588" i="3"/>
  <c r="B587" i="3"/>
  <c r="C486" i="3"/>
  <c r="B485" i="3"/>
  <c r="B434" i="3"/>
  <c r="C435" i="3"/>
  <c r="C384" i="3"/>
  <c r="B383" i="3"/>
  <c r="C335" i="3"/>
  <c r="B334" i="3"/>
  <c r="C282" i="3"/>
  <c r="B281" i="3"/>
  <c r="B230" i="3"/>
  <c r="C231" i="3"/>
  <c r="C180" i="3"/>
  <c r="B179" i="3"/>
  <c r="B128" i="3"/>
  <c r="C129" i="3"/>
  <c r="C78" i="3"/>
  <c r="B77" i="3"/>
  <c r="B25" i="3"/>
  <c r="C26" i="3"/>
  <c r="B1357" i="3" l="1"/>
  <c r="C1358" i="3"/>
  <c r="B1304" i="3"/>
  <c r="C1305" i="3"/>
  <c r="C1253" i="3"/>
  <c r="B1252" i="3"/>
  <c r="B1201" i="3"/>
  <c r="C1202" i="3"/>
  <c r="B1150" i="3"/>
  <c r="C1151" i="3"/>
  <c r="C1048" i="3"/>
  <c r="B1047" i="3"/>
  <c r="C640" i="3"/>
  <c r="B639" i="3"/>
  <c r="B1098" i="3"/>
  <c r="C1099" i="3"/>
  <c r="B947" i="3"/>
  <c r="C948" i="3"/>
  <c r="B996" i="3"/>
  <c r="C997" i="3"/>
  <c r="B894" i="3"/>
  <c r="C895" i="3"/>
  <c r="B843" i="3"/>
  <c r="C844" i="3"/>
  <c r="B743" i="3"/>
  <c r="C744" i="3"/>
  <c r="B792" i="3"/>
  <c r="C793" i="3"/>
  <c r="B690" i="3"/>
  <c r="C691" i="3"/>
  <c r="B588" i="3"/>
  <c r="C589" i="3"/>
  <c r="B539" i="3"/>
  <c r="C540" i="3"/>
  <c r="B435" i="3"/>
  <c r="C436" i="3"/>
  <c r="B486" i="3"/>
  <c r="C487" i="3"/>
  <c r="B335" i="3"/>
  <c r="C336" i="3"/>
  <c r="B384" i="3"/>
  <c r="C385" i="3"/>
  <c r="B282" i="3"/>
  <c r="C283" i="3"/>
  <c r="B231" i="3"/>
  <c r="C232" i="3"/>
  <c r="B129" i="3"/>
  <c r="C130" i="3"/>
  <c r="B180" i="3"/>
  <c r="C181" i="3"/>
  <c r="B78" i="3"/>
  <c r="C79" i="3"/>
  <c r="C27" i="3"/>
  <c r="B26" i="3"/>
  <c r="B1358" i="3" l="1"/>
  <c r="C1359" i="3"/>
  <c r="B1305" i="3"/>
  <c r="C1306" i="3"/>
  <c r="B1253" i="3"/>
  <c r="C1254" i="3"/>
  <c r="B1202" i="3"/>
  <c r="C1203" i="3"/>
  <c r="C1152" i="3"/>
  <c r="B1151" i="3"/>
  <c r="C1049" i="3"/>
  <c r="B1048" i="3"/>
  <c r="C641" i="3"/>
  <c r="B640" i="3"/>
  <c r="C1100" i="3"/>
  <c r="B1099" i="3"/>
  <c r="B997" i="3"/>
  <c r="C998" i="3"/>
  <c r="C949" i="3"/>
  <c r="B948" i="3"/>
  <c r="C845" i="3"/>
  <c r="B844" i="3"/>
  <c r="B895" i="3"/>
  <c r="C896" i="3"/>
  <c r="C745" i="3"/>
  <c r="B744" i="3"/>
  <c r="B793" i="3"/>
  <c r="C794" i="3"/>
  <c r="B691" i="3"/>
  <c r="C692" i="3"/>
  <c r="C541" i="3"/>
  <c r="B540" i="3"/>
  <c r="B589" i="3"/>
  <c r="C590" i="3"/>
  <c r="C488" i="3"/>
  <c r="B487" i="3"/>
  <c r="C437" i="3"/>
  <c r="B436" i="3"/>
  <c r="C386" i="3"/>
  <c r="B385" i="3"/>
  <c r="C337" i="3"/>
  <c r="B336" i="3"/>
  <c r="C233" i="3"/>
  <c r="B232" i="3"/>
  <c r="C284" i="3"/>
  <c r="B283" i="3"/>
  <c r="B181" i="3"/>
  <c r="C182" i="3"/>
  <c r="B130" i="3"/>
  <c r="C131" i="3"/>
  <c r="C80" i="3"/>
  <c r="B79" i="3"/>
  <c r="B27" i="3"/>
  <c r="C28" i="3"/>
  <c r="C1360" i="3" l="1"/>
  <c r="B1359" i="3"/>
  <c r="B1306" i="3"/>
  <c r="C1307" i="3"/>
  <c r="B1254" i="3"/>
  <c r="C1255" i="3"/>
  <c r="C1204" i="3"/>
  <c r="B1203" i="3"/>
  <c r="B1152" i="3"/>
  <c r="C1153" i="3"/>
  <c r="B1049" i="3"/>
  <c r="C1050" i="3"/>
  <c r="B641" i="3"/>
  <c r="C642" i="3"/>
  <c r="B1100" i="3"/>
  <c r="C1101" i="3"/>
  <c r="B949" i="3"/>
  <c r="C950" i="3"/>
  <c r="B998" i="3"/>
  <c r="C999" i="3"/>
  <c r="B896" i="3"/>
  <c r="C897" i="3"/>
  <c r="B845" i="3"/>
  <c r="C846" i="3"/>
  <c r="B794" i="3"/>
  <c r="C795" i="3"/>
  <c r="B745" i="3"/>
  <c r="C746" i="3"/>
  <c r="B692" i="3"/>
  <c r="C693" i="3"/>
  <c r="B590" i="3"/>
  <c r="C591" i="3"/>
  <c r="B541" i="3"/>
  <c r="C542" i="3"/>
  <c r="B437" i="3"/>
  <c r="C438" i="3"/>
  <c r="B488" i="3"/>
  <c r="C489" i="3"/>
  <c r="B337" i="3"/>
  <c r="C338" i="3"/>
  <c r="B386" i="3"/>
  <c r="C387" i="3"/>
  <c r="B284" i="3"/>
  <c r="C285" i="3"/>
  <c r="B233" i="3"/>
  <c r="C234" i="3"/>
  <c r="B131" i="3"/>
  <c r="C132" i="3"/>
  <c r="B182" i="3"/>
  <c r="C183" i="3"/>
  <c r="B80" i="3"/>
  <c r="C81" i="3"/>
  <c r="C29" i="3"/>
  <c r="B28" i="3"/>
  <c r="B1360" i="3" l="1"/>
  <c r="C1361" i="3"/>
  <c r="C1308" i="3"/>
  <c r="B1307" i="3"/>
  <c r="B1255" i="3"/>
  <c r="C1256" i="3"/>
  <c r="B1204" i="3"/>
  <c r="C1205" i="3"/>
  <c r="C1154" i="3"/>
  <c r="B1153" i="3"/>
  <c r="B1050" i="3"/>
  <c r="C1051" i="3"/>
  <c r="C643" i="3"/>
  <c r="B642" i="3"/>
  <c r="B1101" i="3"/>
  <c r="C1102" i="3"/>
  <c r="B999" i="3"/>
  <c r="C1000" i="3"/>
  <c r="B950" i="3"/>
  <c r="C951" i="3"/>
  <c r="C847" i="3"/>
  <c r="B846" i="3"/>
  <c r="C898" i="3"/>
  <c r="B897" i="3"/>
  <c r="B746" i="3"/>
  <c r="C747" i="3"/>
  <c r="B795" i="3"/>
  <c r="C796" i="3"/>
  <c r="B693" i="3"/>
  <c r="C694" i="3"/>
  <c r="B542" i="3"/>
  <c r="C543" i="3"/>
  <c r="B591" i="3"/>
  <c r="C592" i="3"/>
  <c r="C490" i="3"/>
  <c r="B489" i="3"/>
  <c r="C439" i="3"/>
  <c r="B438" i="3"/>
  <c r="C388" i="3"/>
  <c r="B387" i="3"/>
  <c r="C339" i="3"/>
  <c r="B338" i="3"/>
  <c r="C235" i="3"/>
  <c r="B234" i="3"/>
  <c r="B285" i="3"/>
  <c r="C286" i="3"/>
  <c r="B183" i="3"/>
  <c r="C184" i="3"/>
  <c r="C133" i="3"/>
  <c r="B132" i="3"/>
  <c r="B81" i="3"/>
  <c r="C82" i="3"/>
  <c r="B29" i="3"/>
  <c r="C30" i="3"/>
  <c r="B1361" i="3" l="1"/>
  <c r="C1362" i="3"/>
  <c r="C1309" i="3"/>
  <c r="B1308" i="3"/>
  <c r="B1256" i="3"/>
  <c r="C1257" i="3"/>
  <c r="B1205" i="3"/>
  <c r="C1206" i="3"/>
  <c r="B1154" i="3"/>
  <c r="C1155" i="3"/>
  <c r="C1052" i="3"/>
  <c r="B1051" i="3"/>
  <c r="C644" i="3"/>
  <c r="B643" i="3"/>
  <c r="B1102" i="3"/>
  <c r="C1103" i="3"/>
  <c r="B951" i="3"/>
  <c r="C952" i="3"/>
  <c r="B1000" i="3"/>
  <c r="C1001" i="3"/>
  <c r="B898" i="3"/>
  <c r="C899" i="3"/>
  <c r="B847" i="3"/>
  <c r="C848" i="3"/>
  <c r="B796" i="3"/>
  <c r="C797" i="3"/>
  <c r="B747" i="3"/>
  <c r="C748" i="3"/>
  <c r="B694" i="3"/>
  <c r="C695" i="3"/>
  <c r="B592" i="3"/>
  <c r="C593" i="3"/>
  <c r="B543" i="3"/>
  <c r="C544" i="3"/>
  <c r="B439" i="3"/>
  <c r="C440" i="3"/>
  <c r="B490" i="3"/>
  <c r="C491" i="3"/>
  <c r="B339" i="3"/>
  <c r="C340" i="3"/>
  <c r="B388" i="3"/>
  <c r="C389" i="3"/>
  <c r="B286" i="3"/>
  <c r="C287" i="3"/>
  <c r="B235" i="3"/>
  <c r="C236" i="3"/>
  <c r="B133" i="3"/>
  <c r="C134" i="3"/>
  <c r="B184" i="3"/>
  <c r="C185" i="3"/>
  <c r="B82" i="3"/>
  <c r="C83" i="3"/>
  <c r="C31" i="3"/>
  <c r="B30" i="3"/>
  <c r="B1362" i="3" l="1"/>
  <c r="C1363" i="3"/>
  <c r="B1309" i="3"/>
  <c r="C1310" i="3"/>
  <c r="C1258" i="3"/>
  <c r="B1257" i="3"/>
  <c r="C1207" i="3"/>
  <c r="B1206" i="3"/>
  <c r="B1155" i="3"/>
  <c r="C1156" i="3"/>
  <c r="C1053" i="3"/>
  <c r="B1052" i="3"/>
  <c r="B644" i="3"/>
  <c r="C645" i="3"/>
  <c r="B1103" i="3"/>
  <c r="C1104" i="3"/>
  <c r="B1001" i="3"/>
  <c r="C1002" i="3"/>
  <c r="B952" i="3"/>
  <c r="C953" i="3"/>
  <c r="C849" i="3"/>
  <c r="B848" i="3"/>
  <c r="B899" i="3"/>
  <c r="C900" i="3"/>
  <c r="B748" i="3"/>
  <c r="C749" i="3"/>
  <c r="B797" i="3"/>
  <c r="C798" i="3"/>
  <c r="B695" i="3"/>
  <c r="C696" i="3"/>
  <c r="B544" i="3"/>
  <c r="C545" i="3"/>
  <c r="B593" i="3"/>
  <c r="C594" i="3"/>
  <c r="B491" i="3"/>
  <c r="C492" i="3"/>
  <c r="C441" i="3"/>
  <c r="B440" i="3"/>
  <c r="B389" i="3"/>
  <c r="C390" i="3"/>
  <c r="B340" i="3"/>
  <c r="C341" i="3"/>
  <c r="C237" i="3"/>
  <c r="B236" i="3"/>
  <c r="B287" i="3"/>
  <c r="C288" i="3"/>
  <c r="B185" i="3"/>
  <c r="C186" i="3"/>
  <c r="C135" i="3"/>
  <c r="B134" i="3"/>
  <c r="B83" i="3"/>
  <c r="C84" i="3"/>
  <c r="B31" i="3"/>
  <c r="C32" i="3"/>
  <c r="B1363" i="3" l="1"/>
  <c r="C1364" i="3"/>
  <c r="B1310" i="3"/>
  <c r="C1311" i="3"/>
  <c r="B1258" i="3"/>
  <c r="C1259" i="3"/>
  <c r="B1207" i="3"/>
  <c r="C1208" i="3"/>
  <c r="B1156" i="3"/>
  <c r="C1157" i="3"/>
  <c r="C1054" i="3"/>
  <c r="B1053" i="3"/>
  <c r="B645" i="3"/>
  <c r="C646" i="3"/>
  <c r="C1105" i="3"/>
  <c r="B1104" i="3"/>
  <c r="C954" i="3"/>
  <c r="B953" i="3"/>
  <c r="C1003" i="3"/>
  <c r="B1002" i="3"/>
  <c r="C901" i="3"/>
  <c r="B900" i="3"/>
  <c r="B849" i="3"/>
  <c r="C850" i="3"/>
  <c r="C799" i="3"/>
  <c r="B798" i="3"/>
  <c r="C750" i="3"/>
  <c r="B749" i="3"/>
  <c r="C697" i="3"/>
  <c r="B696" i="3"/>
  <c r="C595" i="3"/>
  <c r="B594" i="3"/>
  <c r="C546" i="3"/>
  <c r="B545" i="3"/>
  <c r="B441" i="3"/>
  <c r="C442" i="3"/>
  <c r="C493" i="3"/>
  <c r="B492" i="3"/>
  <c r="C342" i="3"/>
  <c r="B341" i="3"/>
  <c r="C391" i="3"/>
  <c r="B390" i="3"/>
  <c r="C289" i="3"/>
  <c r="B288" i="3"/>
  <c r="B237" i="3"/>
  <c r="C238" i="3"/>
  <c r="B135" i="3"/>
  <c r="C136" i="3"/>
  <c r="C187" i="3"/>
  <c r="B186" i="3"/>
  <c r="C85" i="3"/>
  <c r="B84" i="3"/>
  <c r="C33" i="3"/>
  <c r="B32" i="3"/>
  <c r="B1364" i="3" l="1"/>
  <c r="C1365" i="3"/>
  <c r="B1365" i="3" s="1"/>
  <c r="B1311" i="3"/>
  <c r="C1312" i="3"/>
  <c r="B1259" i="3"/>
  <c r="C1260" i="3"/>
  <c r="B1208" i="3"/>
  <c r="C1209" i="3"/>
  <c r="B1157" i="3"/>
  <c r="C1158" i="3"/>
  <c r="B1054" i="3"/>
  <c r="C1055" i="3"/>
  <c r="B954" i="3"/>
  <c r="C955" i="3"/>
  <c r="B750" i="3"/>
  <c r="C751" i="3"/>
  <c r="B646" i="3"/>
  <c r="C647" i="3"/>
  <c r="B546" i="3"/>
  <c r="C547" i="3"/>
  <c r="B342" i="3"/>
  <c r="C343" i="3"/>
  <c r="B1105" i="3"/>
  <c r="C1106" i="3"/>
  <c r="B1003" i="3"/>
  <c r="C1004" i="3"/>
  <c r="B850" i="3"/>
  <c r="C851" i="3"/>
  <c r="B901" i="3"/>
  <c r="C902" i="3"/>
  <c r="B799" i="3"/>
  <c r="C800" i="3"/>
  <c r="B697" i="3"/>
  <c r="C698" i="3"/>
  <c r="B595" i="3"/>
  <c r="C596" i="3"/>
  <c r="B493" i="3"/>
  <c r="C494" i="3"/>
  <c r="B442" i="3"/>
  <c r="C443" i="3"/>
  <c r="B391" i="3"/>
  <c r="C392" i="3"/>
  <c r="B289" i="3"/>
  <c r="C290" i="3"/>
  <c r="B238" i="3"/>
  <c r="C239" i="3"/>
  <c r="B187" i="3"/>
  <c r="C188" i="3"/>
  <c r="B136" i="3"/>
  <c r="C137" i="3"/>
  <c r="B85" i="3"/>
  <c r="C86" i="3"/>
  <c r="C34" i="3"/>
  <c r="B33" i="3"/>
  <c r="B1260" i="3" l="1"/>
  <c r="C1261" i="3"/>
  <c r="B1312" i="3"/>
  <c r="C1313" i="3"/>
  <c r="B1209" i="3"/>
  <c r="C1210" i="3"/>
  <c r="B1158" i="3"/>
  <c r="C1159" i="3"/>
  <c r="C1056" i="3"/>
  <c r="B1055" i="3"/>
  <c r="B955" i="3"/>
  <c r="C956" i="3"/>
  <c r="B751" i="3"/>
  <c r="C752" i="3"/>
  <c r="C648" i="3"/>
  <c r="B647" i="3"/>
  <c r="B547" i="3"/>
  <c r="C548" i="3"/>
  <c r="B343" i="3"/>
  <c r="C344" i="3"/>
  <c r="B1106" i="3"/>
  <c r="C1107" i="3"/>
  <c r="B1004" i="3"/>
  <c r="C1005" i="3"/>
  <c r="B902" i="3"/>
  <c r="C903" i="3"/>
  <c r="C852" i="3"/>
  <c r="B851" i="3"/>
  <c r="B800" i="3"/>
  <c r="C801" i="3"/>
  <c r="C699" i="3"/>
  <c r="B698" i="3"/>
  <c r="C597" i="3"/>
  <c r="B596" i="3"/>
  <c r="C444" i="3"/>
  <c r="B443" i="3"/>
  <c r="B494" i="3"/>
  <c r="C495" i="3"/>
  <c r="B392" i="3"/>
  <c r="C393" i="3"/>
  <c r="C240" i="3"/>
  <c r="B239" i="3"/>
  <c r="B290" i="3"/>
  <c r="C291" i="3"/>
  <c r="C138" i="3"/>
  <c r="B137" i="3"/>
  <c r="B188" i="3"/>
  <c r="C189" i="3"/>
  <c r="C87" i="3"/>
  <c r="B86" i="3"/>
  <c r="B34" i="3"/>
  <c r="C35" i="3"/>
  <c r="B1261" i="3" l="1"/>
  <c r="C1262" i="3"/>
  <c r="B1313" i="3"/>
  <c r="C1314" i="3"/>
  <c r="B1314" i="3" s="1"/>
  <c r="B1210" i="3"/>
  <c r="C1211" i="3"/>
  <c r="B1159" i="3"/>
  <c r="C1160" i="3"/>
  <c r="B1107" i="3"/>
  <c r="C1108" i="3"/>
  <c r="B1056" i="3"/>
  <c r="C1057" i="3"/>
  <c r="B1005" i="3"/>
  <c r="C1006" i="3"/>
  <c r="B956" i="3"/>
  <c r="C957" i="3"/>
  <c r="B957" i="3" s="1"/>
  <c r="B903" i="3"/>
  <c r="C904" i="3"/>
  <c r="B852" i="3"/>
  <c r="C853" i="3"/>
  <c r="B801" i="3"/>
  <c r="C802" i="3"/>
  <c r="B752" i="3"/>
  <c r="C753" i="3"/>
  <c r="B753" i="3" s="1"/>
  <c r="B699" i="3"/>
  <c r="C700" i="3"/>
  <c r="B648" i="3"/>
  <c r="C649" i="3"/>
  <c r="B597" i="3"/>
  <c r="C598" i="3"/>
  <c r="B548" i="3"/>
  <c r="C549" i="3"/>
  <c r="B549" i="3" s="1"/>
  <c r="B495" i="3"/>
  <c r="C496" i="3"/>
  <c r="B444" i="3"/>
  <c r="C445" i="3"/>
  <c r="B393" i="3"/>
  <c r="C394" i="3"/>
  <c r="B344" i="3"/>
  <c r="C345" i="3"/>
  <c r="B345" i="3" s="1"/>
  <c r="B291" i="3"/>
  <c r="C292" i="3"/>
  <c r="B240" i="3"/>
  <c r="C241" i="3"/>
  <c r="B189" i="3"/>
  <c r="C190" i="3"/>
  <c r="B138" i="3"/>
  <c r="C139" i="3"/>
  <c r="B87" i="3"/>
  <c r="C88" i="3"/>
  <c r="B35" i="3"/>
  <c r="C36" i="3"/>
  <c r="B1262" i="3" l="1"/>
  <c r="C1263" i="3"/>
  <c r="B1263" i="3" s="1"/>
  <c r="B1211" i="3"/>
  <c r="C1212" i="3"/>
  <c r="B1212" i="3" s="1"/>
  <c r="B1160" i="3"/>
  <c r="C1161" i="3"/>
  <c r="B1161" i="3" s="1"/>
  <c r="B1108" i="3"/>
  <c r="C1109" i="3"/>
  <c r="B1057" i="3"/>
  <c r="C1058" i="3"/>
  <c r="B1006" i="3"/>
  <c r="C1007" i="3"/>
  <c r="B904" i="3"/>
  <c r="C905" i="3"/>
  <c r="B853" i="3"/>
  <c r="C854" i="3"/>
  <c r="B802" i="3"/>
  <c r="C803" i="3"/>
  <c r="B700" i="3"/>
  <c r="C701" i="3"/>
  <c r="B649" i="3"/>
  <c r="C650" i="3"/>
  <c r="B598" i="3"/>
  <c r="C599" i="3"/>
  <c r="B496" i="3"/>
  <c r="C497" i="3"/>
  <c r="B445" i="3"/>
  <c r="C446" i="3"/>
  <c r="B394" i="3"/>
  <c r="C395" i="3"/>
  <c r="B292" i="3"/>
  <c r="C293" i="3"/>
  <c r="B241" i="3"/>
  <c r="C242" i="3"/>
  <c r="B190" i="3"/>
  <c r="C191" i="3"/>
  <c r="B139" i="3"/>
  <c r="C140" i="3"/>
  <c r="B88" i="3"/>
  <c r="C89" i="3"/>
  <c r="C37" i="3"/>
  <c r="B36" i="3"/>
  <c r="B1109" i="3" l="1"/>
  <c r="C1110" i="3"/>
  <c r="B1110" i="3" s="1"/>
  <c r="B1058" i="3"/>
  <c r="C1059" i="3"/>
  <c r="B1059" i="3" s="1"/>
  <c r="B1007" i="3"/>
  <c r="C1008" i="3"/>
  <c r="B1008" i="3" s="1"/>
  <c r="B905" i="3"/>
  <c r="C906" i="3"/>
  <c r="B906" i="3" s="1"/>
  <c r="B854" i="3"/>
  <c r="C855" i="3"/>
  <c r="B855" i="3" s="1"/>
  <c r="B803" i="3"/>
  <c r="C804" i="3"/>
  <c r="B804" i="3" s="1"/>
  <c r="B701" i="3"/>
  <c r="C702" i="3"/>
  <c r="B702" i="3" s="1"/>
  <c r="B650" i="3"/>
  <c r="C651" i="3"/>
  <c r="B651" i="3" s="1"/>
  <c r="B599" i="3"/>
  <c r="C600" i="3"/>
  <c r="B600" i="3" s="1"/>
  <c r="B497" i="3"/>
  <c r="C498" i="3"/>
  <c r="B498" i="3" s="1"/>
  <c r="B446" i="3"/>
  <c r="C447" i="3"/>
  <c r="B447" i="3" s="1"/>
  <c r="B395" i="3"/>
  <c r="C396" i="3"/>
  <c r="B396" i="3" s="1"/>
  <c r="B293" i="3"/>
  <c r="C294" i="3"/>
  <c r="B294" i="3" s="1"/>
  <c r="B242" i="3"/>
  <c r="C243" i="3"/>
  <c r="B243" i="3" s="1"/>
  <c r="B191" i="3"/>
  <c r="C192" i="3"/>
  <c r="B192" i="3" s="1"/>
  <c r="B140" i="3"/>
  <c r="C141" i="3"/>
  <c r="B141" i="3" s="1"/>
  <c r="B89" i="3"/>
  <c r="C90" i="3"/>
  <c r="B90" i="3" s="1"/>
  <c r="C38" i="3"/>
  <c r="B37" i="3"/>
  <c r="B38" i="3" l="1"/>
  <c r="C39" i="3"/>
  <c r="B39" i="3" s="1"/>
</calcChain>
</file>

<file path=xl/sharedStrings.xml><?xml version="1.0" encoding="utf-8"?>
<sst xmlns="http://schemas.openxmlformats.org/spreadsheetml/2006/main" count="772" uniqueCount="45">
  <si>
    <t>التامين</t>
  </si>
  <si>
    <t>الاسم</t>
  </si>
  <si>
    <t>الاجمالي</t>
  </si>
  <si>
    <t>الراتب الاساسي</t>
  </si>
  <si>
    <t>صافي الراتب</t>
  </si>
  <si>
    <t>الشركة</t>
  </si>
  <si>
    <t>الادارة</t>
  </si>
  <si>
    <t>الاسم :</t>
  </si>
  <si>
    <t>الرقم</t>
  </si>
  <si>
    <t>التاريــــــــــــــــــــــــــخ</t>
  </si>
  <si>
    <t>حضور</t>
  </si>
  <si>
    <t>انصراف</t>
  </si>
  <si>
    <t>أيام العمل الفعلية</t>
  </si>
  <si>
    <t>بيـــــــــــــــــــــــــــان</t>
  </si>
  <si>
    <t>الاضافي</t>
  </si>
  <si>
    <t>ملاحظات</t>
  </si>
  <si>
    <t>تأخير</t>
  </si>
  <si>
    <t>اضافات اخري</t>
  </si>
  <si>
    <t>خصومات اخري</t>
  </si>
  <si>
    <t>ملخص الراتب</t>
  </si>
  <si>
    <t>اجر الايام الفعلية</t>
  </si>
  <si>
    <t>التاخير</t>
  </si>
  <si>
    <t>السلف</t>
  </si>
  <si>
    <t>اخر زيادة</t>
  </si>
  <si>
    <t>التوقيع</t>
  </si>
  <si>
    <t>شركة أبراج عشرج للتجارة العامة</t>
  </si>
  <si>
    <t>التاريخ</t>
  </si>
  <si>
    <t>الزيادة</t>
  </si>
  <si>
    <t>اخر زيادة للراتب</t>
  </si>
  <si>
    <t>ـــــــ</t>
  </si>
  <si>
    <t>اساسي الراتب</t>
  </si>
  <si>
    <t>م</t>
  </si>
  <si>
    <t>الدوام من</t>
  </si>
  <si>
    <t>الدوام الي</t>
  </si>
  <si>
    <t>راتب شهر :ديسمبر 2020</t>
  </si>
  <si>
    <t>محمد</t>
  </si>
  <si>
    <t>احمد</t>
  </si>
  <si>
    <t>عبده</t>
  </si>
  <si>
    <t>ع</t>
  </si>
  <si>
    <t>ص</t>
  </si>
  <si>
    <t>ك</t>
  </si>
  <si>
    <t>ب</t>
  </si>
  <si>
    <t>ث</t>
  </si>
  <si>
    <t>ال</t>
  </si>
  <si>
    <t xml:space="preserve"> الخلية c47 بتقرا من الخلية f42 عايز دالة تثبت اجر الايام الفعلية علي 26 يوم او اقل انما اكتر من 26يوم لا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</si>
</sst>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\ \-\ dd"/>
    <numFmt numFmtId="165" formatCode="0.0"/>
    <numFmt numFmtId="166" formatCode="mm\-yyyy"/>
    <numFmt numFmtId="167" formatCode="0.000"/>
    <numFmt numFmtId="168" formatCode="#,##0.000\ &quot;د.ك.‏&quot;"/>
    <numFmt numFmtId="169" formatCode="h:mm;@"/>
  </numFmts>
  <fonts count="17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b/>
      <sz val="8"/>
      <name val="Diwani Letter"/>
      <charset val="178"/>
    </font>
    <font>
      <b/>
      <sz val="8"/>
      <name val="Arial"/>
      <family val="2"/>
    </font>
    <font>
      <b/>
      <sz val="8"/>
      <color theme="1"/>
      <name val="Arial"/>
      <family val="2"/>
      <scheme val="minor"/>
    </font>
    <font>
      <b/>
      <sz val="11"/>
      <color theme="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3"/>
      <name val="Comic Sans MS"/>
      <family val="4"/>
    </font>
    <font>
      <b/>
      <sz val="11"/>
      <color theme="3"/>
      <name val="Dubai"/>
      <family val="2"/>
    </font>
    <font>
      <b/>
      <sz val="11"/>
      <name val="Comic Sans MS"/>
      <family val="4"/>
    </font>
    <font>
      <b/>
      <sz val="11"/>
      <name val="Dubai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b/>
      <sz val="8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6" borderId="19" applyNumberFormat="0" applyAlignment="0" applyProtection="0"/>
    <xf numFmtId="0" fontId="7" fillId="7" borderId="20" applyNumberFormat="0" applyFont="0" applyAlignment="0" applyProtection="0"/>
    <xf numFmtId="0" fontId="14" fillId="8" borderId="0" applyNumberFormat="0" applyBorder="0" applyAlignment="0" applyProtection="0"/>
  </cellStyleXfs>
  <cellXfs count="1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2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0" xfId="0" applyNumberFormat="1" applyFont="1" applyAlignment="1" applyProtection="1">
      <alignment horizontal="center" vertical="center"/>
    </xf>
    <xf numFmtId="2" fontId="2" fillId="2" borderId="3" xfId="0" applyNumberFormat="1" applyFont="1" applyFill="1" applyBorder="1" applyAlignment="1" applyProtection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Border="1" applyAlignment="1" applyProtection="1">
      <alignment horizontal="center" vertical="center"/>
    </xf>
    <xf numFmtId="165" fontId="4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1" fontId="2" fillId="0" borderId="1" xfId="0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9" fillId="7" borderId="25" xfId="3" applyFont="1" applyBorder="1" applyAlignment="1">
      <alignment horizontal="center" vertical="center"/>
    </xf>
    <xf numFmtId="0" fontId="8" fillId="7" borderId="24" xfId="3" applyFont="1" applyBorder="1" applyAlignment="1">
      <alignment horizontal="center" vertical="center"/>
    </xf>
    <xf numFmtId="166" fontId="8" fillId="7" borderId="20" xfId="3" applyNumberFormat="1" applyFont="1" applyBorder="1" applyAlignment="1">
      <alignment horizontal="center" vertical="center"/>
    </xf>
    <xf numFmtId="0" fontId="11" fillId="7" borderId="20" xfId="3" applyFont="1" applyBorder="1" applyAlignment="1">
      <alignment horizontal="center" vertical="center"/>
    </xf>
    <xf numFmtId="166" fontId="10" fillId="7" borderId="20" xfId="3" applyNumberFormat="1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0" xfId="3" applyNumberFormat="1" applyFont="1" applyBorder="1" applyAlignment="1">
      <alignment horizontal="center" vertical="center"/>
    </xf>
    <xf numFmtId="167" fontId="10" fillId="7" borderId="20" xfId="3" applyNumberFormat="1" applyFont="1" applyBorder="1" applyAlignment="1">
      <alignment horizontal="center" vertical="center"/>
    </xf>
    <xf numFmtId="167" fontId="8" fillId="7" borderId="25" xfId="3" applyNumberFormat="1" applyFont="1" applyBorder="1" applyAlignment="1">
      <alignment horizontal="center" vertical="center"/>
    </xf>
    <xf numFmtId="167" fontId="10" fillId="7" borderId="25" xfId="3" applyNumberFormat="1" applyFont="1" applyBorder="1" applyAlignment="1">
      <alignment horizontal="center" vertical="center"/>
    </xf>
    <xf numFmtId="16" fontId="14" fillId="8" borderId="0" xfId="4" applyNumberFormat="1" applyAlignment="1">
      <alignment horizontal="center" vertical="center"/>
    </xf>
    <xf numFmtId="168" fontId="13" fillId="6" borderId="29" xfId="2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20" fontId="5" fillId="0" borderId="0" xfId="0" applyNumberFormat="1" applyFont="1" applyAlignment="1">
      <alignment horizontal="center" vertical="center"/>
    </xf>
    <xf numFmtId="20" fontId="2" fillId="0" borderId="1" xfId="0" applyNumberFormat="1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167" fontId="2" fillId="2" borderId="1" xfId="0" applyNumberFormat="1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0" fontId="5" fillId="10" borderId="0" xfId="0" applyNumberFormat="1" applyFont="1" applyFill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9" fillId="7" borderId="20" xfId="3" applyFont="1" applyBorder="1" applyAlignment="1">
      <alignment horizontal="center" vertical="center"/>
    </xf>
    <xf numFmtId="169" fontId="5" fillId="0" borderId="0" xfId="0" applyNumberFormat="1" applyFont="1" applyAlignment="1">
      <alignment horizontal="center" vertical="center"/>
    </xf>
    <xf numFmtId="0" fontId="9" fillId="7" borderId="26" xfId="3" applyFont="1" applyBorder="1" applyAlignment="1">
      <alignment horizontal="center" vertical="center"/>
    </xf>
    <xf numFmtId="0" fontId="9" fillId="7" borderId="27" xfId="3" applyFont="1" applyBorder="1" applyAlignment="1">
      <alignment horizontal="center" vertical="center"/>
    </xf>
    <xf numFmtId="0" fontId="9" fillId="7" borderId="22" xfId="3" applyFont="1" applyBorder="1" applyAlignment="1">
      <alignment horizontal="center" vertical="center"/>
    </xf>
    <xf numFmtId="0" fontId="9" fillId="7" borderId="23" xfId="3" applyFont="1" applyBorder="1" applyAlignment="1">
      <alignment horizontal="center" vertical="center"/>
    </xf>
    <xf numFmtId="0" fontId="9" fillId="7" borderId="21" xfId="3" applyFont="1" applyBorder="1" applyAlignment="1">
      <alignment horizontal="center" vertical="center"/>
    </xf>
    <xf numFmtId="0" fontId="9" fillId="7" borderId="24" xfId="3" applyFont="1" applyBorder="1" applyAlignment="1">
      <alignment horizontal="center" vertical="center"/>
    </xf>
    <xf numFmtId="0" fontId="9" fillId="7" borderId="20" xfId="3" applyFont="1" applyBorder="1" applyAlignment="1">
      <alignment horizontal="center" vertical="center"/>
    </xf>
    <xf numFmtId="167" fontId="8" fillId="7" borderId="27" xfId="3" applyNumberFormat="1" applyFont="1" applyBorder="1" applyAlignment="1">
      <alignment horizontal="center" vertical="center"/>
    </xf>
    <xf numFmtId="167" fontId="8" fillId="7" borderId="28" xfId="3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7" borderId="30" xfId="3" applyFont="1" applyBorder="1" applyAlignment="1">
      <alignment horizontal="center" vertical="center"/>
    </xf>
    <xf numFmtId="0" fontId="9" fillId="7" borderId="31" xfId="3" applyFont="1" applyBorder="1" applyAlignment="1">
      <alignment horizontal="center" vertical="center"/>
    </xf>
    <xf numFmtId="0" fontId="13" fillId="6" borderId="29" xfId="2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49" fontId="2" fillId="3" borderId="3" xfId="0" applyNumberFormat="1" applyFont="1" applyFill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20" fontId="2" fillId="3" borderId="3" xfId="0" applyNumberFormat="1" applyFont="1" applyFill="1" applyBorder="1" applyAlignment="1" applyProtection="1">
      <alignment horizontal="center" vertical="center"/>
    </xf>
    <xf numFmtId="20" fontId="2" fillId="3" borderId="2" xfId="0" applyNumberFormat="1" applyFont="1" applyFill="1" applyBorder="1" applyAlignment="1" applyProtection="1">
      <alignment horizontal="center" vertical="center"/>
    </xf>
    <xf numFmtId="20" fontId="2" fillId="3" borderId="4" xfId="0" applyNumberFormat="1" applyFont="1" applyFill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</xf>
    <xf numFmtId="49" fontId="2" fillId="4" borderId="3" xfId="0" applyNumberFormat="1" applyFont="1" applyFill="1" applyBorder="1" applyAlignment="1" applyProtection="1">
      <alignment horizontal="center" vertical="center"/>
    </xf>
    <xf numFmtId="49" fontId="2" fillId="4" borderId="2" xfId="0" applyNumberFormat="1" applyFont="1" applyFill="1" applyBorder="1" applyAlignment="1" applyProtection="1">
      <alignment horizontal="center" vertical="center"/>
    </xf>
    <xf numFmtId="49" fontId="2" fillId="4" borderId="4" xfId="0" applyNumberFormat="1" applyFont="1" applyFill="1" applyBorder="1" applyAlignment="1" applyProtection="1">
      <alignment horizontal="center" vertical="center"/>
    </xf>
    <xf numFmtId="20" fontId="2" fillId="4" borderId="3" xfId="0" applyNumberFormat="1" applyFont="1" applyFill="1" applyBorder="1" applyAlignment="1" applyProtection="1">
      <alignment horizontal="center" vertical="center"/>
    </xf>
    <xf numFmtId="20" fontId="2" fillId="4" borderId="2" xfId="0" applyNumberFormat="1" applyFont="1" applyFill="1" applyBorder="1" applyAlignment="1" applyProtection="1">
      <alignment horizontal="center" vertical="center"/>
    </xf>
    <xf numFmtId="20" fontId="2" fillId="4" borderId="4" xfId="0" applyNumberFormat="1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14" fontId="2" fillId="2" borderId="0" xfId="0" applyNumberFormat="1" applyFont="1" applyFill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</cellXfs>
  <cellStyles count="5">
    <cellStyle name="Bad" xfId="4" builtinId="27"/>
    <cellStyle name="Check Cell" xfId="2" builtinId="23"/>
    <cellStyle name="Normal" xfId="0" builtinId="0"/>
    <cellStyle name="Normal 2" xfId="1"/>
    <cellStyle name="Note" xfId="3" builtinId="10"/>
  </cellStyles>
  <dxfs count="21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Medium9"/>
  <colors>
    <mruColors>
      <color rgb="FFB7F6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5"/>
  <sheetViews>
    <sheetView rightToLeft="1" workbookViewId="0">
      <selection activeCell="O12" sqref="O12"/>
    </sheetView>
  </sheetViews>
  <sheetFormatPr defaultColWidth="9" defaultRowHeight="15"/>
  <cols>
    <col min="1" max="1" width="0.25" style="31" customWidth="1"/>
    <col min="2" max="2" width="3.875" style="31" customWidth="1"/>
    <col min="3" max="3" width="18" style="31" bestFit="1" customWidth="1"/>
    <col min="4" max="4" width="6.375" style="31" customWidth="1"/>
    <col min="5" max="5" width="10.875" style="31" customWidth="1"/>
    <col min="6" max="7" width="9.125" style="31" customWidth="1"/>
    <col min="8" max="8" width="9.875" style="31" bestFit="1" customWidth="1"/>
    <col min="9" max="9" width="8.625" style="31" customWidth="1"/>
    <col min="10" max="10" width="8.75" style="31" customWidth="1"/>
    <col min="11" max="11" width="10" style="31" customWidth="1"/>
    <col min="12" max="12" width="7.875" style="31" customWidth="1"/>
    <col min="13" max="13" width="9.125" style="31" customWidth="1"/>
    <col min="14" max="14" width="0.875" style="31" customWidth="1"/>
    <col min="15" max="15" width="16.375" style="33" customWidth="1"/>
    <col min="16" max="16" width="24.25" style="31" customWidth="1"/>
    <col min="17" max="17" width="9" style="31"/>
    <col min="18" max="18" width="16.25" style="31" customWidth="1"/>
    <col min="19" max="19" width="15.75" style="31" customWidth="1"/>
    <col min="20" max="16384" width="9" style="31"/>
  </cols>
  <sheetData>
    <row r="1" spans="2:19" ht="15.75" thickBot="1">
      <c r="F1" s="32"/>
      <c r="G1" s="32"/>
      <c r="K1" s="32"/>
    </row>
    <row r="2" spans="2:19" ht="25.5" customHeight="1" thickTop="1" thickBot="1">
      <c r="B2" s="75" t="s">
        <v>31</v>
      </c>
      <c r="C2" s="73" t="s">
        <v>1</v>
      </c>
      <c r="D2" s="73" t="s">
        <v>5</v>
      </c>
      <c r="E2" s="73" t="s">
        <v>3</v>
      </c>
      <c r="F2" s="73" t="s">
        <v>14</v>
      </c>
      <c r="G2" s="73" t="s">
        <v>21</v>
      </c>
      <c r="H2" s="73" t="s">
        <v>22</v>
      </c>
      <c r="I2" s="73" t="s">
        <v>17</v>
      </c>
      <c r="J2" s="73" t="s">
        <v>18</v>
      </c>
      <c r="K2" s="73" t="s">
        <v>4</v>
      </c>
      <c r="L2" s="73" t="s">
        <v>28</v>
      </c>
      <c r="M2" s="74"/>
      <c r="O2" s="84" t="s">
        <v>30</v>
      </c>
      <c r="P2" s="82" t="s">
        <v>15</v>
      </c>
      <c r="R2" s="80" t="s">
        <v>32</v>
      </c>
      <c r="S2" s="80" t="s">
        <v>33</v>
      </c>
    </row>
    <row r="3" spans="2:19" ht="22.5" thickTop="1" thickBot="1">
      <c r="B3" s="76"/>
      <c r="C3" s="77"/>
      <c r="D3" s="77"/>
      <c r="E3" s="77"/>
      <c r="F3" s="77"/>
      <c r="G3" s="77"/>
      <c r="H3" s="77"/>
      <c r="I3" s="77"/>
      <c r="J3" s="77"/>
      <c r="K3" s="77"/>
      <c r="L3" s="34" t="s">
        <v>26</v>
      </c>
      <c r="M3" s="35" t="s">
        <v>27</v>
      </c>
      <c r="O3" s="84"/>
      <c r="P3" s="83"/>
      <c r="R3" s="81"/>
      <c r="S3" s="81"/>
    </row>
    <row r="4" spans="2:19" ht="22.5" thickTop="1" thickBot="1">
      <c r="B4" s="36">
        <v>1</v>
      </c>
      <c r="C4" s="34" t="s">
        <v>35</v>
      </c>
      <c r="D4" s="34"/>
      <c r="E4" s="41">
        <v>380</v>
      </c>
      <c r="F4" s="41">
        <f>'طباعة الرواتب'!D47</f>
        <v>3.5185185185187349</v>
      </c>
      <c r="G4" s="41">
        <f>'طباعة الرواتب'!E47</f>
        <v>8.2098765432099494</v>
      </c>
      <c r="H4" s="41"/>
      <c r="I4" s="41"/>
      <c r="J4" s="41"/>
      <c r="K4" s="41">
        <f>'طباعة الرواتب'!I47</f>
        <v>360.69325735992419</v>
      </c>
      <c r="L4" s="37" t="s">
        <v>29</v>
      </c>
      <c r="M4" s="43"/>
      <c r="O4" s="46">
        <f t="shared" ref="O4:O29" si="0">E4+M4</f>
        <v>380</v>
      </c>
      <c r="P4" s="47"/>
      <c r="R4" s="47"/>
      <c r="S4" s="47"/>
    </row>
    <row r="5" spans="2:19" ht="22.5" thickTop="1" thickBot="1">
      <c r="B5" s="36">
        <v>2</v>
      </c>
      <c r="C5" s="34" t="s">
        <v>36</v>
      </c>
      <c r="D5" s="34"/>
      <c r="E5" s="41">
        <v>280</v>
      </c>
      <c r="F5" s="41">
        <f>'طباعة الرواتب'!D98</f>
        <v>6.4259259259259265</v>
      </c>
      <c r="G5" s="41">
        <f>'طباعة الرواتب'!E98</f>
        <v>7.1481481481481488</v>
      </c>
      <c r="H5" s="41"/>
      <c r="I5" s="41"/>
      <c r="J5" s="41"/>
      <c r="K5" s="41">
        <f>'طباعة الرواتب'!I98</f>
        <v>299.27777777777777</v>
      </c>
      <c r="L5" s="37" t="s">
        <v>29</v>
      </c>
      <c r="M5" s="43"/>
      <c r="O5" s="46">
        <f t="shared" si="0"/>
        <v>280</v>
      </c>
      <c r="P5" s="47"/>
      <c r="R5" s="47"/>
      <c r="S5" s="47"/>
    </row>
    <row r="6" spans="2:19" ht="22.5" thickTop="1" thickBot="1">
      <c r="B6" s="36">
        <v>3</v>
      </c>
      <c r="C6" s="34" t="s">
        <v>37</v>
      </c>
      <c r="D6" s="34"/>
      <c r="E6" s="41">
        <v>280</v>
      </c>
      <c r="F6" s="41" t="e">
        <f>'طباعة الرواتب'!#REF!</f>
        <v>#REF!</v>
      </c>
      <c r="G6" s="41" t="e">
        <f>'طباعة الرواتب'!#REF!</f>
        <v>#REF!</v>
      </c>
      <c r="H6" s="41">
        <v>20</v>
      </c>
      <c r="I6" s="41">
        <v>23.5</v>
      </c>
      <c r="J6" s="41"/>
      <c r="K6" s="41" t="e">
        <f>'طباعة الرواتب'!#REF!</f>
        <v>#REF!</v>
      </c>
      <c r="L6" s="37" t="s">
        <v>29</v>
      </c>
      <c r="M6" s="43"/>
      <c r="O6" s="46">
        <f t="shared" si="0"/>
        <v>280</v>
      </c>
      <c r="P6" s="47"/>
      <c r="R6" s="47"/>
      <c r="S6" s="47"/>
    </row>
    <row r="7" spans="2:19" ht="22.5" thickTop="1" thickBot="1">
      <c r="B7" s="36">
        <v>4</v>
      </c>
      <c r="C7" s="34" t="s">
        <v>31</v>
      </c>
      <c r="D7" s="34"/>
      <c r="E7" s="41">
        <v>210</v>
      </c>
      <c r="F7" s="41" t="e">
        <f>'طباعة الرواتب'!#REF!</f>
        <v>#REF!</v>
      </c>
      <c r="G7" s="41" t="e">
        <f>'طباعة الرواتب'!#REF!</f>
        <v>#REF!</v>
      </c>
      <c r="H7" s="41"/>
      <c r="I7" s="41">
        <v>46.75</v>
      </c>
      <c r="J7" s="41">
        <v>13</v>
      </c>
      <c r="K7" s="41" t="e">
        <f>'طباعة الرواتب'!#REF!</f>
        <v>#REF!</v>
      </c>
      <c r="L7" s="37" t="s">
        <v>29</v>
      </c>
      <c r="M7" s="43"/>
      <c r="O7" s="46">
        <f t="shared" si="0"/>
        <v>210</v>
      </c>
      <c r="P7" s="47"/>
      <c r="R7" s="47"/>
      <c r="S7" s="47"/>
    </row>
    <row r="8" spans="2:19" ht="22.5" thickTop="1" thickBot="1">
      <c r="B8" s="36">
        <v>5</v>
      </c>
      <c r="C8" s="34" t="s">
        <v>38</v>
      </c>
      <c r="D8" s="34"/>
      <c r="E8" s="41">
        <v>200</v>
      </c>
      <c r="F8" s="41" t="e">
        <f>'طباعة الرواتب'!#REF!</f>
        <v>#REF!</v>
      </c>
      <c r="G8" s="41" t="e">
        <f>'طباعة الرواتب'!#REF!</f>
        <v>#REF!</v>
      </c>
      <c r="H8" s="41"/>
      <c r="I8" s="41">
        <v>85</v>
      </c>
      <c r="J8" s="41"/>
      <c r="K8" s="41" t="e">
        <f>'طباعة الرواتب'!#REF!</f>
        <v>#REF!</v>
      </c>
      <c r="L8" s="37" t="s">
        <v>29</v>
      </c>
      <c r="M8" s="43"/>
      <c r="O8" s="46">
        <f t="shared" si="0"/>
        <v>200</v>
      </c>
      <c r="P8" s="47"/>
      <c r="R8" s="47"/>
      <c r="S8" s="47"/>
    </row>
    <row r="9" spans="2:19" ht="22.5" thickTop="1" thickBot="1">
      <c r="B9" s="36">
        <v>6</v>
      </c>
      <c r="C9" s="34" t="s">
        <v>39</v>
      </c>
      <c r="D9" s="34"/>
      <c r="E9" s="41">
        <v>210</v>
      </c>
      <c r="F9" s="41" t="e">
        <f>'طباعة الرواتب'!#REF!</f>
        <v>#REF!</v>
      </c>
      <c r="G9" s="41" t="e">
        <f>'طباعة الرواتب'!#REF!</f>
        <v>#REF!</v>
      </c>
      <c r="H9" s="41"/>
      <c r="I9" s="41"/>
      <c r="J9" s="41"/>
      <c r="K9" s="41" t="e">
        <f>'طباعة الرواتب'!#REF!</f>
        <v>#REF!</v>
      </c>
      <c r="L9" s="37" t="s">
        <v>29</v>
      </c>
      <c r="M9" s="43"/>
      <c r="O9" s="46">
        <f t="shared" si="0"/>
        <v>210</v>
      </c>
      <c r="P9" s="47"/>
      <c r="R9" s="47"/>
      <c r="S9" s="47"/>
    </row>
    <row r="10" spans="2:19" ht="22.5" thickTop="1" thickBot="1">
      <c r="B10" s="36">
        <v>7</v>
      </c>
      <c r="C10" s="34" t="s">
        <v>40</v>
      </c>
      <c r="D10" s="34"/>
      <c r="E10" s="41">
        <v>140</v>
      </c>
      <c r="F10" s="41" t="e">
        <f>'طباعة الرواتب'!#REF!</f>
        <v>#REF!</v>
      </c>
      <c r="G10" s="41" t="e">
        <f>'طباعة الرواتب'!#REF!</f>
        <v>#REF!</v>
      </c>
      <c r="H10" s="41"/>
      <c r="I10" s="41"/>
      <c r="J10" s="41"/>
      <c r="K10" s="41" t="e">
        <f>'طباعة الرواتب'!#REF!</f>
        <v>#REF!</v>
      </c>
      <c r="L10" s="37" t="s">
        <v>29</v>
      </c>
      <c r="M10" s="43"/>
      <c r="O10" s="46">
        <f t="shared" si="0"/>
        <v>140</v>
      </c>
      <c r="P10" s="47"/>
      <c r="R10" s="47"/>
      <c r="S10" s="47"/>
    </row>
    <row r="11" spans="2:19" ht="22.5" thickTop="1" thickBot="1">
      <c r="B11" s="36">
        <v>8</v>
      </c>
      <c r="C11" s="38" t="s">
        <v>41</v>
      </c>
      <c r="D11" s="38" t="s">
        <v>0</v>
      </c>
      <c r="E11" s="42">
        <v>150</v>
      </c>
      <c r="F11" s="42" t="e">
        <f>'طباعة الرواتب'!#REF!</f>
        <v>#REF!</v>
      </c>
      <c r="G11" s="42" t="e">
        <f>'طباعة الرواتب'!#REF!</f>
        <v>#REF!</v>
      </c>
      <c r="H11" s="42"/>
      <c r="I11" s="42"/>
      <c r="J11" s="42"/>
      <c r="K11" s="42" t="e">
        <f>'طباعة الرواتب'!#REF!</f>
        <v>#REF!</v>
      </c>
      <c r="L11" s="39" t="s">
        <v>29</v>
      </c>
      <c r="M11" s="44"/>
      <c r="O11" s="46">
        <f t="shared" si="0"/>
        <v>150</v>
      </c>
      <c r="P11" s="47"/>
      <c r="R11" s="47"/>
      <c r="S11" s="47"/>
    </row>
    <row r="12" spans="2:19" ht="22.5" thickTop="1" thickBot="1">
      <c r="B12" s="36">
        <v>9</v>
      </c>
      <c r="C12" s="38" t="s">
        <v>42</v>
      </c>
      <c r="D12" s="38" t="s">
        <v>0</v>
      </c>
      <c r="E12" s="42">
        <v>300</v>
      </c>
      <c r="F12" s="42" t="e">
        <f>'طباعة الرواتب'!#REF!</f>
        <v>#REF!</v>
      </c>
      <c r="G12" s="42" t="e">
        <f>'طباعة الرواتب'!#REF!</f>
        <v>#REF!</v>
      </c>
      <c r="H12" s="42"/>
      <c r="I12" s="42"/>
      <c r="J12" s="42"/>
      <c r="K12" s="42" t="e">
        <f>'طباعة الرواتب'!#REF!</f>
        <v>#REF!</v>
      </c>
      <c r="L12" s="39" t="s">
        <v>29</v>
      </c>
      <c r="M12" s="44"/>
      <c r="O12" s="46">
        <f t="shared" si="0"/>
        <v>300</v>
      </c>
      <c r="P12" s="47"/>
      <c r="R12" s="47"/>
      <c r="S12" s="47"/>
    </row>
    <row r="13" spans="2:19" ht="22.5" thickTop="1" thickBot="1">
      <c r="B13" s="36">
        <v>10</v>
      </c>
      <c r="C13" s="38" t="s">
        <v>39</v>
      </c>
      <c r="D13" s="38" t="s">
        <v>0</v>
      </c>
      <c r="E13" s="42">
        <v>250</v>
      </c>
      <c r="F13" s="42" t="e">
        <f>'طباعة الرواتب'!#REF!</f>
        <v>#REF!</v>
      </c>
      <c r="G13" s="42" t="e">
        <f>'طباعة الرواتب'!#REF!</f>
        <v>#REF!</v>
      </c>
      <c r="H13" s="42"/>
      <c r="I13" s="42"/>
      <c r="J13" s="42"/>
      <c r="K13" s="42" t="e">
        <f>'طباعة الرواتب'!#REF!</f>
        <v>#REF!</v>
      </c>
      <c r="L13" s="39" t="s">
        <v>29</v>
      </c>
      <c r="M13" s="44"/>
      <c r="O13" s="46">
        <f t="shared" si="0"/>
        <v>250</v>
      </c>
      <c r="P13" s="47"/>
      <c r="R13" s="47"/>
      <c r="S13" s="47"/>
    </row>
    <row r="14" spans="2:19" ht="22.5" thickTop="1" thickBot="1">
      <c r="B14" s="36">
        <v>11</v>
      </c>
      <c r="C14" s="38" t="s">
        <v>43</v>
      </c>
      <c r="D14" s="38" t="s">
        <v>0</v>
      </c>
      <c r="E14" s="42">
        <v>250</v>
      </c>
      <c r="F14" s="42" t="e">
        <f>'طباعة الرواتب'!#REF!</f>
        <v>#REF!</v>
      </c>
      <c r="G14" s="42" t="e">
        <f>'طباعة الرواتب'!#REF!</f>
        <v>#REF!</v>
      </c>
      <c r="H14" s="42"/>
      <c r="I14" s="42"/>
      <c r="J14" s="42"/>
      <c r="K14" s="42" t="e">
        <f>'طباعة الرواتب'!#REF!</f>
        <v>#REF!</v>
      </c>
      <c r="L14" s="39" t="s">
        <v>29</v>
      </c>
      <c r="M14" s="44"/>
      <c r="O14" s="46">
        <f t="shared" si="0"/>
        <v>250</v>
      </c>
      <c r="P14" s="47"/>
      <c r="R14" s="47"/>
      <c r="S14" s="47"/>
    </row>
    <row r="15" spans="2:19" ht="22.5" thickTop="1" thickBot="1">
      <c r="B15" s="36">
        <v>12</v>
      </c>
      <c r="C15" s="34"/>
      <c r="D15" s="34"/>
      <c r="E15" s="41">
        <v>180</v>
      </c>
      <c r="F15" s="41" t="e">
        <f>'طباعة الرواتب'!#REF!</f>
        <v>#REF!</v>
      </c>
      <c r="G15" s="41" t="e">
        <f>'طباعة الرواتب'!#REF!</f>
        <v>#REF!</v>
      </c>
      <c r="H15" s="41"/>
      <c r="I15" s="41"/>
      <c r="J15" s="41"/>
      <c r="K15" s="41" t="e">
        <f>'طباعة الرواتب'!#REF!</f>
        <v>#REF!</v>
      </c>
      <c r="L15" s="37" t="s">
        <v>29</v>
      </c>
      <c r="M15" s="43"/>
      <c r="O15" s="46">
        <f t="shared" si="0"/>
        <v>180</v>
      </c>
      <c r="P15" s="47"/>
      <c r="R15" s="47"/>
      <c r="S15" s="47"/>
    </row>
    <row r="16" spans="2:19" ht="22.5" thickTop="1" thickBot="1">
      <c r="B16" s="36">
        <v>13</v>
      </c>
      <c r="C16" s="34"/>
      <c r="D16" s="34"/>
      <c r="E16" s="41">
        <v>200</v>
      </c>
      <c r="F16" s="41" t="e">
        <f>'طباعة الرواتب'!#REF!</f>
        <v>#REF!</v>
      </c>
      <c r="G16" s="41" t="e">
        <f>'طباعة الرواتب'!#REF!</f>
        <v>#REF!</v>
      </c>
      <c r="H16" s="41"/>
      <c r="I16" s="41"/>
      <c r="J16" s="41"/>
      <c r="K16" s="41" t="e">
        <f>'طباعة الرواتب'!#REF!</f>
        <v>#REF!</v>
      </c>
      <c r="L16" s="37" t="s">
        <v>29</v>
      </c>
      <c r="M16" s="43"/>
      <c r="O16" s="46">
        <f t="shared" si="0"/>
        <v>200</v>
      </c>
      <c r="P16" s="47"/>
      <c r="R16" s="47"/>
      <c r="S16" s="47"/>
    </row>
    <row r="17" spans="2:19" ht="22.5" thickTop="1" thickBot="1">
      <c r="B17" s="36">
        <v>14</v>
      </c>
      <c r="C17" s="34"/>
      <c r="D17" s="34"/>
      <c r="E17" s="41">
        <v>200</v>
      </c>
      <c r="F17" s="41" t="e">
        <f>'طباعة الرواتب'!#REF!</f>
        <v>#REF!</v>
      </c>
      <c r="G17" s="41" t="e">
        <f>'طباعة الرواتب'!#REF!</f>
        <v>#REF!</v>
      </c>
      <c r="H17" s="41"/>
      <c r="I17" s="41"/>
      <c r="J17" s="41"/>
      <c r="K17" s="41" t="e">
        <f>'طباعة الرواتب'!#REF!</f>
        <v>#REF!</v>
      </c>
      <c r="L17" s="37" t="s">
        <v>29</v>
      </c>
      <c r="M17" s="43"/>
      <c r="O17" s="46">
        <f t="shared" si="0"/>
        <v>200</v>
      </c>
      <c r="P17" s="47"/>
      <c r="R17" s="47"/>
      <c r="S17" s="47"/>
    </row>
    <row r="18" spans="2:19" ht="22.5" thickTop="1" thickBot="1">
      <c r="B18" s="36">
        <v>15</v>
      </c>
      <c r="C18" s="34"/>
      <c r="D18" s="34"/>
      <c r="E18" s="41">
        <v>200</v>
      </c>
      <c r="F18" s="41" t="e">
        <f>'طباعة الرواتب'!#REF!</f>
        <v>#REF!</v>
      </c>
      <c r="G18" s="41" t="e">
        <f>'طباعة الرواتب'!#REF!</f>
        <v>#REF!</v>
      </c>
      <c r="H18" s="41"/>
      <c r="I18" s="41"/>
      <c r="J18" s="41"/>
      <c r="K18" s="41" t="e">
        <f>'طباعة الرواتب'!#REF!</f>
        <v>#REF!</v>
      </c>
      <c r="L18" s="37" t="s">
        <v>29</v>
      </c>
      <c r="M18" s="43"/>
      <c r="O18" s="46">
        <f t="shared" si="0"/>
        <v>200</v>
      </c>
      <c r="P18" s="47"/>
      <c r="R18" s="47"/>
      <c r="S18" s="47"/>
    </row>
    <row r="19" spans="2:19" ht="22.5" thickTop="1" thickBot="1">
      <c r="B19" s="36">
        <v>16</v>
      </c>
      <c r="C19" s="34"/>
      <c r="D19" s="34"/>
      <c r="E19" s="41">
        <v>180</v>
      </c>
      <c r="F19" s="41" t="e">
        <f>'طباعة الرواتب'!#REF!</f>
        <v>#REF!</v>
      </c>
      <c r="G19" s="41" t="e">
        <f>'طباعة الرواتب'!#REF!</f>
        <v>#REF!</v>
      </c>
      <c r="H19" s="41"/>
      <c r="I19" s="41"/>
      <c r="J19" s="41"/>
      <c r="K19" s="41" t="e">
        <f>'طباعة الرواتب'!#REF!</f>
        <v>#REF!</v>
      </c>
      <c r="L19" s="37" t="s">
        <v>29</v>
      </c>
      <c r="M19" s="43"/>
      <c r="O19" s="46">
        <f t="shared" si="0"/>
        <v>180</v>
      </c>
      <c r="P19" s="47"/>
      <c r="R19" s="47"/>
      <c r="S19" s="47"/>
    </row>
    <row r="20" spans="2:19" ht="22.5" thickTop="1" thickBot="1">
      <c r="B20" s="36">
        <v>17</v>
      </c>
      <c r="C20" s="38"/>
      <c r="D20" s="38"/>
      <c r="E20" s="42">
        <v>150</v>
      </c>
      <c r="F20" s="42" t="e">
        <f>'طباعة الرواتب'!#REF!</f>
        <v>#REF!</v>
      </c>
      <c r="G20" s="42" t="e">
        <f>'طباعة الرواتب'!#REF!</f>
        <v>#REF!</v>
      </c>
      <c r="H20" s="42"/>
      <c r="I20" s="42"/>
      <c r="J20" s="42"/>
      <c r="K20" s="42" t="e">
        <f>'طباعة الرواتب'!#REF!</f>
        <v>#REF!</v>
      </c>
      <c r="L20" s="39" t="s">
        <v>29</v>
      </c>
      <c r="M20" s="44"/>
      <c r="O20" s="46">
        <f t="shared" si="0"/>
        <v>150</v>
      </c>
      <c r="P20" s="47"/>
      <c r="R20" s="47"/>
      <c r="S20" s="47"/>
    </row>
    <row r="21" spans="2:19" ht="22.5" thickTop="1" thickBot="1">
      <c r="B21" s="36">
        <v>18</v>
      </c>
      <c r="C21" s="38"/>
      <c r="D21" s="38"/>
      <c r="E21" s="42">
        <v>250</v>
      </c>
      <c r="F21" s="42" t="e">
        <f>'طباعة الرواتب'!#REF!</f>
        <v>#REF!</v>
      </c>
      <c r="G21" s="42" t="e">
        <f>'طباعة الرواتب'!#REF!</f>
        <v>#REF!</v>
      </c>
      <c r="H21" s="42"/>
      <c r="I21" s="42"/>
      <c r="J21" s="42"/>
      <c r="K21" s="42" t="e">
        <f>'طباعة الرواتب'!#REF!</f>
        <v>#REF!</v>
      </c>
      <c r="L21" s="39" t="s">
        <v>29</v>
      </c>
      <c r="M21" s="44"/>
      <c r="O21" s="46">
        <f t="shared" si="0"/>
        <v>250</v>
      </c>
      <c r="P21" s="47"/>
      <c r="R21" s="47"/>
      <c r="S21" s="47"/>
    </row>
    <row r="22" spans="2:19" ht="22.5" thickTop="1" thickBot="1">
      <c r="B22" s="36">
        <v>19</v>
      </c>
      <c r="C22" s="38"/>
      <c r="D22" s="38"/>
      <c r="E22" s="42">
        <v>225</v>
      </c>
      <c r="F22" s="42" t="e">
        <f>'طباعة الرواتب'!#REF!</f>
        <v>#REF!</v>
      </c>
      <c r="G22" s="42" t="e">
        <f>'طباعة الرواتب'!#REF!</f>
        <v>#REF!</v>
      </c>
      <c r="H22" s="42">
        <v>25</v>
      </c>
      <c r="I22" s="42"/>
      <c r="J22" s="42"/>
      <c r="K22" s="42" t="e">
        <f>'طباعة الرواتب'!#REF!</f>
        <v>#REF!</v>
      </c>
      <c r="L22" s="39" t="s">
        <v>29</v>
      </c>
      <c r="M22" s="44"/>
      <c r="O22" s="46">
        <f t="shared" si="0"/>
        <v>225</v>
      </c>
      <c r="P22" s="47"/>
      <c r="R22" s="47"/>
      <c r="S22" s="47"/>
    </row>
    <row r="23" spans="2:19" ht="22.5" thickTop="1" thickBot="1">
      <c r="B23" s="36">
        <v>20</v>
      </c>
      <c r="C23" s="38"/>
      <c r="D23" s="38"/>
      <c r="E23" s="42">
        <v>180</v>
      </c>
      <c r="F23" s="42" t="e">
        <f>'طباعة الرواتب'!#REF!</f>
        <v>#REF!</v>
      </c>
      <c r="G23" s="42" t="e">
        <f>'طباعة الرواتب'!#REF!</f>
        <v>#REF!</v>
      </c>
      <c r="H23" s="42"/>
      <c r="I23" s="42"/>
      <c r="J23" s="42"/>
      <c r="K23" s="42" t="e">
        <f>'طباعة الرواتب'!#REF!</f>
        <v>#REF!</v>
      </c>
      <c r="L23" s="39" t="s">
        <v>29</v>
      </c>
      <c r="M23" s="44"/>
      <c r="O23" s="46">
        <f t="shared" si="0"/>
        <v>180</v>
      </c>
      <c r="P23" s="47"/>
      <c r="R23" s="47"/>
      <c r="S23" s="47"/>
    </row>
    <row r="24" spans="2:19" ht="22.5" thickTop="1" thickBot="1">
      <c r="B24" s="36">
        <v>21</v>
      </c>
      <c r="C24" s="38"/>
      <c r="D24" s="38"/>
      <c r="E24" s="42">
        <v>200</v>
      </c>
      <c r="F24" s="42" t="e">
        <f>'طباعة الرواتب'!#REF!</f>
        <v>#REF!</v>
      </c>
      <c r="G24" s="42" t="e">
        <f>'طباعة الرواتب'!#REF!</f>
        <v>#REF!</v>
      </c>
      <c r="H24" s="42">
        <v>8</v>
      </c>
      <c r="I24" s="42"/>
      <c r="J24" s="42"/>
      <c r="K24" s="42" t="e">
        <f>'طباعة الرواتب'!#REF!</f>
        <v>#REF!</v>
      </c>
      <c r="L24" s="39" t="s">
        <v>29</v>
      </c>
      <c r="M24" s="44"/>
      <c r="O24" s="46">
        <f t="shared" si="0"/>
        <v>200</v>
      </c>
      <c r="P24" s="47"/>
      <c r="R24" s="47"/>
      <c r="S24" s="47"/>
    </row>
    <row r="25" spans="2:19" ht="22.5" thickTop="1" thickBot="1">
      <c r="B25" s="36">
        <v>22</v>
      </c>
      <c r="C25" s="38"/>
      <c r="D25" s="38"/>
      <c r="E25" s="42">
        <v>230</v>
      </c>
      <c r="F25" s="42" t="e">
        <f>'طباعة الرواتب'!#REF!</f>
        <v>#REF!</v>
      </c>
      <c r="G25" s="42" t="e">
        <f>'طباعة الرواتب'!#REF!</f>
        <v>#REF!</v>
      </c>
      <c r="H25" s="42">
        <v>20</v>
      </c>
      <c r="I25" s="42"/>
      <c r="J25" s="42"/>
      <c r="K25" s="42" t="e">
        <f>'طباعة الرواتب'!#REF!</f>
        <v>#REF!</v>
      </c>
      <c r="L25" s="39" t="s">
        <v>29</v>
      </c>
      <c r="M25" s="44"/>
      <c r="O25" s="46">
        <f t="shared" si="0"/>
        <v>230</v>
      </c>
      <c r="P25" s="47"/>
      <c r="R25" s="47"/>
      <c r="S25" s="47"/>
    </row>
    <row r="26" spans="2:19" ht="22.5" thickTop="1" thickBot="1">
      <c r="B26" s="36">
        <v>23</v>
      </c>
      <c r="C26" s="38"/>
      <c r="D26" s="38"/>
      <c r="E26" s="42">
        <v>200</v>
      </c>
      <c r="F26" s="42" t="e">
        <f>'طباعة الرواتب'!#REF!</f>
        <v>#REF!</v>
      </c>
      <c r="G26" s="42" t="e">
        <f>'طباعة الرواتب'!#REF!</f>
        <v>#REF!</v>
      </c>
      <c r="H26" s="42">
        <v>10</v>
      </c>
      <c r="I26" s="42"/>
      <c r="J26" s="42"/>
      <c r="K26" s="42" t="e">
        <f>'طباعة الرواتب'!#REF!</f>
        <v>#REF!</v>
      </c>
      <c r="L26" s="39" t="s">
        <v>29</v>
      </c>
      <c r="M26" s="44"/>
      <c r="O26" s="46">
        <f t="shared" si="0"/>
        <v>200</v>
      </c>
      <c r="P26" s="47"/>
      <c r="R26" s="47"/>
      <c r="S26" s="47"/>
    </row>
    <row r="27" spans="2:19" ht="22.5" thickTop="1" thickBot="1">
      <c r="B27" s="36">
        <v>24</v>
      </c>
      <c r="C27" s="34"/>
      <c r="D27" s="34"/>
      <c r="E27" s="41">
        <v>280</v>
      </c>
      <c r="F27" s="41" t="e">
        <f>'طباعة الرواتب'!#REF!</f>
        <v>#REF!</v>
      </c>
      <c r="G27" s="41" t="e">
        <f>'طباعة الرواتب'!#REF!</f>
        <v>#REF!</v>
      </c>
      <c r="H27" s="41">
        <v>20</v>
      </c>
      <c r="I27" s="41"/>
      <c r="J27" s="41"/>
      <c r="K27" s="41" t="e">
        <f>'طباعة الرواتب'!#REF!</f>
        <v>#REF!</v>
      </c>
      <c r="L27" s="39" t="s">
        <v>29</v>
      </c>
      <c r="M27" s="43"/>
      <c r="O27" s="46">
        <f t="shared" si="0"/>
        <v>280</v>
      </c>
      <c r="P27" s="47"/>
      <c r="R27" s="47"/>
      <c r="S27" s="47"/>
    </row>
    <row r="28" spans="2:19" ht="22.5" thickTop="1" thickBot="1">
      <c r="B28" s="36">
        <v>25</v>
      </c>
      <c r="C28" s="61"/>
      <c r="D28" s="65"/>
      <c r="E28" s="41">
        <v>150</v>
      </c>
      <c r="F28" s="41"/>
      <c r="G28" s="41"/>
      <c r="H28" s="41"/>
      <c r="I28" s="41"/>
      <c r="J28" s="41"/>
      <c r="K28" s="41"/>
      <c r="L28" s="39"/>
      <c r="M28" s="43"/>
      <c r="O28" s="46">
        <f t="shared" si="0"/>
        <v>150</v>
      </c>
      <c r="P28" s="47"/>
      <c r="R28" s="47"/>
      <c r="S28" s="47"/>
    </row>
    <row r="29" spans="2:19" ht="22.5" thickTop="1" thickBot="1">
      <c r="B29" s="36">
        <v>26</v>
      </c>
      <c r="C29" s="65"/>
      <c r="D29" s="65"/>
      <c r="E29" s="41">
        <v>275</v>
      </c>
      <c r="F29" s="41"/>
      <c r="G29" s="41"/>
      <c r="H29" s="41"/>
      <c r="I29" s="41"/>
      <c r="J29" s="41"/>
      <c r="K29" s="41"/>
      <c r="L29" s="39"/>
      <c r="M29" s="43"/>
      <c r="O29" s="46">
        <f t="shared" si="0"/>
        <v>275</v>
      </c>
      <c r="P29" s="47"/>
      <c r="R29" s="47"/>
      <c r="S29" s="47"/>
    </row>
    <row r="30" spans="2:19" ht="22.5" thickTop="1" thickBot="1">
      <c r="B30" s="36">
        <v>27</v>
      </c>
      <c r="C30" s="61"/>
      <c r="D30" s="65"/>
      <c r="E30" s="41">
        <v>300</v>
      </c>
      <c r="F30" s="41"/>
      <c r="G30" s="41"/>
      <c r="H30" s="41"/>
      <c r="I30" s="41"/>
      <c r="J30" s="41"/>
      <c r="K30" s="41"/>
      <c r="L30" s="39"/>
      <c r="M30" s="43"/>
      <c r="O30" s="46"/>
      <c r="P30" s="47"/>
      <c r="R30" s="47"/>
      <c r="S30" s="47"/>
    </row>
    <row r="31" spans="2:19" ht="22.5" thickTop="1" thickBot="1">
      <c r="B31" s="36"/>
      <c r="C31" s="69"/>
      <c r="D31" s="69"/>
      <c r="E31" s="41">
        <v>200</v>
      </c>
      <c r="F31" s="41"/>
      <c r="G31" s="41"/>
      <c r="H31" s="41"/>
      <c r="I31" s="41"/>
      <c r="J31" s="41"/>
      <c r="K31" s="41"/>
      <c r="L31" s="39"/>
      <c r="M31" s="43"/>
      <c r="O31" s="46"/>
      <c r="P31" s="47"/>
      <c r="R31" s="47"/>
      <c r="S31" s="47"/>
    </row>
    <row r="32" spans="2:19" ht="22.5" thickTop="1" thickBot="1">
      <c r="B32" s="36">
        <v>28</v>
      </c>
      <c r="C32" s="38"/>
      <c r="D32" s="38" t="s">
        <v>6</v>
      </c>
      <c r="E32" s="42">
        <v>250</v>
      </c>
      <c r="F32" s="42" t="e">
        <f>'طباعة الرواتب'!#REF!</f>
        <v>#REF!</v>
      </c>
      <c r="G32" s="42" t="e">
        <f>'طباعة الرواتب'!#REF!</f>
        <v>#REF!</v>
      </c>
      <c r="H32" s="42"/>
      <c r="I32" s="42"/>
      <c r="J32" s="42"/>
      <c r="K32" s="42" t="e">
        <f>'طباعة الرواتب'!#REF!</f>
        <v>#REF!</v>
      </c>
      <c r="L32" s="39" t="s">
        <v>29</v>
      </c>
      <c r="M32" s="44"/>
      <c r="O32" s="46">
        <f>E32+M32</f>
        <v>250</v>
      </c>
      <c r="P32" s="47"/>
      <c r="R32" s="47"/>
      <c r="S32" s="47"/>
    </row>
    <row r="33" spans="2:19" ht="22.5" thickTop="1" thickBot="1">
      <c r="B33" s="36">
        <v>29</v>
      </c>
      <c r="C33" s="38"/>
      <c r="D33" s="38" t="s">
        <v>6</v>
      </c>
      <c r="E33" s="42">
        <v>250</v>
      </c>
      <c r="F33" s="42" t="e">
        <f>'طباعة الرواتب'!#REF!</f>
        <v>#REF!</v>
      </c>
      <c r="G33" s="42" t="e">
        <f>'طباعة الرواتب'!#REF!</f>
        <v>#REF!</v>
      </c>
      <c r="H33" s="42"/>
      <c r="I33" s="42"/>
      <c r="J33" s="42"/>
      <c r="K33" s="42" t="e">
        <f>'طباعة الرواتب'!#REF!</f>
        <v>#REF!</v>
      </c>
      <c r="L33" s="39" t="s">
        <v>29</v>
      </c>
      <c r="M33" s="44"/>
      <c r="O33" s="46">
        <f>E33+M33</f>
        <v>250</v>
      </c>
      <c r="P33" s="47"/>
      <c r="R33" s="47"/>
      <c r="S33" s="47"/>
    </row>
    <row r="34" spans="2:19" ht="22.5" thickTop="1" thickBot="1">
      <c r="B34" s="36">
        <v>30</v>
      </c>
      <c r="C34" s="38"/>
      <c r="D34" s="38" t="s">
        <v>6</v>
      </c>
      <c r="E34" s="42">
        <v>250</v>
      </c>
      <c r="F34" s="42" t="e">
        <f>'طباعة الرواتب'!#REF!</f>
        <v>#REF!</v>
      </c>
      <c r="G34" s="42" t="e">
        <f>'طباعة الرواتب'!#REF!</f>
        <v>#REF!</v>
      </c>
      <c r="H34" s="42"/>
      <c r="I34" s="42"/>
      <c r="J34" s="42"/>
      <c r="K34" s="42" t="e">
        <f>'طباعة الرواتب'!#REF!</f>
        <v>#REF!</v>
      </c>
      <c r="L34" s="39" t="s">
        <v>29</v>
      </c>
      <c r="M34" s="44"/>
      <c r="O34" s="46">
        <f>E34+M34</f>
        <v>250</v>
      </c>
      <c r="P34" s="47"/>
      <c r="R34" s="47"/>
      <c r="S34" s="47"/>
    </row>
    <row r="35" spans="2:19" ht="26.25" customHeight="1" thickTop="1" thickBot="1">
      <c r="B35" s="71" t="s">
        <v>2</v>
      </c>
      <c r="C35" s="72"/>
      <c r="D35" s="72"/>
      <c r="E35" s="40">
        <f t="shared" ref="E35:K35" si="1">SUM(E4:E34)</f>
        <v>7000</v>
      </c>
      <c r="F35" s="40" t="e">
        <f t="shared" si="1"/>
        <v>#REF!</v>
      </c>
      <c r="G35" s="40" t="e">
        <f t="shared" si="1"/>
        <v>#REF!</v>
      </c>
      <c r="H35" s="40">
        <f t="shared" si="1"/>
        <v>103</v>
      </c>
      <c r="I35" s="40">
        <f t="shared" si="1"/>
        <v>155.25</v>
      </c>
      <c r="J35" s="40">
        <f t="shared" si="1"/>
        <v>13</v>
      </c>
      <c r="K35" s="40" t="e">
        <f t="shared" si="1"/>
        <v>#REF!</v>
      </c>
      <c r="L35" s="78">
        <f>SUM(M4:M34)</f>
        <v>0</v>
      </c>
      <c r="M35" s="79"/>
      <c r="O35" s="46">
        <f>SUM(O4:O34)</f>
        <v>6500</v>
      </c>
      <c r="P35" s="47"/>
      <c r="R35" s="47"/>
      <c r="S35" s="47"/>
    </row>
  </sheetData>
  <mergeCells count="17">
    <mergeCell ref="R2:R3"/>
    <mergeCell ref="S2:S3"/>
    <mergeCell ref="P2:P3"/>
    <mergeCell ref="O2:O3"/>
    <mergeCell ref="B35:D35"/>
    <mergeCell ref="L2:M2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35:M35"/>
  </mergeCells>
  <printOptions horizontalCentered="1" verticalCentered="1"/>
  <pageMargins left="0.70866141732283472" right="0.70866141732283472" top="0.62992125984251968" bottom="0.74803149606299213" header="0.31496062992125984" footer="0.31496062992125984"/>
  <pageSetup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77"/>
  <sheetViews>
    <sheetView rightToLeft="1" tabSelected="1" zoomScaleNormal="100" workbookViewId="0">
      <selection activeCell="C47" sqref="C47"/>
    </sheetView>
  </sheetViews>
  <sheetFormatPr defaultColWidth="9" defaultRowHeight="11.25"/>
  <cols>
    <col min="1" max="1" width="1.375" style="22" customWidth="1"/>
    <col min="2" max="2" width="9" style="22"/>
    <col min="3" max="3" width="10.875" style="22" bestFit="1" customWidth="1"/>
    <col min="4" max="4" width="7.375" style="22" customWidth="1"/>
    <col min="5" max="5" width="7" style="22" customWidth="1"/>
    <col min="6" max="6" width="7.625" style="22" customWidth="1"/>
    <col min="7" max="7" width="7.75" style="22" customWidth="1"/>
    <col min="8" max="8" width="10.375" style="22" customWidth="1"/>
    <col min="9" max="9" width="8.375" style="22" bestFit="1" customWidth="1"/>
    <col min="10" max="10" width="7" style="22" customWidth="1"/>
    <col min="11" max="11" width="7.625" style="22" customWidth="1"/>
    <col min="12" max="16384" width="9" style="22"/>
  </cols>
  <sheetData>
    <row r="1" spans="2:15" ht="5.25" customHeight="1"/>
    <row r="2" spans="2:15">
      <c r="B2" s="111" t="s">
        <v>25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2:15">
      <c r="B3" s="112" t="s">
        <v>34</v>
      </c>
      <c r="C3" s="112"/>
      <c r="D3" s="112"/>
      <c r="E3" s="112"/>
      <c r="F3" s="112"/>
      <c r="G3" s="112"/>
      <c r="H3" s="112"/>
      <c r="I3" s="112"/>
      <c r="J3" s="112"/>
      <c r="K3" s="112"/>
    </row>
    <row r="4" spans="2:15">
      <c r="B4" s="4" t="s">
        <v>7</v>
      </c>
      <c r="C4" s="3" t="s">
        <v>35</v>
      </c>
      <c r="D4" s="9"/>
      <c r="E4" s="9"/>
      <c r="F4" s="9"/>
      <c r="G4" s="9"/>
      <c r="H4" s="10"/>
      <c r="I4" s="4" t="s">
        <v>6</v>
      </c>
      <c r="J4" s="10"/>
      <c r="K4" s="10"/>
    </row>
    <row r="5" spans="2:15">
      <c r="B5" s="11" t="s">
        <v>8</v>
      </c>
      <c r="C5" s="12">
        <v>1</v>
      </c>
      <c r="D5" s="9"/>
      <c r="E5" s="9"/>
      <c r="F5" s="9"/>
      <c r="G5" s="9"/>
      <c r="H5" s="9"/>
      <c r="I5" s="9"/>
      <c r="J5" s="9"/>
      <c r="K5" s="9"/>
    </row>
    <row r="6" spans="2:15">
      <c r="B6" s="9"/>
      <c r="C6" s="9"/>
      <c r="D6" s="9"/>
      <c r="E6" s="9"/>
      <c r="F6" s="9"/>
      <c r="G6" s="9"/>
      <c r="H6" s="9"/>
      <c r="I6" s="9"/>
      <c r="J6" s="9"/>
      <c r="K6" s="9"/>
    </row>
    <row r="7" spans="2:15" ht="14.25" customHeight="1">
      <c r="B7" s="113" t="s">
        <v>9</v>
      </c>
      <c r="C7" s="114"/>
      <c r="D7" s="117" t="s">
        <v>10</v>
      </c>
      <c r="E7" s="117" t="s">
        <v>11</v>
      </c>
      <c r="F7" s="117" t="s">
        <v>12</v>
      </c>
      <c r="G7" s="119" t="s">
        <v>13</v>
      </c>
      <c r="H7" s="120"/>
      <c r="I7" s="121" t="s">
        <v>15</v>
      </c>
      <c r="J7" s="122"/>
      <c r="K7" s="123"/>
    </row>
    <row r="8" spans="2:15" ht="14.25">
      <c r="B8" s="115"/>
      <c r="C8" s="116"/>
      <c r="D8" s="118"/>
      <c r="E8" s="118"/>
      <c r="F8" s="118"/>
      <c r="G8" s="51" t="s">
        <v>16</v>
      </c>
      <c r="H8" s="4" t="s">
        <v>14</v>
      </c>
      <c r="I8" s="124"/>
      <c r="J8" s="125"/>
      <c r="K8" s="126"/>
      <c r="M8" s="45">
        <v>44197</v>
      </c>
    </row>
    <row r="9" spans="2:15" ht="9" customHeight="1">
      <c r="B9" s="5" t="str">
        <f t="shared" ref="B9:B39" si="0">TEXT(C9,"ddd")</f>
        <v>الجمعة</v>
      </c>
      <c r="C9" s="6">
        <f>M8</f>
        <v>44197</v>
      </c>
      <c r="D9" s="50">
        <v>0</v>
      </c>
      <c r="E9" s="50">
        <v>0</v>
      </c>
      <c r="F9" s="7">
        <f t="shared" ref="F9:F39" si="1">IF(ISERROR(D9/D9),0,(D9/D9))</f>
        <v>0</v>
      </c>
      <c r="G9" s="50">
        <v>0</v>
      </c>
      <c r="H9" s="50">
        <v>0</v>
      </c>
      <c r="I9" s="86"/>
      <c r="J9" s="87"/>
      <c r="K9" s="88"/>
    </row>
    <row r="10" spans="2:15" ht="9" customHeight="1">
      <c r="B10" s="5" t="str">
        <f t="shared" si="0"/>
        <v>السبت</v>
      </c>
      <c r="C10" s="6">
        <f>C9+1</f>
        <v>44198</v>
      </c>
      <c r="D10" s="50">
        <v>0.35347222222222219</v>
      </c>
      <c r="E10" s="50">
        <v>0.66666666666666663</v>
      </c>
      <c r="F10" s="7">
        <f t="shared" si="1"/>
        <v>1</v>
      </c>
      <c r="G10" s="50" t="str">
        <f>IF($D10&lt;$M$12,"",(D10-$M$12))</f>
        <v/>
      </c>
      <c r="H10" s="50">
        <f>IF(F10=0,"",IF($E10&lt;$M$13,0,$E10-$M$13))</f>
        <v>0</v>
      </c>
      <c r="I10" s="86"/>
      <c r="J10" s="87"/>
      <c r="K10" s="88"/>
      <c r="M10" s="48">
        <v>26</v>
      </c>
    </row>
    <row r="11" spans="2:15" ht="9" customHeight="1">
      <c r="B11" s="5" t="str">
        <f t="shared" si="0"/>
        <v>الأحد</v>
      </c>
      <c r="C11" s="6">
        <f>C10+1</f>
        <v>44199</v>
      </c>
      <c r="D11" s="50">
        <v>0.35416666666666669</v>
      </c>
      <c r="E11" s="50">
        <v>0.6875</v>
      </c>
      <c r="F11" s="7">
        <f t="shared" si="1"/>
        <v>1</v>
      </c>
      <c r="G11" s="50">
        <f t="shared" ref="G11:G39" si="2">IF($D11&lt;$M$12,"",(D11-$M$12))</f>
        <v>0</v>
      </c>
      <c r="H11" s="50">
        <f t="shared" ref="H11:H39" si="3">IF(F11=0,"",IF($E11&lt;$M$13,0,$E11-$M$13))</f>
        <v>2.083333333333337E-2</v>
      </c>
      <c r="I11" s="86"/>
      <c r="J11" s="87"/>
      <c r="K11" s="88"/>
    </row>
    <row r="12" spans="2:15" ht="9" customHeight="1">
      <c r="B12" s="5" t="str">
        <f t="shared" si="0"/>
        <v>الإثنين</v>
      </c>
      <c r="C12" s="6">
        <f t="shared" ref="C12:C35" si="4">C11+1</f>
        <v>44200</v>
      </c>
      <c r="D12" s="50">
        <v>0.35416666666666702</v>
      </c>
      <c r="E12" s="50">
        <v>0.66666666666666696</v>
      </c>
      <c r="F12" s="7">
        <f t="shared" si="1"/>
        <v>1</v>
      </c>
      <c r="G12" s="50">
        <f t="shared" si="2"/>
        <v>3.3306690738754696E-16</v>
      </c>
      <c r="H12" s="50">
        <f t="shared" si="3"/>
        <v>3.3306690738754696E-16</v>
      </c>
      <c r="I12" s="86"/>
      <c r="J12" s="87"/>
      <c r="K12" s="88"/>
      <c r="L12" s="49"/>
      <c r="M12" s="60">
        <v>0.35416666666666669</v>
      </c>
    </row>
    <row r="13" spans="2:15" ht="9" customHeight="1">
      <c r="B13" s="5" t="str">
        <f t="shared" si="0"/>
        <v>الثلاثاء</v>
      </c>
      <c r="C13" s="6">
        <f t="shared" si="4"/>
        <v>44201</v>
      </c>
      <c r="D13" s="50">
        <v>0.35416666666666702</v>
      </c>
      <c r="E13" s="50">
        <v>0.66666666666666696</v>
      </c>
      <c r="F13" s="7">
        <f t="shared" si="1"/>
        <v>1</v>
      </c>
      <c r="G13" s="50">
        <f t="shared" si="2"/>
        <v>3.3306690738754696E-16</v>
      </c>
      <c r="H13" s="50">
        <f t="shared" si="3"/>
        <v>3.3306690738754696E-16</v>
      </c>
      <c r="I13" s="86"/>
      <c r="J13" s="87"/>
      <c r="K13" s="88"/>
      <c r="M13" s="60">
        <v>0.66666666666666663</v>
      </c>
    </row>
    <row r="14" spans="2:15" ht="9" customHeight="1">
      <c r="B14" s="5" t="str">
        <f t="shared" si="0"/>
        <v>الأربعاء</v>
      </c>
      <c r="C14" s="6">
        <f t="shared" si="4"/>
        <v>44202</v>
      </c>
      <c r="D14" s="50">
        <v>0.35416666666666702</v>
      </c>
      <c r="E14" s="50">
        <v>0.66666666666666696</v>
      </c>
      <c r="F14" s="7">
        <f t="shared" si="1"/>
        <v>1</v>
      </c>
      <c r="G14" s="50">
        <f t="shared" si="2"/>
        <v>3.3306690738754696E-16</v>
      </c>
      <c r="H14" s="50">
        <f t="shared" si="3"/>
        <v>3.3306690738754696E-16</v>
      </c>
      <c r="I14" s="86"/>
      <c r="J14" s="87"/>
      <c r="K14" s="88"/>
      <c r="O14" s="49"/>
    </row>
    <row r="15" spans="2:15" ht="9" customHeight="1">
      <c r="B15" s="5" t="str">
        <f t="shared" si="0"/>
        <v>الخميس</v>
      </c>
      <c r="C15" s="6">
        <f t="shared" si="4"/>
        <v>44203</v>
      </c>
      <c r="D15" s="50">
        <v>0.35416666666666702</v>
      </c>
      <c r="E15" s="50">
        <v>0.66666666666666696</v>
      </c>
      <c r="F15" s="7">
        <f t="shared" si="1"/>
        <v>1</v>
      </c>
      <c r="G15" s="50">
        <f t="shared" si="2"/>
        <v>3.3306690738754696E-16</v>
      </c>
      <c r="H15" s="50">
        <f t="shared" si="3"/>
        <v>3.3306690738754696E-16</v>
      </c>
      <c r="I15" s="86"/>
      <c r="J15" s="87"/>
      <c r="K15" s="88"/>
    </row>
    <row r="16" spans="2:15" ht="9" customHeight="1">
      <c r="B16" s="5" t="str">
        <f t="shared" si="0"/>
        <v>الجمعة</v>
      </c>
      <c r="C16" s="6">
        <f t="shared" si="4"/>
        <v>44204</v>
      </c>
      <c r="D16" s="50"/>
      <c r="E16" s="50"/>
      <c r="F16" s="7">
        <f t="shared" si="1"/>
        <v>0</v>
      </c>
      <c r="G16" s="50" t="str">
        <f t="shared" si="2"/>
        <v/>
      </c>
      <c r="H16" s="50" t="str">
        <f t="shared" si="3"/>
        <v/>
      </c>
      <c r="I16" s="86"/>
      <c r="J16" s="87"/>
      <c r="K16" s="88"/>
      <c r="N16" s="70"/>
    </row>
    <row r="17" spans="2:22" ht="9" customHeight="1">
      <c r="B17" s="5" t="str">
        <f t="shared" si="0"/>
        <v>السبت</v>
      </c>
      <c r="C17" s="6">
        <f t="shared" si="4"/>
        <v>44205</v>
      </c>
      <c r="D17" s="50">
        <v>0.33333333333333331</v>
      </c>
      <c r="E17" s="50">
        <v>0.66666666666666663</v>
      </c>
      <c r="F17" s="7">
        <f t="shared" si="1"/>
        <v>1</v>
      </c>
      <c r="G17" s="50" t="str">
        <f t="shared" si="2"/>
        <v/>
      </c>
      <c r="H17" s="50">
        <f t="shared" si="3"/>
        <v>0</v>
      </c>
      <c r="I17" s="86"/>
      <c r="J17" s="87"/>
      <c r="K17" s="88"/>
    </row>
    <row r="18" spans="2:22" ht="9" customHeight="1">
      <c r="B18" s="5" t="str">
        <f t="shared" si="0"/>
        <v>الأحد</v>
      </c>
      <c r="C18" s="6">
        <f t="shared" si="4"/>
        <v>44206</v>
      </c>
      <c r="D18" s="50">
        <v>0.35416666666666669</v>
      </c>
      <c r="E18" s="50">
        <v>0.66666666666666696</v>
      </c>
      <c r="F18" s="7">
        <f t="shared" si="1"/>
        <v>1</v>
      </c>
      <c r="G18" s="50">
        <f t="shared" si="2"/>
        <v>0</v>
      </c>
      <c r="H18" s="50">
        <f t="shared" si="3"/>
        <v>3.3306690738754696E-16</v>
      </c>
      <c r="I18" s="86"/>
      <c r="J18" s="87"/>
      <c r="K18" s="88"/>
      <c r="N18" s="85" t="s">
        <v>44</v>
      </c>
      <c r="O18" s="85"/>
      <c r="P18" s="85"/>
      <c r="Q18" s="85"/>
      <c r="R18" s="85"/>
      <c r="S18" s="85"/>
      <c r="T18" s="85"/>
      <c r="U18" s="85"/>
      <c r="V18" s="85"/>
    </row>
    <row r="19" spans="2:22" ht="9" customHeight="1">
      <c r="B19" s="5" t="str">
        <f t="shared" si="0"/>
        <v>الإثنين</v>
      </c>
      <c r="C19" s="6">
        <f t="shared" si="4"/>
        <v>44207</v>
      </c>
      <c r="D19" s="50">
        <v>0.35416666666666669</v>
      </c>
      <c r="E19" s="50">
        <v>0.66666666666666696</v>
      </c>
      <c r="F19" s="7">
        <f t="shared" si="1"/>
        <v>1</v>
      </c>
      <c r="G19" s="50">
        <f t="shared" si="2"/>
        <v>0</v>
      </c>
      <c r="H19" s="50">
        <f t="shared" si="3"/>
        <v>3.3306690738754696E-16</v>
      </c>
      <c r="I19" s="86"/>
      <c r="J19" s="87"/>
      <c r="K19" s="88"/>
      <c r="N19" s="85"/>
      <c r="O19" s="85"/>
      <c r="P19" s="85"/>
      <c r="Q19" s="85"/>
      <c r="R19" s="85"/>
      <c r="S19" s="85"/>
      <c r="T19" s="85"/>
      <c r="U19" s="85"/>
      <c r="V19" s="85"/>
    </row>
    <row r="20" spans="2:22" ht="9" customHeight="1">
      <c r="B20" s="5" t="str">
        <f t="shared" si="0"/>
        <v>الثلاثاء</v>
      </c>
      <c r="C20" s="6">
        <f t="shared" si="4"/>
        <v>44208</v>
      </c>
      <c r="D20" s="50">
        <v>0.35416666666666702</v>
      </c>
      <c r="E20" s="50">
        <v>0.66666666666666696</v>
      </c>
      <c r="F20" s="7">
        <f t="shared" si="1"/>
        <v>1</v>
      </c>
      <c r="G20" s="50">
        <f t="shared" si="2"/>
        <v>3.3306690738754696E-16</v>
      </c>
      <c r="H20" s="50">
        <f t="shared" si="3"/>
        <v>3.3306690738754696E-16</v>
      </c>
      <c r="I20" s="86"/>
      <c r="J20" s="87"/>
      <c r="K20" s="88"/>
      <c r="N20" s="85"/>
      <c r="O20" s="85"/>
      <c r="P20" s="85"/>
      <c r="Q20" s="85"/>
      <c r="R20" s="85"/>
      <c r="S20" s="85"/>
      <c r="T20" s="85"/>
      <c r="U20" s="85"/>
      <c r="V20" s="85"/>
    </row>
    <row r="21" spans="2:22" ht="9" customHeight="1">
      <c r="B21" s="5" t="str">
        <f t="shared" si="0"/>
        <v>الأربعاء</v>
      </c>
      <c r="C21" s="6">
        <f t="shared" si="4"/>
        <v>44209</v>
      </c>
      <c r="D21" s="50">
        <v>0.35416666666666702</v>
      </c>
      <c r="E21" s="50">
        <v>0.66666666666666696</v>
      </c>
      <c r="F21" s="7">
        <f t="shared" si="1"/>
        <v>1</v>
      </c>
      <c r="G21" s="50">
        <f t="shared" si="2"/>
        <v>3.3306690738754696E-16</v>
      </c>
      <c r="H21" s="50">
        <f t="shared" si="3"/>
        <v>3.3306690738754696E-16</v>
      </c>
      <c r="I21" s="86"/>
      <c r="J21" s="87"/>
      <c r="K21" s="88"/>
      <c r="N21" s="85"/>
      <c r="O21" s="85"/>
      <c r="P21" s="85"/>
      <c r="Q21" s="85"/>
      <c r="R21" s="85"/>
      <c r="S21" s="85"/>
      <c r="T21" s="85"/>
      <c r="U21" s="85"/>
      <c r="V21" s="85"/>
    </row>
    <row r="22" spans="2:22" ht="9" customHeight="1">
      <c r="B22" s="5" t="str">
        <f t="shared" si="0"/>
        <v>الخميس</v>
      </c>
      <c r="C22" s="6">
        <f t="shared" si="4"/>
        <v>44210</v>
      </c>
      <c r="D22" s="50">
        <v>0.35416666666666702</v>
      </c>
      <c r="E22" s="50">
        <v>0.66666666666666696</v>
      </c>
      <c r="F22" s="7">
        <f t="shared" si="1"/>
        <v>1</v>
      </c>
      <c r="G22" s="50">
        <f t="shared" si="2"/>
        <v>3.3306690738754696E-16</v>
      </c>
      <c r="H22" s="50">
        <f t="shared" si="3"/>
        <v>3.3306690738754696E-16</v>
      </c>
      <c r="I22" s="86"/>
      <c r="J22" s="87"/>
      <c r="K22" s="88"/>
      <c r="N22" s="85"/>
      <c r="O22" s="85"/>
      <c r="P22" s="85"/>
      <c r="Q22" s="85"/>
      <c r="R22" s="85"/>
      <c r="S22" s="85"/>
      <c r="T22" s="85"/>
      <c r="U22" s="85"/>
      <c r="V22" s="85"/>
    </row>
    <row r="23" spans="2:22" ht="9" customHeight="1">
      <c r="B23" s="5" t="str">
        <f t="shared" si="0"/>
        <v>الجمعة</v>
      </c>
      <c r="C23" s="6">
        <f t="shared" si="4"/>
        <v>44211</v>
      </c>
      <c r="D23" s="50"/>
      <c r="E23" s="50"/>
      <c r="F23" s="7">
        <f t="shared" si="1"/>
        <v>0</v>
      </c>
      <c r="G23" s="50" t="str">
        <f t="shared" si="2"/>
        <v/>
      </c>
      <c r="H23" s="50" t="str">
        <f t="shared" si="3"/>
        <v/>
      </c>
      <c r="I23" s="86"/>
      <c r="J23" s="87"/>
      <c r="K23" s="88"/>
      <c r="N23" s="85"/>
      <c r="O23" s="85"/>
      <c r="P23" s="85"/>
      <c r="Q23" s="85"/>
      <c r="R23" s="85"/>
      <c r="S23" s="85"/>
      <c r="T23" s="85"/>
      <c r="U23" s="85"/>
      <c r="V23" s="85"/>
    </row>
    <row r="24" spans="2:22" ht="9" customHeight="1">
      <c r="B24" s="5" t="str">
        <f t="shared" si="0"/>
        <v>السبت</v>
      </c>
      <c r="C24" s="6">
        <f t="shared" si="4"/>
        <v>44212</v>
      </c>
      <c r="D24" s="50">
        <v>0.35486111111111113</v>
      </c>
      <c r="E24" s="50">
        <v>0.66666666666666663</v>
      </c>
      <c r="F24" s="7">
        <f t="shared" si="1"/>
        <v>1</v>
      </c>
      <c r="G24" s="50">
        <f t="shared" si="2"/>
        <v>6.9444444444444198E-4</v>
      </c>
      <c r="H24" s="50">
        <f t="shared" si="3"/>
        <v>0</v>
      </c>
      <c r="I24" s="86"/>
      <c r="J24" s="87"/>
      <c r="K24" s="88"/>
      <c r="N24" s="85"/>
      <c r="O24" s="85"/>
      <c r="P24" s="85"/>
      <c r="Q24" s="85"/>
      <c r="R24" s="85"/>
      <c r="S24" s="85"/>
      <c r="T24" s="85"/>
      <c r="U24" s="85"/>
      <c r="V24" s="85"/>
    </row>
    <row r="25" spans="2:22" ht="9" customHeight="1">
      <c r="B25" s="5" t="str">
        <f t="shared" si="0"/>
        <v>الأحد</v>
      </c>
      <c r="C25" s="6">
        <f t="shared" si="4"/>
        <v>44213</v>
      </c>
      <c r="D25" s="50">
        <v>0.3833333333333333</v>
      </c>
      <c r="E25" s="50">
        <v>0.66666666666666696</v>
      </c>
      <c r="F25" s="7">
        <f t="shared" si="1"/>
        <v>1</v>
      </c>
      <c r="G25" s="50">
        <f t="shared" si="2"/>
        <v>2.9166666666666619E-2</v>
      </c>
      <c r="H25" s="50">
        <f t="shared" si="3"/>
        <v>3.3306690738754696E-16</v>
      </c>
      <c r="I25" s="86"/>
      <c r="J25" s="87"/>
      <c r="K25" s="88"/>
      <c r="N25" s="85"/>
      <c r="O25" s="85"/>
      <c r="P25" s="85"/>
      <c r="Q25" s="85"/>
      <c r="R25" s="85"/>
      <c r="S25" s="85"/>
      <c r="T25" s="85"/>
      <c r="U25" s="85"/>
      <c r="V25" s="85"/>
    </row>
    <row r="26" spans="2:22" ht="9" customHeight="1">
      <c r="B26" s="5" t="str">
        <f t="shared" si="0"/>
        <v>الإثنين</v>
      </c>
      <c r="C26" s="6">
        <f t="shared" si="4"/>
        <v>44214</v>
      </c>
      <c r="D26" s="50">
        <v>0.37291666666666662</v>
      </c>
      <c r="E26" s="50">
        <v>0.66666666666666696</v>
      </c>
      <c r="F26" s="7">
        <f t="shared" si="1"/>
        <v>1</v>
      </c>
      <c r="G26" s="50">
        <f t="shared" si="2"/>
        <v>1.8749999999999933E-2</v>
      </c>
      <c r="H26" s="50">
        <f t="shared" si="3"/>
        <v>3.3306690738754696E-16</v>
      </c>
      <c r="I26" s="86"/>
      <c r="J26" s="87"/>
      <c r="K26" s="88"/>
      <c r="N26" s="85"/>
      <c r="O26" s="85"/>
      <c r="P26" s="85"/>
      <c r="Q26" s="85"/>
      <c r="R26" s="85"/>
      <c r="S26" s="85"/>
      <c r="T26" s="85"/>
      <c r="U26" s="85"/>
      <c r="V26" s="85"/>
    </row>
    <row r="27" spans="2:22" ht="9" customHeight="1">
      <c r="B27" s="5" t="str">
        <f t="shared" si="0"/>
        <v>الثلاثاء</v>
      </c>
      <c r="C27" s="6">
        <f t="shared" si="4"/>
        <v>44215</v>
      </c>
      <c r="D27" s="50">
        <v>0.36319444444444443</v>
      </c>
      <c r="E27" s="50">
        <v>0.66666666666666696</v>
      </c>
      <c r="F27" s="7">
        <f t="shared" si="1"/>
        <v>1</v>
      </c>
      <c r="G27" s="50">
        <f t="shared" si="2"/>
        <v>9.0277777777777457E-3</v>
      </c>
      <c r="H27" s="50">
        <f t="shared" si="3"/>
        <v>3.3306690738754696E-16</v>
      </c>
      <c r="I27" s="86"/>
      <c r="J27" s="87"/>
      <c r="K27" s="88"/>
      <c r="N27" s="85"/>
      <c r="O27" s="85"/>
      <c r="P27" s="85"/>
      <c r="Q27" s="85"/>
      <c r="R27" s="85"/>
      <c r="S27" s="85"/>
      <c r="T27" s="85"/>
      <c r="U27" s="85"/>
      <c r="V27" s="85"/>
    </row>
    <row r="28" spans="2:22" ht="9" customHeight="1">
      <c r="B28" s="5" t="str">
        <f t="shared" si="0"/>
        <v>الأربعاء</v>
      </c>
      <c r="C28" s="6">
        <f t="shared" si="4"/>
        <v>44216</v>
      </c>
      <c r="D28" s="50">
        <v>0.37708333333333338</v>
      </c>
      <c r="E28" s="50">
        <v>0.66666666666666696</v>
      </c>
      <c r="F28" s="7">
        <f t="shared" si="1"/>
        <v>1</v>
      </c>
      <c r="G28" s="50">
        <f t="shared" si="2"/>
        <v>2.2916666666666696E-2</v>
      </c>
      <c r="H28" s="50">
        <f t="shared" si="3"/>
        <v>3.3306690738754696E-16</v>
      </c>
      <c r="I28" s="86"/>
      <c r="J28" s="87"/>
      <c r="K28" s="88"/>
      <c r="N28" s="85"/>
      <c r="O28" s="85"/>
      <c r="P28" s="85"/>
      <c r="Q28" s="85"/>
      <c r="R28" s="85"/>
      <c r="S28" s="85"/>
      <c r="T28" s="85"/>
      <c r="U28" s="85"/>
      <c r="V28" s="85"/>
    </row>
    <row r="29" spans="2:22" ht="9" customHeight="1">
      <c r="B29" s="5" t="str">
        <f t="shared" si="0"/>
        <v>الخميس</v>
      </c>
      <c r="C29" s="6">
        <f t="shared" si="4"/>
        <v>44217</v>
      </c>
      <c r="D29" s="50">
        <v>0.36944444444444446</v>
      </c>
      <c r="E29" s="50">
        <v>0.66666666666666696</v>
      </c>
      <c r="F29" s="7">
        <f t="shared" si="1"/>
        <v>1</v>
      </c>
      <c r="G29" s="50">
        <f t="shared" si="2"/>
        <v>1.5277777777777779E-2</v>
      </c>
      <c r="H29" s="50">
        <f t="shared" si="3"/>
        <v>3.3306690738754696E-16</v>
      </c>
      <c r="I29" s="86"/>
      <c r="J29" s="87"/>
      <c r="K29" s="88"/>
      <c r="N29" s="85"/>
      <c r="O29" s="85"/>
      <c r="P29" s="85"/>
      <c r="Q29" s="85"/>
      <c r="R29" s="85"/>
      <c r="S29" s="85"/>
      <c r="T29" s="85"/>
      <c r="U29" s="85"/>
      <c r="V29" s="85"/>
    </row>
    <row r="30" spans="2:22" ht="9" customHeight="1">
      <c r="B30" s="5" t="str">
        <f t="shared" si="0"/>
        <v>الجمعة</v>
      </c>
      <c r="C30" s="6">
        <f t="shared" si="4"/>
        <v>44218</v>
      </c>
      <c r="D30" s="50"/>
      <c r="E30" s="50"/>
      <c r="F30" s="7">
        <f t="shared" si="1"/>
        <v>0</v>
      </c>
      <c r="G30" s="50" t="str">
        <f t="shared" si="2"/>
        <v/>
      </c>
      <c r="H30" s="50" t="str">
        <f t="shared" si="3"/>
        <v/>
      </c>
      <c r="I30" s="86"/>
      <c r="J30" s="87"/>
      <c r="K30" s="88"/>
      <c r="N30" s="85"/>
      <c r="O30" s="85"/>
      <c r="P30" s="85"/>
      <c r="Q30" s="85"/>
      <c r="R30" s="85"/>
      <c r="S30" s="85"/>
      <c r="T30" s="85"/>
      <c r="U30" s="85"/>
      <c r="V30" s="85"/>
    </row>
    <row r="31" spans="2:22" ht="9" customHeight="1">
      <c r="B31" s="5" t="str">
        <f t="shared" si="0"/>
        <v>السبت</v>
      </c>
      <c r="C31" s="6">
        <f t="shared" si="4"/>
        <v>44219</v>
      </c>
      <c r="D31" s="50">
        <v>0.36805555555555558</v>
      </c>
      <c r="E31" s="50">
        <v>0.58333333333333337</v>
      </c>
      <c r="F31" s="7">
        <f t="shared" si="1"/>
        <v>1</v>
      </c>
      <c r="G31" s="50">
        <f t="shared" si="2"/>
        <v>1.3888888888888895E-2</v>
      </c>
      <c r="H31" s="50">
        <f t="shared" si="3"/>
        <v>0</v>
      </c>
      <c r="I31" s="86"/>
      <c r="J31" s="87"/>
      <c r="K31" s="88"/>
      <c r="N31" s="85"/>
      <c r="O31" s="85"/>
      <c r="P31" s="85"/>
      <c r="Q31" s="85"/>
      <c r="R31" s="85"/>
      <c r="S31" s="85"/>
      <c r="T31" s="85"/>
      <c r="U31" s="85"/>
      <c r="V31" s="85"/>
    </row>
    <row r="32" spans="2:22" ht="9" customHeight="1">
      <c r="B32" s="5" t="str">
        <f t="shared" si="0"/>
        <v>الأحد</v>
      </c>
      <c r="C32" s="6">
        <f t="shared" si="4"/>
        <v>44220</v>
      </c>
      <c r="D32" s="50">
        <v>0.37222222222222223</v>
      </c>
      <c r="E32" s="50">
        <v>0.66666666666666696</v>
      </c>
      <c r="F32" s="7">
        <f t="shared" si="1"/>
        <v>1</v>
      </c>
      <c r="G32" s="50">
        <f t="shared" si="2"/>
        <v>1.8055555555555547E-2</v>
      </c>
      <c r="H32" s="50">
        <f t="shared" si="3"/>
        <v>3.3306690738754696E-16</v>
      </c>
      <c r="I32" s="86"/>
      <c r="J32" s="87"/>
      <c r="K32" s="88"/>
      <c r="N32" s="85"/>
      <c r="O32" s="85"/>
      <c r="P32" s="85"/>
      <c r="Q32" s="85"/>
      <c r="R32" s="85"/>
      <c r="S32" s="85"/>
      <c r="T32" s="85"/>
      <c r="U32" s="85"/>
      <c r="V32" s="85"/>
    </row>
    <row r="33" spans="2:22" ht="9" customHeight="1">
      <c r="B33" s="5" t="str">
        <f t="shared" si="0"/>
        <v>الإثنين</v>
      </c>
      <c r="C33" s="6">
        <f t="shared" si="4"/>
        <v>44221</v>
      </c>
      <c r="D33" s="50">
        <v>0.35625000000000001</v>
      </c>
      <c r="E33" s="50">
        <v>0.66666666666666696</v>
      </c>
      <c r="F33" s="7">
        <f t="shared" si="1"/>
        <v>1</v>
      </c>
      <c r="G33" s="50">
        <f t="shared" si="2"/>
        <v>2.0833333333333259E-3</v>
      </c>
      <c r="H33" s="50">
        <f t="shared" si="3"/>
        <v>3.3306690738754696E-16</v>
      </c>
      <c r="I33" s="86"/>
      <c r="J33" s="87"/>
      <c r="K33" s="88"/>
      <c r="N33" s="85"/>
      <c r="O33" s="85"/>
      <c r="P33" s="85"/>
      <c r="Q33" s="85"/>
      <c r="R33" s="85"/>
      <c r="S33" s="85"/>
      <c r="T33" s="85"/>
      <c r="U33" s="85"/>
      <c r="V33" s="85"/>
    </row>
    <row r="34" spans="2:22" ht="9" customHeight="1">
      <c r="B34" s="5" t="str">
        <f t="shared" si="0"/>
        <v>الثلاثاء</v>
      </c>
      <c r="C34" s="6">
        <f t="shared" si="4"/>
        <v>44222</v>
      </c>
      <c r="D34" s="50">
        <v>0.3833333333333333</v>
      </c>
      <c r="E34" s="50">
        <v>0.66666666666666696</v>
      </c>
      <c r="F34" s="7">
        <f t="shared" si="1"/>
        <v>1</v>
      </c>
      <c r="G34" s="50">
        <f t="shared" si="2"/>
        <v>2.9166666666666619E-2</v>
      </c>
      <c r="H34" s="50">
        <f t="shared" si="3"/>
        <v>3.3306690738754696E-16</v>
      </c>
      <c r="I34" s="86"/>
      <c r="J34" s="87"/>
      <c r="K34" s="88"/>
      <c r="N34" s="85"/>
      <c r="O34" s="85"/>
      <c r="P34" s="85"/>
      <c r="Q34" s="85"/>
      <c r="R34" s="85"/>
      <c r="S34" s="85"/>
      <c r="T34" s="85"/>
      <c r="U34" s="85"/>
      <c r="V34" s="85"/>
    </row>
    <row r="35" spans="2:22" ht="9" customHeight="1">
      <c r="B35" s="5" t="str">
        <f t="shared" si="0"/>
        <v>الأربعاء</v>
      </c>
      <c r="C35" s="6">
        <f t="shared" si="4"/>
        <v>44223</v>
      </c>
      <c r="D35" s="50">
        <v>0.37291666666666662</v>
      </c>
      <c r="E35" s="50">
        <v>0.75</v>
      </c>
      <c r="F35" s="7">
        <f t="shared" si="1"/>
        <v>1</v>
      </c>
      <c r="G35" s="50">
        <f t="shared" si="2"/>
        <v>1.8749999999999933E-2</v>
      </c>
      <c r="H35" s="50">
        <f t="shared" si="3"/>
        <v>8.333333333333337E-2</v>
      </c>
      <c r="I35" s="86"/>
      <c r="J35" s="87"/>
      <c r="K35" s="88"/>
      <c r="N35" s="85"/>
      <c r="O35" s="85"/>
      <c r="P35" s="85"/>
      <c r="Q35" s="85"/>
      <c r="R35" s="85"/>
      <c r="S35" s="85"/>
      <c r="T35" s="85"/>
      <c r="U35" s="85"/>
      <c r="V35" s="85"/>
    </row>
    <row r="36" spans="2:22" ht="9" customHeight="1">
      <c r="B36" s="5" t="str">
        <f t="shared" si="0"/>
        <v>الخميس</v>
      </c>
      <c r="C36" s="6">
        <f>C35+1</f>
        <v>44224</v>
      </c>
      <c r="D36" s="50">
        <v>0.3756944444444445</v>
      </c>
      <c r="E36" s="50">
        <v>0.66666666666666696</v>
      </c>
      <c r="F36" s="7">
        <f t="shared" si="1"/>
        <v>1</v>
      </c>
      <c r="G36" s="50">
        <f t="shared" si="2"/>
        <v>2.1527777777777812E-2</v>
      </c>
      <c r="H36" s="50">
        <f t="shared" si="3"/>
        <v>3.3306690738754696E-16</v>
      </c>
      <c r="I36" s="86"/>
      <c r="J36" s="87"/>
      <c r="K36" s="88"/>
      <c r="N36" s="85"/>
      <c r="O36" s="85"/>
      <c r="P36" s="85"/>
      <c r="Q36" s="85"/>
      <c r="R36" s="85"/>
      <c r="S36" s="85"/>
      <c r="T36" s="85"/>
      <c r="U36" s="85"/>
      <c r="V36" s="85"/>
    </row>
    <row r="37" spans="2:22" ht="9" customHeight="1">
      <c r="B37" s="5" t="str">
        <f t="shared" si="0"/>
        <v>الجمعة</v>
      </c>
      <c r="C37" s="6">
        <f>IF(C9=$Q$9," ",C36+1)</f>
        <v>44225</v>
      </c>
      <c r="D37" s="50"/>
      <c r="E37" s="50"/>
      <c r="F37" s="7">
        <f t="shared" si="1"/>
        <v>0</v>
      </c>
      <c r="G37" s="50" t="str">
        <f t="shared" si="2"/>
        <v/>
      </c>
      <c r="H37" s="50" t="str">
        <f t="shared" si="3"/>
        <v/>
      </c>
      <c r="I37" s="86"/>
      <c r="J37" s="87"/>
      <c r="K37" s="88"/>
      <c r="N37" s="85"/>
      <c r="O37" s="85"/>
      <c r="P37" s="85"/>
      <c r="Q37" s="85"/>
      <c r="R37" s="85"/>
      <c r="S37" s="85"/>
      <c r="T37" s="85"/>
      <c r="U37" s="85"/>
      <c r="V37" s="85"/>
    </row>
    <row r="38" spans="2:22" ht="9" customHeight="1">
      <c r="B38" s="5" t="str">
        <f t="shared" si="0"/>
        <v>السبت</v>
      </c>
      <c r="C38" s="6">
        <f>IF(C9=$Q$9," ",C37+1)</f>
        <v>44226</v>
      </c>
      <c r="D38" s="50"/>
      <c r="E38" s="50"/>
      <c r="F38" s="7">
        <f t="shared" si="1"/>
        <v>0</v>
      </c>
      <c r="G38" s="50" t="str">
        <f t="shared" si="2"/>
        <v/>
      </c>
      <c r="H38" s="50" t="str">
        <f t="shared" si="3"/>
        <v/>
      </c>
      <c r="I38" s="86"/>
      <c r="J38" s="87"/>
      <c r="K38" s="88"/>
      <c r="N38" s="85"/>
      <c r="O38" s="85"/>
      <c r="P38" s="85"/>
      <c r="Q38" s="85"/>
      <c r="R38" s="85"/>
      <c r="S38" s="85"/>
      <c r="T38" s="85"/>
      <c r="U38" s="85"/>
      <c r="V38" s="85"/>
    </row>
    <row r="39" spans="2:22" ht="9" customHeight="1">
      <c r="B39" s="5" t="str">
        <f t="shared" si="0"/>
        <v>الأحد</v>
      </c>
      <c r="C39" s="6">
        <f>IF(C9=$Q$9," ",IF(C9=$Q$11," ",IF(C9=$Q$13," ",IF(C9=$Q$16," ",IF(C9=$Q$18," ",C38+1)))))</f>
        <v>44227</v>
      </c>
      <c r="D39" s="50">
        <v>0.3979166666666667</v>
      </c>
      <c r="E39" s="50">
        <v>0.66666666666666696</v>
      </c>
      <c r="F39" s="7">
        <f t="shared" si="1"/>
        <v>1</v>
      </c>
      <c r="G39" s="50">
        <f t="shared" si="2"/>
        <v>4.3750000000000011E-2</v>
      </c>
      <c r="H39" s="50">
        <f t="shared" si="3"/>
        <v>3.3306690738754696E-16</v>
      </c>
      <c r="I39" s="86"/>
      <c r="J39" s="87"/>
      <c r="K39" s="88"/>
      <c r="N39" s="85"/>
      <c r="O39" s="85"/>
      <c r="P39" s="85"/>
      <c r="Q39" s="85"/>
      <c r="R39" s="85"/>
      <c r="S39" s="85"/>
      <c r="T39" s="85"/>
      <c r="U39" s="85"/>
      <c r="V39" s="85"/>
    </row>
    <row r="40" spans="2:22" ht="14.25" customHeight="1">
      <c r="B40" s="89" t="s">
        <v>17</v>
      </c>
      <c r="C40" s="90"/>
      <c r="D40" s="90"/>
      <c r="E40" s="91"/>
      <c r="F40" s="92">
        <f>SUM(H9:H39)</f>
        <v>0.10416666666667307</v>
      </c>
      <c r="G40" s="93"/>
      <c r="H40" s="94"/>
      <c r="I40" s="95"/>
      <c r="J40" s="96"/>
      <c r="K40" s="97"/>
      <c r="N40" s="85"/>
      <c r="O40" s="85"/>
      <c r="P40" s="85"/>
      <c r="Q40" s="85"/>
      <c r="R40" s="85"/>
      <c r="S40" s="85"/>
      <c r="T40" s="85"/>
      <c r="U40" s="85"/>
      <c r="V40" s="85"/>
    </row>
    <row r="41" spans="2:22" ht="14.25" customHeight="1">
      <c r="B41" s="98" t="s">
        <v>18</v>
      </c>
      <c r="C41" s="99"/>
      <c r="D41" s="99"/>
      <c r="E41" s="100"/>
      <c r="F41" s="101">
        <f>SUM(G9:G39)</f>
        <v>0.24305555555555769</v>
      </c>
      <c r="G41" s="102"/>
      <c r="H41" s="103"/>
      <c r="I41" s="104"/>
      <c r="J41" s="105"/>
      <c r="K41" s="106"/>
      <c r="N41" s="85"/>
      <c r="O41" s="85"/>
      <c r="P41" s="85"/>
      <c r="Q41" s="85"/>
      <c r="R41" s="85"/>
      <c r="S41" s="85"/>
      <c r="T41" s="85"/>
      <c r="U41" s="85"/>
      <c r="V41" s="85"/>
    </row>
    <row r="42" spans="2:22" ht="13.5" customHeight="1">
      <c r="B42" s="107" t="s">
        <v>2</v>
      </c>
      <c r="C42" s="108"/>
      <c r="D42" s="108"/>
      <c r="E42" s="109"/>
      <c r="F42" s="13">
        <f>SUM(F9:F39)</f>
        <v>25</v>
      </c>
      <c r="G42" s="52">
        <f>B47/30/9*F41*24</f>
        <v>8.2098765432099494</v>
      </c>
      <c r="H42" s="52">
        <f>B47/30/9*F40*24</f>
        <v>3.5185185185187349</v>
      </c>
      <c r="I42" s="107"/>
      <c r="J42" s="108"/>
      <c r="K42" s="109"/>
      <c r="N42" s="85"/>
      <c r="O42" s="85"/>
      <c r="P42" s="85"/>
      <c r="Q42" s="85"/>
      <c r="R42" s="85"/>
      <c r="S42" s="85"/>
      <c r="T42" s="85"/>
      <c r="U42" s="85"/>
      <c r="V42" s="85"/>
    </row>
    <row r="43" spans="2:22">
      <c r="B43" s="9"/>
      <c r="C43" s="9"/>
      <c r="D43" s="9"/>
      <c r="E43" s="9"/>
      <c r="F43" s="9"/>
      <c r="G43" s="9"/>
      <c r="H43" s="14"/>
      <c r="I43" s="14"/>
      <c r="J43" s="9"/>
      <c r="K43" s="9"/>
      <c r="N43" s="85"/>
      <c r="O43" s="85"/>
      <c r="P43" s="85"/>
      <c r="Q43" s="85"/>
      <c r="R43" s="85"/>
      <c r="S43" s="85"/>
      <c r="T43" s="85"/>
      <c r="U43" s="85"/>
      <c r="V43" s="85"/>
    </row>
    <row r="44" spans="2:22">
      <c r="B44" s="15"/>
      <c r="C44" s="15"/>
      <c r="D44" s="15"/>
      <c r="E44" s="15"/>
      <c r="F44" s="15"/>
      <c r="G44" s="15"/>
      <c r="H44" s="15"/>
      <c r="I44" s="9"/>
      <c r="J44" s="9"/>
      <c r="K44" s="9"/>
      <c r="N44" s="85"/>
      <c r="O44" s="85"/>
      <c r="P44" s="85"/>
      <c r="Q44" s="85"/>
      <c r="R44" s="85"/>
      <c r="S44" s="85"/>
      <c r="T44" s="85"/>
      <c r="U44" s="85"/>
      <c r="V44" s="85"/>
    </row>
    <row r="45" spans="2:22">
      <c r="B45" s="9" t="s">
        <v>19</v>
      </c>
      <c r="C45" s="9"/>
      <c r="D45" s="9"/>
      <c r="E45" s="9"/>
      <c r="F45" s="9"/>
      <c r="G45" s="9"/>
      <c r="H45" s="15"/>
      <c r="I45" s="23"/>
      <c r="J45" s="8"/>
      <c r="K45" s="8"/>
    </row>
    <row r="46" spans="2:22" ht="21">
      <c r="B46" s="1" t="s">
        <v>3</v>
      </c>
      <c r="C46" s="1" t="s">
        <v>20</v>
      </c>
      <c r="D46" s="1" t="s">
        <v>14</v>
      </c>
      <c r="E46" s="1" t="s">
        <v>21</v>
      </c>
      <c r="F46" s="1" t="s">
        <v>22</v>
      </c>
      <c r="G46" s="2" t="s">
        <v>17</v>
      </c>
      <c r="H46" s="24" t="s">
        <v>18</v>
      </c>
      <c r="I46" s="2" t="s">
        <v>4</v>
      </c>
      <c r="J46" s="16" t="s">
        <v>23</v>
      </c>
      <c r="K46" s="17"/>
    </row>
    <row r="47" spans="2:22">
      <c r="B47" s="4">
        <v>380</v>
      </c>
      <c r="C47" s="18">
        <f>B47*F42/M10</f>
        <v>365.38461538461536</v>
      </c>
      <c r="D47" s="18">
        <f>H42</f>
        <v>3.5185185185187349</v>
      </c>
      <c r="E47" s="18">
        <f>G42</f>
        <v>8.2098765432099494</v>
      </c>
      <c r="F47" s="18">
        <f>'بيانات كاملة'!H4</f>
        <v>0</v>
      </c>
      <c r="G47" s="18">
        <f>'بيانات كاملة'!I4</f>
        <v>0</v>
      </c>
      <c r="H47" s="18">
        <f>'بيانات كاملة'!J4</f>
        <v>0</v>
      </c>
      <c r="I47" s="19">
        <f>C47+D47-E47-F47+G47-H47</f>
        <v>360.69325735992419</v>
      </c>
      <c r="J47" s="20">
        <v>44013</v>
      </c>
      <c r="K47" s="21">
        <f>'بيانات كاملة'!M4</f>
        <v>0</v>
      </c>
    </row>
    <row r="48" spans="2:22" ht="12" thickBot="1">
      <c r="B48" s="9">
        <f>C5</f>
        <v>1</v>
      </c>
      <c r="C48" s="23"/>
      <c r="D48" s="23"/>
      <c r="E48" s="23"/>
      <c r="F48" s="23"/>
      <c r="G48" s="23"/>
      <c r="H48" s="23"/>
      <c r="I48" s="23"/>
      <c r="J48" s="8"/>
      <c r="K48" s="8"/>
    </row>
    <row r="49" spans="2:14" ht="12" thickBot="1">
      <c r="B49" s="9"/>
      <c r="C49" s="23"/>
      <c r="D49" s="23"/>
      <c r="E49" s="23"/>
      <c r="F49" s="23"/>
      <c r="G49" s="23"/>
      <c r="H49" s="23"/>
      <c r="I49" s="110" t="s">
        <v>24</v>
      </c>
      <c r="J49" s="110"/>
      <c r="K49" s="110"/>
    </row>
    <row r="50" spans="2:14">
      <c r="B50" s="9"/>
      <c r="C50" s="23"/>
      <c r="D50" s="23"/>
      <c r="E50" s="23"/>
      <c r="F50" s="23"/>
      <c r="G50" s="23"/>
      <c r="H50" s="23"/>
      <c r="I50" s="25"/>
      <c r="J50" s="26"/>
      <c r="K50" s="27"/>
    </row>
    <row r="51" spans="2:14" ht="12" thickBot="1">
      <c r="B51" s="23"/>
      <c r="C51" s="23"/>
      <c r="D51" s="23"/>
      <c r="E51" s="23"/>
      <c r="F51" s="23"/>
      <c r="G51" s="23"/>
      <c r="H51" s="23"/>
      <c r="I51" s="28"/>
      <c r="J51" s="29"/>
      <c r="K51" s="30"/>
    </row>
    <row r="53" spans="2:14">
      <c r="B53" s="111" t="s">
        <v>25</v>
      </c>
      <c r="C53" s="111"/>
      <c r="D53" s="111"/>
      <c r="E53" s="111"/>
      <c r="F53" s="111"/>
      <c r="G53" s="111"/>
      <c r="H53" s="111"/>
      <c r="I53" s="111"/>
      <c r="J53" s="111"/>
      <c r="K53" s="111"/>
    </row>
    <row r="54" spans="2:14">
      <c r="B54" s="112" t="str">
        <f>B3</f>
        <v>راتب شهر :ديسمبر 2020</v>
      </c>
      <c r="C54" s="112"/>
      <c r="D54" s="112"/>
      <c r="E54" s="112"/>
      <c r="F54" s="112"/>
      <c r="G54" s="112"/>
      <c r="H54" s="112"/>
      <c r="I54" s="112"/>
      <c r="J54" s="112"/>
      <c r="K54" s="112"/>
    </row>
    <row r="55" spans="2:14">
      <c r="B55" s="4" t="s">
        <v>7</v>
      </c>
      <c r="C55" s="56" t="s">
        <v>36</v>
      </c>
      <c r="D55" s="9"/>
      <c r="E55" s="9"/>
      <c r="F55" s="9"/>
      <c r="G55" s="9"/>
      <c r="H55" s="10"/>
      <c r="I55" s="4" t="s">
        <v>6</v>
      </c>
      <c r="J55" s="10"/>
      <c r="K55" s="10"/>
    </row>
    <row r="56" spans="2:14">
      <c r="B56" s="55" t="s">
        <v>8</v>
      </c>
      <c r="C56" s="54">
        <v>2</v>
      </c>
      <c r="D56" s="9"/>
      <c r="E56" s="9"/>
      <c r="F56" s="9"/>
      <c r="G56" s="9"/>
      <c r="H56" s="9"/>
      <c r="I56" s="9"/>
      <c r="J56" s="9"/>
      <c r="K56" s="9"/>
    </row>
    <row r="57" spans="2:14"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2:14" ht="15" customHeight="1">
      <c r="B58" s="113" t="s">
        <v>9</v>
      </c>
      <c r="C58" s="114"/>
      <c r="D58" s="117" t="s">
        <v>10</v>
      </c>
      <c r="E58" s="117" t="s">
        <v>11</v>
      </c>
      <c r="F58" s="117" t="s">
        <v>12</v>
      </c>
      <c r="G58" s="119" t="s">
        <v>13</v>
      </c>
      <c r="H58" s="120"/>
      <c r="I58" s="121" t="s">
        <v>15</v>
      </c>
      <c r="J58" s="122"/>
      <c r="K58" s="123"/>
    </row>
    <row r="59" spans="2:14" ht="14.25">
      <c r="B59" s="115"/>
      <c r="C59" s="116"/>
      <c r="D59" s="118"/>
      <c r="E59" s="118"/>
      <c r="F59" s="118"/>
      <c r="G59" s="56" t="s">
        <v>16</v>
      </c>
      <c r="H59" s="4" t="s">
        <v>14</v>
      </c>
      <c r="I59" s="124"/>
      <c r="J59" s="125"/>
      <c r="K59" s="126"/>
      <c r="M59" s="45"/>
    </row>
    <row r="60" spans="2:14">
      <c r="B60" s="5" t="str">
        <f t="shared" ref="B60:B90" si="5">TEXT(C60,"ddd")</f>
        <v>الجمعة</v>
      </c>
      <c r="C60" s="6">
        <f>M8</f>
        <v>44197</v>
      </c>
      <c r="D60" s="50"/>
      <c r="E60" s="50"/>
      <c r="F60" s="7">
        <f t="shared" ref="F60:F90" si="6">IF(ISERROR(D60/D60),0,(D60/D60))</f>
        <v>0</v>
      </c>
      <c r="G60" s="50">
        <v>0</v>
      </c>
      <c r="H60" s="50">
        <v>0</v>
      </c>
      <c r="I60" s="86"/>
      <c r="J60" s="87"/>
      <c r="K60" s="88"/>
      <c r="N60" s="49"/>
    </row>
    <row r="61" spans="2:14">
      <c r="B61" s="5" t="str">
        <f t="shared" si="5"/>
        <v>السبت</v>
      </c>
      <c r="C61" s="6">
        <f>C60+1</f>
        <v>44198</v>
      </c>
      <c r="D61" s="50">
        <v>0.35416666666666669</v>
      </c>
      <c r="E61" s="50">
        <v>0.66666666666666663</v>
      </c>
      <c r="F61" s="7">
        <f t="shared" si="6"/>
        <v>1</v>
      </c>
      <c r="G61" s="50" t="str">
        <f>TEXT(D61-M63,"hh:mm")</f>
        <v>00:00</v>
      </c>
      <c r="H61" s="50" t="str">
        <f>TEXT(E61-M64,"hh:mm")</f>
        <v>00:00</v>
      </c>
      <c r="I61" s="86"/>
      <c r="J61" s="87"/>
      <c r="K61" s="88"/>
      <c r="M61" s="48"/>
    </row>
    <row r="62" spans="2:14">
      <c r="B62" s="5" t="str">
        <f t="shared" si="5"/>
        <v>الأحد</v>
      </c>
      <c r="C62" s="6">
        <f>C61+1</f>
        <v>44199</v>
      </c>
      <c r="D62" s="50">
        <v>0.35416666666666669</v>
      </c>
      <c r="E62" s="50">
        <v>0.66666666666666696</v>
      </c>
      <c r="F62" s="7">
        <f t="shared" si="6"/>
        <v>1</v>
      </c>
      <c r="G62" s="50" t="str">
        <f>TEXT(D62-M63,"hh:mm")</f>
        <v>00:00</v>
      </c>
      <c r="H62" s="50" t="str">
        <f>TEXT(E62-M64,"hh:mm")</f>
        <v>00:00</v>
      </c>
      <c r="I62" s="86"/>
      <c r="J62" s="87"/>
      <c r="K62" s="88"/>
    </row>
    <row r="63" spans="2:14">
      <c r="B63" s="5" t="str">
        <f t="shared" si="5"/>
        <v>الإثنين</v>
      </c>
      <c r="C63" s="6">
        <f t="shared" ref="C63:C86" si="7">C62+1</f>
        <v>44200</v>
      </c>
      <c r="D63" s="50">
        <v>0.35416666666666702</v>
      </c>
      <c r="E63" s="50">
        <v>0.66666666666666696</v>
      </c>
      <c r="F63" s="7">
        <f t="shared" si="6"/>
        <v>1</v>
      </c>
      <c r="G63" s="50" t="str">
        <f>TEXT(D63-M63,"hh:mm")</f>
        <v>00:00</v>
      </c>
      <c r="H63" s="50" t="str">
        <f>TEXT(E63-M64,"hh:mm")</f>
        <v>00:00</v>
      </c>
      <c r="I63" s="86"/>
      <c r="J63" s="87"/>
      <c r="K63" s="88"/>
      <c r="M63" s="60">
        <v>0.35416666666666669</v>
      </c>
    </row>
    <row r="64" spans="2:14">
      <c r="B64" s="5" t="str">
        <f t="shared" si="5"/>
        <v>الثلاثاء</v>
      </c>
      <c r="C64" s="6">
        <f t="shared" si="7"/>
        <v>44201</v>
      </c>
      <c r="D64" s="50">
        <v>0.35416666666666702</v>
      </c>
      <c r="E64" s="50">
        <v>0.66666666666666696</v>
      </c>
      <c r="F64" s="7">
        <f t="shared" si="6"/>
        <v>1</v>
      </c>
      <c r="G64" s="50" t="str">
        <f>TEXT(D64-M63,"hh:mm")</f>
        <v>00:00</v>
      </c>
      <c r="H64" s="50" t="str">
        <f>TEXT(E64-M64,"hh:mm")</f>
        <v>00:00</v>
      </c>
      <c r="I64" s="86"/>
      <c r="J64" s="87"/>
      <c r="K64" s="88"/>
      <c r="M64" s="60">
        <v>0.66666666666666663</v>
      </c>
    </row>
    <row r="65" spans="2:11">
      <c r="B65" s="5" t="str">
        <f t="shared" si="5"/>
        <v>الأربعاء</v>
      </c>
      <c r="C65" s="6">
        <f t="shared" si="7"/>
        <v>44202</v>
      </c>
      <c r="D65" s="50">
        <v>0.35416666666666702</v>
      </c>
      <c r="E65" s="50">
        <v>0.66666666666666696</v>
      </c>
      <c r="F65" s="7">
        <f t="shared" si="6"/>
        <v>1</v>
      </c>
      <c r="G65" s="50" t="str">
        <f>TEXT(D65-M63,"hh:mm")</f>
        <v>00:00</v>
      </c>
      <c r="H65" s="50" t="str">
        <f>TEXT(E65-M64,"hh:mm")</f>
        <v>00:00</v>
      </c>
      <c r="I65" s="86"/>
      <c r="J65" s="87"/>
      <c r="K65" s="88"/>
    </row>
    <row r="66" spans="2:11">
      <c r="B66" s="5" t="str">
        <f t="shared" si="5"/>
        <v>الخميس</v>
      </c>
      <c r="C66" s="6">
        <f t="shared" si="7"/>
        <v>44203</v>
      </c>
      <c r="D66" s="50">
        <v>0.35416666666666702</v>
      </c>
      <c r="E66" s="50">
        <v>0.73888888888888893</v>
      </c>
      <c r="F66" s="7">
        <f t="shared" si="6"/>
        <v>1</v>
      </c>
      <c r="G66" s="50" t="str">
        <f>TEXT(D66-M63,"hh:mm")</f>
        <v>00:00</v>
      </c>
      <c r="H66" s="50" t="str">
        <f>TEXT(E66-M64,"hh:mm")</f>
        <v>01:44</v>
      </c>
      <c r="I66" s="86"/>
      <c r="J66" s="87"/>
      <c r="K66" s="88"/>
    </row>
    <row r="67" spans="2:11">
      <c r="B67" s="5" t="str">
        <f t="shared" si="5"/>
        <v>الجمعة</v>
      </c>
      <c r="C67" s="6">
        <f t="shared" si="7"/>
        <v>44204</v>
      </c>
      <c r="D67" s="50"/>
      <c r="E67" s="50"/>
      <c r="F67" s="7">
        <f t="shared" si="6"/>
        <v>0</v>
      </c>
      <c r="G67" s="50">
        <v>0</v>
      </c>
      <c r="H67" s="50">
        <v>0</v>
      </c>
      <c r="I67" s="86"/>
      <c r="J67" s="87"/>
      <c r="K67" s="88"/>
    </row>
    <row r="68" spans="2:11">
      <c r="B68" s="5" t="str">
        <f t="shared" si="5"/>
        <v>السبت</v>
      </c>
      <c r="C68" s="6">
        <f t="shared" si="7"/>
        <v>44205</v>
      </c>
      <c r="D68" s="50">
        <v>0.35833333333333334</v>
      </c>
      <c r="E68" s="50">
        <v>0.77430555555555547</v>
      </c>
      <c r="F68" s="7">
        <f t="shared" si="6"/>
        <v>1</v>
      </c>
      <c r="G68" s="50" t="str">
        <f>TEXT(D68-M63,"hh:mm")</f>
        <v>00:06</v>
      </c>
      <c r="H68" s="50" t="str">
        <f>TEXT(E68-M64,"hh:mm")</f>
        <v>02:35</v>
      </c>
      <c r="I68" s="86"/>
      <c r="J68" s="87"/>
      <c r="K68" s="88"/>
    </row>
    <row r="69" spans="2:11">
      <c r="B69" s="5" t="str">
        <f t="shared" si="5"/>
        <v>الأحد</v>
      </c>
      <c r="C69" s="6">
        <f t="shared" si="7"/>
        <v>44206</v>
      </c>
      <c r="D69" s="50">
        <v>0.35416666666666669</v>
      </c>
      <c r="E69" s="50">
        <v>0.71458333333333324</v>
      </c>
      <c r="F69" s="7">
        <f t="shared" si="6"/>
        <v>1</v>
      </c>
      <c r="G69" s="50" t="str">
        <f>TEXT(D69-M63,"hh:mm")</f>
        <v>00:00</v>
      </c>
      <c r="H69" s="50" t="str">
        <f>TEXT(E69-M64,"hh:mm")</f>
        <v>01:09</v>
      </c>
      <c r="I69" s="86"/>
      <c r="J69" s="87"/>
      <c r="K69" s="88"/>
    </row>
    <row r="70" spans="2:11">
      <c r="B70" s="5" t="str">
        <f t="shared" si="5"/>
        <v>الإثنين</v>
      </c>
      <c r="C70" s="6">
        <f t="shared" si="7"/>
        <v>44207</v>
      </c>
      <c r="D70" s="50">
        <v>0.35416666666666669</v>
      </c>
      <c r="E70" s="50">
        <v>0.66666666666666696</v>
      </c>
      <c r="F70" s="7">
        <f t="shared" si="6"/>
        <v>1</v>
      </c>
      <c r="G70" s="50" t="str">
        <f>TEXT(D70-M63,"hh:mm")</f>
        <v>00:00</v>
      </c>
      <c r="H70" s="50" t="str">
        <f>TEXT(E70-M64,"hh:mm")</f>
        <v>00:00</v>
      </c>
      <c r="I70" s="86"/>
      <c r="J70" s="87"/>
      <c r="K70" s="88"/>
    </row>
    <row r="71" spans="2:11">
      <c r="B71" s="5" t="str">
        <f t="shared" si="5"/>
        <v>الثلاثاء</v>
      </c>
      <c r="C71" s="6">
        <f t="shared" si="7"/>
        <v>44208</v>
      </c>
      <c r="D71" s="50">
        <v>0.35416666666666702</v>
      </c>
      <c r="E71" s="50">
        <v>0.67986111111111114</v>
      </c>
      <c r="F71" s="7">
        <f t="shared" si="6"/>
        <v>1</v>
      </c>
      <c r="G71" s="50" t="str">
        <f>TEXT(D71-M63,"hh:mm")</f>
        <v>00:00</v>
      </c>
      <c r="H71" s="50" t="str">
        <f>TEXT(E71-M64,"hh:mm")</f>
        <v>00:19</v>
      </c>
      <c r="I71" s="86"/>
      <c r="J71" s="87"/>
      <c r="K71" s="88"/>
    </row>
    <row r="72" spans="2:11">
      <c r="B72" s="5" t="str">
        <f t="shared" si="5"/>
        <v>الأربعاء</v>
      </c>
      <c r="C72" s="6">
        <f t="shared" si="7"/>
        <v>44209</v>
      </c>
      <c r="D72" s="50">
        <v>0.35416666666666702</v>
      </c>
      <c r="E72" s="50">
        <v>0.66666666666666696</v>
      </c>
      <c r="F72" s="7">
        <f t="shared" si="6"/>
        <v>1</v>
      </c>
      <c r="G72" s="50" t="str">
        <f>TEXT(D72-M63,"hh:mm")</f>
        <v>00:00</v>
      </c>
      <c r="H72" s="50" t="str">
        <f>TEXT(E72-M64,"hh:mm")</f>
        <v>00:00</v>
      </c>
      <c r="I72" s="86"/>
      <c r="J72" s="87"/>
      <c r="K72" s="88"/>
    </row>
    <row r="73" spans="2:11">
      <c r="B73" s="5" t="str">
        <f t="shared" si="5"/>
        <v>الخميس</v>
      </c>
      <c r="C73" s="6">
        <f t="shared" si="7"/>
        <v>44210</v>
      </c>
      <c r="D73" s="50">
        <v>0.35416666666666702</v>
      </c>
      <c r="E73" s="50">
        <v>0.66666666666666696</v>
      </c>
      <c r="F73" s="7">
        <f t="shared" si="6"/>
        <v>1</v>
      </c>
      <c r="G73" s="50" t="str">
        <f>TEXT(D73-M63,"hh:mm")</f>
        <v>00:00</v>
      </c>
      <c r="H73" s="50" t="str">
        <f>TEXT(E73-M64,"hh:mm")</f>
        <v>00:00</v>
      </c>
      <c r="I73" s="86"/>
      <c r="J73" s="87"/>
      <c r="K73" s="88"/>
    </row>
    <row r="74" spans="2:11">
      <c r="B74" s="5" t="str">
        <f t="shared" si="5"/>
        <v>الجمعة</v>
      </c>
      <c r="C74" s="6">
        <f t="shared" si="7"/>
        <v>44211</v>
      </c>
      <c r="D74" s="50"/>
      <c r="E74" s="50"/>
      <c r="F74" s="7">
        <f t="shared" si="6"/>
        <v>0</v>
      </c>
      <c r="G74" s="50">
        <v>0</v>
      </c>
      <c r="H74" s="50">
        <v>0</v>
      </c>
      <c r="I74" s="86"/>
      <c r="J74" s="87"/>
      <c r="K74" s="88"/>
    </row>
    <row r="75" spans="2:11">
      <c r="B75" s="5" t="str">
        <f t="shared" si="5"/>
        <v>السبت</v>
      </c>
      <c r="C75" s="6">
        <f t="shared" si="7"/>
        <v>44212</v>
      </c>
      <c r="D75" s="50">
        <v>0.35486111111111113</v>
      </c>
      <c r="E75" s="50">
        <v>0.66666666666666663</v>
      </c>
      <c r="F75" s="7">
        <f t="shared" si="6"/>
        <v>1</v>
      </c>
      <c r="G75" s="50" t="str">
        <f>TEXT(D75-M63,"hh:mm")</f>
        <v>00:01</v>
      </c>
      <c r="H75" s="50" t="str">
        <f>TEXT(E75-M64,"hh:mm")</f>
        <v>00:00</v>
      </c>
      <c r="I75" s="86"/>
      <c r="J75" s="87"/>
      <c r="K75" s="88"/>
    </row>
    <row r="76" spans="2:11">
      <c r="B76" s="5" t="str">
        <f t="shared" si="5"/>
        <v>الأحد</v>
      </c>
      <c r="C76" s="6">
        <f t="shared" si="7"/>
        <v>44213</v>
      </c>
      <c r="D76" s="50">
        <v>0.3833333333333333</v>
      </c>
      <c r="E76" s="50">
        <v>0.66666666666666696</v>
      </c>
      <c r="F76" s="7">
        <f t="shared" si="6"/>
        <v>1</v>
      </c>
      <c r="G76" s="50" t="str">
        <f>TEXT(D76-M63,"hh:mm")</f>
        <v>00:42</v>
      </c>
      <c r="H76" s="50" t="str">
        <f>TEXT(E76-M64,"hh:mm")</f>
        <v>00:00</v>
      </c>
      <c r="I76" s="86"/>
      <c r="J76" s="87"/>
      <c r="K76" s="88"/>
    </row>
    <row r="77" spans="2:11">
      <c r="B77" s="5" t="str">
        <f t="shared" si="5"/>
        <v>الإثنين</v>
      </c>
      <c r="C77" s="6">
        <f t="shared" si="7"/>
        <v>44214</v>
      </c>
      <c r="D77" s="50">
        <v>0.37291666666666662</v>
      </c>
      <c r="E77" s="50">
        <v>0.66666666666666696</v>
      </c>
      <c r="F77" s="7">
        <f t="shared" si="6"/>
        <v>1</v>
      </c>
      <c r="G77" s="50" t="str">
        <f>TEXT(D77-M63,"hh:mm")</f>
        <v>00:27</v>
      </c>
      <c r="H77" s="50" t="str">
        <f>TEXT(E77-M64,"hh:mm")</f>
        <v>00:00</v>
      </c>
      <c r="I77" s="86"/>
      <c r="J77" s="87"/>
      <c r="K77" s="88"/>
    </row>
    <row r="78" spans="2:11">
      <c r="B78" s="5" t="str">
        <f t="shared" si="5"/>
        <v>الثلاثاء</v>
      </c>
      <c r="C78" s="6">
        <f t="shared" si="7"/>
        <v>44215</v>
      </c>
      <c r="D78" s="50">
        <v>0.36319444444444443</v>
      </c>
      <c r="E78" s="50">
        <v>0.66666666666666696</v>
      </c>
      <c r="F78" s="7">
        <f t="shared" si="6"/>
        <v>1</v>
      </c>
      <c r="G78" s="50" t="str">
        <f>TEXT(D78-M63,"hh:mm")</f>
        <v>00:13</v>
      </c>
      <c r="H78" s="50" t="str">
        <f>TEXT(E78-M64,"hh:mm")</f>
        <v>00:00</v>
      </c>
      <c r="I78" s="86"/>
      <c r="J78" s="87"/>
      <c r="K78" s="88"/>
    </row>
    <row r="79" spans="2:11">
      <c r="B79" s="5" t="str">
        <f t="shared" si="5"/>
        <v>الأربعاء</v>
      </c>
      <c r="C79" s="6">
        <f t="shared" si="7"/>
        <v>44216</v>
      </c>
      <c r="D79" s="50">
        <v>0.37708333333333338</v>
      </c>
      <c r="E79" s="50">
        <v>0.66666666666666696</v>
      </c>
      <c r="F79" s="7">
        <f t="shared" si="6"/>
        <v>1</v>
      </c>
      <c r="G79" s="50" t="str">
        <f>TEXT(D79-M63,"hh:mm")</f>
        <v>00:33</v>
      </c>
      <c r="H79" s="50" t="str">
        <f>TEXT(E79-M64,"hh:mm")</f>
        <v>00:00</v>
      </c>
      <c r="I79" s="86"/>
      <c r="J79" s="87"/>
      <c r="K79" s="88"/>
    </row>
    <row r="80" spans="2:11">
      <c r="B80" s="5" t="str">
        <f t="shared" si="5"/>
        <v>الخميس</v>
      </c>
      <c r="C80" s="6">
        <f t="shared" si="7"/>
        <v>44217</v>
      </c>
      <c r="D80" s="50">
        <v>0.36944444444444446</v>
      </c>
      <c r="E80" s="50">
        <v>0.66666666666666696</v>
      </c>
      <c r="F80" s="7">
        <f t="shared" si="6"/>
        <v>1</v>
      </c>
      <c r="G80" s="50" t="str">
        <f>TEXT(D80-M63,"hh:mm")</f>
        <v>00:22</v>
      </c>
      <c r="H80" s="50" t="str">
        <f>TEXT(E80-M64,"hh:mm")</f>
        <v>00:00</v>
      </c>
      <c r="I80" s="86"/>
      <c r="J80" s="87"/>
      <c r="K80" s="88"/>
    </row>
    <row r="81" spans="2:11">
      <c r="B81" s="5" t="str">
        <f t="shared" si="5"/>
        <v>الجمعة</v>
      </c>
      <c r="C81" s="6">
        <f t="shared" si="7"/>
        <v>44218</v>
      </c>
      <c r="D81" s="50"/>
      <c r="E81" s="50"/>
      <c r="F81" s="7">
        <f t="shared" si="6"/>
        <v>0</v>
      </c>
      <c r="G81" s="50">
        <v>0</v>
      </c>
      <c r="H81" s="50">
        <v>0</v>
      </c>
      <c r="I81" s="86"/>
      <c r="J81" s="87"/>
      <c r="K81" s="88"/>
    </row>
    <row r="82" spans="2:11">
      <c r="B82" s="5" t="str">
        <f t="shared" si="5"/>
        <v>السبت</v>
      </c>
      <c r="C82" s="6">
        <f t="shared" si="7"/>
        <v>44219</v>
      </c>
      <c r="D82" s="50">
        <v>0.35416666666666669</v>
      </c>
      <c r="E82" s="50">
        <v>0.66666666666666663</v>
      </c>
      <c r="F82" s="7">
        <f t="shared" si="6"/>
        <v>1</v>
      </c>
      <c r="G82" s="50" t="str">
        <f>TEXT(D82-M63,"hh:mm")</f>
        <v>00:00</v>
      </c>
      <c r="H82" s="50" t="str">
        <f>TEXT(E82-M64,"hh:mm")</f>
        <v>00:00</v>
      </c>
      <c r="I82" s="86"/>
      <c r="J82" s="87"/>
      <c r="K82" s="88"/>
    </row>
    <row r="83" spans="2:11">
      <c r="B83" s="5" t="str">
        <f t="shared" si="5"/>
        <v>الأحد</v>
      </c>
      <c r="C83" s="6">
        <f t="shared" si="7"/>
        <v>44220</v>
      </c>
      <c r="D83" s="50">
        <v>0.37222222222222223</v>
      </c>
      <c r="E83" s="50">
        <v>0.66666666666666696</v>
      </c>
      <c r="F83" s="7">
        <f t="shared" si="6"/>
        <v>1</v>
      </c>
      <c r="G83" s="50" t="str">
        <f>TEXT(D83-M63,"hh:mm")</f>
        <v>00:26</v>
      </c>
      <c r="H83" s="50" t="str">
        <f>TEXT(E83-M64,"hh:mm")</f>
        <v>00:00</v>
      </c>
      <c r="I83" s="86"/>
      <c r="J83" s="87"/>
      <c r="K83" s="88"/>
    </row>
    <row r="84" spans="2:11">
      <c r="B84" s="5" t="str">
        <f t="shared" si="5"/>
        <v>الإثنين</v>
      </c>
      <c r="C84" s="6">
        <f t="shared" si="7"/>
        <v>44221</v>
      </c>
      <c r="D84" s="50">
        <v>0.35625000000000001</v>
      </c>
      <c r="E84" s="50">
        <v>0.66666666666666696</v>
      </c>
      <c r="F84" s="7">
        <f t="shared" si="6"/>
        <v>1</v>
      </c>
      <c r="G84" s="50" t="str">
        <f>TEXT(D84-M63,"hh:mm")</f>
        <v>00:03</v>
      </c>
      <c r="H84" s="50" t="str">
        <f>TEXT(E84-M64,"hh:mm")</f>
        <v>00:00</v>
      </c>
      <c r="I84" s="86"/>
      <c r="J84" s="87"/>
      <c r="K84" s="88"/>
    </row>
    <row r="85" spans="2:11">
      <c r="B85" s="5" t="str">
        <f t="shared" si="5"/>
        <v>الثلاثاء</v>
      </c>
      <c r="C85" s="6">
        <f t="shared" si="7"/>
        <v>44222</v>
      </c>
      <c r="D85" s="50">
        <v>0.3833333333333333</v>
      </c>
      <c r="E85" s="50">
        <v>0.66666666666666696</v>
      </c>
      <c r="F85" s="7">
        <f t="shared" si="6"/>
        <v>1</v>
      </c>
      <c r="G85" s="50" t="str">
        <f>TEXT(D85-M63,"hh:mm")</f>
        <v>00:42</v>
      </c>
      <c r="H85" s="50" t="str">
        <f>TEXT(E85-M64,"hh:mm")</f>
        <v>00:00</v>
      </c>
      <c r="I85" s="86"/>
      <c r="J85" s="87"/>
      <c r="K85" s="88"/>
    </row>
    <row r="86" spans="2:11">
      <c r="B86" s="5" t="str">
        <f t="shared" si="5"/>
        <v>الأربعاء</v>
      </c>
      <c r="C86" s="6">
        <f t="shared" si="7"/>
        <v>44223</v>
      </c>
      <c r="D86" s="50">
        <v>0.37291666666666662</v>
      </c>
      <c r="E86" s="50">
        <v>0.66666666666666696</v>
      </c>
      <c r="F86" s="7">
        <f t="shared" si="6"/>
        <v>1</v>
      </c>
      <c r="G86" s="50" t="str">
        <f>TEXT(D86-M63,"hh:mm")</f>
        <v>00:27</v>
      </c>
      <c r="H86" s="50" t="str">
        <f>TEXT(E86-M64,"hh:mm")</f>
        <v>00:00</v>
      </c>
      <c r="I86" s="86"/>
      <c r="J86" s="87"/>
      <c r="K86" s="88"/>
    </row>
    <row r="87" spans="2:11">
      <c r="B87" s="5" t="str">
        <f t="shared" si="5"/>
        <v>الخميس</v>
      </c>
      <c r="C87" s="6">
        <f>C86+1</f>
        <v>44224</v>
      </c>
      <c r="D87" s="50">
        <v>0.3756944444444445</v>
      </c>
      <c r="E87" s="50">
        <v>0.66666666666666696</v>
      </c>
      <c r="F87" s="7">
        <f t="shared" si="6"/>
        <v>1</v>
      </c>
      <c r="G87" s="50" t="str">
        <f>TEXT(D87-M63,"hh:mm")</f>
        <v>00:31</v>
      </c>
      <c r="H87" s="50" t="str">
        <f>TEXT(E87-M64,"hh:mm")</f>
        <v>00:00</v>
      </c>
      <c r="I87" s="86"/>
      <c r="J87" s="87"/>
      <c r="K87" s="88"/>
    </row>
    <row r="88" spans="2:11">
      <c r="B88" s="5" t="str">
        <f t="shared" si="5"/>
        <v>الجمعة</v>
      </c>
      <c r="C88" s="6">
        <f>IF(C60=$Q$9," ",C87+1)</f>
        <v>44225</v>
      </c>
      <c r="D88" s="50"/>
      <c r="E88" s="50"/>
      <c r="F88" s="7">
        <f t="shared" si="6"/>
        <v>0</v>
      </c>
      <c r="G88" s="50">
        <v>0</v>
      </c>
      <c r="H88" s="50">
        <v>0</v>
      </c>
      <c r="I88" s="86"/>
      <c r="J88" s="87"/>
      <c r="K88" s="88"/>
    </row>
    <row r="89" spans="2:11">
      <c r="B89" s="5" t="str">
        <f t="shared" si="5"/>
        <v>السبت</v>
      </c>
      <c r="C89" s="6">
        <f>IF(C60=$Q$9," ",C88+1)</f>
        <v>44226</v>
      </c>
      <c r="D89" s="50">
        <v>0.3888888888888889</v>
      </c>
      <c r="E89" s="50">
        <v>0.66666666666666696</v>
      </c>
      <c r="F89" s="7">
        <f t="shared" si="6"/>
        <v>1</v>
      </c>
      <c r="G89" s="50" t="str">
        <f>TEXT(D89-M63,"hh:mm")</f>
        <v>00:50</v>
      </c>
      <c r="H89" s="50" t="str">
        <f>TEXT(E89-M64,"hh:mm")</f>
        <v>00:00</v>
      </c>
      <c r="I89" s="86"/>
      <c r="J89" s="87"/>
      <c r="K89" s="88"/>
    </row>
    <row r="90" spans="2:11">
      <c r="B90" s="5" t="str">
        <f t="shared" si="5"/>
        <v>الأحد</v>
      </c>
      <c r="C90" s="6">
        <f>IF(C60=$Q$9," ",IF(C60=$Q$11," ",IF(C60=$Q$13," ",IF(C60=$Q$16," ",IF(C60=$Q$18," ",C89+1)))))</f>
        <v>44227</v>
      </c>
      <c r="D90" s="50">
        <v>0.3979166666666667</v>
      </c>
      <c r="E90" s="50">
        <v>0.66666666666666696</v>
      </c>
      <c r="F90" s="7">
        <f t="shared" si="6"/>
        <v>1</v>
      </c>
      <c r="G90" s="50" t="str">
        <f>TEXT(D90-M63,"hh:mm")</f>
        <v>01:03</v>
      </c>
      <c r="H90" s="50" t="str">
        <f>TEXT(E90-M64,"hh:mm")</f>
        <v>00:00</v>
      </c>
      <c r="I90" s="86"/>
      <c r="J90" s="87"/>
      <c r="K90" s="88"/>
    </row>
    <row r="91" spans="2:11">
      <c r="B91" s="89" t="s">
        <v>17</v>
      </c>
      <c r="C91" s="90"/>
      <c r="D91" s="90"/>
      <c r="E91" s="91"/>
      <c r="F91" s="92">
        <f>H60+H61+H62+H63+H64+H65+H66+H67+H68+H69+H70+H71+H72+H73+H74+H75+H76+H77+H78+H79+H80+H81+H82+H83+H84+H85+H86+H87+H88+H89+H90</f>
        <v>0.24097222222222225</v>
      </c>
      <c r="G91" s="93"/>
      <c r="H91" s="94"/>
      <c r="I91" s="95"/>
      <c r="J91" s="96"/>
      <c r="K91" s="97"/>
    </row>
    <row r="92" spans="2:11">
      <c r="B92" s="98" t="s">
        <v>18</v>
      </c>
      <c r="C92" s="99"/>
      <c r="D92" s="99"/>
      <c r="E92" s="100"/>
      <c r="F92" s="101">
        <f>G60+G61+G62+G63+G64+G65+G66+G67+G68+G69+G70+G71+G72+G73+G74+G75+G76+G77+G78+G79+G80+G81+G82+G83+G84+G85+G86+G87+G88+G89+G90</f>
        <v>0.2680555555555556</v>
      </c>
      <c r="G92" s="102"/>
      <c r="H92" s="103"/>
      <c r="I92" s="104"/>
      <c r="J92" s="105"/>
      <c r="K92" s="106"/>
    </row>
    <row r="93" spans="2:11">
      <c r="B93" s="107" t="s">
        <v>2</v>
      </c>
      <c r="C93" s="108"/>
      <c r="D93" s="108"/>
      <c r="E93" s="109"/>
      <c r="F93" s="13">
        <f>SUM(F60:F90)</f>
        <v>26</v>
      </c>
      <c r="G93" s="52">
        <f>B98/30/9*F92*24</f>
        <v>7.1481481481481488</v>
      </c>
      <c r="H93" s="52">
        <f>B98/30/9*F91*24</f>
        <v>6.4259259259259265</v>
      </c>
      <c r="I93" s="107"/>
      <c r="J93" s="108"/>
      <c r="K93" s="109"/>
    </row>
    <row r="94" spans="2:11">
      <c r="B94" s="9"/>
      <c r="C94" s="9"/>
      <c r="D94" s="9"/>
      <c r="E94" s="9"/>
      <c r="F94" s="9"/>
      <c r="G94" s="9"/>
      <c r="H94" s="53"/>
      <c r="I94" s="53"/>
      <c r="J94" s="9"/>
      <c r="K94" s="9"/>
    </row>
    <row r="95" spans="2:11">
      <c r="B95" s="15"/>
      <c r="C95" s="15"/>
      <c r="D95" s="15"/>
      <c r="E95" s="15"/>
      <c r="F95" s="15"/>
      <c r="G95" s="15"/>
      <c r="H95" s="15"/>
      <c r="I95" s="9"/>
      <c r="J95" s="9"/>
      <c r="K95" s="9"/>
    </row>
    <row r="96" spans="2:11">
      <c r="B96" s="9" t="s">
        <v>19</v>
      </c>
      <c r="C96" s="9"/>
      <c r="D96" s="9"/>
      <c r="E96" s="9"/>
      <c r="F96" s="9"/>
      <c r="G96" s="9"/>
      <c r="H96" s="15"/>
      <c r="I96" s="23"/>
      <c r="J96" s="8"/>
      <c r="K96" s="8"/>
    </row>
    <row r="97" spans="2:13" ht="21">
      <c r="B97" s="1" t="s">
        <v>3</v>
      </c>
      <c r="C97" s="1" t="s">
        <v>20</v>
      </c>
      <c r="D97" s="1" t="s">
        <v>14</v>
      </c>
      <c r="E97" s="1" t="s">
        <v>21</v>
      </c>
      <c r="F97" s="1" t="s">
        <v>22</v>
      </c>
      <c r="G97" s="2" t="s">
        <v>17</v>
      </c>
      <c r="H97" s="24" t="s">
        <v>18</v>
      </c>
      <c r="I97" s="2" t="s">
        <v>4</v>
      </c>
      <c r="J97" s="16" t="s">
        <v>23</v>
      </c>
      <c r="K97" s="17"/>
    </row>
    <row r="98" spans="2:13">
      <c r="B98" s="4">
        <v>300</v>
      </c>
      <c r="C98" s="18">
        <f>B98*M10/26</f>
        <v>300</v>
      </c>
      <c r="D98" s="18">
        <f>H93</f>
        <v>6.4259259259259265</v>
      </c>
      <c r="E98" s="18">
        <f>G93</f>
        <v>7.1481481481481488</v>
      </c>
      <c r="F98" s="18">
        <f>'بيانات كاملة'!H5</f>
        <v>0</v>
      </c>
      <c r="G98" s="18">
        <f>'بيانات كاملة'!I5</f>
        <v>0</v>
      </c>
      <c r="H98" s="18">
        <f>'بيانات كاملة'!J5</f>
        <v>0</v>
      </c>
      <c r="I98" s="19">
        <f>C98+D98-E98-F98+G98-H98</f>
        <v>299.27777777777777</v>
      </c>
      <c r="J98" s="20">
        <v>44228</v>
      </c>
      <c r="K98" s="21">
        <v>50</v>
      </c>
    </row>
    <row r="99" spans="2:13" ht="12" thickBot="1">
      <c r="B99" s="9">
        <f>C56</f>
        <v>2</v>
      </c>
      <c r="C99" s="23"/>
      <c r="D99" s="23"/>
      <c r="E99" s="23"/>
      <c r="F99" s="23"/>
      <c r="G99" s="23"/>
      <c r="H99" s="23"/>
      <c r="I99" s="23"/>
      <c r="J99" s="8"/>
      <c r="K99" s="8"/>
    </row>
    <row r="100" spans="2:13" ht="12" thickBot="1">
      <c r="B100" s="9"/>
      <c r="C100" s="23"/>
      <c r="D100" s="23"/>
      <c r="E100" s="23"/>
      <c r="F100" s="23"/>
      <c r="G100" s="23"/>
      <c r="H100" s="23"/>
      <c r="I100" s="110" t="s">
        <v>24</v>
      </c>
      <c r="J100" s="110"/>
      <c r="K100" s="110"/>
    </row>
    <row r="101" spans="2:13">
      <c r="B101" s="9"/>
      <c r="C101" s="23"/>
      <c r="D101" s="23"/>
      <c r="E101" s="23"/>
      <c r="F101" s="23"/>
      <c r="G101" s="23"/>
      <c r="H101" s="23"/>
      <c r="I101" s="25"/>
      <c r="J101" s="26"/>
      <c r="K101" s="27"/>
    </row>
    <row r="102" spans="2:13" ht="12" thickBot="1">
      <c r="B102" s="23"/>
      <c r="C102" s="23"/>
      <c r="D102" s="23"/>
      <c r="E102" s="23"/>
      <c r="F102" s="23"/>
      <c r="G102" s="23"/>
      <c r="H102" s="23"/>
      <c r="I102" s="28"/>
      <c r="J102" s="29"/>
      <c r="K102" s="30"/>
    </row>
    <row r="104" spans="2:13">
      <c r="B104" s="111" t="s">
        <v>25</v>
      </c>
      <c r="C104" s="111"/>
      <c r="D104" s="111"/>
      <c r="E104" s="111"/>
      <c r="F104" s="111"/>
      <c r="G104" s="111"/>
      <c r="H104" s="111"/>
      <c r="I104" s="111"/>
      <c r="J104" s="111"/>
      <c r="K104" s="111"/>
    </row>
    <row r="105" spans="2:13">
      <c r="B105" s="112" t="str">
        <f>B3</f>
        <v>راتب شهر :ديسمبر 2020</v>
      </c>
      <c r="C105" s="112"/>
      <c r="D105" s="112"/>
      <c r="E105" s="112"/>
      <c r="F105" s="112"/>
      <c r="G105" s="112"/>
      <c r="H105" s="112"/>
      <c r="I105" s="112"/>
      <c r="J105" s="112"/>
      <c r="K105" s="112"/>
    </row>
    <row r="106" spans="2:13">
      <c r="B106" s="4" t="s">
        <v>7</v>
      </c>
      <c r="C106" s="56" t="s">
        <v>37</v>
      </c>
      <c r="D106" s="9"/>
      <c r="E106" s="9"/>
      <c r="F106" s="9"/>
      <c r="G106" s="9"/>
      <c r="H106" s="10"/>
      <c r="I106" s="4" t="s">
        <v>6</v>
      </c>
      <c r="J106" s="10"/>
      <c r="K106" s="10"/>
    </row>
    <row r="107" spans="2:13">
      <c r="B107" s="55" t="s">
        <v>8</v>
      </c>
      <c r="C107" s="54">
        <v>3</v>
      </c>
      <c r="D107" s="9"/>
      <c r="E107" s="9"/>
      <c r="F107" s="9"/>
      <c r="G107" s="9"/>
      <c r="H107" s="9"/>
      <c r="I107" s="9"/>
      <c r="J107" s="9"/>
      <c r="K107" s="9"/>
    </row>
    <row r="108" spans="2:13">
      <c r="B108" s="9"/>
      <c r="C108" s="9"/>
      <c r="D108" s="9"/>
      <c r="E108" s="9"/>
      <c r="F108" s="9"/>
      <c r="G108" s="9"/>
      <c r="H108" s="9"/>
      <c r="I108" s="9"/>
      <c r="J108" s="9"/>
      <c r="K108" s="9"/>
    </row>
    <row r="109" spans="2:13">
      <c r="B109" s="113" t="s">
        <v>9</v>
      </c>
      <c r="C109" s="114"/>
      <c r="D109" s="117" t="s">
        <v>10</v>
      </c>
      <c r="E109" s="117" t="s">
        <v>11</v>
      </c>
      <c r="F109" s="117" t="s">
        <v>12</v>
      </c>
      <c r="G109" s="119" t="s">
        <v>13</v>
      </c>
      <c r="H109" s="120"/>
      <c r="I109" s="121" t="s">
        <v>15</v>
      </c>
      <c r="J109" s="122"/>
      <c r="K109" s="123"/>
    </row>
    <row r="110" spans="2:13" ht="14.25">
      <c r="B110" s="115"/>
      <c r="C110" s="116"/>
      <c r="D110" s="118"/>
      <c r="E110" s="118"/>
      <c r="F110" s="118"/>
      <c r="G110" s="56" t="s">
        <v>16</v>
      </c>
      <c r="H110" s="4" t="s">
        <v>14</v>
      </c>
      <c r="I110" s="124"/>
      <c r="J110" s="125"/>
      <c r="K110" s="126"/>
      <c r="M110" s="45"/>
    </row>
    <row r="111" spans="2:13">
      <c r="B111" s="5" t="str">
        <f t="shared" ref="B111:B141" si="8">TEXT(C111,"ddd")</f>
        <v>الجمعة</v>
      </c>
      <c r="C111" s="6">
        <f>M8</f>
        <v>44197</v>
      </c>
      <c r="D111" s="50"/>
      <c r="E111" s="50"/>
      <c r="F111" s="7">
        <f t="shared" ref="F111:F141" si="9">IF(ISERROR(D111/D111),0,(D111/D111))</f>
        <v>0</v>
      </c>
      <c r="G111" s="50">
        <v>0</v>
      </c>
      <c r="H111" s="50">
        <v>0</v>
      </c>
      <c r="I111" s="86"/>
      <c r="J111" s="87"/>
      <c r="K111" s="88"/>
    </row>
    <row r="112" spans="2:13">
      <c r="B112" s="5" t="str">
        <f t="shared" si="8"/>
        <v>السبت</v>
      </c>
      <c r="C112" s="6">
        <f>C111+1</f>
        <v>44198</v>
      </c>
      <c r="D112" s="50">
        <v>0.35416666666666669</v>
      </c>
      <c r="E112" s="50">
        <v>0.66666666666666663</v>
      </c>
      <c r="F112" s="7">
        <f t="shared" si="9"/>
        <v>1</v>
      </c>
      <c r="G112" s="50" t="str">
        <f>TEXT(D112-M114,"hh:mm")</f>
        <v>00:00</v>
      </c>
      <c r="H112" s="50" t="str">
        <f>TEXT(E112-M115,"hh:mm")</f>
        <v>00:00</v>
      </c>
      <c r="I112" s="86"/>
      <c r="J112" s="87"/>
      <c r="K112" s="88"/>
      <c r="M112" s="48"/>
    </row>
    <row r="113" spans="2:13">
      <c r="B113" s="5" t="str">
        <f t="shared" si="8"/>
        <v>الأحد</v>
      </c>
      <c r="C113" s="6">
        <f>C112+1</f>
        <v>44199</v>
      </c>
      <c r="D113" s="50">
        <v>0.35416666666666669</v>
      </c>
      <c r="E113" s="50">
        <v>0.66666666666666696</v>
      </c>
      <c r="F113" s="7">
        <f t="shared" si="9"/>
        <v>1</v>
      </c>
      <c r="G113" s="50" t="str">
        <f>TEXT(D113-M114,"hh:mm")</f>
        <v>00:00</v>
      </c>
      <c r="H113" s="50" t="str">
        <f>TEXT(E113-M115,"hh:mm")</f>
        <v>00:00</v>
      </c>
      <c r="I113" s="86"/>
      <c r="J113" s="87"/>
      <c r="K113" s="88"/>
    </row>
    <row r="114" spans="2:13">
      <c r="B114" s="5" t="str">
        <f t="shared" si="8"/>
        <v>الإثنين</v>
      </c>
      <c r="C114" s="6">
        <f t="shared" ref="C114:C137" si="10">C113+1</f>
        <v>44200</v>
      </c>
      <c r="D114" s="50">
        <v>0.35416666666666702</v>
      </c>
      <c r="E114" s="50">
        <v>0.66666666666666696</v>
      </c>
      <c r="F114" s="7">
        <f t="shared" si="9"/>
        <v>1</v>
      </c>
      <c r="G114" s="50" t="str">
        <f>TEXT(D114-M114,"hh:mm")</f>
        <v>00:00</v>
      </c>
      <c r="H114" s="50" t="str">
        <f>TEXT(E114-M115,"hh:mm")</f>
        <v>00:00</v>
      </c>
      <c r="I114" s="86"/>
      <c r="J114" s="87"/>
      <c r="K114" s="88"/>
      <c r="M114" s="60">
        <v>0.35416666666666669</v>
      </c>
    </row>
    <row r="115" spans="2:13">
      <c r="B115" s="5" t="str">
        <f t="shared" si="8"/>
        <v>الثلاثاء</v>
      </c>
      <c r="C115" s="6">
        <f t="shared" si="10"/>
        <v>44201</v>
      </c>
      <c r="D115" s="50">
        <v>0.35416666666666702</v>
      </c>
      <c r="E115" s="50">
        <v>0.66666666666666696</v>
      </c>
      <c r="F115" s="7">
        <f t="shared" si="9"/>
        <v>1</v>
      </c>
      <c r="G115" s="50" t="str">
        <f>TEXT(D115-M114,"hh:mm")</f>
        <v>00:00</v>
      </c>
      <c r="H115" s="50" t="str">
        <f>TEXT(E115-M115,"hh:mm")</f>
        <v>00:00</v>
      </c>
      <c r="I115" s="86"/>
      <c r="J115" s="87"/>
      <c r="K115" s="88"/>
      <c r="M115" s="60">
        <v>0.66666666666666663</v>
      </c>
    </row>
    <row r="116" spans="2:13">
      <c r="B116" s="5" t="str">
        <f t="shared" si="8"/>
        <v>الأربعاء</v>
      </c>
      <c r="C116" s="6">
        <f t="shared" si="10"/>
        <v>44202</v>
      </c>
      <c r="D116" s="50">
        <v>0.35416666666666702</v>
      </c>
      <c r="E116" s="50">
        <v>0.66666666666666696</v>
      </c>
      <c r="F116" s="7">
        <f t="shared" si="9"/>
        <v>1</v>
      </c>
      <c r="G116" s="50" t="str">
        <f>TEXT(D116-M114,"hh:mm")</f>
        <v>00:00</v>
      </c>
      <c r="H116" s="50" t="str">
        <f>TEXT(E116-M115,"hh:mm")</f>
        <v>00:00</v>
      </c>
      <c r="I116" s="86"/>
      <c r="J116" s="87"/>
      <c r="K116" s="88"/>
    </row>
    <row r="117" spans="2:13">
      <c r="B117" s="5" t="str">
        <f t="shared" si="8"/>
        <v>الخميس</v>
      </c>
      <c r="C117" s="6">
        <f t="shared" si="10"/>
        <v>44203</v>
      </c>
      <c r="D117" s="50">
        <v>0.35416666666666702</v>
      </c>
      <c r="E117" s="50">
        <v>0.66666666666666696</v>
      </c>
      <c r="F117" s="7">
        <f t="shared" si="9"/>
        <v>1</v>
      </c>
      <c r="G117" s="50" t="str">
        <f>TEXT(D117-M114,"hh:mm")</f>
        <v>00:00</v>
      </c>
      <c r="H117" s="50" t="str">
        <f>TEXT(E117-M115,"hh:mm")</f>
        <v>00:00</v>
      </c>
      <c r="I117" s="86"/>
      <c r="J117" s="87"/>
      <c r="K117" s="88"/>
    </row>
    <row r="118" spans="2:13">
      <c r="B118" s="5" t="str">
        <f t="shared" si="8"/>
        <v>الجمعة</v>
      </c>
      <c r="C118" s="6">
        <f t="shared" si="10"/>
        <v>44204</v>
      </c>
      <c r="D118" s="50"/>
      <c r="E118" s="50"/>
      <c r="F118" s="7">
        <f t="shared" si="9"/>
        <v>0</v>
      </c>
      <c r="G118" s="50">
        <v>0</v>
      </c>
      <c r="H118" s="50">
        <v>0</v>
      </c>
      <c r="I118" s="86"/>
      <c r="J118" s="87"/>
      <c r="K118" s="88"/>
    </row>
    <row r="119" spans="2:13">
      <c r="B119" s="5" t="str">
        <f t="shared" si="8"/>
        <v>السبت</v>
      </c>
      <c r="C119" s="6">
        <f t="shared" si="10"/>
        <v>44205</v>
      </c>
      <c r="D119" s="50">
        <v>0.35416666666666669</v>
      </c>
      <c r="E119" s="50">
        <v>0.66666666666666663</v>
      </c>
      <c r="F119" s="7">
        <f t="shared" si="9"/>
        <v>1</v>
      </c>
      <c r="G119" s="50" t="str">
        <f>TEXT(D119-M114,"hh:mm")</f>
        <v>00:00</v>
      </c>
      <c r="H119" s="50" t="str">
        <f>TEXT(E119-M115,"hh:mm")</f>
        <v>00:00</v>
      </c>
      <c r="I119" s="86"/>
      <c r="J119" s="87"/>
      <c r="K119" s="88"/>
    </row>
    <row r="120" spans="2:13">
      <c r="B120" s="5" t="str">
        <f t="shared" si="8"/>
        <v>الأحد</v>
      </c>
      <c r="C120" s="6">
        <f t="shared" si="10"/>
        <v>44206</v>
      </c>
      <c r="D120" s="50">
        <v>0.35416666666666669</v>
      </c>
      <c r="E120" s="50">
        <v>0.66666666666666696</v>
      </c>
      <c r="F120" s="7">
        <f t="shared" si="9"/>
        <v>1</v>
      </c>
      <c r="G120" s="50" t="str">
        <f>TEXT(D120-M114,"hh:mm")</f>
        <v>00:00</v>
      </c>
      <c r="H120" s="50" t="str">
        <f>TEXT(E120-M115,"hh:mm")</f>
        <v>00:00</v>
      </c>
      <c r="I120" s="86"/>
      <c r="J120" s="87"/>
      <c r="K120" s="88"/>
    </row>
    <row r="121" spans="2:13">
      <c r="B121" s="5" t="str">
        <f t="shared" si="8"/>
        <v>الإثنين</v>
      </c>
      <c r="C121" s="6">
        <f t="shared" si="10"/>
        <v>44207</v>
      </c>
      <c r="D121" s="50">
        <v>0.35416666666666669</v>
      </c>
      <c r="E121" s="50">
        <v>0.66666666666666696</v>
      </c>
      <c r="F121" s="7">
        <f t="shared" si="9"/>
        <v>1</v>
      </c>
      <c r="G121" s="50" t="str">
        <f>TEXT(D121-M114,"hh:mm")</f>
        <v>00:00</v>
      </c>
      <c r="H121" s="50" t="str">
        <f>TEXT(E121-M115,"hh:mm")</f>
        <v>00:00</v>
      </c>
      <c r="I121" s="86"/>
      <c r="J121" s="87"/>
      <c r="K121" s="88"/>
    </row>
    <row r="122" spans="2:13">
      <c r="B122" s="5" t="str">
        <f t="shared" si="8"/>
        <v>الثلاثاء</v>
      </c>
      <c r="C122" s="6">
        <f t="shared" si="10"/>
        <v>44208</v>
      </c>
      <c r="D122" s="50">
        <v>0.35416666666666702</v>
      </c>
      <c r="E122" s="50">
        <v>0.66666666666666696</v>
      </c>
      <c r="F122" s="7">
        <f t="shared" si="9"/>
        <v>1</v>
      </c>
      <c r="G122" s="50" t="str">
        <f>TEXT(D122-M114,"hh:mm")</f>
        <v>00:00</v>
      </c>
      <c r="H122" s="50" t="str">
        <f>TEXT(E122-M115,"hh:mm")</f>
        <v>00:00</v>
      </c>
      <c r="I122" s="86"/>
      <c r="J122" s="87"/>
      <c r="K122" s="88"/>
    </row>
    <row r="123" spans="2:13">
      <c r="B123" s="5" t="str">
        <f t="shared" si="8"/>
        <v>الأربعاء</v>
      </c>
      <c r="C123" s="6">
        <f t="shared" si="10"/>
        <v>44209</v>
      </c>
      <c r="D123" s="50">
        <v>0.35416666666666702</v>
      </c>
      <c r="E123" s="50">
        <v>0.66666666666666696</v>
      </c>
      <c r="F123" s="7">
        <f t="shared" si="9"/>
        <v>1</v>
      </c>
      <c r="G123" s="50" t="str">
        <f>TEXT(D123-M114,"hh:mm")</f>
        <v>00:00</v>
      </c>
      <c r="H123" s="50" t="str">
        <f>TEXT(E123-M115,"hh:mm")</f>
        <v>00:00</v>
      </c>
      <c r="I123" s="86"/>
      <c r="J123" s="87"/>
      <c r="K123" s="88"/>
    </row>
    <row r="124" spans="2:13">
      <c r="B124" s="5" t="str">
        <f t="shared" si="8"/>
        <v>الخميس</v>
      </c>
      <c r="C124" s="6">
        <f t="shared" si="10"/>
        <v>44210</v>
      </c>
      <c r="D124" s="50">
        <v>0.35416666666666702</v>
      </c>
      <c r="E124" s="50">
        <v>0.66666666666666696</v>
      </c>
      <c r="F124" s="7">
        <f t="shared" si="9"/>
        <v>1</v>
      </c>
      <c r="G124" s="50" t="str">
        <f>TEXT(D124-M114,"hh:mm")</f>
        <v>00:00</v>
      </c>
      <c r="H124" s="50" t="str">
        <f>TEXT(E124-M115,"hh:mm")</f>
        <v>00:00</v>
      </c>
      <c r="I124" s="86"/>
      <c r="J124" s="87"/>
      <c r="K124" s="88"/>
    </row>
    <row r="125" spans="2:13">
      <c r="B125" s="5" t="str">
        <f t="shared" si="8"/>
        <v>الجمعة</v>
      </c>
      <c r="C125" s="6">
        <f t="shared" si="10"/>
        <v>44211</v>
      </c>
      <c r="D125" s="50"/>
      <c r="E125" s="50"/>
      <c r="F125" s="7">
        <f t="shared" si="9"/>
        <v>0</v>
      </c>
      <c r="G125" s="50">
        <v>0</v>
      </c>
      <c r="H125" s="50">
        <v>0</v>
      </c>
      <c r="I125" s="86"/>
      <c r="J125" s="87"/>
      <c r="K125" s="88"/>
    </row>
    <row r="126" spans="2:13">
      <c r="B126" s="5" t="str">
        <f t="shared" si="8"/>
        <v>السبت</v>
      </c>
      <c r="C126" s="6">
        <f t="shared" si="10"/>
        <v>44212</v>
      </c>
      <c r="D126" s="50">
        <v>0.35416666666666669</v>
      </c>
      <c r="E126" s="50">
        <v>0.66666666666666663</v>
      </c>
      <c r="F126" s="7">
        <f t="shared" si="9"/>
        <v>1</v>
      </c>
      <c r="G126" s="50" t="str">
        <f>TEXT(D126-M114,"hh:mm")</f>
        <v>00:00</v>
      </c>
      <c r="H126" s="50" t="str">
        <f>TEXT(E126-M115,"hh:mm")</f>
        <v>00:00</v>
      </c>
      <c r="I126" s="86"/>
      <c r="J126" s="87"/>
      <c r="K126" s="88"/>
    </row>
    <row r="127" spans="2:13">
      <c r="B127" s="5" t="str">
        <f t="shared" si="8"/>
        <v>الأحد</v>
      </c>
      <c r="C127" s="6">
        <f t="shared" si="10"/>
        <v>44213</v>
      </c>
      <c r="D127" s="50">
        <v>0.35416666666666669</v>
      </c>
      <c r="E127" s="50">
        <v>0.66666666666666696</v>
      </c>
      <c r="F127" s="7">
        <f t="shared" si="9"/>
        <v>1</v>
      </c>
      <c r="G127" s="50" t="str">
        <f>TEXT(D127-M114,"hh:mm")</f>
        <v>00:00</v>
      </c>
      <c r="H127" s="50" t="str">
        <f>TEXT(E127-M115,"hh:mm")</f>
        <v>00:00</v>
      </c>
      <c r="I127" s="86"/>
      <c r="J127" s="87"/>
      <c r="K127" s="88"/>
    </row>
    <row r="128" spans="2:13">
      <c r="B128" s="5" t="str">
        <f t="shared" si="8"/>
        <v>الإثنين</v>
      </c>
      <c r="C128" s="6">
        <f t="shared" si="10"/>
        <v>44214</v>
      </c>
      <c r="D128" s="50">
        <v>0.35416666666666669</v>
      </c>
      <c r="E128" s="50">
        <v>0.66666666666666696</v>
      </c>
      <c r="F128" s="7">
        <f t="shared" si="9"/>
        <v>1</v>
      </c>
      <c r="G128" s="50" t="str">
        <f>TEXT(D128-M114,"hh:mm")</f>
        <v>00:00</v>
      </c>
      <c r="H128" s="50" t="str">
        <f>TEXT(E128-M115,"hh:mm")</f>
        <v>00:00</v>
      </c>
      <c r="I128" s="86"/>
      <c r="J128" s="87"/>
      <c r="K128" s="88"/>
    </row>
    <row r="129" spans="2:11">
      <c r="B129" s="5" t="str">
        <f t="shared" si="8"/>
        <v>الثلاثاء</v>
      </c>
      <c r="C129" s="6">
        <f t="shared" si="10"/>
        <v>44215</v>
      </c>
      <c r="D129" s="50">
        <v>0.35416666666666702</v>
      </c>
      <c r="E129" s="50">
        <v>0.66666666666666696</v>
      </c>
      <c r="F129" s="7">
        <f t="shared" si="9"/>
        <v>1</v>
      </c>
      <c r="G129" s="50" t="str">
        <f>TEXT(D129-M114,"hh:mm")</f>
        <v>00:00</v>
      </c>
      <c r="H129" s="50" t="str">
        <f>TEXT(E129-M115,"hh:mm")</f>
        <v>00:00</v>
      </c>
      <c r="I129" s="86"/>
      <c r="J129" s="87"/>
      <c r="K129" s="88"/>
    </row>
    <row r="130" spans="2:11">
      <c r="B130" s="5" t="str">
        <f t="shared" si="8"/>
        <v>الأربعاء</v>
      </c>
      <c r="C130" s="6">
        <f t="shared" si="10"/>
        <v>44216</v>
      </c>
      <c r="D130" s="50">
        <v>0.35416666666666702</v>
      </c>
      <c r="E130" s="50">
        <v>0.66666666666666696</v>
      </c>
      <c r="F130" s="7">
        <f t="shared" si="9"/>
        <v>1</v>
      </c>
      <c r="G130" s="50" t="str">
        <f>TEXT(D130-M114,"hh:mm")</f>
        <v>00:00</v>
      </c>
      <c r="H130" s="50" t="str">
        <f>TEXT(E130-M115,"hh:mm")</f>
        <v>00:00</v>
      </c>
      <c r="I130" s="86"/>
      <c r="J130" s="87"/>
      <c r="K130" s="88"/>
    </row>
    <row r="131" spans="2:11">
      <c r="B131" s="5" t="str">
        <f t="shared" si="8"/>
        <v>الخميس</v>
      </c>
      <c r="C131" s="6">
        <f t="shared" si="10"/>
        <v>44217</v>
      </c>
      <c r="D131" s="50">
        <v>0.35416666666666702</v>
      </c>
      <c r="E131" s="50">
        <v>0.66666666666666696</v>
      </c>
      <c r="F131" s="7">
        <f t="shared" si="9"/>
        <v>1</v>
      </c>
      <c r="G131" s="50" t="str">
        <f>TEXT(D131-M114,"hh:mm")</f>
        <v>00:00</v>
      </c>
      <c r="H131" s="50" t="str">
        <f>TEXT(E131-M115,"hh:mm")</f>
        <v>00:00</v>
      </c>
      <c r="I131" s="86"/>
      <c r="J131" s="87"/>
      <c r="K131" s="88"/>
    </row>
    <row r="132" spans="2:11">
      <c r="B132" s="5" t="str">
        <f t="shared" si="8"/>
        <v>الجمعة</v>
      </c>
      <c r="C132" s="6">
        <f t="shared" si="10"/>
        <v>44218</v>
      </c>
      <c r="D132" s="50"/>
      <c r="E132" s="50"/>
      <c r="F132" s="7">
        <f t="shared" si="9"/>
        <v>0</v>
      </c>
      <c r="G132" s="50">
        <v>0</v>
      </c>
      <c r="H132" s="50">
        <v>0</v>
      </c>
      <c r="I132" s="86"/>
      <c r="J132" s="87"/>
      <c r="K132" s="88"/>
    </row>
    <row r="133" spans="2:11">
      <c r="B133" s="5" t="str">
        <f t="shared" si="8"/>
        <v>السبت</v>
      </c>
      <c r="C133" s="6">
        <f t="shared" si="10"/>
        <v>44219</v>
      </c>
      <c r="D133" s="50">
        <v>0.35416666666666669</v>
      </c>
      <c r="E133" s="50">
        <v>0.66666666666666663</v>
      </c>
      <c r="F133" s="7">
        <f t="shared" si="9"/>
        <v>1</v>
      </c>
      <c r="G133" s="50" t="str">
        <f>TEXT(D133-M114,"hh:mm")</f>
        <v>00:00</v>
      </c>
      <c r="H133" s="50" t="str">
        <f>TEXT(E133-M115,"hh:mm")</f>
        <v>00:00</v>
      </c>
      <c r="I133" s="86"/>
      <c r="J133" s="87"/>
      <c r="K133" s="88"/>
    </row>
    <row r="134" spans="2:11">
      <c r="B134" s="5" t="str">
        <f t="shared" si="8"/>
        <v>الأحد</v>
      </c>
      <c r="C134" s="6">
        <f t="shared" si="10"/>
        <v>44220</v>
      </c>
      <c r="D134" s="50">
        <v>0.35416666666666669</v>
      </c>
      <c r="E134" s="50">
        <v>0.66666666666666696</v>
      </c>
      <c r="F134" s="7">
        <f t="shared" si="9"/>
        <v>1</v>
      </c>
      <c r="G134" s="50" t="str">
        <f>TEXT(D134-M114,"hh:mm")</f>
        <v>00:00</v>
      </c>
      <c r="H134" s="50" t="str">
        <f>TEXT(E134-M115,"hh:mm")</f>
        <v>00:00</v>
      </c>
      <c r="I134" s="86"/>
      <c r="J134" s="87"/>
      <c r="K134" s="88"/>
    </row>
    <row r="135" spans="2:11">
      <c r="B135" s="5" t="str">
        <f t="shared" si="8"/>
        <v>الإثنين</v>
      </c>
      <c r="C135" s="6">
        <f t="shared" si="10"/>
        <v>44221</v>
      </c>
      <c r="D135" s="50">
        <v>0.35416666666666669</v>
      </c>
      <c r="E135" s="50">
        <v>0.66666666666666696</v>
      </c>
      <c r="F135" s="7">
        <f t="shared" si="9"/>
        <v>1</v>
      </c>
      <c r="G135" s="50" t="str">
        <f>TEXT(D135-M114,"hh:mm")</f>
        <v>00:00</v>
      </c>
      <c r="H135" s="50" t="str">
        <f>TEXT(E135-M115,"hh:mm")</f>
        <v>00:00</v>
      </c>
      <c r="I135" s="86"/>
      <c r="J135" s="87"/>
      <c r="K135" s="88"/>
    </row>
    <row r="136" spans="2:11">
      <c r="B136" s="5" t="str">
        <f t="shared" si="8"/>
        <v>الثلاثاء</v>
      </c>
      <c r="C136" s="6">
        <f t="shared" si="10"/>
        <v>44222</v>
      </c>
      <c r="D136" s="50">
        <v>0.35416666666666702</v>
      </c>
      <c r="E136" s="50">
        <v>0.66666666666666696</v>
      </c>
      <c r="F136" s="7">
        <f t="shared" si="9"/>
        <v>1</v>
      </c>
      <c r="G136" s="50" t="str">
        <f>TEXT(D136-M114,"hh:mm")</f>
        <v>00:00</v>
      </c>
      <c r="H136" s="50" t="str">
        <f>TEXT(E136-M115,"hh:mm")</f>
        <v>00:00</v>
      </c>
      <c r="I136" s="86"/>
      <c r="J136" s="87"/>
      <c r="K136" s="88"/>
    </row>
    <row r="137" spans="2:11">
      <c r="B137" s="5" t="str">
        <f t="shared" si="8"/>
        <v>الأربعاء</v>
      </c>
      <c r="C137" s="6">
        <f t="shared" si="10"/>
        <v>44223</v>
      </c>
      <c r="D137" s="50">
        <v>0.35416666666666702</v>
      </c>
      <c r="E137" s="50">
        <v>0.66666666666666696</v>
      </c>
      <c r="F137" s="7">
        <f t="shared" si="9"/>
        <v>1</v>
      </c>
      <c r="G137" s="50" t="str">
        <f>TEXT(D137-M114,"hh:mm")</f>
        <v>00:00</v>
      </c>
      <c r="H137" s="50" t="str">
        <f>TEXT(E137-M115,"hh:mm")</f>
        <v>00:00</v>
      </c>
      <c r="I137" s="86"/>
      <c r="J137" s="87"/>
      <c r="K137" s="88"/>
    </row>
    <row r="138" spans="2:11">
      <c r="B138" s="5" t="str">
        <f t="shared" si="8"/>
        <v>الخميس</v>
      </c>
      <c r="C138" s="6">
        <f>C137+1</f>
        <v>44224</v>
      </c>
      <c r="D138" s="50">
        <v>0.35416666666666702</v>
      </c>
      <c r="E138" s="50">
        <v>0.66666666666666696</v>
      </c>
      <c r="F138" s="7">
        <f t="shared" si="9"/>
        <v>1</v>
      </c>
      <c r="G138" s="50" t="str">
        <f>TEXT(D138-M114,"hh:mm")</f>
        <v>00:00</v>
      </c>
      <c r="H138" s="50" t="str">
        <f>TEXT(E138-M115,"hh:mm")</f>
        <v>00:00</v>
      </c>
      <c r="I138" s="86"/>
      <c r="J138" s="87"/>
      <c r="K138" s="88"/>
    </row>
    <row r="139" spans="2:11">
      <c r="B139" s="5" t="str">
        <f t="shared" si="8"/>
        <v>الجمعة</v>
      </c>
      <c r="C139" s="6">
        <f>IF(C111=$Q$9," ",C138+1)</f>
        <v>44225</v>
      </c>
      <c r="D139" s="50"/>
      <c r="E139" s="50"/>
      <c r="F139" s="7">
        <f t="shared" si="9"/>
        <v>0</v>
      </c>
      <c r="G139" s="50">
        <v>0</v>
      </c>
      <c r="H139" s="50">
        <v>0</v>
      </c>
      <c r="I139" s="86"/>
      <c r="J139" s="87"/>
      <c r="K139" s="88"/>
    </row>
    <row r="140" spans="2:11">
      <c r="B140" s="5" t="str">
        <f t="shared" si="8"/>
        <v>السبت</v>
      </c>
      <c r="C140" s="6">
        <f>IF(C111=$Q$9," ",C139+1)</f>
        <v>44226</v>
      </c>
      <c r="D140" s="50">
        <v>0.35416666666666669</v>
      </c>
      <c r="E140" s="50">
        <v>0.66666666666666696</v>
      </c>
      <c r="F140" s="7">
        <f t="shared" si="9"/>
        <v>1</v>
      </c>
      <c r="G140" s="50" t="str">
        <f>TEXT(D140-M114,"hh:mm")</f>
        <v>00:00</v>
      </c>
      <c r="H140" s="50" t="str">
        <f>TEXT(E140-M115,"hh:mm")</f>
        <v>00:00</v>
      </c>
      <c r="I140" s="86"/>
      <c r="J140" s="87"/>
      <c r="K140" s="88"/>
    </row>
    <row r="141" spans="2:11">
      <c r="B141" s="5" t="str">
        <f t="shared" si="8"/>
        <v>الأحد</v>
      </c>
      <c r="C141" s="6">
        <f>IF(C111=$Q$9," ",IF(C111=$Q$11," ",IF(C111=$Q$13," ",IF(C111=$Q$16," ",IF(C111=$Q$18," ",C140+1)))))</f>
        <v>44227</v>
      </c>
      <c r="D141" s="50">
        <v>0.35416666666666669</v>
      </c>
      <c r="E141" s="50">
        <v>0.66666666666666696</v>
      </c>
      <c r="F141" s="7">
        <f t="shared" si="9"/>
        <v>1</v>
      </c>
      <c r="G141" s="50" t="str">
        <f>TEXT(D141-M114,"hh:mm")</f>
        <v>00:00</v>
      </c>
      <c r="H141" s="50" t="str">
        <f>TEXT(E141-M115,"hh:mm")</f>
        <v>00:00</v>
      </c>
      <c r="I141" s="86"/>
      <c r="J141" s="87"/>
      <c r="K141" s="88"/>
    </row>
    <row r="142" spans="2:11">
      <c r="B142" s="89" t="s">
        <v>17</v>
      </c>
      <c r="C142" s="90"/>
      <c r="D142" s="90"/>
      <c r="E142" s="91"/>
      <c r="F142" s="92">
        <f>H111+H112+H113+H114+H115+H116+H117+H118+H119+H120+H121+H122+H123+H124+H125+H126+H127+H128+H129+H130+H131+H132+H133+H134+H135+H136+H137+H138+H139+H140+H141</f>
        <v>0</v>
      </c>
      <c r="G142" s="93"/>
      <c r="H142" s="94"/>
      <c r="I142" s="95"/>
      <c r="J142" s="96"/>
      <c r="K142" s="97"/>
    </row>
    <row r="143" spans="2:11">
      <c r="B143" s="98" t="s">
        <v>18</v>
      </c>
      <c r="C143" s="99"/>
      <c r="D143" s="99"/>
      <c r="E143" s="100"/>
      <c r="F143" s="101">
        <f>G111+G112+G113+G114+G115+G116+G117+G118+G119+G120+G121+G122+G123+G124+G125+G126+G127+G128+G129+G130+G131+G132+G133+G134+G135+G136+G137+G138+G139+G140+G141</f>
        <v>0</v>
      </c>
      <c r="G143" s="102"/>
      <c r="H143" s="103"/>
      <c r="I143" s="104"/>
      <c r="J143" s="105"/>
      <c r="K143" s="106"/>
    </row>
    <row r="144" spans="2:11">
      <c r="B144" s="107" t="s">
        <v>2</v>
      </c>
      <c r="C144" s="108"/>
      <c r="D144" s="108"/>
      <c r="E144" s="109"/>
      <c r="F144" s="13">
        <f>SUM(F111:F141)</f>
        <v>26</v>
      </c>
      <c r="G144" s="52">
        <f>B149/30/9*F143*24</f>
        <v>0</v>
      </c>
      <c r="H144" s="52">
        <f>B149/30/9*F142*24</f>
        <v>0</v>
      </c>
      <c r="I144" s="107"/>
      <c r="J144" s="108"/>
      <c r="K144" s="109"/>
    </row>
    <row r="145" spans="2:11">
      <c r="B145" s="9"/>
      <c r="C145" s="9"/>
      <c r="D145" s="9"/>
      <c r="E145" s="9"/>
      <c r="F145" s="9"/>
      <c r="G145" s="9"/>
      <c r="H145" s="53"/>
      <c r="I145" s="53"/>
      <c r="J145" s="9"/>
      <c r="K145" s="9"/>
    </row>
    <row r="146" spans="2:11">
      <c r="B146" s="15"/>
      <c r="C146" s="15"/>
      <c r="D146" s="15"/>
      <c r="E146" s="15"/>
      <c r="F146" s="15"/>
      <c r="G146" s="15"/>
      <c r="H146" s="15"/>
      <c r="I146" s="9"/>
      <c r="J146" s="9"/>
      <c r="K146" s="9"/>
    </row>
    <row r="147" spans="2:11">
      <c r="B147" s="9" t="s">
        <v>19</v>
      </c>
      <c r="C147" s="9"/>
      <c r="D147" s="9"/>
      <c r="E147" s="9"/>
      <c r="F147" s="9"/>
      <c r="G147" s="9"/>
      <c r="H147" s="15"/>
      <c r="I147" s="23"/>
      <c r="J147" s="8"/>
      <c r="K147" s="8"/>
    </row>
    <row r="148" spans="2:11" ht="21">
      <c r="B148" s="1" t="s">
        <v>3</v>
      </c>
      <c r="C148" s="1" t="s">
        <v>20</v>
      </c>
      <c r="D148" s="1" t="s">
        <v>14</v>
      </c>
      <c r="E148" s="1" t="s">
        <v>21</v>
      </c>
      <c r="F148" s="1" t="s">
        <v>22</v>
      </c>
      <c r="G148" s="2" t="s">
        <v>17</v>
      </c>
      <c r="H148" s="24" t="s">
        <v>18</v>
      </c>
      <c r="I148" s="2" t="s">
        <v>4</v>
      </c>
      <c r="J148" s="16" t="s">
        <v>23</v>
      </c>
      <c r="K148" s="17"/>
    </row>
    <row r="149" spans="2:11">
      <c r="B149" s="4">
        <v>350</v>
      </c>
      <c r="C149" s="18">
        <f>B149*M10/26</f>
        <v>350</v>
      </c>
      <c r="D149" s="18">
        <f>H144</f>
        <v>0</v>
      </c>
      <c r="E149" s="18">
        <f>G144</f>
        <v>0</v>
      </c>
      <c r="F149" s="18">
        <f>'بيانات كاملة'!H6</f>
        <v>20</v>
      </c>
      <c r="G149" s="18">
        <f>'بيانات كاملة'!I6</f>
        <v>23.5</v>
      </c>
      <c r="H149" s="18">
        <f>'بيانات كاملة'!J6</f>
        <v>0</v>
      </c>
      <c r="I149" s="19">
        <f>C149+D149-E149-F149+G149-H149</f>
        <v>353.5</v>
      </c>
      <c r="J149" s="20">
        <v>44013</v>
      </c>
      <c r="K149" s="21">
        <f>'بيانات كاملة'!M110</f>
        <v>0</v>
      </c>
    </row>
    <row r="150" spans="2:11" ht="12" thickBot="1">
      <c r="B150" s="9">
        <f>C107</f>
        <v>3</v>
      </c>
      <c r="C150" s="23"/>
      <c r="D150" s="23"/>
      <c r="E150" s="23"/>
      <c r="F150" s="23"/>
      <c r="G150" s="23"/>
      <c r="H150" s="23"/>
      <c r="I150" s="23"/>
      <c r="J150" s="8"/>
      <c r="K150" s="8"/>
    </row>
    <row r="151" spans="2:11" ht="12" thickBot="1">
      <c r="B151" s="9"/>
      <c r="C151" s="23"/>
      <c r="D151" s="23"/>
      <c r="E151" s="23"/>
      <c r="F151" s="23"/>
      <c r="G151" s="23"/>
      <c r="H151" s="23"/>
      <c r="I151" s="110" t="s">
        <v>24</v>
      </c>
      <c r="J151" s="110"/>
      <c r="K151" s="110"/>
    </row>
    <row r="152" spans="2:11">
      <c r="B152" s="9"/>
      <c r="C152" s="23"/>
      <c r="D152" s="23"/>
      <c r="E152" s="23"/>
      <c r="F152" s="23"/>
      <c r="G152" s="23"/>
      <c r="H152" s="23"/>
      <c r="I152" s="25"/>
      <c r="J152" s="26"/>
      <c r="K152" s="27"/>
    </row>
    <row r="153" spans="2:11" ht="12" thickBot="1">
      <c r="B153" s="23"/>
      <c r="C153" s="23"/>
      <c r="D153" s="23"/>
      <c r="E153" s="23"/>
      <c r="F153" s="23"/>
      <c r="G153" s="23"/>
      <c r="H153" s="23"/>
      <c r="I153" s="28"/>
      <c r="J153" s="29"/>
      <c r="K153" s="30"/>
    </row>
    <row r="155" spans="2:11">
      <c r="B155" s="111" t="s">
        <v>25</v>
      </c>
      <c r="C155" s="111"/>
      <c r="D155" s="111"/>
      <c r="E155" s="111"/>
      <c r="F155" s="111"/>
      <c r="G155" s="111"/>
      <c r="H155" s="111"/>
      <c r="I155" s="111"/>
      <c r="J155" s="111"/>
      <c r="K155" s="111"/>
    </row>
    <row r="156" spans="2:11">
      <c r="B156" s="112" t="str">
        <f>B3</f>
        <v>راتب شهر :ديسمبر 2020</v>
      </c>
      <c r="C156" s="112"/>
      <c r="D156" s="112"/>
      <c r="E156" s="112"/>
      <c r="F156" s="112"/>
      <c r="G156" s="112"/>
      <c r="H156" s="112"/>
      <c r="I156" s="112"/>
      <c r="J156" s="112"/>
      <c r="K156" s="112"/>
    </row>
    <row r="157" spans="2:11">
      <c r="B157" s="4" t="s">
        <v>7</v>
      </c>
      <c r="C157" s="56" t="s">
        <v>31</v>
      </c>
      <c r="D157" s="9"/>
      <c r="E157" s="9"/>
      <c r="F157" s="9"/>
      <c r="G157" s="9"/>
      <c r="H157" s="10"/>
      <c r="I157" s="4" t="s">
        <v>6</v>
      </c>
      <c r="J157" s="10"/>
      <c r="K157" s="10"/>
    </row>
    <row r="158" spans="2:11">
      <c r="B158" s="55" t="s">
        <v>8</v>
      </c>
      <c r="C158" s="54">
        <v>4</v>
      </c>
      <c r="D158" s="9"/>
      <c r="E158" s="9"/>
      <c r="F158" s="9"/>
      <c r="G158" s="9"/>
      <c r="H158" s="9"/>
      <c r="I158" s="9"/>
      <c r="J158" s="9"/>
      <c r="K158" s="9"/>
    </row>
    <row r="159" spans="2:11"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2:11">
      <c r="B160" s="113" t="s">
        <v>9</v>
      </c>
      <c r="C160" s="114"/>
      <c r="D160" s="117" t="s">
        <v>10</v>
      </c>
      <c r="E160" s="117" t="s">
        <v>11</v>
      </c>
      <c r="F160" s="117" t="s">
        <v>12</v>
      </c>
      <c r="G160" s="119" t="s">
        <v>13</v>
      </c>
      <c r="H160" s="120"/>
      <c r="I160" s="121" t="s">
        <v>15</v>
      </c>
      <c r="J160" s="122"/>
      <c r="K160" s="123"/>
    </row>
    <row r="161" spans="2:13" ht="14.25">
      <c r="B161" s="115"/>
      <c r="C161" s="116"/>
      <c r="D161" s="118"/>
      <c r="E161" s="118"/>
      <c r="F161" s="118"/>
      <c r="G161" s="56" t="s">
        <v>16</v>
      </c>
      <c r="H161" s="4" t="s">
        <v>14</v>
      </c>
      <c r="I161" s="124"/>
      <c r="J161" s="125"/>
      <c r="K161" s="126"/>
      <c r="M161" s="45"/>
    </row>
    <row r="162" spans="2:13">
      <c r="B162" s="5" t="str">
        <f t="shared" ref="B162:B192" si="11">TEXT(C162,"ddd")</f>
        <v>الجمعة</v>
      </c>
      <c r="C162" s="6">
        <f>M8</f>
        <v>44197</v>
      </c>
      <c r="D162" s="50"/>
      <c r="E162" s="50"/>
      <c r="F162" s="7">
        <f t="shared" ref="F162:F192" si="12">IF(ISERROR(D162/D162),0,(D162/D162))</f>
        <v>0</v>
      </c>
      <c r="G162" s="50" t="e">
        <f>TEXT(D162-M165,"hh:mm")</f>
        <v>#VALUE!</v>
      </c>
      <c r="H162" s="50" t="e">
        <f>TEXT(E162-M166,"hh:mm")</f>
        <v>#VALUE!</v>
      </c>
      <c r="I162" s="86"/>
      <c r="J162" s="87"/>
      <c r="K162" s="88"/>
    </row>
    <row r="163" spans="2:13">
      <c r="B163" s="5" t="str">
        <f t="shared" si="11"/>
        <v>السبت</v>
      </c>
      <c r="C163" s="6">
        <f>C162+1</f>
        <v>44198</v>
      </c>
      <c r="D163" s="50">
        <v>0.35416666666666669</v>
      </c>
      <c r="E163" s="50">
        <v>0.66666666666666663</v>
      </c>
      <c r="F163" s="7">
        <f t="shared" si="12"/>
        <v>1</v>
      </c>
      <c r="G163" s="50" t="str">
        <f>TEXT(D163-M165,"hh:mm")</f>
        <v>00:00</v>
      </c>
      <c r="H163" s="50" t="str">
        <f>TEXT(E163-M166,"hh:mm")</f>
        <v>00:00</v>
      </c>
      <c r="I163" s="86"/>
      <c r="J163" s="87"/>
      <c r="K163" s="88"/>
      <c r="M163" s="48"/>
    </row>
    <row r="164" spans="2:13">
      <c r="B164" s="5" t="str">
        <f t="shared" si="11"/>
        <v>الأحد</v>
      </c>
      <c r="C164" s="6">
        <f>C163+1</f>
        <v>44199</v>
      </c>
      <c r="D164" s="50">
        <v>0.35416666666666669</v>
      </c>
      <c r="E164" s="50">
        <v>0.66666666666666696</v>
      </c>
      <c r="F164" s="7">
        <f t="shared" si="12"/>
        <v>1</v>
      </c>
      <c r="G164" s="50" t="str">
        <f>TEXT(D164-M165,"hh:mm")</f>
        <v>00:00</v>
      </c>
      <c r="H164" s="50" t="str">
        <f>TEXT(E164-M166,"hh:mm")</f>
        <v>00:00</v>
      </c>
      <c r="I164" s="86"/>
      <c r="J164" s="87"/>
      <c r="K164" s="88"/>
    </row>
    <row r="165" spans="2:13">
      <c r="B165" s="5" t="str">
        <f t="shared" si="11"/>
        <v>الإثنين</v>
      </c>
      <c r="C165" s="6">
        <f t="shared" ref="C165:C188" si="13">C164+1</f>
        <v>44200</v>
      </c>
      <c r="D165" s="50">
        <v>0.35416666666666702</v>
      </c>
      <c r="E165" s="50">
        <v>0.66666666666666696</v>
      </c>
      <c r="F165" s="7">
        <f t="shared" si="12"/>
        <v>1</v>
      </c>
      <c r="G165" s="50" t="str">
        <f>TEXT(D165-M165,"hh:mm")</f>
        <v>00:00</v>
      </c>
      <c r="H165" s="50" t="str">
        <f>TEXT(E165-M166,"hh:mm")</f>
        <v>00:00</v>
      </c>
      <c r="I165" s="86"/>
      <c r="J165" s="87"/>
      <c r="K165" s="88"/>
      <c r="M165" s="60">
        <v>0.35416666666666669</v>
      </c>
    </row>
    <row r="166" spans="2:13">
      <c r="B166" s="5" t="str">
        <f t="shared" si="11"/>
        <v>الثلاثاء</v>
      </c>
      <c r="C166" s="6">
        <f t="shared" si="13"/>
        <v>44201</v>
      </c>
      <c r="D166" s="50">
        <v>0.35416666666666702</v>
      </c>
      <c r="E166" s="50">
        <v>0.66666666666666696</v>
      </c>
      <c r="F166" s="7">
        <f t="shared" si="12"/>
        <v>1</v>
      </c>
      <c r="G166" s="50" t="str">
        <f>TEXT(D166-M165,"hh:mm")</f>
        <v>00:00</v>
      </c>
      <c r="H166" s="50" t="str">
        <f>TEXT(E166-M166,"hh:mm")</f>
        <v>00:00</v>
      </c>
      <c r="I166" s="86"/>
      <c r="J166" s="87"/>
      <c r="K166" s="88"/>
      <c r="M166" s="60">
        <v>0.66666666666666663</v>
      </c>
    </row>
    <row r="167" spans="2:13">
      <c r="B167" s="5" t="str">
        <f t="shared" si="11"/>
        <v>الأربعاء</v>
      </c>
      <c r="C167" s="6">
        <f t="shared" si="13"/>
        <v>44202</v>
      </c>
      <c r="D167" s="50">
        <v>0.35416666666666702</v>
      </c>
      <c r="E167" s="50">
        <v>0.66666666666666696</v>
      </c>
      <c r="F167" s="7">
        <f t="shared" si="12"/>
        <v>1</v>
      </c>
      <c r="G167" s="50" t="str">
        <f>TEXT(D167-M165,"hh:mm")</f>
        <v>00:00</v>
      </c>
      <c r="H167" s="50" t="str">
        <f>TEXT(E167-M166,"hh:mm")</f>
        <v>00:00</v>
      </c>
      <c r="I167" s="86"/>
      <c r="J167" s="87"/>
      <c r="K167" s="88"/>
    </row>
    <row r="168" spans="2:13">
      <c r="B168" s="5" t="str">
        <f t="shared" si="11"/>
        <v>الخميس</v>
      </c>
      <c r="C168" s="6">
        <f>C167+1</f>
        <v>44203</v>
      </c>
      <c r="D168" s="50">
        <v>0.35416666666666702</v>
      </c>
      <c r="E168" s="50">
        <v>0.66666666666666696</v>
      </c>
      <c r="F168" s="7">
        <f t="shared" si="12"/>
        <v>1</v>
      </c>
      <c r="G168" s="50" t="str">
        <f>TEXT(D168-M165,"hh:mm")</f>
        <v>00:00</v>
      </c>
      <c r="H168" s="50" t="str">
        <f>TEXT(E168-M166,"hh:mm")</f>
        <v>00:00</v>
      </c>
      <c r="I168" s="86"/>
      <c r="J168" s="87"/>
      <c r="K168" s="88"/>
    </row>
    <row r="169" spans="2:13">
      <c r="B169" s="5" t="str">
        <f t="shared" si="11"/>
        <v>الجمعة</v>
      </c>
      <c r="C169" s="6">
        <f t="shared" si="13"/>
        <v>44204</v>
      </c>
      <c r="D169" s="50"/>
      <c r="E169" s="50"/>
      <c r="F169" s="7">
        <f t="shared" si="12"/>
        <v>0</v>
      </c>
      <c r="G169" s="50">
        <v>0</v>
      </c>
      <c r="H169" s="50">
        <v>0</v>
      </c>
      <c r="I169" s="86"/>
      <c r="J169" s="87"/>
      <c r="K169" s="88"/>
    </row>
    <row r="170" spans="2:13">
      <c r="B170" s="5" t="str">
        <f t="shared" si="11"/>
        <v>السبت</v>
      </c>
      <c r="C170" s="6">
        <f t="shared" si="13"/>
        <v>44205</v>
      </c>
      <c r="D170" s="50">
        <v>0.35416666666666669</v>
      </c>
      <c r="E170" s="50">
        <v>0.66666666666666663</v>
      </c>
      <c r="F170" s="7">
        <f t="shared" si="12"/>
        <v>1</v>
      </c>
      <c r="G170" s="50" t="str">
        <f>TEXT(D170-M165,"hh:mm")</f>
        <v>00:00</v>
      </c>
      <c r="H170" s="50" t="str">
        <f>TEXT(E170-M166,"hh:mm")</f>
        <v>00:00</v>
      </c>
      <c r="I170" s="86"/>
      <c r="J170" s="87"/>
      <c r="K170" s="88"/>
    </row>
    <row r="171" spans="2:13">
      <c r="B171" s="5" t="str">
        <f t="shared" si="11"/>
        <v>الأحد</v>
      </c>
      <c r="C171" s="6">
        <f t="shared" si="13"/>
        <v>44206</v>
      </c>
      <c r="D171" s="50">
        <v>0.35416666666666669</v>
      </c>
      <c r="E171" s="50">
        <v>0.66666666666666696</v>
      </c>
      <c r="F171" s="7">
        <f t="shared" si="12"/>
        <v>1</v>
      </c>
      <c r="G171" s="50" t="str">
        <f>TEXT(D171-M165,"hh:mm")</f>
        <v>00:00</v>
      </c>
      <c r="H171" s="50" t="str">
        <f>TEXT(E171-M166,"hh:mm")</f>
        <v>00:00</v>
      </c>
      <c r="I171" s="86"/>
      <c r="J171" s="87"/>
      <c r="K171" s="88"/>
    </row>
    <row r="172" spans="2:13">
      <c r="B172" s="5" t="str">
        <f t="shared" si="11"/>
        <v>الإثنين</v>
      </c>
      <c r="C172" s="6">
        <f t="shared" si="13"/>
        <v>44207</v>
      </c>
      <c r="D172" s="50">
        <v>0.35416666666666669</v>
      </c>
      <c r="E172" s="50">
        <v>0.66666666666666696</v>
      </c>
      <c r="F172" s="7">
        <f t="shared" si="12"/>
        <v>1</v>
      </c>
      <c r="G172" s="50" t="str">
        <f>TEXT(D172-M165,"hh:mm")</f>
        <v>00:00</v>
      </c>
      <c r="H172" s="50" t="str">
        <f>TEXT(E172-M166,"hh:mm")</f>
        <v>00:00</v>
      </c>
      <c r="I172" s="86"/>
      <c r="J172" s="87"/>
      <c r="K172" s="88"/>
    </row>
    <row r="173" spans="2:13">
      <c r="B173" s="5" t="str">
        <f t="shared" si="11"/>
        <v>الثلاثاء</v>
      </c>
      <c r="C173" s="6">
        <f t="shared" si="13"/>
        <v>44208</v>
      </c>
      <c r="D173" s="50">
        <v>0.35416666666666702</v>
      </c>
      <c r="E173" s="50">
        <v>0.66666666666666696</v>
      </c>
      <c r="F173" s="7">
        <f t="shared" si="12"/>
        <v>1</v>
      </c>
      <c r="G173" s="50" t="str">
        <f>TEXT(D173-M165,"hh:mm")</f>
        <v>00:00</v>
      </c>
      <c r="H173" s="50" t="str">
        <f>TEXT(E173-M166,"hh:mm")</f>
        <v>00:00</v>
      </c>
      <c r="I173" s="86"/>
      <c r="J173" s="87"/>
      <c r="K173" s="88"/>
    </row>
    <row r="174" spans="2:13">
      <c r="B174" s="5" t="str">
        <f t="shared" si="11"/>
        <v>الأربعاء</v>
      </c>
      <c r="C174" s="6">
        <f t="shared" si="13"/>
        <v>44209</v>
      </c>
      <c r="D174" s="50">
        <v>0.35416666666666702</v>
      </c>
      <c r="E174" s="50">
        <v>0.66666666666666696</v>
      </c>
      <c r="F174" s="7">
        <f t="shared" si="12"/>
        <v>1</v>
      </c>
      <c r="G174" s="50" t="str">
        <f>TEXT(D174-M165,"hh:mm")</f>
        <v>00:00</v>
      </c>
      <c r="H174" s="50" t="str">
        <f>TEXT(E174-M166,"hh:mm")</f>
        <v>00:00</v>
      </c>
      <c r="I174" s="86"/>
      <c r="J174" s="87"/>
      <c r="K174" s="88"/>
    </row>
    <row r="175" spans="2:13">
      <c r="B175" s="5" t="str">
        <f t="shared" si="11"/>
        <v>الخميس</v>
      </c>
      <c r="C175" s="6">
        <f t="shared" si="13"/>
        <v>44210</v>
      </c>
      <c r="D175" s="50">
        <v>0.35416666666666702</v>
      </c>
      <c r="E175" s="50">
        <v>0.66666666666666696</v>
      </c>
      <c r="F175" s="7">
        <f t="shared" si="12"/>
        <v>1</v>
      </c>
      <c r="G175" s="50" t="str">
        <f>TEXT(D175-M165,"hh:mm")</f>
        <v>00:00</v>
      </c>
      <c r="H175" s="50" t="str">
        <f>TEXT(E175-M166,"hh:mm")</f>
        <v>00:00</v>
      </c>
      <c r="I175" s="86"/>
      <c r="J175" s="87"/>
      <c r="K175" s="88"/>
    </row>
    <row r="176" spans="2:13">
      <c r="B176" s="5" t="str">
        <f t="shared" si="11"/>
        <v>الجمعة</v>
      </c>
      <c r="C176" s="6">
        <f t="shared" si="13"/>
        <v>44211</v>
      </c>
      <c r="D176" s="50"/>
      <c r="E176" s="50"/>
      <c r="F176" s="7">
        <f t="shared" si="12"/>
        <v>0</v>
      </c>
      <c r="G176" s="50">
        <v>0</v>
      </c>
      <c r="H176" s="50">
        <v>0</v>
      </c>
      <c r="I176" s="86"/>
      <c r="J176" s="87"/>
      <c r="K176" s="88"/>
    </row>
    <row r="177" spans="2:11">
      <c r="B177" s="5" t="str">
        <f t="shared" si="11"/>
        <v>السبت</v>
      </c>
      <c r="C177" s="6">
        <f t="shared" si="13"/>
        <v>44212</v>
      </c>
      <c r="D177" s="50">
        <v>0.35416666666666669</v>
      </c>
      <c r="E177" s="50">
        <v>0.66666666666666663</v>
      </c>
      <c r="F177" s="7">
        <f t="shared" si="12"/>
        <v>1</v>
      </c>
      <c r="G177" s="50" t="str">
        <f>TEXT(D177-M165,"hh:mm")</f>
        <v>00:00</v>
      </c>
      <c r="H177" s="50" t="str">
        <f>TEXT(E177-M166,"hh:mm")</f>
        <v>00:00</v>
      </c>
      <c r="I177" s="86"/>
      <c r="J177" s="87"/>
      <c r="K177" s="88"/>
    </row>
    <row r="178" spans="2:11">
      <c r="B178" s="5" t="str">
        <f t="shared" si="11"/>
        <v>الأحد</v>
      </c>
      <c r="C178" s="6">
        <f t="shared" si="13"/>
        <v>44213</v>
      </c>
      <c r="D178" s="50">
        <v>0.35416666666666669</v>
      </c>
      <c r="E178" s="50">
        <v>0.66666666666666696</v>
      </c>
      <c r="F178" s="7">
        <f t="shared" si="12"/>
        <v>1</v>
      </c>
      <c r="G178" s="50" t="str">
        <f>TEXT(D178-M165,"hh:mm")</f>
        <v>00:00</v>
      </c>
      <c r="H178" s="50" t="str">
        <f>TEXT(E178-M166,"hh:mm")</f>
        <v>00:00</v>
      </c>
      <c r="I178" s="86"/>
      <c r="J178" s="87"/>
      <c r="K178" s="88"/>
    </row>
    <row r="179" spans="2:11">
      <c r="B179" s="5" t="str">
        <f t="shared" si="11"/>
        <v>الإثنين</v>
      </c>
      <c r="C179" s="6">
        <f t="shared" si="13"/>
        <v>44214</v>
      </c>
      <c r="D179" s="50">
        <v>0.35416666666666669</v>
      </c>
      <c r="E179" s="50">
        <v>0.66666666666666696</v>
      </c>
      <c r="F179" s="7">
        <f t="shared" si="12"/>
        <v>1</v>
      </c>
      <c r="G179" s="50" t="str">
        <f>TEXT(D179-M165,"hh:mm")</f>
        <v>00:00</v>
      </c>
      <c r="H179" s="50" t="str">
        <f>TEXT(E179-M166,"hh:mm")</f>
        <v>00:00</v>
      </c>
      <c r="I179" s="86"/>
      <c r="J179" s="87"/>
      <c r="K179" s="88"/>
    </row>
    <row r="180" spans="2:11">
      <c r="B180" s="5" t="str">
        <f t="shared" si="11"/>
        <v>الثلاثاء</v>
      </c>
      <c r="C180" s="6">
        <f t="shared" si="13"/>
        <v>44215</v>
      </c>
      <c r="D180" s="50">
        <v>0.35416666666666702</v>
      </c>
      <c r="E180" s="50">
        <v>0.66666666666666696</v>
      </c>
      <c r="F180" s="7">
        <f t="shared" si="12"/>
        <v>1</v>
      </c>
      <c r="G180" s="50" t="str">
        <f>TEXT(D180-M165,"hh:mm")</f>
        <v>00:00</v>
      </c>
      <c r="H180" s="50" t="str">
        <f>TEXT(E180-M166,"hh:mm")</f>
        <v>00:00</v>
      </c>
      <c r="I180" s="86"/>
      <c r="J180" s="87"/>
      <c r="K180" s="88"/>
    </row>
    <row r="181" spans="2:11">
      <c r="B181" s="5" t="str">
        <f t="shared" si="11"/>
        <v>الأربعاء</v>
      </c>
      <c r="C181" s="6">
        <f t="shared" si="13"/>
        <v>44216</v>
      </c>
      <c r="D181" s="50">
        <v>0.35416666666666702</v>
      </c>
      <c r="E181" s="50">
        <v>0.66666666666666696</v>
      </c>
      <c r="F181" s="7">
        <f t="shared" si="12"/>
        <v>1</v>
      </c>
      <c r="G181" s="50" t="str">
        <f>TEXT(D181-M165,"hh:mm")</f>
        <v>00:00</v>
      </c>
      <c r="H181" s="50" t="str">
        <f>TEXT(E181-M166,"hh:mm")</f>
        <v>00:00</v>
      </c>
      <c r="I181" s="86"/>
      <c r="J181" s="87"/>
      <c r="K181" s="88"/>
    </row>
    <row r="182" spans="2:11">
      <c r="B182" s="5" t="str">
        <f t="shared" si="11"/>
        <v>الخميس</v>
      </c>
      <c r="C182" s="6">
        <f t="shared" si="13"/>
        <v>44217</v>
      </c>
      <c r="D182" s="50">
        <v>0.35416666666666702</v>
      </c>
      <c r="E182" s="50">
        <v>0.66666666666666696</v>
      </c>
      <c r="F182" s="7">
        <f t="shared" si="12"/>
        <v>1</v>
      </c>
      <c r="G182" s="50" t="str">
        <f>TEXT(D182-M165,"hh:mm")</f>
        <v>00:00</v>
      </c>
      <c r="H182" s="50" t="str">
        <f>TEXT(E182-M166,"hh:mm")</f>
        <v>00:00</v>
      </c>
      <c r="I182" s="86"/>
      <c r="J182" s="87"/>
      <c r="K182" s="88"/>
    </row>
    <row r="183" spans="2:11">
      <c r="B183" s="5" t="str">
        <f t="shared" si="11"/>
        <v>الجمعة</v>
      </c>
      <c r="C183" s="6">
        <f t="shared" si="13"/>
        <v>44218</v>
      </c>
      <c r="D183" s="50"/>
      <c r="E183" s="50"/>
      <c r="F183" s="7">
        <f t="shared" si="12"/>
        <v>0</v>
      </c>
      <c r="G183" s="50">
        <v>0</v>
      </c>
      <c r="H183" s="50">
        <v>0</v>
      </c>
      <c r="I183" s="86"/>
      <c r="J183" s="87"/>
      <c r="K183" s="88"/>
    </row>
    <row r="184" spans="2:11">
      <c r="B184" s="5" t="str">
        <f t="shared" si="11"/>
        <v>السبت</v>
      </c>
      <c r="C184" s="6">
        <f t="shared" si="13"/>
        <v>44219</v>
      </c>
      <c r="D184" s="50">
        <v>0.35416666666666669</v>
      </c>
      <c r="E184" s="50">
        <v>0.66666666666666663</v>
      </c>
      <c r="F184" s="7">
        <f t="shared" si="12"/>
        <v>1</v>
      </c>
      <c r="G184" s="50" t="str">
        <f>TEXT(D184-M165,"hh:mm")</f>
        <v>00:00</v>
      </c>
      <c r="H184" s="50" t="str">
        <f>TEXT(E184-M166,"hh:mm")</f>
        <v>00:00</v>
      </c>
      <c r="I184" s="86"/>
      <c r="J184" s="87"/>
      <c r="K184" s="88"/>
    </row>
    <row r="185" spans="2:11">
      <c r="B185" s="5" t="str">
        <f t="shared" si="11"/>
        <v>الأحد</v>
      </c>
      <c r="C185" s="6">
        <f t="shared" si="13"/>
        <v>44220</v>
      </c>
      <c r="D185" s="50">
        <v>0.35416666666666669</v>
      </c>
      <c r="E185" s="50">
        <v>0.66666666666666696</v>
      </c>
      <c r="F185" s="7">
        <f t="shared" si="12"/>
        <v>1</v>
      </c>
      <c r="G185" s="50" t="str">
        <f>TEXT(D185-M165,"hh:mm")</f>
        <v>00:00</v>
      </c>
      <c r="H185" s="50" t="str">
        <f>TEXT(E185-M166,"hh:mm")</f>
        <v>00:00</v>
      </c>
      <c r="I185" s="86"/>
      <c r="J185" s="87"/>
      <c r="K185" s="88"/>
    </row>
    <row r="186" spans="2:11">
      <c r="B186" s="5" t="str">
        <f t="shared" si="11"/>
        <v>الإثنين</v>
      </c>
      <c r="C186" s="6">
        <f t="shared" si="13"/>
        <v>44221</v>
      </c>
      <c r="D186" s="50">
        <v>0.35416666666666669</v>
      </c>
      <c r="E186" s="50">
        <v>0.66666666666666696</v>
      </c>
      <c r="F186" s="7">
        <f t="shared" si="12"/>
        <v>1</v>
      </c>
      <c r="G186" s="50" t="str">
        <f>TEXT(D186-M165,"hh:mm")</f>
        <v>00:00</v>
      </c>
      <c r="H186" s="50" t="str">
        <f>TEXT(E186-M166,"hh:mm")</f>
        <v>00:00</v>
      </c>
      <c r="I186" s="86"/>
      <c r="J186" s="87"/>
      <c r="K186" s="88"/>
    </row>
    <row r="187" spans="2:11">
      <c r="B187" s="5" t="str">
        <f t="shared" si="11"/>
        <v>الثلاثاء</v>
      </c>
      <c r="C187" s="6">
        <f t="shared" si="13"/>
        <v>44222</v>
      </c>
      <c r="D187" s="50">
        <v>0.35416666666666702</v>
      </c>
      <c r="E187" s="50">
        <v>0.66666666666666696</v>
      </c>
      <c r="F187" s="7">
        <f t="shared" si="12"/>
        <v>1</v>
      </c>
      <c r="G187" s="50" t="str">
        <f>TEXT(D187-M165,"hh:mm")</f>
        <v>00:00</v>
      </c>
      <c r="H187" s="50" t="str">
        <f>TEXT(E187-M166,"hh:mm")</f>
        <v>00:00</v>
      </c>
      <c r="I187" s="86"/>
      <c r="J187" s="87"/>
      <c r="K187" s="88"/>
    </row>
    <row r="188" spans="2:11">
      <c r="B188" s="5" t="str">
        <f t="shared" si="11"/>
        <v>الأربعاء</v>
      </c>
      <c r="C188" s="6">
        <f t="shared" si="13"/>
        <v>44223</v>
      </c>
      <c r="D188" s="50">
        <v>0.35416666666666702</v>
      </c>
      <c r="E188" s="50">
        <v>0.66666666666666696</v>
      </c>
      <c r="F188" s="7">
        <f t="shared" si="12"/>
        <v>1</v>
      </c>
      <c r="G188" s="50" t="str">
        <f>TEXT(D188-M165,"hh:mm")</f>
        <v>00:00</v>
      </c>
      <c r="H188" s="50" t="str">
        <f>TEXT(E188-M166,"hh:mm")</f>
        <v>00:00</v>
      </c>
      <c r="I188" s="86"/>
      <c r="J188" s="87"/>
      <c r="K188" s="88"/>
    </row>
    <row r="189" spans="2:11">
      <c r="B189" s="5" t="str">
        <f t="shared" si="11"/>
        <v>الخميس</v>
      </c>
      <c r="C189" s="6">
        <f>C188+1</f>
        <v>44224</v>
      </c>
      <c r="D189" s="50">
        <v>0.35416666666666702</v>
      </c>
      <c r="E189" s="50">
        <v>0.66666666666666696</v>
      </c>
      <c r="F189" s="7">
        <f t="shared" si="12"/>
        <v>1</v>
      </c>
      <c r="G189" s="50" t="str">
        <f>TEXT(D189-M165,"hh:mm")</f>
        <v>00:00</v>
      </c>
      <c r="H189" s="50" t="str">
        <f>TEXT(E189-M166,"hh:mm")</f>
        <v>00:00</v>
      </c>
      <c r="I189" s="86"/>
      <c r="J189" s="87"/>
      <c r="K189" s="88"/>
    </row>
    <row r="190" spans="2:11">
      <c r="B190" s="5" t="str">
        <f t="shared" si="11"/>
        <v>الجمعة</v>
      </c>
      <c r="C190" s="6">
        <f>IF(C162=$Q$9," ",C189+1)</f>
        <v>44225</v>
      </c>
      <c r="D190" s="50"/>
      <c r="E190" s="50"/>
      <c r="F190" s="7">
        <f t="shared" si="12"/>
        <v>0</v>
      </c>
      <c r="G190" s="50">
        <v>0</v>
      </c>
      <c r="H190" s="50">
        <v>0</v>
      </c>
      <c r="I190" s="86"/>
      <c r="J190" s="87"/>
      <c r="K190" s="88"/>
    </row>
    <row r="191" spans="2:11">
      <c r="B191" s="5" t="str">
        <f t="shared" si="11"/>
        <v>السبت</v>
      </c>
      <c r="C191" s="6">
        <f>IF(C162=$Q$9," ",C190+1)</f>
        <v>44226</v>
      </c>
      <c r="D191" s="50">
        <v>0.35416666666666669</v>
      </c>
      <c r="E191" s="50">
        <v>0.66666666666666696</v>
      </c>
      <c r="F191" s="7">
        <f t="shared" si="12"/>
        <v>1</v>
      </c>
      <c r="G191" s="50" t="str">
        <f>TEXT(D191-M165,"hh:mm")</f>
        <v>00:00</v>
      </c>
      <c r="H191" s="50" t="str">
        <f>TEXT(E191-M166,"hh:mm")</f>
        <v>00:00</v>
      </c>
      <c r="I191" s="86"/>
      <c r="J191" s="87"/>
      <c r="K191" s="88"/>
    </row>
    <row r="192" spans="2:11">
      <c r="B192" s="5" t="str">
        <f t="shared" si="11"/>
        <v>الأحد</v>
      </c>
      <c r="C192" s="6">
        <f>IF(C162=$Q$9," ",IF(C162=$Q$11," ",IF(C162=$Q$13," ",IF(C162=$Q$16," ",IF(C162=$Q$18," ",C191+1)))))</f>
        <v>44227</v>
      </c>
      <c r="D192" s="50">
        <v>0.35416666666666669</v>
      </c>
      <c r="E192" s="50">
        <v>0.66666666666666696</v>
      </c>
      <c r="F192" s="7">
        <f t="shared" si="12"/>
        <v>1</v>
      </c>
      <c r="G192" s="50" t="str">
        <f>TEXT(D192-M165,"hh:mm")</f>
        <v>00:00</v>
      </c>
      <c r="H192" s="50" t="str">
        <f>TEXT(E192-M166,"hh:mm")</f>
        <v>00:00</v>
      </c>
      <c r="I192" s="86"/>
      <c r="J192" s="87"/>
      <c r="K192" s="88"/>
    </row>
    <row r="193" spans="2:11">
      <c r="B193" s="89" t="s">
        <v>17</v>
      </c>
      <c r="C193" s="90"/>
      <c r="D193" s="90"/>
      <c r="E193" s="91"/>
      <c r="F193" s="92" t="e">
        <f>H162+H163+H164+H165+H166+H167+H168+H169+H170+H171+H172+H173+H174+H175+H176+H177+H178+H179+H180+H181+H182+H183+H184+H185+H186+H187+H188+H189+H190+H191+H192</f>
        <v>#VALUE!</v>
      </c>
      <c r="G193" s="93"/>
      <c r="H193" s="94"/>
      <c r="I193" s="95"/>
      <c r="J193" s="96"/>
      <c r="K193" s="97"/>
    </row>
    <row r="194" spans="2:11">
      <c r="B194" s="98" t="s">
        <v>18</v>
      </c>
      <c r="C194" s="99"/>
      <c r="D194" s="99"/>
      <c r="E194" s="100"/>
      <c r="F194" s="101" t="e">
        <f>G162+G163+G164+G165+G166+G167+G168+G169+G170+G171+G172+G173+G174+G175+G176+G177+G178+G179+G180+G181+G182+G183+G184+G185+G186+G187+G188+G189+G190+G191+G192</f>
        <v>#VALUE!</v>
      </c>
      <c r="G194" s="102"/>
      <c r="H194" s="103"/>
      <c r="I194" s="104"/>
      <c r="J194" s="105"/>
      <c r="K194" s="106"/>
    </row>
    <row r="195" spans="2:11">
      <c r="B195" s="107" t="s">
        <v>2</v>
      </c>
      <c r="C195" s="108"/>
      <c r="D195" s="108"/>
      <c r="E195" s="109"/>
      <c r="F195" s="13">
        <f>SUM(F162:F192)</f>
        <v>26</v>
      </c>
      <c r="G195" s="52" t="e">
        <f>B200/30/9*F194*24</f>
        <v>#VALUE!</v>
      </c>
      <c r="H195" s="52" t="e">
        <f>B200/30/9*F193*24</f>
        <v>#VALUE!</v>
      </c>
      <c r="I195" s="107"/>
      <c r="J195" s="108"/>
      <c r="K195" s="109"/>
    </row>
    <row r="196" spans="2:11">
      <c r="B196" s="9"/>
      <c r="C196" s="9"/>
      <c r="D196" s="9"/>
      <c r="E196" s="9"/>
      <c r="F196" s="9"/>
      <c r="G196" s="9"/>
      <c r="H196" s="53"/>
      <c r="I196" s="53"/>
      <c r="J196" s="9"/>
      <c r="K196" s="9"/>
    </row>
    <row r="197" spans="2:11">
      <c r="B197" s="15"/>
      <c r="C197" s="15"/>
      <c r="D197" s="15"/>
      <c r="E197" s="15"/>
      <c r="F197" s="15"/>
      <c r="G197" s="15"/>
      <c r="H197" s="15"/>
      <c r="I197" s="9"/>
      <c r="J197" s="9"/>
      <c r="K197" s="9"/>
    </row>
    <row r="198" spans="2:11">
      <c r="B198" s="9" t="s">
        <v>19</v>
      </c>
      <c r="C198" s="9"/>
      <c r="D198" s="9"/>
      <c r="E198" s="9"/>
      <c r="F198" s="9"/>
      <c r="G198" s="9"/>
      <c r="H198" s="15"/>
      <c r="I198" s="23"/>
      <c r="J198" s="8"/>
      <c r="K198" s="8"/>
    </row>
    <row r="199" spans="2:11" ht="21">
      <c r="B199" s="1" t="s">
        <v>3</v>
      </c>
      <c r="C199" s="1" t="s">
        <v>20</v>
      </c>
      <c r="D199" s="1" t="s">
        <v>14</v>
      </c>
      <c r="E199" s="1" t="s">
        <v>21</v>
      </c>
      <c r="F199" s="1" t="s">
        <v>22</v>
      </c>
      <c r="G199" s="2" t="s">
        <v>17</v>
      </c>
      <c r="H199" s="24" t="s">
        <v>18</v>
      </c>
      <c r="I199" s="2" t="s">
        <v>4</v>
      </c>
      <c r="J199" s="16" t="s">
        <v>23</v>
      </c>
      <c r="K199" s="17"/>
    </row>
    <row r="200" spans="2:11">
      <c r="B200" s="4">
        <v>210</v>
      </c>
      <c r="C200" s="18">
        <f>B200*M10/26</f>
        <v>210</v>
      </c>
      <c r="D200" s="18" t="e">
        <f>H195</f>
        <v>#VALUE!</v>
      </c>
      <c r="E200" s="18" t="e">
        <f>G195</f>
        <v>#VALUE!</v>
      </c>
      <c r="F200" s="18">
        <f>'بيانات كاملة'!H7</f>
        <v>0</v>
      </c>
      <c r="G200" s="18">
        <f>'بيانات كاملة'!I7</f>
        <v>46.75</v>
      </c>
      <c r="H200" s="18">
        <f>'بيانات كاملة'!J7</f>
        <v>13</v>
      </c>
      <c r="I200" s="19" t="e">
        <f>C200+D200-E200-F200+G200-H200</f>
        <v>#VALUE!</v>
      </c>
      <c r="J200" s="20">
        <v>44013</v>
      </c>
      <c r="K200" s="21">
        <f>'بيانات كاملة'!M161</f>
        <v>0</v>
      </c>
    </row>
    <row r="201" spans="2:11" ht="12" thickBot="1">
      <c r="B201" s="9">
        <f>C158</f>
        <v>4</v>
      </c>
      <c r="C201" s="23"/>
      <c r="D201" s="23"/>
      <c r="E201" s="23"/>
      <c r="F201" s="23"/>
      <c r="G201" s="23"/>
      <c r="H201" s="23"/>
      <c r="I201" s="23"/>
      <c r="J201" s="8"/>
      <c r="K201" s="8"/>
    </row>
    <row r="202" spans="2:11" ht="12" thickBot="1">
      <c r="B202" s="9"/>
      <c r="C202" s="23"/>
      <c r="D202" s="23"/>
      <c r="E202" s="23"/>
      <c r="F202" s="23"/>
      <c r="G202" s="23"/>
      <c r="H202" s="23"/>
      <c r="I202" s="110" t="s">
        <v>24</v>
      </c>
      <c r="J202" s="110"/>
      <c r="K202" s="110"/>
    </row>
    <row r="203" spans="2:11">
      <c r="B203" s="9"/>
      <c r="C203" s="23"/>
      <c r="D203" s="23"/>
      <c r="E203" s="23"/>
      <c r="F203" s="23"/>
      <c r="G203" s="23"/>
      <c r="H203" s="23"/>
      <c r="I203" s="25"/>
      <c r="J203" s="26"/>
      <c r="K203" s="27"/>
    </row>
    <row r="204" spans="2:11" ht="12" thickBot="1">
      <c r="B204" s="23"/>
      <c r="C204" s="23"/>
      <c r="D204" s="23"/>
      <c r="E204" s="23"/>
      <c r="F204" s="23"/>
      <c r="G204" s="23"/>
      <c r="H204" s="23"/>
      <c r="I204" s="28"/>
      <c r="J204" s="29"/>
      <c r="K204" s="30"/>
    </row>
    <row r="206" spans="2:11">
      <c r="B206" s="111" t="s">
        <v>25</v>
      </c>
      <c r="C206" s="111"/>
      <c r="D206" s="111"/>
      <c r="E206" s="111"/>
      <c r="F206" s="111"/>
      <c r="G206" s="111"/>
      <c r="H206" s="111"/>
      <c r="I206" s="111"/>
      <c r="J206" s="111"/>
      <c r="K206" s="111"/>
    </row>
    <row r="207" spans="2:11">
      <c r="B207" s="112" t="str">
        <f>B3</f>
        <v>راتب شهر :ديسمبر 2020</v>
      </c>
      <c r="C207" s="112"/>
      <c r="D207" s="112"/>
      <c r="E207" s="112"/>
      <c r="F207" s="112"/>
      <c r="G207" s="112"/>
      <c r="H207" s="112"/>
      <c r="I207" s="112"/>
      <c r="J207" s="112"/>
      <c r="K207" s="112"/>
    </row>
    <row r="208" spans="2:11">
      <c r="B208" s="4" t="s">
        <v>7</v>
      </c>
      <c r="C208" s="56" t="s">
        <v>38</v>
      </c>
      <c r="D208" s="9"/>
      <c r="E208" s="9"/>
      <c r="F208" s="9"/>
      <c r="G208" s="9"/>
      <c r="H208" s="10"/>
      <c r="I208" s="4" t="s">
        <v>6</v>
      </c>
      <c r="J208" s="10"/>
      <c r="K208" s="10"/>
    </row>
    <row r="209" spans="2:13">
      <c r="B209" s="55" t="s">
        <v>8</v>
      </c>
      <c r="C209" s="54">
        <v>5</v>
      </c>
      <c r="D209" s="9"/>
      <c r="E209" s="9"/>
      <c r="F209" s="9"/>
      <c r="G209" s="9"/>
      <c r="H209" s="9"/>
      <c r="I209" s="9"/>
      <c r="J209" s="9"/>
      <c r="K209" s="9"/>
    </row>
    <row r="210" spans="2:13" ht="11.25" customHeight="1"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2:13">
      <c r="B211" s="113" t="s">
        <v>9</v>
      </c>
      <c r="C211" s="114"/>
      <c r="D211" s="117" t="s">
        <v>10</v>
      </c>
      <c r="E211" s="117" t="s">
        <v>11</v>
      </c>
      <c r="F211" s="117" t="s">
        <v>12</v>
      </c>
      <c r="G211" s="119" t="s">
        <v>13</v>
      </c>
      <c r="H211" s="120"/>
      <c r="I211" s="121" t="s">
        <v>15</v>
      </c>
      <c r="J211" s="122"/>
      <c r="K211" s="123"/>
    </row>
    <row r="212" spans="2:13" ht="14.25">
      <c r="B212" s="115"/>
      <c r="C212" s="116"/>
      <c r="D212" s="118"/>
      <c r="E212" s="118"/>
      <c r="F212" s="118"/>
      <c r="G212" s="56" t="s">
        <v>16</v>
      </c>
      <c r="H212" s="4" t="s">
        <v>14</v>
      </c>
      <c r="I212" s="124"/>
      <c r="J212" s="125"/>
      <c r="K212" s="126"/>
      <c r="M212" s="45"/>
    </row>
    <row r="213" spans="2:13">
      <c r="B213" s="5" t="str">
        <f t="shared" ref="B213:B243" si="14">TEXT(C213,"ddd")</f>
        <v>الجمعة</v>
      </c>
      <c r="C213" s="6">
        <f>M8</f>
        <v>44197</v>
      </c>
      <c r="D213" s="50"/>
      <c r="E213" s="50"/>
      <c r="F213" s="7">
        <f t="shared" ref="F213:F243" si="15">IF(ISERROR(D213/D213),0,(D213/D213))</f>
        <v>0</v>
      </c>
      <c r="G213" s="50" t="e">
        <f>TEXT(D213-M216,"hh:mm")</f>
        <v>#VALUE!</v>
      </c>
      <c r="H213" s="50" t="e">
        <f>TEXT(E213-M217,"hh:mm")</f>
        <v>#VALUE!</v>
      </c>
      <c r="I213" s="86"/>
      <c r="J213" s="87"/>
      <c r="K213" s="88"/>
    </row>
    <row r="214" spans="2:13">
      <c r="B214" s="5" t="str">
        <f t="shared" si="14"/>
        <v>السبت</v>
      </c>
      <c r="C214" s="6">
        <f>C213+1</f>
        <v>44198</v>
      </c>
      <c r="D214" s="50">
        <v>0.35416666666666669</v>
      </c>
      <c r="E214" s="50">
        <v>0.66666666666666663</v>
      </c>
      <c r="F214" s="7">
        <f t="shared" si="15"/>
        <v>1</v>
      </c>
      <c r="G214" s="50" t="str">
        <f>TEXT(D214-M216,"hh:mm")</f>
        <v>00:00</v>
      </c>
      <c r="H214" s="50" t="str">
        <f>TEXT(E214-M217,"hh:mm")</f>
        <v>00:00</v>
      </c>
      <c r="I214" s="86"/>
      <c r="J214" s="87"/>
      <c r="K214" s="88"/>
      <c r="M214" s="48"/>
    </row>
    <row r="215" spans="2:13">
      <c r="B215" s="5" t="str">
        <f t="shared" si="14"/>
        <v>الأحد</v>
      </c>
      <c r="C215" s="6">
        <f>C214+1</f>
        <v>44199</v>
      </c>
      <c r="D215" s="50">
        <v>0.35416666666666669</v>
      </c>
      <c r="E215" s="50">
        <v>0.66666666666666696</v>
      </c>
      <c r="F215" s="7">
        <f t="shared" si="15"/>
        <v>1</v>
      </c>
      <c r="G215" s="50" t="str">
        <f>TEXT(D215-M216,"hh:mm")</f>
        <v>00:00</v>
      </c>
      <c r="H215" s="50" t="str">
        <f>TEXT(E215-M217,"hh:mm")</f>
        <v>00:00</v>
      </c>
      <c r="I215" s="86"/>
      <c r="J215" s="87"/>
      <c r="K215" s="88"/>
    </row>
    <row r="216" spans="2:13">
      <c r="B216" s="5" t="str">
        <f t="shared" si="14"/>
        <v>الإثنين</v>
      </c>
      <c r="C216" s="6">
        <f t="shared" ref="C216:C239" si="16">C215+1</f>
        <v>44200</v>
      </c>
      <c r="D216" s="50">
        <v>0.35416666666666702</v>
      </c>
      <c r="E216" s="50">
        <v>0.66666666666666696</v>
      </c>
      <c r="F216" s="7">
        <f t="shared" si="15"/>
        <v>1</v>
      </c>
      <c r="G216" s="50" t="str">
        <f>TEXT(D216-M216,"hh:mm")</f>
        <v>00:00</v>
      </c>
      <c r="H216" s="50" t="str">
        <f>TEXT(E216-M217,"hh:mm")</f>
        <v>00:00</v>
      </c>
      <c r="I216" s="86"/>
      <c r="J216" s="87"/>
      <c r="K216" s="88"/>
      <c r="M216" s="60">
        <v>0.35416666666666669</v>
      </c>
    </row>
    <row r="217" spans="2:13">
      <c r="B217" s="5" t="str">
        <f t="shared" si="14"/>
        <v>الثلاثاء</v>
      </c>
      <c r="C217" s="6">
        <f t="shared" si="16"/>
        <v>44201</v>
      </c>
      <c r="D217" s="50">
        <v>0.35416666666666702</v>
      </c>
      <c r="E217" s="50">
        <v>0.66666666666666696</v>
      </c>
      <c r="F217" s="7">
        <f t="shared" si="15"/>
        <v>1</v>
      </c>
      <c r="G217" s="50" t="str">
        <f>TEXT(D217-M216,"hh:mm")</f>
        <v>00:00</v>
      </c>
      <c r="H217" s="50" t="str">
        <f>TEXT(E217-M217,"hh:mm")</f>
        <v>00:00</v>
      </c>
      <c r="I217" s="86"/>
      <c r="J217" s="87"/>
      <c r="K217" s="88"/>
      <c r="M217" s="60">
        <v>0.66666666666666663</v>
      </c>
    </row>
    <row r="218" spans="2:13">
      <c r="B218" s="5" t="str">
        <f t="shared" si="14"/>
        <v>الأربعاء</v>
      </c>
      <c r="C218" s="6">
        <f t="shared" si="16"/>
        <v>44202</v>
      </c>
      <c r="D218" s="50">
        <v>0.35416666666666702</v>
      </c>
      <c r="E218" s="50">
        <v>0.66666666666666696</v>
      </c>
      <c r="F218" s="7">
        <f t="shared" si="15"/>
        <v>1</v>
      </c>
      <c r="G218" s="50" t="str">
        <f>TEXT(D218-M216,"hh:mm")</f>
        <v>00:00</v>
      </c>
      <c r="H218" s="50" t="str">
        <f>TEXT(E218-M217,"hh:mm")</f>
        <v>00:00</v>
      </c>
      <c r="I218" s="86"/>
      <c r="J218" s="87"/>
      <c r="K218" s="88"/>
    </row>
    <row r="219" spans="2:13">
      <c r="B219" s="5" t="str">
        <f t="shared" si="14"/>
        <v>الخميس</v>
      </c>
      <c r="C219" s="6">
        <f t="shared" si="16"/>
        <v>44203</v>
      </c>
      <c r="D219" s="50">
        <v>0.35416666666666702</v>
      </c>
      <c r="E219" s="50">
        <v>0.66666666666666696</v>
      </c>
      <c r="F219" s="7">
        <f t="shared" si="15"/>
        <v>1</v>
      </c>
      <c r="G219" s="50" t="str">
        <f>TEXT(D219-M216,"hh:mm")</f>
        <v>00:00</v>
      </c>
      <c r="H219" s="50" t="str">
        <f>TEXT(E219-M217,"hh:mm")</f>
        <v>00:00</v>
      </c>
      <c r="I219" s="86"/>
      <c r="J219" s="87"/>
      <c r="K219" s="88"/>
    </row>
    <row r="220" spans="2:13">
      <c r="B220" s="5" t="str">
        <f t="shared" si="14"/>
        <v>الجمعة</v>
      </c>
      <c r="C220" s="6">
        <f t="shared" si="16"/>
        <v>44204</v>
      </c>
      <c r="D220" s="50"/>
      <c r="E220" s="50"/>
      <c r="F220" s="7">
        <f t="shared" si="15"/>
        <v>0</v>
      </c>
      <c r="G220" s="50">
        <v>0</v>
      </c>
      <c r="H220" s="50">
        <v>0</v>
      </c>
      <c r="I220" s="86"/>
      <c r="J220" s="87"/>
      <c r="K220" s="88"/>
    </row>
    <row r="221" spans="2:13">
      <c r="B221" s="5" t="str">
        <f t="shared" si="14"/>
        <v>السبت</v>
      </c>
      <c r="C221" s="6">
        <f t="shared" si="16"/>
        <v>44205</v>
      </c>
      <c r="D221" s="50">
        <v>0.35416666666666669</v>
      </c>
      <c r="E221" s="50">
        <v>0.66666666666666663</v>
      </c>
      <c r="F221" s="7">
        <f t="shared" si="15"/>
        <v>1</v>
      </c>
      <c r="G221" s="50" t="str">
        <f>TEXT(D221-M216,"hh:mm")</f>
        <v>00:00</v>
      </c>
      <c r="H221" s="50" t="str">
        <f>TEXT(E221-M217,"hh:mm")</f>
        <v>00:00</v>
      </c>
      <c r="I221" s="86"/>
      <c r="J221" s="87"/>
      <c r="K221" s="88"/>
    </row>
    <row r="222" spans="2:13">
      <c r="B222" s="5" t="str">
        <f t="shared" si="14"/>
        <v>الأحد</v>
      </c>
      <c r="C222" s="6">
        <f t="shared" si="16"/>
        <v>44206</v>
      </c>
      <c r="D222" s="50">
        <v>0.35416666666666669</v>
      </c>
      <c r="E222" s="50">
        <v>0.66666666666666696</v>
      </c>
      <c r="F222" s="7">
        <f t="shared" si="15"/>
        <v>1</v>
      </c>
      <c r="G222" s="50" t="str">
        <f>TEXT(D222-M216,"hh:mm")</f>
        <v>00:00</v>
      </c>
      <c r="H222" s="50" t="str">
        <f>TEXT(E222-M217,"hh:mm")</f>
        <v>00:00</v>
      </c>
      <c r="I222" s="86"/>
      <c r="J222" s="87"/>
      <c r="K222" s="88"/>
    </row>
    <row r="223" spans="2:13">
      <c r="B223" s="5" t="str">
        <f t="shared" si="14"/>
        <v>الإثنين</v>
      </c>
      <c r="C223" s="6">
        <f t="shared" si="16"/>
        <v>44207</v>
      </c>
      <c r="D223" s="50">
        <v>0.35416666666666669</v>
      </c>
      <c r="E223" s="50">
        <v>0.66666666666666696</v>
      </c>
      <c r="F223" s="7">
        <f t="shared" si="15"/>
        <v>1</v>
      </c>
      <c r="G223" s="50" t="str">
        <f>TEXT(D223-M216,"hh:mm")</f>
        <v>00:00</v>
      </c>
      <c r="H223" s="50" t="str">
        <f>TEXT(E223-M217,"hh:mm")</f>
        <v>00:00</v>
      </c>
      <c r="I223" s="86"/>
      <c r="J223" s="87"/>
      <c r="K223" s="88"/>
    </row>
    <row r="224" spans="2:13">
      <c r="B224" s="5" t="str">
        <f t="shared" si="14"/>
        <v>الثلاثاء</v>
      </c>
      <c r="C224" s="6">
        <f t="shared" si="16"/>
        <v>44208</v>
      </c>
      <c r="D224" s="50">
        <v>0.35416666666666702</v>
      </c>
      <c r="E224" s="50">
        <v>0.66666666666666696</v>
      </c>
      <c r="F224" s="7">
        <f t="shared" si="15"/>
        <v>1</v>
      </c>
      <c r="G224" s="50" t="str">
        <f>TEXT(D224-M216,"hh:mm")</f>
        <v>00:00</v>
      </c>
      <c r="H224" s="50" t="str">
        <f>TEXT(E224-M217,"hh:mm")</f>
        <v>00:00</v>
      </c>
      <c r="I224" s="86"/>
      <c r="J224" s="87"/>
      <c r="K224" s="88"/>
    </row>
    <row r="225" spans="2:11">
      <c r="B225" s="5" t="str">
        <f t="shared" si="14"/>
        <v>الأربعاء</v>
      </c>
      <c r="C225" s="6">
        <f t="shared" si="16"/>
        <v>44209</v>
      </c>
      <c r="D225" s="50">
        <v>0.35416666666666702</v>
      </c>
      <c r="E225" s="50">
        <v>0.66666666666666696</v>
      </c>
      <c r="F225" s="7">
        <f t="shared" si="15"/>
        <v>1</v>
      </c>
      <c r="G225" s="50" t="str">
        <f>TEXT(D225-M216,"hh:mm")</f>
        <v>00:00</v>
      </c>
      <c r="H225" s="50" t="str">
        <f>TEXT(E225-M217,"hh:mm")</f>
        <v>00:00</v>
      </c>
      <c r="I225" s="86"/>
      <c r="J225" s="87"/>
      <c r="K225" s="88"/>
    </row>
    <row r="226" spans="2:11">
      <c r="B226" s="5" t="str">
        <f t="shared" si="14"/>
        <v>الخميس</v>
      </c>
      <c r="C226" s="6">
        <f t="shared" si="16"/>
        <v>44210</v>
      </c>
      <c r="D226" s="50">
        <v>0.35416666666666702</v>
      </c>
      <c r="E226" s="50">
        <v>0.66666666666666696</v>
      </c>
      <c r="F226" s="7">
        <f t="shared" si="15"/>
        <v>1</v>
      </c>
      <c r="G226" s="50" t="str">
        <f>TEXT(D226-M216,"hh:mm")</f>
        <v>00:00</v>
      </c>
      <c r="H226" s="50" t="str">
        <f>TEXT(E226-M217,"hh:mm")</f>
        <v>00:00</v>
      </c>
      <c r="I226" s="86"/>
      <c r="J226" s="87"/>
      <c r="K226" s="88"/>
    </row>
    <row r="227" spans="2:11">
      <c r="B227" s="5" t="str">
        <f t="shared" si="14"/>
        <v>الجمعة</v>
      </c>
      <c r="C227" s="6">
        <f t="shared" si="16"/>
        <v>44211</v>
      </c>
      <c r="D227" s="50"/>
      <c r="E227" s="50"/>
      <c r="F227" s="7">
        <f t="shared" si="15"/>
        <v>0</v>
      </c>
      <c r="G227" s="50">
        <v>0</v>
      </c>
      <c r="H227" s="50">
        <v>0</v>
      </c>
      <c r="I227" s="86"/>
      <c r="J227" s="87"/>
      <c r="K227" s="88"/>
    </row>
    <row r="228" spans="2:11">
      <c r="B228" s="5" t="str">
        <f t="shared" si="14"/>
        <v>السبت</v>
      </c>
      <c r="C228" s="6">
        <f t="shared" si="16"/>
        <v>44212</v>
      </c>
      <c r="D228" s="50">
        <v>0.35416666666666669</v>
      </c>
      <c r="E228" s="50">
        <v>0.66666666666666663</v>
      </c>
      <c r="F228" s="7">
        <f t="shared" si="15"/>
        <v>1</v>
      </c>
      <c r="G228" s="50" t="str">
        <f>TEXT(D228-M216,"hh:mm")</f>
        <v>00:00</v>
      </c>
      <c r="H228" s="50" t="str">
        <f>TEXT(E228-M217,"hh:mm")</f>
        <v>00:00</v>
      </c>
      <c r="I228" s="86"/>
      <c r="J228" s="87"/>
      <c r="K228" s="88"/>
    </row>
    <row r="229" spans="2:11">
      <c r="B229" s="5" t="str">
        <f t="shared" si="14"/>
        <v>الأحد</v>
      </c>
      <c r="C229" s="6">
        <f t="shared" si="16"/>
        <v>44213</v>
      </c>
      <c r="D229" s="50">
        <v>0.35416666666666669</v>
      </c>
      <c r="E229" s="50">
        <v>0.66666666666666696</v>
      </c>
      <c r="F229" s="7">
        <f t="shared" si="15"/>
        <v>1</v>
      </c>
      <c r="G229" s="50" t="str">
        <f>TEXT(D229-M216,"hh:mm")</f>
        <v>00:00</v>
      </c>
      <c r="H229" s="50" t="str">
        <f>TEXT(E229-M217,"hh:mm")</f>
        <v>00:00</v>
      </c>
      <c r="I229" s="86"/>
      <c r="J229" s="87"/>
      <c r="K229" s="88"/>
    </row>
    <row r="230" spans="2:11">
      <c r="B230" s="5" t="str">
        <f t="shared" si="14"/>
        <v>الإثنين</v>
      </c>
      <c r="C230" s="6">
        <f t="shared" si="16"/>
        <v>44214</v>
      </c>
      <c r="D230" s="50">
        <v>0.35416666666666669</v>
      </c>
      <c r="E230" s="50">
        <v>0.66666666666666696</v>
      </c>
      <c r="F230" s="7">
        <f t="shared" si="15"/>
        <v>1</v>
      </c>
      <c r="G230" s="50" t="str">
        <f>TEXT(D230-M216,"hh:mm")</f>
        <v>00:00</v>
      </c>
      <c r="H230" s="50" t="str">
        <f>TEXT(E230-M217,"hh:mm")</f>
        <v>00:00</v>
      </c>
      <c r="I230" s="86"/>
      <c r="J230" s="87"/>
      <c r="K230" s="88"/>
    </row>
    <row r="231" spans="2:11">
      <c r="B231" s="5" t="str">
        <f t="shared" si="14"/>
        <v>الثلاثاء</v>
      </c>
      <c r="C231" s="6">
        <f t="shared" si="16"/>
        <v>44215</v>
      </c>
      <c r="D231" s="50">
        <v>0.35416666666666702</v>
      </c>
      <c r="E231" s="50">
        <v>0.66666666666666696</v>
      </c>
      <c r="F231" s="7">
        <f t="shared" si="15"/>
        <v>1</v>
      </c>
      <c r="G231" s="50" t="str">
        <f>TEXT(D231-M216,"hh:mm")</f>
        <v>00:00</v>
      </c>
      <c r="H231" s="50" t="str">
        <f>TEXT(E231-M217,"hh:mm")</f>
        <v>00:00</v>
      </c>
      <c r="I231" s="86"/>
      <c r="J231" s="87"/>
      <c r="K231" s="88"/>
    </row>
    <row r="232" spans="2:11">
      <c r="B232" s="5" t="str">
        <f t="shared" si="14"/>
        <v>الأربعاء</v>
      </c>
      <c r="C232" s="6">
        <f t="shared" si="16"/>
        <v>44216</v>
      </c>
      <c r="D232" s="50">
        <v>0.35416666666666702</v>
      </c>
      <c r="E232" s="50">
        <v>0.66666666666666696</v>
      </c>
      <c r="F232" s="7">
        <f t="shared" si="15"/>
        <v>1</v>
      </c>
      <c r="G232" s="50" t="str">
        <f>TEXT(D232-M216,"hh:mm")</f>
        <v>00:00</v>
      </c>
      <c r="H232" s="50" t="str">
        <f>TEXT(E232-M217,"hh:mm")</f>
        <v>00:00</v>
      </c>
      <c r="I232" s="86"/>
      <c r="J232" s="87"/>
      <c r="K232" s="88"/>
    </row>
    <row r="233" spans="2:11">
      <c r="B233" s="5" t="str">
        <f t="shared" si="14"/>
        <v>الخميس</v>
      </c>
      <c r="C233" s="6">
        <f t="shared" si="16"/>
        <v>44217</v>
      </c>
      <c r="D233" s="50">
        <v>0.35416666666666702</v>
      </c>
      <c r="E233" s="50">
        <v>0.66666666666666696</v>
      </c>
      <c r="F233" s="7">
        <f t="shared" si="15"/>
        <v>1</v>
      </c>
      <c r="G233" s="50" t="str">
        <f>TEXT(D233-M216,"hh:mm")</f>
        <v>00:00</v>
      </c>
      <c r="H233" s="50" t="str">
        <f>TEXT(E233-M217,"hh:mm")</f>
        <v>00:00</v>
      </c>
      <c r="I233" s="86"/>
      <c r="J233" s="87"/>
      <c r="K233" s="88"/>
    </row>
    <row r="234" spans="2:11">
      <c r="B234" s="5" t="str">
        <f t="shared" si="14"/>
        <v>الجمعة</v>
      </c>
      <c r="C234" s="6">
        <f t="shared" si="16"/>
        <v>44218</v>
      </c>
      <c r="D234" s="50"/>
      <c r="E234" s="50"/>
      <c r="F234" s="7">
        <f t="shared" si="15"/>
        <v>0</v>
      </c>
      <c r="G234" s="50">
        <v>0</v>
      </c>
      <c r="H234" s="50">
        <v>0</v>
      </c>
      <c r="I234" s="86"/>
      <c r="J234" s="87"/>
      <c r="K234" s="88"/>
    </row>
    <row r="235" spans="2:11">
      <c r="B235" s="5" t="str">
        <f t="shared" si="14"/>
        <v>السبت</v>
      </c>
      <c r="C235" s="6">
        <f t="shared" si="16"/>
        <v>44219</v>
      </c>
      <c r="D235" s="50">
        <v>0.35416666666666669</v>
      </c>
      <c r="E235" s="50">
        <v>0.66666666666666663</v>
      </c>
      <c r="F235" s="7">
        <f t="shared" si="15"/>
        <v>1</v>
      </c>
      <c r="G235" s="50" t="str">
        <f>TEXT(D235-M216,"hh:mm")</f>
        <v>00:00</v>
      </c>
      <c r="H235" s="50" t="str">
        <f>TEXT(E235-M217,"hh:mm")</f>
        <v>00:00</v>
      </c>
      <c r="I235" s="86"/>
      <c r="J235" s="87"/>
      <c r="K235" s="88"/>
    </row>
    <row r="236" spans="2:11">
      <c r="B236" s="5" t="str">
        <f t="shared" si="14"/>
        <v>الأحد</v>
      </c>
      <c r="C236" s="6">
        <f t="shared" si="16"/>
        <v>44220</v>
      </c>
      <c r="D236" s="50">
        <v>0.35416666666666669</v>
      </c>
      <c r="E236" s="50">
        <v>0.66666666666666696</v>
      </c>
      <c r="F236" s="7">
        <f t="shared" si="15"/>
        <v>1</v>
      </c>
      <c r="G236" s="50" t="str">
        <f>TEXT(D236-M216,"hh:mm")</f>
        <v>00:00</v>
      </c>
      <c r="H236" s="50" t="str">
        <f>TEXT(E236-M217,"hh:mm")</f>
        <v>00:00</v>
      </c>
      <c r="I236" s="86"/>
      <c r="J236" s="87"/>
      <c r="K236" s="88"/>
    </row>
    <row r="237" spans="2:11">
      <c r="B237" s="5" t="str">
        <f t="shared" si="14"/>
        <v>الإثنين</v>
      </c>
      <c r="C237" s="6">
        <f t="shared" si="16"/>
        <v>44221</v>
      </c>
      <c r="D237" s="50">
        <v>0.35416666666666669</v>
      </c>
      <c r="E237" s="50">
        <v>0.66666666666666696</v>
      </c>
      <c r="F237" s="7">
        <f t="shared" si="15"/>
        <v>1</v>
      </c>
      <c r="G237" s="50" t="str">
        <f>TEXT(D237-M216,"hh:mm")</f>
        <v>00:00</v>
      </c>
      <c r="H237" s="50" t="str">
        <f>TEXT(E237-M217,"hh:mm")</f>
        <v>00:00</v>
      </c>
      <c r="I237" s="86"/>
      <c r="J237" s="87"/>
      <c r="K237" s="88"/>
    </row>
    <row r="238" spans="2:11">
      <c r="B238" s="5" t="str">
        <f t="shared" si="14"/>
        <v>الثلاثاء</v>
      </c>
      <c r="C238" s="6">
        <f t="shared" si="16"/>
        <v>44222</v>
      </c>
      <c r="D238" s="50">
        <v>0.35416666666666702</v>
      </c>
      <c r="E238" s="50">
        <v>0.66666666666666696</v>
      </c>
      <c r="F238" s="7">
        <f t="shared" si="15"/>
        <v>1</v>
      </c>
      <c r="G238" s="50" t="str">
        <f>TEXT(D238-M216,"hh:mm")</f>
        <v>00:00</v>
      </c>
      <c r="H238" s="50" t="str">
        <f>TEXT(E238-M217,"hh:mm")</f>
        <v>00:00</v>
      </c>
      <c r="I238" s="86"/>
      <c r="J238" s="87"/>
      <c r="K238" s="88"/>
    </row>
    <row r="239" spans="2:11">
      <c r="B239" s="5" t="str">
        <f t="shared" si="14"/>
        <v>الأربعاء</v>
      </c>
      <c r="C239" s="6">
        <f t="shared" si="16"/>
        <v>44223</v>
      </c>
      <c r="D239" s="50">
        <v>0.35416666666666702</v>
      </c>
      <c r="E239" s="50">
        <v>0.66666666666666696</v>
      </c>
      <c r="F239" s="7">
        <f t="shared" si="15"/>
        <v>1</v>
      </c>
      <c r="G239" s="50" t="str">
        <f>TEXT(D239-M216,"hh:mm")</f>
        <v>00:00</v>
      </c>
      <c r="H239" s="50" t="str">
        <f>TEXT(E239-M217,"hh:mm")</f>
        <v>00:00</v>
      </c>
      <c r="I239" s="86"/>
      <c r="J239" s="87"/>
      <c r="K239" s="88"/>
    </row>
    <row r="240" spans="2:11">
      <c r="B240" s="5" t="str">
        <f t="shared" si="14"/>
        <v>الخميس</v>
      </c>
      <c r="C240" s="6">
        <f>C239+1</f>
        <v>44224</v>
      </c>
      <c r="D240" s="50">
        <v>0.35416666666666702</v>
      </c>
      <c r="E240" s="50">
        <v>0.66666666666666696</v>
      </c>
      <c r="F240" s="7">
        <f t="shared" si="15"/>
        <v>1</v>
      </c>
      <c r="G240" s="50" t="str">
        <f>TEXT(D240-M216,"hh:mm")</f>
        <v>00:00</v>
      </c>
      <c r="H240" s="50" t="str">
        <f>TEXT(E240-M217,"hh:mm")</f>
        <v>00:00</v>
      </c>
      <c r="I240" s="86"/>
      <c r="J240" s="87"/>
      <c r="K240" s="88"/>
    </row>
    <row r="241" spans="2:11">
      <c r="B241" s="5" t="str">
        <f t="shared" si="14"/>
        <v>الجمعة</v>
      </c>
      <c r="C241" s="6">
        <f>IF(C213=$Q$9," ",C240+1)</f>
        <v>44225</v>
      </c>
      <c r="D241" s="50"/>
      <c r="E241" s="50"/>
      <c r="F241" s="7">
        <f t="shared" si="15"/>
        <v>0</v>
      </c>
      <c r="G241" s="50">
        <v>0</v>
      </c>
      <c r="H241" s="50">
        <v>0</v>
      </c>
      <c r="I241" s="86"/>
      <c r="J241" s="87"/>
      <c r="K241" s="88"/>
    </row>
    <row r="242" spans="2:11">
      <c r="B242" s="5" t="str">
        <f t="shared" si="14"/>
        <v>السبت</v>
      </c>
      <c r="C242" s="6">
        <f>IF(C213=$Q$9," ",C241+1)</f>
        <v>44226</v>
      </c>
      <c r="D242" s="50">
        <v>0.35416666666666669</v>
      </c>
      <c r="E242" s="50">
        <v>0.66666666666666696</v>
      </c>
      <c r="F242" s="7">
        <f t="shared" si="15"/>
        <v>1</v>
      </c>
      <c r="G242" s="50" t="str">
        <f>TEXT(D242-M216,"hh:mm")</f>
        <v>00:00</v>
      </c>
      <c r="H242" s="50" t="str">
        <f>TEXT(E242-M217,"hh:mm")</f>
        <v>00:00</v>
      </c>
      <c r="I242" s="86"/>
      <c r="J242" s="87"/>
      <c r="K242" s="88"/>
    </row>
    <row r="243" spans="2:11">
      <c r="B243" s="5" t="str">
        <f t="shared" si="14"/>
        <v>الأحد</v>
      </c>
      <c r="C243" s="6">
        <f>IF(C213=$Q$9," ",IF(C213=$Q$11," ",IF(C213=$Q$13," ",IF(C213=$Q$16," ",IF(C213=$Q$18," ",C242+1)))))</f>
        <v>44227</v>
      </c>
      <c r="D243" s="50">
        <v>0.35416666666666669</v>
      </c>
      <c r="E243" s="50">
        <v>0.66666666666666696</v>
      </c>
      <c r="F243" s="7">
        <f t="shared" si="15"/>
        <v>1</v>
      </c>
      <c r="G243" s="50" t="str">
        <f>TEXT(D243-M216,"hh:mm")</f>
        <v>00:00</v>
      </c>
      <c r="H243" s="50" t="str">
        <f>TEXT(E243-M217,"hh:mm")</f>
        <v>00:00</v>
      </c>
      <c r="I243" s="86"/>
      <c r="J243" s="87"/>
      <c r="K243" s="88"/>
    </row>
    <row r="244" spans="2:11">
      <c r="B244" s="89" t="s">
        <v>17</v>
      </c>
      <c r="C244" s="90"/>
      <c r="D244" s="90"/>
      <c r="E244" s="91"/>
      <c r="F244" s="92" t="e">
        <f>H213+H214+H215+H216+H217+H218+H219+H220+H221+H222+H223+H224+H225+H226+H227+H228+H229+H230+H231+H232+H233+H234+H235+H236+H237+H238+H239+H240+H241+H242+H243</f>
        <v>#VALUE!</v>
      </c>
      <c r="G244" s="93"/>
      <c r="H244" s="94"/>
      <c r="I244" s="95"/>
      <c r="J244" s="96"/>
      <c r="K244" s="97"/>
    </row>
    <row r="245" spans="2:11">
      <c r="B245" s="98" t="s">
        <v>18</v>
      </c>
      <c r="C245" s="99"/>
      <c r="D245" s="99"/>
      <c r="E245" s="100"/>
      <c r="F245" s="101" t="e">
        <f>G213+G214+G215+G216+G217+G218+G219+G220+G221+G222+G223+G224+G225+G226+G227+G228+G229+G230+G231+G232+G233+G234+G235+G236+G237+G238+G239+G240+G241+G242+G243</f>
        <v>#VALUE!</v>
      </c>
      <c r="G245" s="102"/>
      <c r="H245" s="103"/>
      <c r="I245" s="104"/>
      <c r="J245" s="105"/>
      <c r="K245" s="106"/>
    </row>
    <row r="246" spans="2:11">
      <c r="B246" s="107" t="s">
        <v>2</v>
      </c>
      <c r="C246" s="108"/>
      <c r="D246" s="108"/>
      <c r="E246" s="109"/>
      <c r="F246" s="13">
        <f>SUM(F213:F243)</f>
        <v>26</v>
      </c>
      <c r="G246" s="52" t="e">
        <f>B251/30/9*F245*24</f>
        <v>#VALUE!</v>
      </c>
      <c r="H246" s="52" t="e">
        <f>B251/30/9*F244*24</f>
        <v>#VALUE!</v>
      </c>
      <c r="I246" s="107"/>
      <c r="J246" s="108"/>
      <c r="K246" s="109"/>
    </row>
    <row r="247" spans="2:11">
      <c r="B247" s="9"/>
      <c r="C247" s="9"/>
      <c r="D247" s="9"/>
      <c r="E247" s="9"/>
      <c r="F247" s="9"/>
      <c r="G247" s="9"/>
      <c r="H247" s="53"/>
      <c r="I247" s="53"/>
      <c r="J247" s="9"/>
      <c r="K247" s="9"/>
    </row>
    <row r="248" spans="2:11">
      <c r="B248" s="15"/>
      <c r="C248" s="15"/>
      <c r="D248" s="15"/>
      <c r="E248" s="15"/>
      <c r="F248" s="15"/>
      <c r="G248" s="15"/>
      <c r="H248" s="15"/>
      <c r="I248" s="9"/>
      <c r="J248" s="9"/>
      <c r="K248" s="9"/>
    </row>
    <row r="249" spans="2:11">
      <c r="B249" s="9" t="s">
        <v>19</v>
      </c>
      <c r="C249" s="9"/>
      <c r="D249" s="9"/>
      <c r="E249" s="9"/>
      <c r="F249" s="9"/>
      <c r="G249" s="9"/>
      <c r="H249" s="15"/>
      <c r="I249" s="23"/>
      <c r="J249" s="8"/>
      <c r="K249" s="8"/>
    </row>
    <row r="250" spans="2:11" ht="21">
      <c r="B250" s="1" t="s">
        <v>3</v>
      </c>
      <c r="C250" s="1" t="s">
        <v>20</v>
      </c>
      <c r="D250" s="1" t="s">
        <v>14</v>
      </c>
      <c r="E250" s="1" t="s">
        <v>21</v>
      </c>
      <c r="F250" s="1" t="s">
        <v>22</v>
      </c>
      <c r="G250" s="2" t="s">
        <v>17</v>
      </c>
      <c r="H250" s="24" t="s">
        <v>18</v>
      </c>
      <c r="I250" s="2" t="s">
        <v>4</v>
      </c>
      <c r="J250" s="16" t="s">
        <v>23</v>
      </c>
      <c r="K250" s="17"/>
    </row>
    <row r="251" spans="2:11">
      <c r="B251" s="4">
        <v>210</v>
      </c>
      <c r="C251" s="18">
        <f>B251*M10/26</f>
        <v>210</v>
      </c>
      <c r="D251" s="18" t="e">
        <f>H246</f>
        <v>#VALUE!</v>
      </c>
      <c r="E251" s="18" t="e">
        <f>G246</f>
        <v>#VALUE!</v>
      </c>
      <c r="F251" s="18">
        <f>'بيانات كاملة'!H8</f>
        <v>0</v>
      </c>
      <c r="G251" s="18">
        <f>'بيانات كاملة'!I8</f>
        <v>85</v>
      </c>
      <c r="H251" s="18">
        <f>'بيانات كاملة'!J8</f>
        <v>0</v>
      </c>
      <c r="I251" s="19" t="e">
        <f>C251+D251-E251-F251+G251-H251</f>
        <v>#VALUE!</v>
      </c>
      <c r="J251" s="20">
        <v>44013</v>
      </c>
      <c r="K251" s="21">
        <f>'بيانات كاملة'!M212</f>
        <v>0</v>
      </c>
    </row>
    <row r="252" spans="2:11" ht="12" thickBot="1">
      <c r="B252" s="9">
        <f>C209</f>
        <v>5</v>
      </c>
      <c r="C252" s="23"/>
      <c r="D252" s="23"/>
      <c r="E252" s="23"/>
      <c r="F252" s="23"/>
      <c r="G252" s="23"/>
      <c r="H252" s="23"/>
      <c r="I252" s="23"/>
      <c r="J252" s="8"/>
      <c r="K252" s="8"/>
    </row>
    <row r="253" spans="2:11" ht="12" thickBot="1">
      <c r="B253" s="9"/>
      <c r="C253" s="23"/>
      <c r="D253" s="23"/>
      <c r="E253" s="23"/>
      <c r="F253" s="23"/>
      <c r="G253" s="23"/>
      <c r="H253" s="23"/>
      <c r="I253" s="110" t="s">
        <v>24</v>
      </c>
      <c r="J253" s="110"/>
      <c r="K253" s="110"/>
    </row>
    <row r="254" spans="2:11">
      <c r="B254" s="9"/>
      <c r="C254" s="23"/>
      <c r="D254" s="23"/>
      <c r="E254" s="23"/>
      <c r="F254" s="23"/>
      <c r="G254" s="23"/>
      <c r="H254" s="23"/>
      <c r="I254" s="25"/>
      <c r="J254" s="26"/>
      <c r="K254" s="27"/>
    </row>
    <row r="255" spans="2:11" ht="12" thickBot="1">
      <c r="B255" s="23"/>
      <c r="C255" s="23"/>
      <c r="D255" s="23"/>
      <c r="E255" s="23"/>
      <c r="F255" s="23"/>
      <c r="G255" s="23"/>
      <c r="H255" s="23"/>
      <c r="I255" s="28"/>
      <c r="J255" s="29"/>
      <c r="K255" s="30"/>
    </row>
    <row r="257" spans="2:13">
      <c r="B257" s="111" t="s">
        <v>25</v>
      </c>
      <c r="C257" s="111"/>
      <c r="D257" s="111"/>
      <c r="E257" s="111"/>
      <c r="F257" s="111"/>
      <c r="G257" s="111"/>
      <c r="H257" s="111"/>
      <c r="I257" s="111"/>
      <c r="J257" s="111"/>
      <c r="K257" s="111"/>
    </row>
    <row r="258" spans="2:13">
      <c r="B258" s="112" t="str">
        <f>B3</f>
        <v>راتب شهر :ديسمبر 2020</v>
      </c>
      <c r="C258" s="112"/>
      <c r="D258" s="112"/>
      <c r="E258" s="112"/>
      <c r="F258" s="112"/>
      <c r="G258" s="112"/>
      <c r="H258" s="112"/>
      <c r="I258" s="112"/>
      <c r="J258" s="112"/>
      <c r="K258" s="112"/>
    </row>
    <row r="259" spans="2:13">
      <c r="B259" s="4" t="s">
        <v>7</v>
      </c>
      <c r="C259" s="56"/>
      <c r="D259" s="9"/>
      <c r="E259" s="9"/>
      <c r="F259" s="9"/>
      <c r="G259" s="9"/>
      <c r="H259" s="10"/>
      <c r="I259" s="4" t="s">
        <v>6</v>
      </c>
      <c r="J259" s="10"/>
      <c r="K259" s="10"/>
    </row>
    <row r="260" spans="2:13">
      <c r="B260" s="55" t="s">
        <v>8</v>
      </c>
      <c r="C260" s="54">
        <v>6</v>
      </c>
      <c r="D260" s="9"/>
      <c r="E260" s="9"/>
      <c r="F260" s="9"/>
      <c r="G260" s="9"/>
      <c r="H260" s="9"/>
      <c r="I260" s="9"/>
      <c r="J260" s="9"/>
      <c r="K260" s="9"/>
    </row>
    <row r="261" spans="2:13" ht="11.25" customHeight="1">
      <c r="B261" s="9"/>
      <c r="C261" s="9"/>
      <c r="D261" s="9"/>
      <c r="E261" s="9"/>
      <c r="F261" s="9"/>
      <c r="G261" s="9"/>
      <c r="H261" s="9"/>
      <c r="I261" s="9"/>
      <c r="J261" s="9"/>
      <c r="K261" s="9"/>
    </row>
    <row r="262" spans="2:13">
      <c r="B262" s="113" t="s">
        <v>9</v>
      </c>
      <c r="C262" s="114"/>
      <c r="D262" s="117" t="s">
        <v>10</v>
      </c>
      <c r="E262" s="117" t="s">
        <v>11</v>
      </c>
      <c r="F262" s="117" t="s">
        <v>12</v>
      </c>
      <c r="G262" s="119" t="s">
        <v>13</v>
      </c>
      <c r="H262" s="120"/>
      <c r="I262" s="121" t="s">
        <v>15</v>
      </c>
      <c r="J262" s="122"/>
      <c r="K262" s="123"/>
    </row>
    <row r="263" spans="2:13" ht="14.25">
      <c r="B263" s="115"/>
      <c r="C263" s="116"/>
      <c r="D263" s="118"/>
      <c r="E263" s="118"/>
      <c r="F263" s="118"/>
      <c r="G263" s="56" t="s">
        <v>16</v>
      </c>
      <c r="H263" s="4" t="s">
        <v>14</v>
      </c>
      <c r="I263" s="124"/>
      <c r="J263" s="125"/>
      <c r="K263" s="126"/>
      <c r="M263" s="45"/>
    </row>
    <row r="264" spans="2:13">
      <c r="B264" s="5" t="str">
        <f t="shared" ref="B264:B294" si="17">TEXT(C264,"ddd")</f>
        <v>الجمعة</v>
      </c>
      <c r="C264" s="6">
        <f>M8</f>
        <v>44197</v>
      </c>
      <c r="D264" s="50"/>
      <c r="E264" s="50"/>
      <c r="F264" s="7">
        <f t="shared" ref="F264:F294" si="18">IF(ISERROR(D264/D264),0,(D264/D264))</f>
        <v>0</v>
      </c>
      <c r="G264" s="50" t="e">
        <f>TEXT(D264-M267,"hh:mm")</f>
        <v>#VALUE!</v>
      </c>
      <c r="H264" s="50" t="e">
        <f>TEXT(E264-M268,"hh:mm")</f>
        <v>#VALUE!</v>
      </c>
      <c r="I264" s="86"/>
      <c r="J264" s="87"/>
      <c r="K264" s="88"/>
    </row>
    <row r="265" spans="2:13">
      <c r="B265" s="5" t="str">
        <f t="shared" si="17"/>
        <v>السبت</v>
      </c>
      <c r="C265" s="6">
        <f>C264+1</f>
        <v>44198</v>
      </c>
      <c r="D265" s="50">
        <v>0.35416666666666669</v>
      </c>
      <c r="E265" s="50">
        <v>0.66666666666666663</v>
      </c>
      <c r="F265" s="7">
        <f t="shared" si="18"/>
        <v>1</v>
      </c>
      <c r="G265" s="50" t="str">
        <f>TEXT(D265-M267,"hh:mm")</f>
        <v>00:00</v>
      </c>
      <c r="H265" s="50" t="str">
        <f>TEXT(E265-M268,"hh:mm")</f>
        <v>00:00</v>
      </c>
      <c r="I265" s="86"/>
      <c r="J265" s="87"/>
      <c r="K265" s="88"/>
      <c r="M265" s="48"/>
    </row>
    <row r="266" spans="2:13">
      <c r="B266" s="5" t="str">
        <f t="shared" si="17"/>
        <v>الأحد</v>
      </c>
      <c r="C266" s="6">
        <f>C265+1</f>
        <v>44199</v>
      </c>
      <c r="D266" s="50">
        <v>0.35416666666666669</v>
      </c>
      <c r="E266" s="50">
        <v>0.66666666666666696</v>
      </c>
      <c r="F266" s="7">
        <f t="shared" si="18"/>
        <v>1</v>
      </c>
      <c r="G266" s="50" t="str">
        <f>TEXT(D266-M267,"hh:mm")</f>
        <v>00:00</v>
      </c>
      <c r="H266" s="50" t="str">
        <f>TEXT(E266-M268,"hh:mm")</f>
        <v>00:00</v>
      </c>
      <c r="I266" s="86"/>
      <c r="J266" s="87"/>
      <c r="K266" s="88"/>
    </row>
    <row r="267" spans="2:13">
      <c r="B267" s="5" t="str">
        <f t="shared" si="17"/>
        <v>الإثنين</v>
      </c>
      <c r="C267" s="6">
        <f t="shared" ref="C267:C290" si="19">C266+1</f>
        <v>44200</v>
      </c>
      <c r="D267" s="50">
        <v>0.35416666666666702</v>
      </c>
      <c r="E267" s="50">
        <v>0.66666666666666696</v>
      </c>
      <c r="F267" s="7">
        <f t="shared" si="18"/>
        <v>1</v>
      </c>
      <c r="G267" s="50" t="str">
        <f>TEXT(D267-M267,"hh:mm")</f>
        <v>00:00</v>
      </c>
      <c r="H267" s="50" t="str">
        <f>TEXT(E267-M268,"hh:mm")</f>
        <v>00:00</v>
      </c>
      <c r="I267" s="86"/>
      <c r="J267" s="87"/>
      <c r="K267" s="88"/>
      <c r="M267" s="60">
        <v>0.35416666666666669</v>
      </c>
    </row>
    <row r="268" spans="2:13">
      <c r="B268" s="5" t="str">
        <f t="shared" si="17"/>
        <v>الثلاثاء</v>
      </c>
      <c r="C268" s="6">
        <f t="shared" si="19"/>
        <v>44201</v>
      </c>
      <c r="D268" s="50">
        <v>0.35416666666666702</v>
      </c>
      <c r="E268" s="50">
        <v>0.66666666666666696</v>
      </c>
      <c r="F268" s="7">
        <f t="shared" si="18"/>
        <v>1</v>
      </c>
      <c r="G268" s="50" t="str">
        <f>TEXT(D268-M267,"hh:mm")</f>
        <v>00:00</v>
      </c>
      <c r="H268" s="50" t="str">
        <f>TEXT(E268-M268,"hh:mm")</f>
        <v>00:00</v>
      </c>
      <c r="I268" s="86"/>
      <c r="J268" s="87"/>
      <c r="K268" s="88"/>
      <c r="M268" s="60">
        <v>0.66666666666666663</v>
      </c>
    </row>
    <row r="269" spans="2:13">
      <c r="B269" s="5" t="str">
        <f t="shared" si="17"/>
        <v>الأربعاء</v>
      </c>
      <c r="C269" s="6">
        <f t="shared" si="19"/>
        <v>44202</v>
      </c>
      <c r="D269" s="50">
        <v>0.35416666666666702</v>
      </c>
      <c r="E269" s="50">
        <v>0.66666666666666696</v>
      </c>
      <c r="F269" s="7">
        <f t="shared" si="18"/>
        <v>1</v>
      </c>
      <c r="G269" s="50" t="str">
        <f>TEXT(D269-M267,"hh:mm")</f>
        <v>00:00</v>
      </c>
      <c r="H269" s="50" t="str">
        <f>TEXT(E269-M268,"hh:mm")</f>
        <v>00:00</v>
      </c>
      <c r="I269" s="86"/>
      <c r="J269" s="87"/>
      <c r="K269" s="88"/>
    </row>
    <row r="270" spans="2:13">
      <c r="B270" s="5" t="str">
        <f t="shared" si="17"/>
        <v>الخميس</v>
      </c>
      <c r="C270" s="6">
        <f t="shared" si="19"/>
        <v>44203</v>
      </c>
      <c r="D270" s="50">
        <v>0.35416666666666702</v>
      </c>
      <c r="E270" s="50">
        <v>0.66666666666666696</v>
      </c>
      <c r="F270" s="7">
        <f t="shared" si="18"/>
        <v>1</v>
      </c>
      <c r="G270" s="50" t="str">
        <f>TEXT(D270-M267,"hh:mm")</f>
        <v>00:00</v>
      </c>
      <c r="H270" s="50" t="str">
        <f>TEXT(E270-M268,"hh:mm")</f>
        <v>00:00</v>
      </c>
      <c r="I270" s="86"/>
      <c r="J270" s="87"/>
      <c r="K270" s="88"/>
    </row>
    <row r="271" spans="2:13">
      <c r="B271" s="5" t="str">
        <f t="shared" si="17"/>
        <v>الجمعة</v>
      </c>
      <c r="C271" s="6">
        <f t="shared" si="19"/>
        <v>44204</v>
      </c>
      <c r="D271" s="50"/>
      <c r="E271" s="50"/>
      <c r="F271" s="7">
        <f t="shared" si="18"/>
        <v>0</v>
      </c>
      <c r="G271" s="50">
        <v>0</v>
      </c>
      <c r="H271" s="50">
        <v>0</v>
      </c>
      <c r="I271" s="86"/>
      <c r="J271" s="87"/>
      <c r="K271" s="88"/>
    </row>
    <row r="272" spans="2:13">
      <c r="B272" s="5" t="str">
        <f t="shared" si="17"/>
        <v>السبت</v>
      </c>
      <c r="C272" s="6">
        <f t="shared" si="19"/>
        <v>44205</v>
      </c>
      <c r="D272" s="50">
        <v>0.35416666666666669</v>
      </c>
      <c r="E272" s="50">
        <v>0.66666666666666663</v>
      </c>
      <c r="F272" s="7">
        <f t="shared" si="18"/>
        <v>1</v>
      </c>
      <c r="G272" s="50" t="str">
        <f>TEXT(D272-M267,"hh:mm")</f>
        <v>00:00</v>
      </c>
      <c r="H272" s="50" t="str">
        <f>TEXT(E272-M268,"hh:mm")</f>
        <v>00:00</v>
      </c>
      <c r="I272" s="86"/>
      <c r="J272" s="87"/>
      <c r="K272" s="88"/>
    </row>
    <row r="273" spans="2:11">
      <c r="B273" s="5" t="str">
        <f t="shared" si="17"/>
        <v>الأحد</v>
      </c>
      <c r="C273" s="6">
        <f t="shared" si="19"/>
        <v>44206</v>
      </c>
      <c r="D273" s="50">
        <v>0.35416666666666669</v>
      </c>
      <c r="E273" s="50">
        <v>0.66666666666666696</v>
      </c>
      <c r="F273" s="7">
        <f t="shared" si="18"/>
        <v>1</v>
      </c>
      <c r="G273" s="50" t="str">
        <f>TEXT(D273-M267,"hh:mm")</f>
        <v>00:00</v>
      </c>
      <c r="H273" s="50" t="str">
        <f>TEXT(E273-M268,"hh:mm")</f>
        <v>00:00</v>
      </c>
      <c r="I273" s="86"/>
      <c r="J273" s="87"/>
      <c r="K273" s="88"/>
    </row>
    <row r="274" spans="2:11">
      <c r="B274" s="5" t="str">
        <f t="shared" si="17"/>
        <v>الإثنين</v>
      </c>
      <c r="C274" s="6">
        <f t="shared" si="19"/>
        <v>44207</v>
      </c>
      <c r="D274" s="50">
        <v>0.35416666666666669</v>
      </c>
      <c r="E274" s="50">
        <v>0.66666666666666696</v>
      </c>
      <c r="F274" s="7">
        <f t="shared" si="18"/>
        <v>1</v>
      </c>
      <c r="G274" s="50" t="str">
        <f>TEXT(D274-M267,"hh:mm")</f>
        <v>00:00</v>
      </c>
      <c r="H274" s="50" t="str">
        <f>TEXT(E274-M268,"hh:mm")</f>
        <v>00:00</v>
      </c>
      <c r="I274" s="86"/>
      <c r="J274" s="87"/>
      <c r="K274" s="88"/>
    </row>
    <row r="275" spans="2:11">
      <c r="B275" s="5" t="str">
        <f t="shared" si="17"/>
        <v>الثلاثاء</v>
      </c>
      <c r="C275" s="6">
        <f t="shared" si="19"/>
        <v>44208</v>
      </c>
      <c r="D275" s="50">
        <v>0.35416666666666702</v>
      </c>
      <c r="E275" s="50">
        <v>0.66666666666666696</v>
      </c>
      <c r="F275" s="7">
        <f t="shared" si="18"/>
        <v>1</v>
      </c>
      <c r="G275" s="50" t="str">
        <f>TEXT(D275-M267,"hh:mm")</f>
        <v>00:00</v>
      </c>
      <c r="H275" s="50" t="str">
        <f>TEXT(E275-M268,"hh:mm")</f>
        <v>00:00</v>
      </c>
      <c r="I275" s="86"/>
      <c r="J275" s="87"/>
      <c r="K275" s="88"/>
    </row>
    <row r="276" spans="2:11">
      <c r="B276" s="5" t="str">
        <f t="shared" si="17"/>
        <v>الأربعاء</v>
      </c>
      <c r="C276" s="6">
        <f t="shared" si="19"/>
        <v>44209</v>
      </c>
      <c r="D276" s="50">
        <v>0.35416666666666702</v>
      </c>
      <c r="E276" s="50">
        <v>0.66666666666666696</v>
      </c>
      <c r="F276" s="7">
        <f t="shared" si="18"/>
        <v>1</v>
      </c>
      <c r="G276" s="50" t="str">
        <f>TEXT(D276-M267,"hh:mm")</f>
        <v>00:00</v>
      </c>
      <c r="H276" s="50" t="str">
        <f>TEXT(E276-M268,"hh:mm")</f>
        <v>00:00</v>
      </c>
      <c r="I276" s="86"/>
      <c r="J276" s="87"/>
      <c r="K276" s="88"/>
    </row>
    <row r="277" spans="2:11">
      <c r="B277" s="5" t="str">
        <f t="shared" si="17"/>
        <v>الخميس</v>
      </c>
      <c r="C277" s="6">
        <f t="shared" si="19"/>
        <v>44210</v>
      </c>
      <c r="D277" s="50">
        <v>0.35416666666666702</v>
      </c>
      <c r="E277" s="50">
        <v>0.66666666666666696</v>
      </c>
      <c r="F277" s="7">
        <f t="shared" si="18"/>
        <v>1</v>
      </c>
      <c r="G277" s="50" t="str">
        <f>TEXT(D277-M267,"hh:mm")</f>
        <v>00:00</v>
      </c>
      <c r="H277" s="50" t="str">
        <f>TEXT(E277-M268,"hh:mm")</f>
        <v>00:00</v>
      </c>
      <c r="I277" s="86"/>
      <c r="J277" s="87"/>
      <c r="K277" s="88"/>
    </row>
    <row r="278" spans="2:11">
      <c r="B278" s="5" t="str">
        <f t="shared" si="17"/>
        <v>الجمعة</v>
      </c>
      <c r="C278" s="6">
        <f t="shared" si="19"/>
        <v>44211</v>
      </c>
      <c r="D278" s="50"/>
      <c r="E278" s="50"/>
      <c r="F278" s="7">
        <f t="shared" si="18"/>
        <v>0</v>
      </c>
      <c r="G278" s="50">
        <v>0</v>
      </c>
      <c r="H278" s="50">
        <v>0</v>
      </c>
      <c r="I278" s="86"/>
      <c r="J278" s="87"/>
      <c r="K278" s="88"/>
    </row>
    <row r="279" spans="2:11">
      <c r="B279" s="5" t="str">
        <f t="shared" si="17"/>
        <v>السبت</v>
      </c>
      <c r="C279" s="6">
        <f t="shared" si="19"/>
        <v>44212</v>
      </c>
      <c r="D279" s="50">
        <v>0.35416666666666669</v>
      </c>
      <c r="E279" s="50">
        <v>0.66666666666666663</v>
      </c>
      <c r="F279" s="7">
        <f t="shared" si="18"/>
        <v>1</v>
      </c>
      <c r="G279" s="50" t="str">
        <f>TEXT(D279-M267,"hh:mm")</f>
        <v>00:00</v>
      </c>
      <c r="H279" s="50" t="str">
        <f>TEXT(E279-M268,"hh:mm")</f>
        <v>00:00</v>
      </c>
      <c r="I279" s="86"/>
      <c r="J279" s="87"/>
      <c r="K279" s="88"/>
    </row>
    <row r="280" spans="2:11">
      <c r="B280" s="5" t="str">
        <f t="shared" si="17"/>
        <v>الأحد</v>
      </c>
      <c r="C280" s="6">
        <f t="shared" si="19"/>
        <v>44213</v>
      </c>
      <c r="D280" s="50">
        <v>0.35416666666666669</v>
      </c>
      <c r="E280" s="50">
        <v>0.66666666666666696</v>
      </c>
      <c r="F280" s="7">
        <f t="shared" si="18"/>
        <v>1</v>
      </c>
      <c r="G280" s="50" t="str">
        <f>TEXT(D280-M267,"hh:mm")</f>
        <v>00:00</v>
      </c>
      <c r="H280" s="50" t="str">
        <f>TEXT(E280-M268,"hh:mm")</f>
        <v>00:00</v>
      </c>
      <c r="I280" s="86"/>
      <c r="J280" s="87"/>
      <c r="K280" s="88"/>
    </row>
    <row r="281" spans="2:11">
      <c r="B281" s="5" t="str">
        <f t="shared" si="17"/>
        <v>الإثنين</v>
      </c>
      <c r="C281" s="6">
        <f t="shared" si="19"/>
        <v>44214</v>
      </c>
      <c r="D281" s="50">
        <v>0.35416666666666669</v>
      </c>
      <c r="E281" s="50">
        <v>0.66666666666666696</v>
      </c>
      <c r="F281" s="7">
        <f t="shared" si="18"/>
        <v>1</v>
      </c>
      <c r="G281" s="50" t="str">
        <f>TEXT(D281-M267,"hh:mm")</f>
        <v>00:00</v>
      </c>
      <c r="H281" s="50" t="str">
        <f>TEXT(E281-M268,"hh:mm")</f>
        <v>00:00</v>
      </c>
      <c r="I281" s="86"/>
      <c r="J281" s="87"/>
      <c r="K281" s="88"/>
    </row>
    <row r="282" spans="2:11">
      <c r="B282" s="5" t="str">
        <f t="shared" si="17"/>
        <v>الثلاثاء</v>
      </c>
      <c r="C282" s="6">
        <f t="shared" si="19"/>
        <v>44215</v>
      </c>
      <c r="D282" s="50">
        <v>0.35416666666666702</v>
      </c>
      <c r="E282" s="50">
        <v>0.66666666666666696</v>
      </c>
      <c r="F282" s="7">
        <f t="shared" si="18"/>
        <v>1</v>
      </c>
      <c r="G282" s="50" t="str">
        <f>TEXT(D282-M267,"hh:mm")</f>
        <v>00:00</v>
      </c>
      <c r="H282" s="50" t="str">
        <f>TEXT(E282-M268,"hh:mm")</f>
        <v>00:00</v>
      </c>
      <c r="I282" s="86"/>
      <c r="J282" s="87"/>
      <c r="K282" s="88"/>
    </row>
    <row r="283" spans="2:11">
      <c r="B283" s="5" t="str">
        <f t="shared" si="17"/>
        <v>الأربعاء</v>
      </c>
      <c r="C283" s="6">
        <f t="shared" si="19"/>
        <v>44216</v>
      </c>
      <c r="D283" s="50">
        <v>0.35416666666666702</v>
      </c>
      <c r="E283" s="50">
        <v>0.66666666666666696</v>
      </c>
      <c r="F283" s="7">
        <f t="shared" si="18"/>
        <v>1</v>
      </c>
      <c r="G283" s="50" t="str">
        <f>TEXT(D283-M267,"hh:mm")</f>
        <v>00:00</v>
      </c>
      <c r="H283" s="50" t="str">
        <f>TEXT(E283-M268,"hh:mm")</f>
        <v>00:00</v>
      </c>
      <c r="I283" s="86"/>
      <c r="J283" s="87"/>
      <c r="K283" s="88"/>
    </row>
    <row r="284" spans="2:11">
      <c r="B284" s="5" t="str">
        <f t="shared" si="17"/>
        <v>الخميس</v>
      </c>
      <c r="C284" s="6">
        <f t="shared" si="19"/>
        <v>44217</v>
      </c>
      <c r="D284" s="50">
        <v>0.35416666666666702</v>
      </c>
      <c r="E284" s="50">
        <v>0.66666666666666696</v>
      </c>
      <c r="F284" s="7">
        <f t="shared" si="18"/>
        <v>1</v>
      </c>
      <c r="G284" s="50" t="str">
        <f>TEXT(D284-M267,"hh:mm")</f>
        <v>00:00</v>
      </c>
      <c r="H284" s="50" t="str">
        <f>TEXT(E284-M268,"hh:mm")</f>
        <v>00:00</v>
      </c>
      <c r="I284" s="86"/>
      <c r="J284" s="87"/>
      <c r="K284" s="88"/>
    </row>
    <row r="285" spans="2:11">
      <c r="B285" s="5" t="str">
        <f t="shared" si="17"/>
        <v>الجمعة</v>
      </c>
      <c r="C285" s="6">
        <f t="shared" si="19"/>
        <v>44218</v>
      </c>
      <c r="D285" s="50"/>
      <c r="E285" s="50"/>
      <c r="F285" s="7">
        <f t="shared" si="18"/>
        <v>0</v>
      </c>
      <c r="G285" s="50">
        <v>0</v>
      </c>
      <c r="H285" s="50">
        <v>0</v>
      </c>
      <c r="I285" s="86"/>
      <c r="J285" s="87"/>
      <c r="K285" s="88"/>
    </row>
    <row r="286" spans="2:11">
      <c r="B286" s="5" t="str">
        <f t="shared" si="17"/>
        <v>السبت</v>
      </c>
      <c r="C286" s="6">
        <f t="shared" si="19"/>
        <v>44219</v>
      </c>
      <c r="D286" s="50">
        <v>0.35416666666666669</v>
      </c>
      <c r="E286" s="50">
        <v>0.66666666666666663</v>
      </c>
      <c r="F286" s="7">
        <f t="shared" si="18"/>
        <v>1</v>
      </c>
      <c r="G286" s="50" t="str">
        <f>TEXT(D286-M267,"hh:mm")</f>
        <v>00:00</v>
      </c>
      <c r="H286" s="50" t="str">
        <f>TEXT(E286-M268,"hh:mm")</f>
        <v>00:00</v>
      </c>
      <c r="I286" s="86"/>
      <c r="J286" s="87"/>
      <c r="K286" s="88"/>
    </row>
    <row r="287" spans="2:11">
      <c r="B287" s="5" t="str">
        <f t="shared" si="17"/>
        <v>الأحد</v>
      </c>
      <c r="C287" s="6">
        <f t="shared" si="19"/>
        <v>44220</v>
      </c>
      <c r="D287" s="50">
        <v>0.35416666666666669</v>
      </c>
      <c r="E287" s="50">
        <v>0.66666666666666696</v>
      </c>
      <c r="F287" s="7">
        <f t="shared" si="18"/>
        <v>1</v>
      </c>
      <c r="G287" s="50" t="str">
        <f>TEXT(D287-M267,"hh:mm")</f>
        <v>00:00</v>
      </c>
      <c r="H287" s="50" t="str">
        <f>TEXT(E287-M268,"hh:mm")</f>
        <v>00:00</v>
      </c>
      <c r="I287" s="86"/>
      <c r="J287" s="87"/>
      <c r="K287" s="88"/>
    </row>
    <row r="288" spans="2:11">
      <c r="B288" s="5" t="str">
        <f t="shared" si="17"/>
        <v>الإثنين</v>
      </c>
      <c r="C288" s="6">
        <f t="shared" si="19"/>
        <v>44221</v>
      </c>
      <c r="D288" s="50">
        <v>0.35416666666666669</v>
      </c>
      <c r="E288" s="50">
        <v>0.66666666666666696</v>
      </c>
      <c r="F288" s="7">
        <f t="shared" si="18"/>
        <v>1</v>
      </c>
      <c r="G288" s="50" t="str">
        <f>TEXT(D288-M267,"hh:mm")</f>
        <v>00:00</v>
      </c>
      <c r="H288" s="50" t="str">
        <f>TEXT(E288-M268,"hh:mm")</f>
        <v>00:00</v>
      </c>
      <c r="I288" s="86"/>
      <c r="J288" s="87"/>
      <c r="K288" s="88"/>
    </row>
    <row r="289" spans="2:11">
      <c r="B289" s="5" t="str">
        <f t="shared" si="17"/>
        <v>الثلاثاء</v>
      </c>
      <c r="C289" s="6">
        <f t="shared" si="19"/>
        <v>44222</v>
      </c>
      <c r="D289" s="50">
        <v>0.35416666666666702</v>
      </c>
      <c r="E289" s="50">
        <v>0.66666666666666696</v>
      </c>
      <c r="F289" s="7">
        <f t="shared" si="18"/>
        <v>1</v>
      </c>
      <c r="G289" s="50" t="str">
        <f>TEXT(D289-M267,"hh:mm")</f>
        <v>00:00</v>
      </c>
      <c r="H289" s="50" t="str">
        <f>TEXT(E289-M268,"hh:mm")</f>
        <v>00:00</v>
      </c>
      <c r="I289" s="86"/>
      <c r="J289" s="87"/>
      <c r="K289" s="88"/>
    </row>
    <row r="290" spans="2:11">
      <c r="B290" s="5" t="str">
        <f t="shared" si="17"/>
        <v>الأربعاء</v>
      </c>
      <c r="C290" s="6">
        <f t="shared" si="19"/>
        <v>44223</v>
      </c>
      <c r="D290" s="50">
        <v>0.35416666666666702</v>
      </c>
      <c r="E290" s="50">
        <v>0.66666666666666696</v>
      </c>
      <c r="F290" s="7">
        <f t="shared" si="18"/>
        <v>1</v>
      </c>
      <c r="G290" s="50" t="str">
        <f>TEXT(D290-M267,"hh:mm")</f>
        <v>00:00</v>
      </c>
      <c r="H290" s="50" t="str">
        <f>TEXT(E290-M268,"hh:mm")</f>
        <v>00:00</v>
      </c>
      <c r="I290" s="86"/>
      <c r="J290" s="87"/>
      <c r="K290" s="88"/>
    </row>
    <row r="291" spans="2:11">
      <c r="B291" s="5" t="str">
        <f t="shared" si="17"/>
        <v>الخميس</v>
      </c>
      <c r="C291" s="6">
        <f>C290+1</f>
        <v>44224</v>
      </c>
      <c r="D291" s="50">
        <v>0.35416666666666702</v>
      </c>
      <c r="E291" s="50">
        <v>0.66666666666666696</v>
      </c>
      <c r="F291" s="7">
        <f t="shared" si="18"/>
        <v>1</v>
      </c>
      <c r="G291" s="50" t="str">
        <f>TEXT(D291-M267,"hh:mm")</f>
        <v>00:00</v>
      </c>
      <c r="H291" s="50" t="str">
        <f>TEXT(E291-M268,"hh:mm")</f>
        <v>00:00</v>
      </c>
      <c r="I291" s="86"/>
      <c r="J291" s="87"/>
      <c r="K291" s="88"/>
    </row>
    <row r="292" spans="2:11">
      <c r="B292" s="5" t="str">
        <f t="shared" si="17"/>
        <v>الجمعة</v>
      </c>
      <c r="C292" s="6">
        <f>IF(C264=$Q$9," ",C291+1)</f>
        <v>44225</v>
      </c>
      <c r="D292" s="50"/>
      <c r="E292" s="50"/>
      <c r="F292" s="7">
        <f t="shared" si="18"/>
        <v>0</v>
      </c>
      <c r="G292" s="50">
        <v>0</v>
      </c>
      <c r="H292" s="50">
        <v>0</v>
      </c>
      <c r="I292" s="86"/>
      <c r="J292" s="87"/>
      <c r="K292" s="88"/>
    </row>
    <row r="293" spans="2:11">
      <c r="B293" s="5" t="str">
        <f t="shared" si="17"/>
        <v>السبت</v>
      </c>
      <c r="C293" s="6">
        <f>IF(C264=$Q$9," ",C292+1)</f>
        <v>44226</v>
      </c>
      <c r="D293" s="50">
        <v>0.35416666666666669</v>
      </c>
      <c r="E293" s="50">
        <v>0.66666666666666696</v>
      </c>
      <c r="F293" s="7">
        <f t="shared" si="18"/>
        <v>1</v>
      </c>
      <c r="G293" s="50" t="str">
        <f>TEXT(D293-M267,"hh:mm")</f>
        <v>00:00</v>
      </c>
      <c r="H293" s="50" t="str">
        <f>TEXT(E293-M268,"hh:mm")</f>
        <v>00:00</v>
      </c>
      <c r="I293" s="86"/>
      <c r="J293" s="87"/>
      <c r="K293" s="88"/>
    </row>
    <row r="294" spans="2:11">
      <c r="B294" s="5" t="str">
        <f t="shared" si="17"/>
        <v>الأحد</v>
      </c>
      <c r="C294" s="6">
        <f>IF(C264=$Q$9," ",IF(C264=$Q$11," ",IF(C264=$Q$13," ",IF(C264=$Q$16," ",IF(C264=$Q$18," ",C293+1)))))</f>
        <v>44227</v>
      </c>
      <c r="D294" s="50">
        <v>0.35416666666666669</v>
      </c>
      <c r="E294" s="50">
        <v>0.66666666666666696</v>
      </c>
      <c r="F294" s="7">
        <f t="shared" si="18"/>
        <v>1</v>
      </c>
      <c r="G294" s="50" t="str">
        <f>TEXT(D294-M267,"hh:mm")</f>
        <v>00:00</v>
      </c>
      <c r="H294" s="50" t="str">
        <f>TEXT(E294-M268,"hh:mm")</f>
        <v>00:00</v>
      </c>
      <c r="I294" s="86"/>
      <c r="J294" s="87"/>
      <c r="K294" s="88"/>
    </row>
    <row r="295" spans="2:11">
      <c r="B295" s="89" t="s">
        <v>17</v>
      </c>
      <c r="C295" s="90"/>
      <c r="D295" s="90"/>
      <c r="E295" s="91"/>
      <c r="F295" s="92" t="e">
        <f>H264+H265+H266+H267+H268+H269+H270+H271+H272+H273+H274+H275+H276+H277+H278+H279+H280+H281+H282+H283+H284+H285+H286+H287+H288+H289+H290+H291+H292+H293+H294</f>
        <v>#VALUE!</v>
      </c>
      <c r="G295" s="93"/>
      <c r="H295" s="94"/>
      <c r="I295" s="95"/>
      <c r="J295" s="96"/>
      <c r="K295" s="97"/>
    </row>
    <row r="296" spans="2:11">
      <c r="B296" s="98" t="s">
        <v>18</v>
      </c>
      <c r="C296" s="99"/>
      <c r="D296" s="99"/>
      <c r="E296" s="100"/>
      <c r="F296" s="101" t="e">
        <f>G264+G265+G266+G267+G268+G269+G270+G271+G272+G273+G274+G275+G276+G277+G278+G279+G280+G281+G282+G283+G284+G285+G286+G287+G288+G289+G290+G291+G292+G293+G294</f>
        <v>#VALUE!</v>
      </c>
      <c r="G296" s="102"/>
      <c r="H296" s="103"/>
      <c r="I296" s="104"/>
      <c r="J296" s="105"/>
      <c r="K296" s="106"/>
    </row>
    <row r="297" spans="2:11">
      <c r="B297" s="107" t="s">
        <v>2</v>
      </c>
      <c r="C297" s="108"/>
      <c r="D297" s="108"/>
      <c r="E297" s="109"/>
      <c r="F297" s="13">
        <f>SUM(F264:F294)</f>
        <v>26</v>
      </c>
      <c r="G297" s="52" t="e">
        <f>B302/30/9*F296*24</f>
        <v>#VALUE!</v>
      </c>
      <c r="H297" s="52" t="e">
        <f>B302/30/9*F295*24</f>
        <v>#VALUE!</v>
      </c>
      <c r="I297" s="107"/>
      <c r="J297" s="108"/>
      <c r="K297" s="109"/>
    </row>
    <row r="298" spans="2:11">
      <c r="B298" s="9"/>
      <c r="C298" s="9"/>
      <c r="D298" s="9"/>
      <c r="E298" s="9"/>
      <c r="F298" s="9"/>
      <c r="G298" s="9"/>
      <c r="H298" s="53"/>
      <c r="I298" s="53"/>
      <c r="J298" s="9"/>
      <c r="K298" s="9"/>
    </row>
    <row r="299" spans="2:11">
      <c r="B299" s="15"/>
      <c r="C299" s="15"/>
      <c r="D299" s="15"/>
      <c r="E299" s="15"/>
      <c r="F299" s="15"/>
      <c r="G299" s="15"/>
      <c r="H299" s="15"/>
      <c r="I299" s="9"/>
      <c r="J299" s="9"/>
      <c r="K299" s="9"/>
    </row>
    <row r="300" spans="2:11">
      <c r="B300" s="9" t="s">
        <v>19</v>
      </c>
      <c r="C300" s="9"/>
      <c r="D300" s="9"/>
      <c r="E300" s="9"/>
      <c r="F300" s="9"/>
      <c r="G300" s="9"/>
      <c r="H300" s="15"/>
      <c r="I300" s="23"/>
      <c r="J300" s="8"/>
      <c r="K300" s="8"/>
    </row>
    <row r="301" spans="2:11" ht="21">
      <c r="B301" s="1" t="s">
        <v>3</v>
      </c>
      <c r="C301" s="1" t="s">
        <v>20</v>
      </c>
      <c r="D301" s="1" t="s">
        <v>14</v>
      </c>
      <c r="E301" s="1" t="s">
        <v>21</v>
      </c>
      <c r="F301" s="1" t="s">
        <v>22</v>
      </c>
      <c r="G301" s="2" t="s">
        <v>17</v>
      </c>
      <c r="H301" s="24" t="s">
        <v>18</v>
      </c>
      <c r="I301" s="2" t="s">
        <v>4</v>
      </c>
      <c r="J301" s="16" t="s">
        <v>23</v>
      </c>
      <c r="K301" s="17"/>
    </row>
    <row r="302" spans="2:11">
      <c r="B302" s="4">
        <v>210</v>
      </c>
      <c r="C302" s="18">
        <f>B302*M10/26</f>
        <v>210</v>
      </c>
      <c r="D302" s="18" t="e">
        <f>H297</f>
        <v>#VALUE!</v>
      </c>
      <c r="E302" s="18" t="e">
        <f>G297</f>
        <v>#VALUE!</v>
      </c>
      <c r="F302" s="18">
        <f>'بيانات كاملة'!H9</f>
        <v>0</v>
      </c>
      <c r="G302" s="18">
        <f>'بيانات كاملة'!I9</f>
        <v>0</v>
      </c>
      <c r="H302" s="18">
        <f>'بيانات كاملة'!J9</f>
        <v>0</v>
      </c>
      <c r="I302" s="19" t="e">
        <f>C302+D302-E302-F302+G302-H302</f>
        <v>#VALUE!</v>
      </c>
      <c r="J302" s="20">
        <v>44013</v>
      </c>
      <c r="K302" s="21">
        <f>'بيانات كاملة'!M263</f>
        <v>0</v>
      </c>
    </row>
    <row r="303" spans="2:11" ht="12" thickBot="1">
      <c r="B303" s="9">
        <f>C260</f>
        <v>6</v>
      </c>
      <c r="C303" s="23"/>
      <c r="D303" s="23"/>
      <c r="E303" s="23"/>
      <c r="F303" s="23"/>
      <c r="G303" s="23"/>
      <c r="H303" s="23"/>
      <c r="I303" s="23"/>
      <c r="J303" s="8"/>
      <c r="K303" s="8"/>
    </row>
    <row r="304" spans="2:11" ht="12" thickBot="1">
      <c r="B304" s="9"/>
      <c r="C304" s="23"/>
      <c r="D304" s="23"/>
      <c r="E304" s="23"/>
      <c r="F304" s="23"/>
      <c r="G304" s="23"/>
      <c r="H304" s="23"/>
      <c r="I304" s="110" t="s">
        <v>24</v>
      </c>
      <c r="J304" s="110"/>
      <c r="K304" s="110"/>
    </row>
    <row r="305" spans="2:13">
      <c r="B305" s="9"/>
      <c r="C305" s="23"/>
      <c r="D305" s="23"/>
      <c r="E305" s="23"/>
      <c r="F305" s="23"/>
      <c r="G305" s="23"/>
      <c r="H305" s="23"/>
      <c r="I305" s="25"/>
      <c r="J305" s="26"/>
      <c r="K305" s="27"/>
    </row>
    <row r="306" spans="2:13" ht="12" thickBot="1">
      <c r="B306" s="23"/>
      <c r="C306" s="23"/>
      <c r="D306" s="23"/>
      <c r="E306" s="23"/>
      <c r="F306" s="23"/>
      <c r="G306" s="23"/>
      <c r="H306" s="23"/>
      <c r="I306" s="28"/>
      <c r="J306" s="29"/>
      <c r="K306" s="30"/>
    </row>
    <row r="308" spans="2:13">
      <c r="B308" s="111" t="s">
        <v>25</v>
      </c>
      <c r="C308" s="111"/>
      <c r="D308" s="111"/>
      <c r="E308" s="111"/>
      <c r="F308" s="111"/>
      <c r="G308" s="111"/>
      <c r="H308" s="111"/>
      <c r="I308" s="111"/>
      <c r="J308" s="111"/>
      <c r="K308" s="111"/>
    </row>
    <row r="309" spans="2:13">
      <c r="B309" s="112" t="str">
        <f>B3</f>
        <v>راتب شهر :ديسمبر 2020</v>
      </c>
      <c r="C309" s="112"/>
      <c r="D309" s="112"/>
      <c r="E309" s="112"/>
      <c r="F309" s="112"/>
      <c r="G309" s="112"/>
      <c r="H309" s="112"/>
      <c r="I309" s="112"/>
      <c r="J309" s="112"/>
      <c r="K309" s="112"/>
    </row>
    <row r="310" spans="2:13">
      <c r="B310" s="4" t="s">
        <v>7</v>
      </c>
      <c r="C310" s="56"/>
      <c r="D310" s="9"/>
      <c r="E310" s="9"/>
      <c r="F310" s="9"/>
      <c r="G310" s="9"/>
      <c r="H310" s="10"/>
      <c r="I310" s="4" t="s">
        <v>6</v>
      </c>
      <c r="J310" s="10"/>
      <c r="K310" s="10"/>
    </row>
    <row r="311" spans="2:13">
      <c r="B311" s="55" t="s">
        <v>8</v>
      </c>
      <c r="C311" s="54">
        <v>7</v>
      </c>
      <c r="D311" s="9"/>
      <c r="E311" s="9"/>
      <c r="F311" s="9"/>
      <c r="G311" s="9"/>
      <c r="H311" s="9"/>
      <c r="I311" s="9"/>
      <c r="J311" s="9"/>
      <c r="K311" s="9"/>
    </row>
    <row r="312" spans="2:13">
      <c r="B312" s="9"/>
      <c r="C312" s="9"/>
      <c r="D312" s="9"/>
      <c r="E312" s="9"/>
      <c r="F312" s="9"/>
      <c r="G312" s="9"/>
      <c r="H312" s="9"/>
      <c r="I312" s="9"/>
      <c r="J312" s="9"/>
      <c r="K312" s="9"/>
    </row>
    <row r="313" spans="2:13">
      <c r="B313" s="113" t="s">
        <v>9</v>
      </c>
      <c r="C313" s="114"/>
      <c r="D313" s="117" t="s">
        <v>10</v>
      </c>
      <c r="E313" s="117" t="s">
        <v>11</v>
      </c>
      <c r="F313" s="117" t="s">
        <v>12</v>
      </c>
      <c r="G313" s="119" t="s">
        <v>13</v>
      </c>
      <c r="H313" s="120"/>
      <c r="I313" s="121" t="s">
        <v>15</v>
      </c>
      <c r="J313" s="122"/>
      <c r="K313" s="123"/>
    </row>
    <row r="314" spans="2:13" ht="14.25">
      <c r="B314" s="115"/>
      <c r="C314" s="116"/>
      <c r="D314" s="118"/>
      <c r="E314" s="118"/>
      <c r="F314" s="118"/>
      <c r="G314" s="56" t="s">
        <v>16</v>
      </c>
      <c r="H314" s="4" t="s">
        <v>14</v>
      </c>
      <c r="I314" s="124"/>
      <c r="J314" s="125"/>
      <c r="K314" s="126"/>
      <c r="M314" s="45"/>
    </row>
    <row r="315" spans="2:13">
      <c r="B315" s="5" t="str">
        <f t="shared" ref="B315:B345" si="20">TEXT(C315,"ddd")</f>
        <v>الجمعة</v>
      </c>
      <c r="C315" s="6">
        <f>M8</f>
        <v>44197</v>
      </c>
      <c r="D315" s="50"/>
      <c r="E315" s="50"/>
      <c r="F315" s="7">
        <f t="shared" ref="F315:F345" si="21">IF(ISERROR(D315/D315),0,(D315/D315))</f>
        <v>0</v>
      </c>
      <c r="G315" s="50" t="e">
        <f>TEXT(D315-M318,"hh:mm")</f>
        <v>#VALUE!</v>
      </c>
      <c r="H315" s="50" t="e">
        <f>TEXT(E315-M319,"hh:mm")</f>
        <v>#VALUE!</v>
      </c>
      <c r="I315" s="86"/>
      <c r="J315" s="87"/>
      <c r="K315" s="88"/>
    </row>
    <row r="316" spans="2:13">
      <c r="B316" s="5" t="str">
        <f t="shared" si="20"/>
        <v>السبت</v>
      </c>
      <c r="C316" s="6">
        <f>C315+1</f>
        <v>44198</v>
      </c>
      <c r="D316" s="50">
        <v>0.35416666666666669</v>
      </c>
      <c r="E316" s="50">
        <v>0.66666666666666663</v>
      </c>
      <c r="F316" s="7">
        <f t="shared" si="21"/>
        <v>1</v>
      </c>
      <c r="G316" s="50" t="str">
        <f>TEXT(D316-M318,"hh:mm")</f>
        <v>00:00</v>
      </c>
      <c r="H316" s="50" t="str">
        <f>TEXT(E316-M319,"hh:mm")</f>
        <v>00:00</v>
      </c>
      <c r="I316" s="86"/>
      <c r="J316" s="87"/>
      <c r="K316" s="88"/>
      <c r="M316" s="48"/>
    </row>
    <row r="317" spans="2:13">
      <c r="B317" s="5" t="str">
        <f t="shared" si="20"/>
        <v>الأحد</v>
      </c>
      <c r="C317" s="6">
        <f>C316+1</f>
        <v>44199</v>
      </c>
      <c r="D317" s="50">
        <v>0.35416666666666669</v>
      </c>
      <c r="E317" s="50">
        <v>0.66666666666666696</v>
      </c>
      <c r="F317" s="7">
        <f t="shared" si="21"/>
        <v>1</v>
      </c>
      <c r="G317" s="50" t="str">
        <f>TEXT(D317-M318,"hh:mm")</f>
        <v>00:00</v>
      </c>
      <c r="H317" s="50" t="str">
        <f>TEXT(E317-M319,"hh:mm")</f>
        <v>00:00</v>
      </c>
      <c r="I317" s="86"/>
      <c r="J317" s="87"/>
      <c r="K317" s="88"/>
    </row>
    <row r="318" spans="2:13">
      <c r="B318" s="5" t="str">
        <f t="shared" si="20"/>
        <v>الإثنين</v>
      </c>
      <c r="C318" s="6">
        <f t="shared" ref="C318:C341" si="22">C317+1</f>
        <v>44200</v>
      </c>
      <c r="D318" s="50">
        <v>0.35416666666666702</v>
      </c>
      <c r="E318" s="50">
        <v>0.66666666666666696</v>
      </c>
      <c r="F318" s="7">
        <f t="shared" si="21"/>
        <v>1</v>
      </c>
      <c r="G318" s="50" t="str">
        <f>TEXT(D318-M318,"hh:mm")</f>
        <v>00:00</v>
      </c>
      <c r="H318" s="50" t="str">
        <f>TEXT(E318-M319,"hh:mm")</f>
        <v>00:00</v>
      </c>
      <c r="I318" s="86"/>
      <c r="J318" s="87"/>
      <c r="K318" s="88"/>
      <c r="M318" s="60">
        <v>0.35416666666666669</v>
      </c>
    </row>
    <row r="319" spans="2:13">
      <c r="B319" s="5" t="str">
        <f t="shared" si="20"/>
        <v>الثلاثاء</v>
      </c>
      <c r="C319" s="6">
        <f t="shared" si="22"/>
        <v>44201</v>
      </c>
      <c r="D319" s="50">
        <v>0.35416666666666702</v>
      </c>
      <c r="E319" s="50">
        <v>0.66666666666666696</v>
      </c>
      <c r="F319" s="7">
        <f t="shared" si="21"/>
        <v>1</v>
      </c>
      <c r="G319" s="50" t="str">
        <f>TEXT(D319-M318,"hh:mm")</f>
        <v>00:00</v>
      </c>
      <c r="H319" s="50" t="str">
        <f>TEXT(E319-M319,"hh:mm")</f>
        <v>00:00</v>
      </c>
      <c r="I319" s="86"/>
      <c r="J319" s="87"/>
      <c r="K319" s="88"/>
      <c r="M319" s="60">
        <v>0.66666666666666663</v>
      </c>
    </row>
    <row r="320" spans="2:13">
      <c r="B320" s="5" t="str">
        <f t="shared" si="20"/>
        <v>الأربعاء</v>
      </c>
      <c r="C320" s="6">
        <f t="shared" si="22"/>
        <v>44202</v>
      </c>
      <c r="D320" s="50">
        <v>0.35416666666666702</v>
      </c>
      <c r="E320" s="50">
        <v>0.66666666666666696</v>
      </c>
      <c r="F320" s="7">
        <f t="shared" si="21"/>
        <v>1</v>
      </c>
      <c r="G320" s="50" t="str">
        <f>TEXT(D320-M318,"hh:mm")</f>
        <v>00:00</v>
      </c>
      <c r="H320" s="50" t="str">
        <f>TEXT(E320-M319,"hh:mm")</f>
        <v>00:00</v>
      </c>
      <c r="I320" s="86"/>
      <c r="J320" s="87"/>
      <c r="K320" s="88"/>
    </row>
    <row r="321" spans="2:11">
      <c r="B321" s="5" t="str">
        <f t="shared" si="20"/>
        <v>الخميس</v>
      </c>
      <c r="C321" s="6">
        <f t="shared" si="22"/>
        <v>44203</v>
      </c>
      <c r="D321" s="50">
        <v>0.35416666666666702</v>
      </c>
      <c r="E321" s="50">
        <v>0.66666666666666696</v>
      </c>
      <c r="F321" s="7">
        <f t="shared" si="21"/>
        <v>1</v>
      </c>
      <c r="G321" s="50" t="str">
        <f>TEXT(D321-M318,"hh:mm")</f>
        <v>00:00</v>
      </c>
      <c r="H321" s="50" t="str">
        <f>TEXT(E321-M319,"hh:mm")</f>
        <v>00:00</v>
      </c>
      <c r="I321" s="86"/>
      <c r="J321" s="87"/>
      <c r="K321" s="88"/>
    </row>
    <row r="322" spans="2:11">
      <c r="B322" s="5" t="str">
        <f t="shared" si="20"/>
        <v>الجمعة</v>
      </c>
      <c r="C322" s="6">
        <f t="shared" si="22"/>
        <v>44204</v>
      </c>
      <c r="D322" s="50"/>
      <c r="E322" s="50"/>
      <c r="F322" s="7">
        <f t="shared" si="21"/>
        <v>0</v>
      </c>
      <c r="G322" s="50">
        <v>0</v>
      </c>
      <c r="H322" s="50">
        <v>0</v>
      </c>
      <c r="I322" s="86"/>
      <c r="J322" s="87"/>
      <c r="K322" s="88"/>
    </row>
    <row r="323" spans="2:11">
      <c r="B323" s="5" t="str">
        <f t="shared" si="20"/>
        <v>السبت</v>
      </c>
      <c r="C323" s="6">
        <f t="shared" si="22"/>
        <v>44205</v>
      </c>
      <c r="D323" s="50">
        <v>0.35416666666666669</v>
      </c>
      <c r="E323" s="50">
        <v>0.66666666666666663</v>
      </c>
      <c r="F323" s="7">
        <f t="shared" si="21"/>
        <v>1</v>
      </c>
      <c r="G323" s="50" t="str">
        <f>TEXT(D323-M318,"hh:mm")</f>
        <v>00:00</v>
      </c>
      <c r="H323" s="50" t="str">
        <f>TEXT(E323-M319,"hh:mm")</f>
        <v>00:00</v>
      </c>
      <c r="I323" s="86"/>
      <c r="J323" s="87"/>
      <c r="K323" s="88"/>
    </row>
    <row r="324" spans="2:11">
      <c r="B324" s="5" t="str">
        <f t="shared" si="20"/>
        <v>الأحد</v>
      </c>
      <c r="C324" s="6">
        <f t="shared" si="22"/>
        <v>44206</v>
      </c>
      <c r="D324" s="50">
        <v>0.35416666666666669</v>
      </c>
      <c r="E324" s="50">
        <v>0.66666666666666696</v>
      </c>
      <c r="F324" s="7">
        <f t="shared" si="21"/>
        <v>1</v>
      </c>
      <c r="G324" s="50" t="str">
        <f>TEXT(D324-M318,"hh:mm")</f>
        <v>00:00</v>
      </c>
      <c r="H324" s="50" t="str">
        <f>TEXT(E324-M319,"hh:mm")</f>
        <v>00:00</v>
      </c>
      <c r="I324" s="86"/>
      <c r="J324" s="87"/>
      <c r="K324" s="88"/>
    </row>
    <row r="325" spans="2:11">
      <c r="B325" s="5" t="str">
        <f t="shared" si="20"/>
        <v>الإثنين</v>
      </c>
      <c r="C325" s="6">
        <f t="shared" si="22"/>
        <v>44207</v>
      </c>
      <c r="D325" s="50">
        <v>0.35416666666666669</v>
      </c>
      <c r="E325" s="50">
        <v>0.66666666666666696</v>
      </c>
      <c r="F325" s="7">
        <f t="shared" si="21"/>
        <v>1</v>
      </c>
      <c r="G325" s="50" t="str">
        <f>TEXT(D325-M318,"hh:mm")</f>
        <v>00:00</v>
      </c>
      <c r="H325" s="50" t="str">
        <f>TEXT(E325-M319,"hh:mm")</f>
        <v>00:00</v>
      </c>
      <c r="I325" s="86"/>
      <c r="J325" s="87"/>
      <c r="K325" s="88"/>
    </row>
    <row r="326" spans="2:11">
      <c r="B326" s="5" t="str">
        <f t="shared" si="20"/>
        <v>الثلاثاء</v>
      </c>
      <c r="C326" s="6">
        <f t="shared" si="22"/>
        <v>44208</v>
      </c>
      <c r="D326" s="50">
        <v>0.35416666666666702</v>
      </c>
      <c r="E326" s="50">
        <v>0.66666666666666696</v>
      </c>
      <c r="F326" s="7">
        <f t="shared" si="21"/>
        <v>1</v>
      </c>
      <c r="G326" s="50" t="str">
        <f>TEXT(D326-M318,"hh:mm")</f>
        <v>00:00</v>
      </c>
      <c r="H326" s="50" t="str">
        <f>TEXT(E326-M319,"hh:mm")</f>
        <v>00:00</v>
      </c>
      <c r="I326" s="86"/>
      <c r="J326" s="87"/>
      <c r="K326" s="88"/>
    </row>
    <row r="327" spans="2:11">
      <c r="B327" s="5" t="str">
        <f t="shared" si="20"/>
        <v>الأربعاء</v>
      </c>
      <c r="C327" s="6">
        <f t="shared" si="22"/>
        <v>44209</v>
      </c>
      <c r="D327" s="50">
        <v>0.35416666666666702</v>
      </c>
      <c r="E327" s="50">
        <v>0.66666666666666696</v>
      </c>
      <c r="F327" s="7">
        <f t="shared" si="21"/>
        <v>1</v>
      </c>
      <c r="G327" s="50" t="str">
        <f>TEXT(D327-M318,"hh:mm")</f>
        <v>00:00</v>
      </c>
      <c r="H327" s="50" t="str">
        <f>TEXT(E327-M319,"hh:mm")</f>
        <v>00:00</v>
      </c>
      <c r="I327" s="86"/>
      <c r="J327" s="87"/>
      <c r="K327" s="88"/>
    </row>
    <row r="328" spans="2:11">
      <c r="B328" s="5" t="str">
        <f t="shared" si="20"/>
        <v>الخميس</v>
      </c>
      <c r="C328" s="6">
        <f t="shared" si="22"/>
        <v>44210</v>
      </c>
      <c r="D328" s="50">
        <v>0.35416666666666702</v>
      </c>
      <c r="E328" s="50">
        <v>0.66666666666666696</v>
      </c>
      <c r="F328" s="7">
        <f t="shared" si="21"/>
        <v>1</v>
      </c>
      <c r="G328" s="50" t="str">
        <f>TEXT(D328-M318,"hh:mm")</f>
        <v>00:00</v>
      </c>
      <c r="H328" s="50" t="str">
        <f>TEXT(E328-M319,"hh:mm")</f>
        <v>00:00</v>
      </c>
      <c r="I328" s="86"/>
      <c r="J328" s="87"/>
      <c r="K328" s="88"/>
    </row>
    <row r="329" spans="2:11">
      <c r="B329" s="5" t="str">
        <f t="shared" si="20"/>
        <v>الجمعة</v>
      </c>
      <c r="C329" s="6">
        <f t="shared" si="22"/>
        <v>44211</v>
      </c>
      <c r="D329" s="50"/>
      <c r="E329" s="50"/>
      <c r="F329" s="7">
        <f t="shared" si="21"/>
        <v>0</v>
      </c>
      <c r="G329" s="50">
        <v>0</v>
      </c>
      <c r="H329" s="50">
        <v>0</v>
      </c>
      <c r="I329" s="86"/>
      <c r="J329" s="87"/>
      <c r="K329" s="88"/>
    </row>
    <row r="330" spans="2:11">
      <c r="B330" s="5" t="str">
        <f t="shared" si="20"/>
        <v>السبت</v>
      </c>
      <c r="C330" s="6">
        <f t="shared" si="22"/>
        <v>44212</v>
      </c>
      <c r="D330" s="50">
        <v>0.35416666666666669</v>
      </c>
      <c r="E330" s="50">
        <v>0.66666666666666663</v>
      </c>
      <c r="F330" s="7">
        <f t="shared" si="21"/>
        <v>1</v>
      </c>
      <c r="G330" s="50" t="str">
        <f>TEXT(D330-M318,"hh:mm")</f>
        <v>00:00</v>
      </c>
      <c r="H330" s="50" t="str">
        <f>TEXT(E330-M319,"hh:mm")</f>
        <v>00:00</v>
      </c>
      <c r="I330" s="86"/>
      <c r="J330" s="87"/>
      <c r="K330" s="88"/>
    </row>
    <row r="331" spans="2:11">
      <c r="B331" s="5" t="str">
        <f t="shared" si="20"/>
        <v>الأحد</v>
      </c>
      <c r="C331" s="6">
        <f t="shared" si="22"/>
        <v>44213</v>
      </c>
      <c r="D331" s="50">
        <v>0.35416666666666669</v>
      </c>
      <c r="E331" s="50">
        <v>0.66666666666666696</v>
      </c>
      <c r="F331" s="7">
        <f t="shared" si="21"/>
        <v>1</v>
      </c>
      <c r="G331" s="50" t="str">
        <f>TEXT(D331-M318,"hh:mm")</f>
        <v>00:00</v>
      </c>
      <c r="H331" s="50" t="str">
        <f>TEXT(E331-M319,"hh:mm")</f>
        <v>00:00</v>
      </c>
      <c r="I331" s="86"/>
      <c r="J331" s="87"/>
      <c r="K331" s="88"/>
    </row>
    <row r="332" spans="2:11">
      <c r="B332" s="5" t="str">
        <f t="shared" si="20"/>
        <v>الإثنين</v>
      </c>
      <c r="C332" s="6">
        <f t="shared" si="22"/>
        <v>44214</v>
      </c>
      <c r="D332" s="50">
        <v>0.35416666666666669</v>
      </c>
      <c r="E332" s="50">
        <v>0.66666666666666696</v>
      </c>
      <c r="F332" s="7">
        <f t="shared" si="21"/>
        <v>1</v>
      </c>
      <c r="G332" s="50" t="str">
        <f>TEXT(D332-M318,"hh:mm")</f>
        <v>00:00</v>
      </c>
      <c r="H332" s="50" t="str">
        <f>TEXT(E332-M319,"hh:mm")</f>
        <v>00:00</v>
      </c>
      <c r="I332" s="86"/>
      <c r="J332" s="87"/>
      <c r="K332" s="88"/>
    </row>
    <row r="333" spans="2:11">
      <c r="B333" s="5" t="str">
        <f t="shared" si="20"/>
        <v>الثلاثاء</v>
      </c>
      <c r="C333" s="6">
        <f t="shared" si="22"/>
        <v>44215</v>
      </c>
      <c r="D333" s="50">
        <v>0.35416666666666702</v>
      </c>
      <c r="E333" s="50">
        <v>0.66666666666666696</v>
      </c>
      <c r="F333" s="7">
        <f t="shared" si="21"/>
        <v>1</v>
      </c>
      <c r="G333" s="50" t="str">
        <f>TEXT(D333-M318,"hh:mm")</f>
        <v>00:00</v>
      </c>
      <c r="H333" s="50" t="str">
        <f>TEXT(E333-M319,"hh:mm")</f>
        <v>00:00</v>
      </c>
      <c r="I333" s="86"/>
      <c r="J333" s="87"/>
      <c r="K333" s="88"/>
    </row>
    <row r="334" spans="2:11">
      <c r="B334" s="5" t="str">
        <f t="shared" si="20"/>
        <v>الأربعاء</v>
      </c>
      <c r="C334" s="6">
        <f t="shared" si="22"/>
        <v>44216</v>
      </c>
      <c r="D334" s="50">
        <v>0.35416666666666702</v>
      </c>
      <c r="E334" s="50">
        <v>0.66666666666666696</v>
      </c>
      <c r="F334" s="7">
        <f t="shared" si="21"/>
        <v>1</v>
      </c>
      <c r="G334" s="50" t="str">
        <f>TEXT(D334-M318,"hh:mm")</f>
        <v>00:00</v>
      </c>
      <c r="H334" s="50" t="str">
        <f>TEXT(E334-M319,"hh:mm")</f>
        <v>00:00</v>
      </c>
      <c r="I334" s="86"/>
      <c r="J334" s="87"/>
      <c r="K334" s="88"/>
    </row>
    <row r="335" spans="2:11">
      <c r="B335" s="5" t="str">
        <f t="shared" si="20"/>
        <v>الخميس</v>
      </c>
      <c r="C335" s="6">
        <f t="shared" si="22"/>
        <v>44217</v>
      </c>
      <c r="D335" s="50">
        <v>0.35416666666666702</v>
      </c>
      <c r="E335" s="50">
        <v>0.66666666666666696</v>
      </c>
      <c r="F335" s="7">
        <f t="shared" si="21"/>
        <v>1</v>
      </c>
      <c r="G335" s="50" t="str">
        <f>TEXT(D335-M318,"hh:mm")</f>
        <v>00:00</v>
      </c>
      <c r="H335" s="50" t="str">
        <f>TEXT(E335-M319,"hh:mm")</f>
        <v>00:00</v>
      </c>
      <c r="I335" s="86"/>
      <c r="J335" s="87"/>
      <c r="K335" s="88"/>
    </row>
    <row r="336" spans="2:11">
      <c r="B336" s="5" t="str">
        <f t="shared" si="20"/>
        <v>الجمعة</v>
      </c>
      <c r="C336" s="6">
        <f t="shared" si="22"/>
        <v>44218</v>
      </c>
      <c r="D336" s="50"/>
      <c r="E336" s="50"/>
      <c r="F336" s="7">
        <f t="shared" si="21"/>
        <v>0</v>
      </c>
      <c r="G336" s="50">
        <v>0</v>
      </c>
      <c r="H336" s="50">
        <v>0</v>
      </c>
      <c r="I336" s="86"/>
      <c r="J336" s="87"/>
      <c r="K336" s="88"/>
    </row>
    <row r="337" spans="2:11">
      <c r="B337" s="5" t="str">
        <f t="shared" si="20"/>
        <v>السبت</v>
      </c>
      <c r="C337" s="6">
        <f t="shared" si="22"/>
        <v>44219</v>
      </c>
      <c r="D337" s="50">
        <v>0.35416666666666669</v>
      </c>
      <c r="E337" s="50">
        <v>0.66666666666666663</v>
      </c>
      <c r="F337" s="7">
        <f t="shared" si="21"/>
        <v>1</v>
      </c>
      <c r="G337" s="50" t="str">
        <f>TEXT(D337-M318,"hh:mm")</f>
        <v>00:00</v>
      </c>
      <c r="H337" s="50" t="str">
        <f>TEXT(E337-M319,"hh:mm")</f>
        <v>00:00</v>
      </c>
      <c r="I337" s="86"/>
      <c r="J337" s="87"/>
      <c r="K337" s="88"/>
    </row>
    <row r="338" spans="2:11">
      <c r="B338" s="5" t="str">
        <f t="shared" si="20"/>
        <v>الأحد</v>
      </c>
      <c r="C338" s="6">
        <f t="shared" si="22"/>
        <v>44220</v>
      </c>
      <c r="D338" s="50">
        <v>0.35416666666666669</v>
      </c>
      <c r="E338" s="50">
        <v>0.66666666666666696</v>
      </c>
      <c r="F338" s="7">
        <f t="shared" si="21"/>
        <v>1</v>
      </c>
      <c r="G338" s="50" t="str">
        <f>TEXT(D338-M318,"hh:mm")</f>
        <v>00:00</v>
      </c>
      <c r="H338" s="50" t="str">
        <f>TEXT(E338-M319,"hh:mm")</f>
        <v>00:00</v>
      </c>
      <c r="I338" s="86"/>
      <c r="J338" s="87"/>
      <c r="K338" s="88"/>
    </row>
    <row r="339" spans="2:11">
      <c r="B339" s="5" t="str">
        <f t="shared" si="20"/>
        <v>الإثنين</v>
      </c>
      <c r="C339" s="6">
        <f t="shared" si="22"/>
        <v>44221</v>
      </c>
      <c r="D339" s="50">
        <v>0.35416666666666669</v>
      </c>
      <c r="E339" s="50">
        <v>0.66666666666666696</v>
      </c>
      <c r="F339" s="7">
        <f t="shared" si="21"/>
        <v>1</v>
      </c>
      <c r="G339" s="50" t="str">
        <f>TEXT(D339-M318,"hh:mm")</f>
        <v>00:00</v>
      </c>
      <c r="H339" s="50" t="str">
        <f>TEXT(E339-M319,"hh:mm")</f>
        <v>00:00</v>
      </c>
      <c r="I339" s="86"/>
      <c r="J339" s="87"/>
      <c r="K339" s="88"/>
    </row>
    <row r="340" spans="2:11">
      <c r="B340" s="5" t="str">
        <f t="shared" si="20"/>
        <v>الثلاثاء</v>
      </c>
      <c r="C340" s="6">
        <f t="shared" si="22"/>
        <v>44222</v>
      </c>
      <c r="D340" s="50">
        <v>0.35416666666666702</v>
      </c>
      <c r="E340" s="50">
        <v>0.66666666666666696</v>
      </c>
      <c r="F340" s="7">
        <f t="shared" si="21"/>
        <v>1</v>
      </c>
      <c r="G340" s="50" t="str">
        <f>TEXT(D340-M318,"hh:mm")</f>
        <v>00:00</v>
      </c>
      <c r="H340" s="50" t="str">
        <f>TEXT(E340-M319,"hh:mm")</f>
        <v>00:00</v>
      </c>
      <c r="I340" s="86"/>
      <c r="J340" s="87"/>
      <c r="K340" s="88"/>
    </row>
    <row r="341" spans="2:11">
      <c r="B341" s="5" t="str">
        <f t="shared" si="20"/>
        <v>الأربعاء</v>
      </c>
      <c r="C341" s="6">
        <f t="shared" si="22"/>
        <v>44223</v>
      </c>
      <c r="D341" s="50">
        <v>0.35416666666666702</v>
      </c>
      <c r="E341" s="50">
        <v>0.66666666666666696</v>
      </c>
      <c r="F341" s="7">
        <f t="shared" si="21"/>
        <v>1</v>
      </c>
      <c r="G341" s="50" t="str">
        <f>TEXT(D341-M318,"hh:mm")</f>
        <v>00:00</v>
      </c>
      <c r="H341" s="50" t="str">
        <f>TEXT(E341-M319,"hh:mm")</f>
        <v>00:00</v>
      </c>
      <c r="I341" s="86"/>
      <c r="J341" s="87"/>
      <c r="K341" s="88"/>
    </row>
    <row r="342" spans="2:11">
      <c r="B342" s="5" t="str">
        <f t="shared" si="20"/>
        <v>الخميس</v>
      </c>
      <c r="C342" s="6">
        <f>C341+1</f>
        <v>44224</v>
      </c>
      <c r="D342" s="50">
        <v>0.35416666666666702</v>
      </c>
      <c r="E342" s="50">
        <v>0.66666666666666696</v>
      </c>
      <c r="F342" s="7">
        <f t="shared" si="21"/>
        <v>1</v>
      </c>
      <c r="G342" s="50" t="str">
        <f>TEXT(D342-M318,"hh:mm")</f>
        <v>00:00</v>
      </c>
      <c r="H342" s="50" t="str">
        <f>TEXT(E342-M319,"hh:mm")</f>
        <v>00:00</v>
      </c>
      <c r="I342" s="86"/>
      <c r="J342" s="87"/>
      <c r="K342" s="88"/>
    </row>
    <row r="343" spans="2:11">
      <c r="B343" s="5" t="str">
        <f t="shared" si="20"/>
        <v>الجمعة</v>
      </c>
      <c r="C343" s="6">
        <f>IF(C315=$Q$9," ",C342+1)</f>
        <v>44225</v>
      </c>
      <c r="D343" s="50"/>
      <c r="E343" s="50"/>
      <c r="F343" s="7">
        <f t="shared" si="21"/>
        <v>0</v>
      </c>
      <c r="G343" s="50">
        <v>0</v>
      </c>
      <c r="H343" s="50">
        <v>0</v>
      </c>
      <c r="I343" s="86"/>
      <c r="J343" s="87"/>
      <c r="K343" s="88"/>
    </row>
    <row r="344" spans="2:11">
      <c r="B344" s="5" t="str">
        <f t="shared" si="20"/>
        <v>السبت</v>
      </c>
      <c r="C344" s="6">
        <f>IF(C315=$Q$9," ",C343+1)</f>
        <v>44226</v>
      </c>
      <c r="D344" s="50">
        <v>0.35416666666666669</v>
      </c>
      <c r="E344" s="50">
        <v>0.66666666666666696</v>
      </c>
      <c r="F344" s="7">
        <f t="shared" si="21"/>
        <v>1</v>
      </c>
      <c r="G344" s="50" t="str">
        <f>TEXT(D344-M318,"hh:mm")</f>
        <v>00:00</v>
      </c>
      <c r="H344" s="50" t="str">
        <f>TEXT(E344-M319,"hh:mm")</f>
        <v>00:00</v>
      </c>
      <c r="I344" s="86"/>
      <c r="J344" s="87"/>
      <c r="K344" s="88"/>
    </row>
    <row r="345" spans="2:11">
      <c r="B345" s="5" t="str">
        <f t="shared" si="20"/>
        <v>الأحد</v>
      </c>
      <c r="C345" s="6">
        <f>IF(C315=$Q$9," ",IF(C315=$Q$11," ",IF(C315=$Q$13," ",IF(C315=$Q$16," ",IF(C315=$Q$18," ",C344+1)))))</f>
        <v>44227</v>
      </c>
      <c r="D345" s="50">
        <v>0.35416666666666669</v>
      </c>
      <c r="E345" s="50">
        <v>0.66666666666666696</v>
      </c>
      <c r="F345" s="7">
        <f t="shared" si="21"/>
        <v>1</v>
      </c>
      <c r="G345" s="50" t="str">
        <f>TEXT(D345-M318,"hh:mm")</f>
        <v>00:00</v>
      </c>
      <c r="H345" s="50" t="str">
        <f>TEXT(E345-M319,"hh:mm")</f>
        <v>00:00</v>
      </c>
      <c r="I345" s="86"/>
      <c r="J345" s="87"/>
      <c r="K345" s="88"/>
    </row>
    <row r="346" spans="2:11">
      <c r="B346" s="89" t="s">
        <v>17</v>
      </c>
      <c r="C346" s="90"/>
      <c r="D346" s="90"/>
      <c r="E346" s="91"/>
      <c r="F346" s="92" t="e">
        <f>H315+H316+H317+H318+H319+H320+H321+H322+H323+H324+H325+H326+H327+H328+H329+H330+H331+H332+H333+H334+H335+H336+H337+H338+H339+H340+H341+H342+H343+H344+H345</f>
        <v>#VALUE!</v>
      </c>
      <c r="G346" s="93"/>
      <c r="H346" s="94"/>
      <c r="I346" s="95"/>
      <c r="J346" s="96"/>
      <c r="K346" s="97"/>
    </row>
    <row r="347" spans="2:11">
      <c r="B347" s="98" t="s">
        <v>18</v>
      </c>
      <c r="C347" s="99"/>
      <c r="D347" s="99"/>
      <c r="E347" s="100"/>
      <c r="F347" s="101" t="e">
        <f>G315+G316+G317+G318+G319+G320+G321+G322+G323+G324+G325+G326+G327+G328+G329+G330+G331+G332+G333+G334+G335+G336+G337+G338+G339+G340+G341+G342+G343+G344+G345</f>
        <v>#VALUE!</v>
      </c>
      <c r="G347" s="102"/>
      <c r="H347" s="103"/>
      <c r="I347" s="104"/>
      <c r="J347" s="105"/>
      <c r="K347" s="106"/>
    </row>
    <row r="348" spans="2:11">
      <c r="B348" s="107" t="s">
        <v>2</v>
      </c>
      <c r="C348" s="108"/>
      <c r="D348" s="108"/>
      <c r="E348" s="109"/>
      <c r="F348" s="13">
        <f>SUM(F315:F345)</f>
        <v>26</v>
      </c>
      <c r="G348" s="52" t="e">
        <f>B353/30/9*F347*24</f>
        <v>#VALUE!</v>
      </c>
      <c r="H348" s="52" t="e">
        <f>B353/30/9*F346*24</f>
        <v>#VALUE!</v>
      </c>
      <c r="I348" s="107"/>
      <c r="J348" s="108"/>
      <c r="K348" s="109"/>
    </row>
    <row r="349" spans="2:11">
      <c r="B349" s="9"/>
      <c r="C349" s="9"/>
      <c r="D349" s="9"/>
      <c r="E349" s="9"/>
      <c r="F349" s="9"/>
      <c r="G349" s="9"/>
      <c r="H349" s="53"/>
      <c r="I349" s="53"/>
      <c r="J349" s="9"/>
      <c r="K349" s="9"/>
    </row>
    <row r="350" spans="2:11">
      <c r="B350" s="15"/>
      <c r="C350" s="15"/>
      <c r="D350" s="15"/>
      <c r="E350" s="15"/>
      <c r="F350" s="15"/>
      <c r="G350" s="15"/>
      <c r="H350" s="15"/>
      <c r="I350" s="9"/>
      <c r="J350" s="9"/>
      <c r="K350" s="9"/>
    </row>
    <row r="351" spans="2:11">
      <c r="B351" s="9" t="s">
        <v>19</v>
      </c>
      <c r="C351" s="9"/>
      <c r="D351" s="9"/>
      <c r="E351" s="9"/>
      <c r="F351" s="9"/>
      <c r="G351" s="9"/>
      <c r="H351" s="15"/>
      <c r="I351" s="23"/>
      <c r="J351" s="8"/>
      <c r="K351" s="8"/>
    </row>
    <row r="352" spans="2:11" ht="21">
      <c r="B352" s="1" t="s">
        <v>3</v>
      </c>
      <c r="C352" s="1" t="s">
        <v>20</v>
      </c>
      <c r="D352" s="1" t="s">
        <v>14</v>
      </c>
      <c r="E352" s="1" t="s">
        <v>21</v>
      </c>
      <c r="F352" s="1" t="s">
        <v>22</v>
      </c>
      <c r="G352" s="2" t="s">
        <v>17</v>
      </c>
      <c r="H352" s="24" t="s">
        <v>18</v>
      </c>
      <c r="I352" s="2" t="s">
        <v>4</v>
      </c>
      <c r="J352" s="16" t="s">
        <v>23</v>
      </c>
      <c r="K352" s="17"/>
    </row>
    <row r="353" spans="2:13">
      <c r="B353" s="4">
        <v>140</v>
      </c>
      <c r="C353" s="18">
        <f>B353*M10/26</f>
        <v>140</v>
      </c>
      <c r="D353" s="18" t="e">
        <f>H348</f>
        <v>#VALUE!</v>
      </c>
      <c r="E353" s="18" t="e">
        <f>G348</f>
        <v>#VALUE!</v>
      </c>
      <c r="F353" s="18">
        <f>'بيانات كاملة'!H10</f>
        <v>0</v>
      </c>
      <c r="G353" s="18">
        <f>'بيانات كاملة'!I10</f>
        <v>0</v>
      </c>
      <c r="H353" s="18">
        <f>'بيانات كاملة'!J10</f>
        <v>0</v>
      </c>
      <c r="I353" s="19" t="e">
        <f>C353+D353-E353-F353+G353-H353</f>
        <v>#VALUE!</v>
      </c>
      <c r="J353" s="20">
        <v>44013</v>
      </c>
      <c r="K353" s="21">
        <f>'بيانات كاملة'!M314</f>
        <v>0</v>
      </c>
    </row>
    <row r="354" spans="2:13" ht="12" thickBot="1">
      <c r="B354" s="9">
        <f>C311</f>
        <v>7</v>
      </c>
      <c r="C354" s="23"/>
      <c r="D354" s="23"/>
      <c r="E354" s="23"/>
      <c r="F354" s="23"/>
      <c r="G354" s="23"/>
      <c r="H354" s="23"/>
      <c r="I354" s="23"/>
      <c r="J354" s="8"/>
      <c r="K354" s="8"/>
    </row>
    <row r="355" spans="2:13" ht="12" thickBot="1">
      <c r="B355" s="9"/>
      <c r="C355" s="23"/>
      <c r="D355" s="23"/>
      <c r="E355" s="23"/>
      <c r="F355" s="23"/>
      <c r="G355" s="23"/>
      <c r="H355" s="23"/>
      <c r="I355" s="110" t="s">
        <v>24</v>
      </c>
      <c r="J355" s="110"/>
      <c r="K355" s="110"/>
    </row>
    <row r="356" spans="2:13">
      <c r="B356" s="9"/>
      <c r="C356" s="23"/>
      <c r="D356" s="23"/>
      <c r="E356" s="23"/>
      <c r="F356" s="23"/>
      <c r="G356" s="23"/>
      <c r="H356" s="23"/>
      <c r="I356" s="25"/>
      <c r="J356" s="26"/>
      <c r="K356" s="27"/>
    </row>
    <row r="357" spans="2:13" ht="12" thickBot="1">
      <c r="B357" s="23"/>
      <c r="C357" s="23"/>
      <c r="D357" s="23"/>
      <c r="E357" s="23"/>
      <c r="F357" s="23"/>
      <c r="G357" s="23"/>
      <c r="H357" s="23"/>
      <c r="I357" s="28"/>
      <c r="J357" s="29"/>
      <c r="K357" s="30"/>
    </row>
    <row r="359" spans="2:13">
      <c r="B359" s="111" t="s">
        <v>25</v>
      </c>
      <c r="C359" s="111"/>
      <c r="D359" s="111"/>
      <c r="E359" s="111"/>
      <c r="F359" s="111"/>
      <c r="G359" s="111"/>
      <c r="H359" s="111"/>
      <c r="I359" s="111"/>
      <c r="J359" s="111"/>
      <c r="K359" s="111"/>
    </row>
    <row r="360" spans="2:13">
      <c r="B360" s="112" t="str">
        <f>B3</f>
        <v>راتب شهر :ديسمبر 2020</v>
      </c>
      <c r="C360" s="112"/>
      <c r="D360" s="112"/>
      <c r="E360" s="112"/>
      <c r="F360" s="112"/>
      <c r="G360" s="112"/>
      <c r="H360" s="112"/>
      <c r="I360" s="112"/>
      <c r="J360" s="112"/>
      <c r="K360" s="112"/>
    </row>
    <row r="361" spans="2:13">
      <c r="B361" s="4" t="s">
        <v>7</v>
      </c>
      <c r="C361" s="56"/>
      <c r="D361" s="9"/>
      <c r="E361" s="9"/>
      <c r="F361" s="9"/>
      <c r="G361" s="9"/>
      <c r="H361" s="10"/>
      <c r="I361" s="4" t="s">
        <v>6</v>
      </c>
      <c r="J361" s="10"/>
      <c r="K361" s="10"/>
    </row>
    <row r="362" spans="2:13">
      <c r="B362" s="55" t="s">
        <v>8</v>
      </c>
      <c r="C362" s="54">
        <v>8</v>
      </c>
      <c r="D362" s="9"/>
      <c r="E362" s="9"/>
      <c r="F362" s="9"/>
      <c r="G362" s="9"/>
      <c r="H362" s="9"/>
      <c r="I362" s="9"/>
      <c r="J362" s="9"/>
      <c r="K362" s="9"/>
    </row>
    <row r="363" spans="2:13">
      <c r="B363" s="9"/>
      <c r="C363" s="9"/>
      <c r="D363" s="9"/>
      <c r="E363" s="9"/>
      <c r="F363" s="9"/>
      <c r="G363" s="9"/>
      <c r="H363" s="9"/>
      <c r="I363" s="9"/>
      <c r="J363" s="9"/>
      <c r="K363" s="9"/>
    </row>
    <row r="364" spans="2:13">
      <c r="B364" s="113" t="s">
        <v>9</v>
      </c>
      <c r="C364" s="114"/>
      <c r="D364" s="117" t="s">
        <v>10</v>
      </c>
      <c r="E364" s="117" t="s">
        <v>11</v>
      </c>
      <c r="F364" s="117" t="s">
        <v>12</v>
      </c>
      <c r="G364" s="119" t="s">
        <v>13</v>
      </c>
      <c r="H364" s="120"/>
      <c r="I364" s="121" t="s">
        <v>15</v>
      </c>
      <c r="J364" s="122"/>
      <c r="K364" s="123"/>
    </row>
    <row r="365" spans="2:13" ht="14.25">
      <c r="B365" s="115"/>
      <c r="C365" s="116"/>
      <c r="D365" s="118"/>
      <c r="E365" s="118"/>
      <c r="F365" s="118"/>
      <c r="G365" s="56" t="s">
        <v>16</v>
      </c>
      <c r="H365" s="4" t="s">
        <v>14</v>
      </c>
      <c r="I365" s="124"/>
      <c r="J365" s="125"/>
      <c r="K365" s="126"/>
      <c r="M365" s="45"/>
    </row>
    <row r="366" spans="2:13">
      <c r="B366" s="5" t="str">
        <f t="shared" ref="B366:B396" si="23">TEXT(C366,"ddd")</f>
        <v>الجمعة</v>
      </c>
      <c r="C366" s="6">
        <f>M8</f>
        <v>44197</v>
      </c>
      <c r="D366" s="50"/>
      <c r="E366" s="50"/>
      <c r="F366" s="7">
        <f t="shared" ref="F366:F396" si="24">IF(ISERROR(D366/D366),0,(D366/D366))</f>
        <v>0</v>
      </c>
      <c r="G366" s="50" t="e">
        <f>TEXT(D366-M369,"hh:mm")</f>
        <v>#VALUE!</v>
      </c>
      <c r="H366" s="50" t="e">
        <f>TEXT(E366-M370,"hh:mm")</f>
        <v>#VALUE!</v>
      </c>
      <c r="I366" s="86"/>
      <c r="J366" s="87"/>
      <c r="K366" s="88"/>
    </row>
    <row r="367" spans="2:13">
      <c r="B367" s="5" t="str">
        <f t="shared" si="23"/>
        <v>السبت</v>
      </c>
      <c r="C367" s="6">
        <f>C366+1</f>
        <v>44198</v>
      </c>
      <c r="D367" s="50">
        <v>0.35416666666666669</v>
      </c>
      <c r="E367" s="50">
        <v>0.66666666666666663</v>
      </c>
      <c r="F367" s="7">
        <f t="shared" si="24"/>
        <v>1</v>
      </c>
      <c r="G367" s="50" t="str">
        <f>TEXT(D367-M369,"hh:mm")</f>
        <v>00:00</v>
      </c>
      <c r="H367" s="50" t="str">
        <f>TEXT(E367-M370,"hh:mm")</f>
        <v>00:00</v>
      </c>
      <c r="I367" s="86"/>
      <c r="J367" s="87"/>
      <c r="K367" s="88"/>
      <c r="M367" s="48"/>
    </row>
    <row r="368" spans="2:13">
      <c r="B368" s="5" t="str">
        <f t="shared" si="23"/>
        <v>الأحد</v>
      </c>
      <c r="C368" s="6">
        <f>C367+1</f>
        <v>44199</v>
      </c>
      <c r="D368" s="50">
        <v>0.35416666666666669</v>
      </c>
      <c r="E368" s="50">
        <v>0.66666666666666696</v>
      </c>
      <c r="F368" s="7">
        <f t="shared" si="24"/>
        <v>1</v>
      </c>
      <c r="G368" s="50" t="str">
        <f>TEXT(D368-M369,"hh:mm")</f>
        <v>00:00</v>
      </c>
      <c r="H368" s="50" t="str">
        <f>TEXT(E368-M370,"hh:mm")</f>
        <v>00:00</v>
      </c>
      <c r="I368" s="86"/>
      <c r="J368" s="87"/>
      <c r="K368" s="88"/>
    </row>
    <row r="369" spans="2:13">
      <c r="B369" s="5" t="str">
        <f t="shared" si="23"/>
        <v>الإثنين</v>
      </c>
      <c r="C369" s="6">
        <f t="shared" ref="C369:C392" si="25">C368+1</f>
        <v>44200</v>
      </c>
      <c r="D369" s="50">
        <v>0.35416666666666702</v>
      </c>
      <c r="E369" s="50">
        <v>0.66666666666666696</v>
      </c>
      <c r="F369" s="7">
        <f t="shared" si="24"/>
        <v>1</v>
      </c>
      <c r="G369" s="50" t="str">
        <f>TEXT(D369-M369,"hh:mm")</f>
        <v>00:00</v>
      </c>
      <c r="H369" s="50" t="str">
        <f>TEXT(E369-M370,"hh:mm")</f>
        <v>00:00</v>
      </c>
      <c r="I369" s="86"/>
      <c r="J369" s="87"/>
      <c r="K369" s="88"/>
      <c r="M369" s="60">
        <v>0.35416666666666669</v>
      </c>
    </row>
    <row r="370" spans="2:13">
      <c r="B370" s="5" t="str">
        <f t="shared" si="23"/>
        <v>الثلاثاء</v>
      </c>
      <c r="C370" s="6">
        <f t="shared" si="25"/>
        <v>44201</v>
      </c>
      <c r="D370" s="50">
        <v>0.35416666666666702</v>
      </c>
      <c r="E370" s="50">
        <v>0.66666666666666696</v>
      </c>
      <c r="F370" s="7">
        <f t="shared" si="24"/>
        <v>1</v>
      </c>
      <c r="G370" s="50" t="str">
        <f>TEXT(D370-M369,"hh:mm")</f>
        <v>00:00</v>
      </c>
      <c r="H370" s="50" t="str">
        <f>TEXT(E370-M370,"hh:mm")</f>
        <v>00:00</v>
      </c>
      <c r="I370" s="86"/>
      <c r="J370" s="87"/>
      <c r="K370" s="88"/>
      <c r="M370" s="60">
        <v>0.66666666666666663</v>
      </c>
    </row>
    <row r="371" spans="2:13">
      <c r="B371" s="5" t="str">
        <f t="shared" si="23"/>
        <v>الأربعاء</v>
      </c>
      <c r="C371" s="6">
        <f t="shared" si="25"/>
        <v>44202</v>
      </c>
      <c r="D371" s="50">
        <v>0.35416666666666702</v>
      </c>
      <c r="E371" s="50">
        <v>0.66666666666666696</v>
      </c>
      <c r="F371" s="7">
        <f t="shared" si="24"/>
        <v>1</v>
      </c>
      <c r="G371" s="50" t="str">
        <f>TEXT(D371-M369,"hh:mm")</f>
        <v>00:00</v>
      </c>
      <c r="H371" s="50" t="str">
        <f>TEXT(E371-M370,"hh:mm")</f>
        <v>00:00</v>
      </c>
      <c r="I371" s="86"/>
      <c r="J371" s="87"/>
      <c r="K371" s="88"/>
    </row>
    <row r="372" spans="2:13">
      <c r="B372" s="5" t="str">
        <f t="shared" si="23"/>
        <v>الخميس</v>
      </c>
      <c r="C372" s="6">
        <f t="shared" si="25"/>
        <v>44203</v>
      </c>
      <c r="D372" s="50">
        <v>0.35416666666666702</v>
      </c>
      <c r="E372" s="50">
        <v>0.66666666666666696</v>
      </c>
      <c r="F372" s="7">
        <f t="shared" si="24"/>
        <v>1</v>
      </c>
      <c r="G372" s="50" t="str">
        <f>TEXT(D372-M369,"hh:mm")</f>
        <v>00:00</v>
      </c>
      <c r="H372" s="50" t="str">
        <f>TEXT(E372-M370,"hh:mm")</f>
        <v>00:00</v>
      </c>
      <c r="I372" s="86"/>
      <c r="J372" s="87"/>
      <c r="K372" s="88"/>
    </row>
    <row r="373" spans="2:13">
      <c r="B373" s="5" t="str">
        <f t="shared" si="23"/>
        <v>الجمعة</v>
      </c>
      <c r="C373" s="6">
        <f t="shared" si="25"/>
        <v>44204</v>
      </c>
      <c r="D373" s="50"/>
      <c r="E373" s="50"/>
      <c r="F373" s="7">
        <f t="shared" si="24"/>
        <v>0</v>
      </c>
      <c r="G373" s="50">
        <v>0</v>
      </c>
      <c r="H373" s="50">
        <v>0</v>
      </c>
      <c r="I373" s="86"/>
      <c r="J373" s="87"/>
      <c r="K373" s="88"/>
    </row>
    <row r="374" spans="2:13">
      <c r="B374" s="5" t="str">
        <f t="shared" si="23"/>
        <v>السبت</v>
      </c>
      <c r="C374" s="6">
        <f t="shared" si="25"/>
        <v>44205</v>
      </c>
      <c r="D374" s="50">
        <v>0.35416666666666669</v>
      </c>
      <c r="E374" s="50">
        <v>0.66666666666666663</v>
      </c>
      <c r="F374" s="7">
        <f t="shared" si="24"/>
        <v>1</v>
      </c>
      <c r="G374" s="50" t="str">
        <f>TEXT(D374-M369,"hh:mm")</f>
        <v>00:00</v>
      </c>
      <c r="H374" s="50" t="str">
        <f>TEXT(E374-M370,"hh:mm")</f>
        <v>00:00</v>
      </c>
      <c r="I374" s="86"/>
      <c r="J374" s="87"/>
      <c r="K374" s="88"/>
    </row>
    <row r="375" spans="2:13">
      <c r="B375" s="5" t="str">
        <f t="shared" si="23"/>
        <v>الأحد</v>
      </c>
      <c r="C375" s="6">
        <f t="shared" si="25"/>
        <v>44206</v>
      </c>
      <c r="D375" s="50">
        <v>0.35416666666666669</v>
      </c>
      <c r="E375" s="50">
        <v>0.66666666666666696</v>
      </c>
      <c r="F375" s="7">
        <f t="shared" si="24"/>
        <v>1</v>
      </c>
      <c r="G375" s="50" t="str">
        <f>TEXT(D375-M369,"hh:mm")</f>
        <v>00:00</v>
      </c>
      <c r="H375" s="50" t="str">
        <f>TEXT(E375-M370,"hh:mm")</f>
        <v>00:00</v>
      </c>
      <c r="I375" s="86"/>
      <c r="J375" s="87"/>
      <c r="K375" s="88"/>
    </row>
    <row r="376" spans="2:13">
      <c r="B376" s="5" t="str">
        <f t="shared" si="23"/>
        <v>الإثنين</v>
      </c>
      <c r="C376" s="6">
        <f t="shared" si="25"/>
        <v>44207</v>
      </c>
      <c r="D376" s="50">
        <v>0.35416666666666669</v>
      </c>
      <c r="E376" s="50">
        <v>0.66666666666666696</v>
      </c>
      <c r="F376" s="7">
        <f t="shared" si="24"/>
        <v>1</v>
      </c>
      <c r="G376" s="50" t="str">
        <f>TEXT(D376-M369,"hh:mm")</f>
        <v>00:00</v>
      </c>
      <c r="H376" s="50" t="str">
        <f>TEXT(E376-M370,"hh:mm")</f>
        <v>00:00</v>
      </c>
      <c r="I376" s="86"/>
      <c r="J376" s="87"/>
      <c r="K376" s="88"/>
    </row>
    <row r="377" spans="2:13">
      <c r="B377" s="5" t="str">
        <f t="shared" si="23"/>
        <v>الثلاثاء</v>
      </c>
      <c r="C377" s="6">
        <f t="shared" si="25"/>
        <v>44208</v>
      </c>
      <c r="D377" s="50">
        <v>0.35416666666666702</v>
      </c>
      <c r="E377" s="50">
        <v>0.66666666666666696</v>
      </c>
      <c r="F377" s="7">
        <f t="shared" si="24"/>
        <v>1</v>
      </c>
      <c r="G377" s="50" t="str">
        <f>TEXT(D377-M369,"hh:mm")</f>
        <v>00:00</v>
      </c>
      <c r="H377" s="50" t="str">
        <f>TEXT(E377-M370,"hh:mm")</f>
        <v>00:00</v>
      </c>
      <c r="I377" s="86"/>
      <c r="J377" s="87"/>
      <c r="K377" s="88"/>
    </row>
    <row r="378" spans="2:13">
      <c r="B378" s="5" t="str">
        <f t="shared" si="23"/>
        <v>الأربعاء</v>
      </c>
      <c r="C378" s="6">
        <f t="shared" si="25"/>
        <v>44209</v>
      </c>
      <c r="D378" s="50">
        <v>0.35416666666666702</v>
      </c>
      <c r="E378" s="50">
        <v>0.66666666666666696</v>
      </c>
      <c r="F378" s="7">
        <f t="shared" si="24"/>
        <v>1</v>
      </c>
      <c r="G378" s="50" t="str">
        <f>TEXT(D378-M369,"hh:mm")</f>
        <v>00:00</v>
      </c>
      <c r="H378" s="50" t="str">
        <f>TEXT(E378-M370,"hh:mm")</f>
        <v>00:00</v>
      </c>
      <c r="I378" s="86"/>
      <c r="J378" s="87"/>
      <c r="K378" s="88"/>
    </row>
    <row r="379" spans="2:13">
      <c r="B379" s="5" t="str">
        <f t="shared" si="23"/>
        <v>الخميس</v>
      </c>
      <c r="C379" s="6">
        <f t="shared" si="25"/>
        <v>44210</v>
      </c>
      <c r="D379" s="50">
        <v>0.35416666666666702</v>
      </c>
      <c r="E379" s="50">
        <v>0.66666666666666696</v>
      </c>
      <c r="F379" s="7">
        <f t="shared" si="24"/>
        <v>1</v>
      </c>
      <c r="G379" s="50" t="str">
        <f>TEXT(D379-M369,"hh:mm")</f>
        <v>00:00</v>
      </c>
      <c r="H379" s="50" t="str">
        <f>TEXT(E379-M370,"hh:mm")</f>
        <v>00:00</v>
      </c>
      <c r="I379" s="86"/>
      <c r="J379" s="87"/>
      <c r="K379" s="88"/>
    </row>
    <row r="380" spans="2:13">
      <c r="B380" s="5" t="str">
        <f t="shared" si="23"/>
        <v>الجمعة</v>
      </c>
      <c r="C380" s="6">
        <f t="shared" si="25"/>
        <v>44211</v>
      </c>
      <c r="D380" s="50"/>
      <c r="E380" s="50"/>
      <c r="F380" s="7">
        <f t="shared" si="24"/>
        <v>0</v>
      </c>
      <c r="G380" s="50">
        <v>0</v>
      </c>
      <c r="H380" s="50">
        <v>0</v>
      </c>
      <c r="I380" s="86"/>
      <c r="J380" s="87"/>
      <c r="K380" s="88"/>
    </row>
    <row r="381" spans="2:13">
      <c r="B381" s="5" t="str">
        <f t="shared" si="23"/>
        <v>السبت</v>
      </c>
      <c r="C381" s="6">
        <f t="shared" si="25"/>
        <v>44212</v>
      </c>
      <c r="D381" s="50">
        <v>0.35416666666666669</v>
      </c>
      <c r="E381" s="50">
        <v>0.66666666666666663</v>
      </c>
      <c r="F381" s="7">
        <f t="shared" si="24"/>
        <v>1</v>
      </c>
      <c r="G381" s="50" t="str">
        <f>TEXT(D381-M369,"hh:mm")</f>
        <v>00:00</v>
      </c>
      <c r="H381" s="50" t="str">
        <f>TEXT(E381-M370,"hh:mm")</f>
        <v>00:00</v>
      </c>
      <c r="I381" s="86"/>
      <c r="J381" s="87"/>
      <c r="K381" s="88"/>
    </row>
    <row r="382" spans="2:13">
      <c r="B382" s="5" t="str">
        <f t="shared" si="23"/>
        <v>الأحد</v>
      </c>
      <c r="C382" s="6">
        <f t="shared" si="25"/>
        <v>44213</v>
      </c>
      <c r="D382" s="50">
        <v>0.35416666666666669</v>
      </c>
      <c r="E382" s="50">
        <v>0.66666666666666696</v>
      </c>
      <c r="F382" s="7">
        <f t="shared" si="24"/>
        <v>1</v>
      </c>
      <c r="G382" s="50" t="str">
        <f>TEXT(D382-M369,"hh:mm")</f>
        <v>00:00</v>
      </c>
      <c r="H382" s="50" t="str">
        <f>TEXT(E382-M370,"hh:mm")</f>
        <v>00:00</v>
      </c>
      <c r="I382" s="86"/>
      <c r="J382" s="87"/>
      <c r="K382" s="88"/>
    </row>
    <row r="383" spans="2:13">
      <c r="B383" s="5" t="str">
        <f t="shared" si="23"/>
        <v>الإثنين</v>
      </c>
      <c r="C383" s="6">
        <f t="shared" si="25"/>
        <v>44214</v>
      </c>
      <c r="D383" s="50">
        <v>0.35416666666666669</v>
      </c>
      <c r="E383" s="50">
        <v>0.66666666666666696</v>
      </c>
      <c r="F383" s="7">
        <f t="shared" si="24"/>
        <v>1</v>
      </c>
      <c r="G383" s="50" t="str">
        <f>TEXT(D383-M369,"hh:mm")</f>
        <v>00:00</v>
      </c>
      <c r="H383" s="50" t="str">
        <f>TEXT(E383-M370,"hh:mm")</f>
        <v>00:00</v>
      </c>
      <c r="I383" s="86"/>
      <c r="J383" s="87"/>
      <c r="K383" s="88"/>
    </row>
    <row r="384" spans="2:13">
      <c r="B384" s="5" t="str">
        <f t="shared" si="23"/>
        <v>الثلاثاء</v>
      </c>
      <c r="C384" s="6">
        <f t="shared" si="25"/>
        <v>44215</v>
      </c>
      <c r="D384" s="50">
        <v>0.35416666666666702</v>
      </c>
      <c r="E384" s="50">
        <v>0.66666666666666696</v>
      </c>
      <c r="F384" s="7">
        <f t="shared" si="24"/>
        <v>1</v>
      </c>
      <c r="G384" s="50" t="str">
        <f>TEXT(D384-M369,"hh:mm")</f>
        <v>00:00</v>
      </c>
      <c r="H384" s="50" t="str">
        <f>TEXT(E384-M370,"hh:mm")</f>
        <v>00:00</v>
      </c>
      <c r="I384" s="86"/>
      <c r="J384" s="87"/>
      <c r="K384" s="88"/>
    </row>
    <row r="385" spans="2:11">
      <c r="B385" s="5" t="str">
        <f t="shared" si="23"/>
        <v>الأربعاء</v>
      </c>
      <c r="C385" s="6">
        <f t="shared" si="25"/>
        <v>44216</v>
      </c>
      <c r="D385" s="50">
        <v>0.35416666666666702</v>
      </c>
      <c r="E385" s="50">
        <v>0.66666666666666696</v>
      </c>
      <c r="F385" s="7">
        <f t="shared" si="24"/>
        <v>1</v>
      </c>
      <c r="G385" s="50" t="str">
        <f>TEXT(D385-M369,"hh:mm")</f>
        <v>00:00</v>
      </c>
      <c r="H385" s="50" t="str">
        <f>TEXT(E385-M370,"hh:mm")</f>
        <v>00:00</v>
      </c>
      <c r="I385" s="86"/>
      <c r="J385" s="87"/>
      <c r="K385" s="88"/>
    </row>
    <row r="386" spans="2:11">
      <c r="B386" s="5" t="str">
        <f t="shared" si="23"/>
        <v>الخميس</v>
      </c>
      <c r="C386" s="6">
        <f t="shared" si="25"/>
        <v>44217</v>
      </c>
      <c r="D386" s="50">
        <v>0.35416666666666702</v>
      </c>
      <c r="E386" s="50">
        <v>0.66666666666666696</v>
      </c>
      <c r="F386" s="7">
        <f t="shared" si="24"/>
        <v>1</v>
      </c>
      <c r="G386" s="50" t="str">
        <f>TEXT(D386-M369,"hh:mm")</f>
        <v>00:00</v>
      </c>
      <c r="H386" s="50" t="str">
        <f>TEXT(E386-M370,"hh:mm")</f>
        <v>00:00</v>
      </c>
      <c r="I386" s="86"/>
      <c r="J386" s="87"/>
      <c r="K386" s="88"/>
    </row>
    <row r="387" spans="2:11">
      <c r="B387" s="5" t="str">
        <f t="shared" si="23"/>
        <v>الجمعة</v>
      </c>
      <c r="C387" s="6">
        <f t="shared" si="25"/>
        <v>44218</v>
      </c>
      <c r="D387" s="50"/>
      <c r="E387" s="50"/>
      <c r="F387" s="7">
        <f t="shared" si="24"/>
        <v>0</v>
      </c>
      <c r="G387" s="50">
        <v>0</v>
      </c>
      <c r="H387" s="50">
        <v>0</v>
      </c>
      <c r="I387" s="86"/>
      <c r="J387" s="87"/>
      <c r="K387" s="88"/>
    </row>
    <row r="388" spans="2:11">
      <c r="B388" s="5" t="str">
        <f t="shared" si="23"/>
        <v>السبت</v>
      </c>
      <c r="C388" s="6">
        <f t="shared" si="25"/>
        <v>44219</v>
      </c>
      <c r="D388" s="50">
        <v>0.35416666666666669</v>
      </c>
      <c r="E388" s="50">
        <v>0.66666666666666663</v>
      </c>
      <c r="F388" s="7">
        <f t="shared" si="24"/>
        <v>1</v>
      </c>
      <c r="G388" s="50" t="str">
        <f>TEXT(D388-M369,"hh:mm")</f>
        <v>00:00</v>
      </c>
      <c r="H388" s="50" t="str">
        <f>TEXT(E388-M370,"hh:mm")</f>
        <v>00:00</v>
      </c>
      <c r="I388" s="86"/>
      <c r="J388" s="87"/>
      <c r="K388" s="88"/>
    </row>
    <row r="389" spans="2:11">
      <c r="B389" s="5" t="str">
        <f t="shared" si="23"/>
        <v>الأحد</v>
      </c>
      <c r="C389" s="6">
        <f t="shared" si="25"/>
        <v>44220</v>
      </c>
      <c r="D389" s="50">
        <v>0.35416666666666669</v>
      </c>
      <c r="E389" s="50">
        <v>0.66666666666666696</v>
      </c>
      <c r="F389" s="7">
        <f t="shared" si="24"/>
        <v>1</v>
      </c>
      <c r="G389" s="50" t="str">
        <f>TEXT(D389-M369,"hh:mm")</f>
        <v>00:00</v>
      </c>
      <c r="H389" s="50" t="str">
        <f>TEXT(E389-M370,"hh:mm")</f>
        <v>00:00</v>
      </c>
      <c r="I389" s="86"/>
      <c r="J389" s="87"/>
      <c r="K389" s="88"/>
    </row>
    <row r="390" spans="2:11">
      <c r="B390" s="5" t="str">
        <f t="shared" si="23"/>
        <v>الإثنين</v>
      </c>
      <c r="C390" s="6">
        <f t="shared" si="25"/>
        <v>44221</v>
      </c>
      <c r="D390" s="50">
        <v>0.35416666666666669</v>
      </c>
      <c r="E390" s="50">
        <v>0.66666666666666696</v>
      </c>
      <c r="F390" s="7">
        <f t="shared" si="24"/>
        <v>1</v>
      </c>
      <c r="G390" s="50" t="str">
        <f>TEXT(D390-M369,"hh:mm")</f>
        <v>00:00</v>
      </c>
      <c r="H390" s="50" t="str">
        <f>TEXT(E390-M370,"hh:mm")</f>
        <v>00:00</v>
      </c>
      <c r="I390" s="86"/>
      <c r="J390" s="87"/>
      <c r="K390" s="88"/>
    </row>
    <row r="391" spans="2:11">
      <c r="B391" s="5" t="str">
        <f t="shared" si="23"/>
        <v>الثلاثاء</v>
      </c>
      <c r="C391" s="6">
        <f t="shared" si="25"/>
        <v>44222</v>
      </c>
      <c r="D391" s="50">
        <v>0.35416666666666702</v>
      </c>
      <c r="E391" s="50">
        <v>0.66666666666666696</v>
      </c>
      <c r="F391" s="7">
        <f t="shared" si="24"/>
        <v>1</v>
      </c>
      <c r="G391" s="50" t="str">
        <f>TEXT(D391-M369,"hh:mm")</f>
        <v>00:00</v>
      </c>
      <c r="H391" s="50" t="str">
        <f>TEXT(E391-M370,"hh:mm")</f>
        <v>00:00</v>
      </c>
      <c r="I391" s="86"/>
      <c r="J391" s="87"/>
      <c r="K391" s="88"/>
    </row>
    <row r="392" spans="2:11">
      <c r="B392" s="5" t="str">
        <f t="shared" si="23"/>
        <v>الأربعاء</v>
      </c>
      <c r="C392" s="6">
        <f t="shared" si="25"/>
        <v>44223</v>
      </c>
      <c r="D392" s="50">
        <v>0.35416666666666702</v>
      </c>
      <c r="E392" s="50">
        <v>0.66666666666666696</v>
      </c>
      <c r="F392" s="7">
        <f t="shared" si="24"/>
        <v>1</v>
      </c>
      <c r="G392" s="50" t="str">
        <f>TEXT(D392-M369,"hh:mm")</f>
        <v>00:00</v>
      </c>
      <c r="H392" s="50" t="str">
        <f>TEXT(E392-M370,"hh:mm")</f>
        <v>00:00</v>
      </c>
      <c r="I392" s="86"/>
      <c r="J392" s="87"/>
      <c r="K392" s="88"/>
    </row>
    <row r="393" spans="2:11">
      <c r="B393" s="5" t="str">
        <f t="shared" si="23"/>
        <v>الخميس</v>
      </c>
      <c r="C393" s="6">
        <f>C392+1</f>
        <v>44224</v>
      </c>
      <c r="D393" s="50">
        <v>0.35416666666666702</v>
      </c>
      <c r="E393" s="50">
        <v>0.66666666666666696</v>
      </c>
      <c r="F393" s="7">
        <f t="shared" si="24"/>
        <v>1</v>
      </c>
      <c r="G393" s="50" t="str">
        <f>TEXT(D393-M369,"hh:mm")</f>
        <v>00:00</v>
      </c>
      <c r="H393" s="50" t="str">
        <f>TEXT(E393-M370,"hh:mm")</f>
        <v>00:00</v>
      </c>
      <c r="I393" s="86"/>
      <c r="J393" s="87"/>
      <c r="K393" s="88"/>
    </row>
    <row r="394" spans="2:11">
      <c r="B394" s="5" t="str">
        <f t="shared" si="23"/>
        <v>الجمعة</v>
      </c>
      <c r="C394" s="6">
        <f>IF(C366=$Q$9," ",C393+1)</f>
        <v>44225</v>
      </c>
      <c r="D394" s="50"/>
      <c r="E394" s="50"/>
      <c r="F394" s="7">
        <f t="shared" si="24"/>
        <v>0</v>
      </c>
      <c r="G394" s="50">
        <v>0</v>
      </c>
      <c r="H394" s="50">
        <v>0</v>
      </c>
      <c r="I394" s="86"/>
      <c r="J394" s="87"/>
      <c r="K394" s="88"/>
    </row>
    <row r="395" spans="2:11">
      <c r="B395" s="5" t="str">
        <f t="shared" si="23"/>
        <v>السبت</v>
      </c>
      <c r="C395" s="6">
        <f>IF(C366=$Q$9," ",C394+1)</f>
        <v>44226</v>
      </c>
      <c r="D395" s="50">
        <v>0.35416666666666669</v>
      </c>
      <c r="E395" s="50">
        <v>0.66666666666666696</v>
      </c>
      <c r="F395" s="7">
        <f t="shared" si="24"/>
        <v>1</v>
      </c>
      <c r="G395" s="50" t="str">
        <f>TEXT(D395-M369,"hh:mm")</f>
        <v>00:00</v>
      </c>
      <c r="H395" s="50" t="str">
        <f>TEXT(E395-M370,"hh:mm")</f>
        <v>00:00</v>
      </c>
      <c r="I395" s="86"/>
      <c r="J395" s="87"/>
      <c r="K395" s="88"/>
    </row>
    <row r="396" spans="2:11">
      <c r="B396" s="5" t="str">
        <f t="shared" si="23"/>
        <v>الأحد</v>
      </c>
      <c r="C396" s="6">
        <f>IF(C366=$Q$9," ",IF(C366=$Q$11," ",IF(C366=$Q$13," ",IF(C366=$Q$16," ",IF(C366=$Q$18," ",C395+1)))))</f>
        <v>44227</v>
      </c>
      <c r="D396" s="50">
        <v>0.35416666666666669</v>
      </c>
      <c r="E396" s="50">
        <v>0.66666666666666696</v>
      </c>
      <c r="F396" s="7">
        <f t="shared" si="24"/>
        <v>1</v>
      </c>
      <c r="G396" s="50" t="str">
        <f>TEXT(D396-M369,"hh:mm")</f>
        <v>00:00</v>
      </c>
      <c r="H396" s="50" t="str">
        <f>TEXT(E396-M370,"hh:mm")</f>
        <v>00:00</v>
      </c>
      <c r="I396" s="86"/>
      <c r="J396" s="87"/>
      <c r="K396" s="88"/>
    </row>
    <row r="397" spans="2:11">
      <c r="B397" s="89" t="s">
        <v>17</v>
      </c>
      <c r="C397" s="90"/>
      <c r="D397" s="90"/>
      <c r="E397" s="91"/>
      <c r="F397" s="92" t="e">
        <f>H366+H367+H368+H369+H370+H371+H372+H373+H374+H375+H376+H377+H378+H379+H380+H381+H382+H383+H384+H385+H386+H387+H388+H389+H390+H391+H392+H393+H394+H395+H396</f>
        <v>#VALUE!</v>
      </c>
      <c r="G397" s="93"/>
      <c r="H397" s="94"/>
      <c r="I397" s="95"/>
      <c r="J397" s="96"/>
      <c r="K397" s="97"/>
    </row>
    <row r="398" spans="2:11">
      <c r="B398" s="98" t="s">
        <v>18</v>
      </c>
      <c r="C398" s="99"/>
      <c r="D398" s="99"/>
      <c r="E398" s="100"/>
      <c r="F398" s="101" t="e">
        <f>G366+G367+G368+G369+G370+G371+G372+G373+G374+G375+G376+G377+G378+G379+G380+G381+G382+G383+G384+G385+G386+G387+G388+G389+G390+G391+G392+G393+G394+G395+G396</f>
        <v>#VALUE!</v>
      </c>
      <c r="G398" s="102"/>
      <c r="H398" s="103"/>
      <c r="I398" s="104"/>
      <c r="J398" s="105"/>
      <c r="K398" s="106"/>
    </row>
    <row r="399" spans="2:11">
      <c r="B399" s="107" t="s">
        <v>2</v>
      </c>
      <c r="C399" s="108"/>
      <c r="D399" s="108"/>
      <c r="E399" s="109"/>
      <c r="F399" s="13">
        <f>SUM(F366:F396)</f>
        <v>26</v>
      </c>
      <c r="G399" s="52" t="e">
        <f>B404/30/9*F398*24</f>
        <v>#VALUE!</v>
      </c>
      <c r="H399" s="52" t="e">
        <f>B404/30/9*F397*24</f>
        <v>#VALUE!</v>
      </c>
      <c r="I399" s="107"/>
      <c r="J399" s="108"/>
      <c r="K399" s="109"/>
    </row>
    <row r="400" spans="2:11">
      <c r="B400" s="9"/>
      <c r="C400" s="9"/>
      <c r="D400" s="9"/>
      <c r="E400" s="9"/>
      <c r="F400" s="9"/>
      <c r="G400" s="9"/>
      <c r="H400" s="53"/>
      <c r="I400" s="53"/>
      <c r="J400" s="9"/>
      <c r="K400" s="9"/>
    </row>
    <row r="401" spans="2:13">
      <c r="B401" s="15"/>
      <c r="C401" s="15"/>
      <c r="D401" s="15"/>
      <c r="E401" s="15"/>
      <c r="F401" s="15"/>
      <c r="G401" s="15"/>
      <c r="H401" s="15"/>
      <c r="I401" s="9"/>
      <c r="J401" s="9"/>
      <c r="K401" s="9"/>
    </row>
    <row r="402" spans="2:13">
      <c r="B402" s="9" t="s">
        <v>19</v>
      </c>
      <c r="C402" s="9"/>
      <c r="D402" s="9"/>
      <c r="E402" s="9"/>
      <c r="F402" s="9"/>
      <c r="G402" s="9"/>
      <c r="H402" s="15"/>
      <c r="I402" s="23"/>
      <c r="J402" s="8"/>
      <c r="K402" s="8"/>
    </row>
    <row r="403" spans="2:13" ht="21">
      <c r="B403" s="1" t="s">
        <v>3</v>
      </c>
      <c r="C403" s="1" t="s">
        <v>20</v>
      </c>
      <c r="D403" s="1" t="s">
        <v>14</v>
      </c>
      <c r="E403" s="1" t="s">
        <v>21</v>
      </c>
      <c r="F403" s="1" t="s">
        <v>22</v>
      </c>
      <c r="G403" s="2" t="s">
        <v>17</v>
      </c>
      <c r="H403" s="24" t="s">
        <v>18</v>
      </c>
      <c r="I403" s="2" t="s">
        <v>4</v>
      </c>
      <c r="J403" s="16" t="s">
        <v>23</v>
      </c>
      <c r="K403" s="17"/>
    </row>
    <row r="404" spans="2:13">
      <c r="B404" s="4">
        <v>150</v>
      </c>
      <c r="C404" s="18">
        <f>B404*M10/26</f>
        <v>150</v>
      </c>
      <c r="D404" s="18" t="e">
        <f>H399</f>
        <v>#VALUE!</v>
      </c>
      <c r="E404" s="18" t="e">
        <f>G399</f>
        <v>#VALUE!</v>
      </c>
      <c r="F404" s="18">
        <f>'بيانات كاملة'!H11</f>
        <v>0</v>
      </c>
      <c r="G404" s="18">
        <f>'بيانات كاملة'!I11</f>
        <v>0</v>
      </c>
      <c r="H404" s="18">
        <f>'بيانات كاملة'!J11</f>
        <v>0</v>
      </c>
      <c r="I404" s="19" t="e">
        <f>C404+D404-E404-F404+G404-H404</f>
        <v>#VALUE!</v>
      </c>
      <c r="J404" s="20">
        <v>44013</v>
      </c>
      <c r="K404" s="21">
        <f>'بيانات كاملة'!M365</f>
        <v>0</v>
      </c>
    </row>
    <row r="405" spans="2:13" ht="12" thickBot="1">
      <c r="B405" s="9">
        <f>C362</f>
        <v>8</v>
      </c>
      <c r="C405" s="23"/>
      <c r="D405" s="23"/>
      <c r="E405" s="23"/>
      <c r="F405" s="23"/>
      <c r="G405" s="23"/>
      <c r="H405" s="23"/>
      <c r="I405" s="23"/>
      <c r="J405" s="8"/>
      <c r="K405" s="8"/>
    </row>
    <row r="406" spans="2:13" ht="12" thickBot="1">
      <c r="B406" s="9"/>
      <c r="C406" s="23"/>
      <c r="D406" s="23"/>
      <c r="E406" s="23"/>
      <c r="F406" s="23"/>
      <c r="G406" s="23"/>
      <c r="H406" s="23"/>
      <c r="I406" s="110" t="s">
        <v>24</v>
      </c>
      <c r="J406" s="110"/>
      <c r="K406" s="110"/>
    </row>
    <row r="407" spans="2:13">
      <c r="B407" s="9"/>
      <c r="C407" s="23"/>
      <c r="D407" s="23"/>
      <c r="E407" s="23"/>
      <c r="F407" s="23"/>
      <c r="G407" s="23"/>
      <c r="H407" s="23"/>
      <c r="I407" s="25"/>
      <c r="J407" s="26"/>
      <c r="K407" s="27"/>
    </row>
    <row r="408" spans="2:13" ht="12" thickBot="1">
      <c r="B408" s="23"/>
      <c r="C408" s="23"/>
      <c r="D408" s="23"/>
      <c r="E408" s="23"/>
      <c r="F408" s="23"/>
      <c r="G408" s="23"/>
      <c r="H408" s="23"/>
      <c r="I408" s="28"/>
      <c r="J408" s="29"/>
      <c r="K408" s="30"/>
    </row>
    <row r="410" spans="2:13">
      <c r="B410" s="111" t="s">
        <v>25</v>
      </c>
      <c r="C410" s="111"/>
      <c r="D410" s="111"/>
      <c r="E410" s="111"/>
      <c r="F410" s="111"/>
      <c r="G410" s="111"/>
      <c r="H410" s="111"/>
      <c r="I410" s="111"/>
      <c r="J410" s="111"/>
      <c r="K410" s="111"/>
    </row>
    <row r="411" spans="2:13">
      <c r="B411" s="112" t="str">
        <f>B3</f>
        <v>راتب شهر :ديسمبر 2020</v>
      </c>
      <c r="C411" s="112"/>
      <c r="D411" s="112"/>
      <c r="E411" s="112"/>
      <c r="F411" s="112"/>
      <c r="G411" s="112"/>
      <c r="H411" s="112"/>
      <c r="I411" s="112"/>
      <c r="J411" s="112"/>
      <c r="K411" s="112"/>
    </row>
    <row r="412" spans="2:13">
      <c r="B412" s="4" t="s">
        <v>7</v>
      </c>
      <c r="C412" s="56"/>
      <c r="D412" s="9"/>
      <c r="E412" s="9"/>
      <c r="F412" s="9"/>
      <c r="G412" s="9"/>
      <c r="H412" s="10"/>
      <c r="I412" s="4" t="s">
        <v>6</v>
      </c>
      <c r="J412" s="10"/>
      <c r="K412" s="10"/>
    </row>
    <row r="413" spans="2:13">
      <c r="B413" s="55" t="s">
        <v>8</v>
      </c>
      <c r="C413" s="54">
        <v>9</v>
      </c>
      <c r="D413" s="9"/>
      <c r="E413" s="9"/>
      <c r="F413" s="9"/>
      <c r="G413" s="9"/>
      <c r="H413" s="9"/>
      <c r="I413" s="9"/>
      <c r="J413" s="9"/>
      <c r="K413" s="9"/>
    </row>
    <row r="414" spans="2:13">
      <c r="B414" s="9"/>
      <c r="C414" s="9"/>
      <c r="D414" s="9"/>
      <c r="E414" s="9"/>
      <c r="F414" s="9"/>
      <c r="G414" s="9"/>
      <c r="H414" s="9"/>
      <c r="I414" s="9"/>
      <c r="J414" s="9"/>
      <c r="K414" s="9"/>
    </row>
    <row r="415" spans="2:13">
      <c r="B415" s="113" t="s">
        <v>9</v>
      </c>
      <c r="C415" s="114"/>
      <c r="D415" s="117" t="s">
        <v>10</v>
      </c>
      <c r="E415" s="117" t="s">
        <v>11</v>
      </c>
      <c r="F415" s="117" t="s">
        <v>12</v>
      </c>
      <c r="G415" s="119" t="s">
        <v>13</v>
      </c>
      <c r="H415" s="120"/>
      <c r="I415" s="121" t="s">
        <v>15</v>
      </c>
      <c r="J415" s="122"/>
      <c r="K415" s="123"/>
    </row>
    <row r="416" spans="2:13" ht="14.25">
      <c r="B416" s="115"/>
      <c r="C416" s="116"/>
      <c r="D416" s="118"/>
      <c r="E416" s="118"/>
      <c r="F416" s="118"/>
      <c r="G416" s="56" t="s">
        <v>16</v>
      </c>
      <c r="H416" s="4" t="s">
        <v>14</v>
      </c>
      <c r="I416" s="124"/>
      <c r="J416" s="125"/>
      <c r="K416" s="126"/>
      <c r="M416" s="45"/>
    </row>
    <row r="417" spans="2:13">
      <c r="B417" s="5" t="str">
        <f t="shared" ref="B417:B447" si="26">TEXT(C417,"ddd")</f>
        <v>الجمعة</v>
      </c>
      <c r="C417" s="6">
        <f>M8</f>
        <v>44197</v>
      </c>
      <c r="D417" s="50"/>
      <c r="E417" s="50"/>
      <c r="F417" s="7">
        <f t="shared" ref="F417:F447" si="27">IF(ISERROR(D417/D417),0,(D417/D417))</f>
        <v>0</v>
      </c>
      <c r="G417" s="50" t="e">
        <f>TEXT(D417-M420,"hh:mm")</f>
        <v>#VALUE!</v>
      </c>
      <c r="H417" s="50" t="e">
        <f>TEXT(E417-M421,"hh:mm")</f>
        <v>#VALUE!</v>
      </c>
      <c r="I417" s="86"/>
      <c r="J417" s="87"/>
      <c r="K417" s="88"/>
    </row>
    <row r="418" spans="2:13">
      <c r="B418" s="5" t="str">
        <f t="shared" si="26"/>
        <v>السبت</v>
      </c>
      <c r="C418" s="6">
        <f>C417+1</f>
        <v>44198</v>
      </c>
      <c r="D418" s="50">
        <v>0.35416666666666669</v>
      </c>
      <c r="E418" s="50">
        <v>0.66666666666666663</v>
      </c>
      <c r="F418" s="7">
        <f t="shared" si="27"/>
        <v>1</v>
      </c>
      <c r="G418" s="50" t="str">
        <f>TEXT(D418-M420,"hh:mm")</f>
        <v>00:00</v>
      </c>
      <c r="H418" s="50" t="str">
        <f>TEXT(E418-M421,"hh:mm")</f>
        <v>00:00</v>
      </c>
      <c r="I418" s="86"/>
      <c r="J418" s="87"/>
      <c r="K418" s="88"/>
      <c r="M418" s="48"/>
    </row>
    <row r="419" spans="2:13">
      <c r="B419" s="5" t="str">
        <f t="shared" si="26"/>
        <v>الأحد</v>
      </c>
      <c r="C419" s="6">
        <f>C418+1</f>
        <v>44199</v>
      </c>
      <c r="D419" s="50">
        <v>0.35416666666666669</v>
      </c>
      <c r="E419" s="50">
        <v>0.66666666666666696</v>
      </c>
      <c r="F419" s="7">
        <f t="shared" si="27"/>
        <v>1</v>
      </c>
      <c r="G419" s="50" t="str">
        <f>TEXT(D419-M420,"hh:mm")</f>
        <v>00:00</v>
      </c>
      <c r="H419" s="50" t="str">
        <f>TEXT(E419-M421,"hh:mm")</f>
        <v>00:00</v>
      </c>
      <c r="I419" s="86"/>
      <c r="J419" s="87"/>
      <c r="K419" s="88"/>
    </row>
    <row r="420" spans="2:13">
      <c r="B420" s="5" t="str">
        <f t="shared" si="26"/>
        <v>الإثنين</v>
      </c>
      <c r="C420" s="6">
        <f t="shared" ref="C420:C443" si="28">C419+1</f>
        <v>44200</v>
      </c>
      <c r="D420" s="50">
        <v>0.35416666666666702</v>
      </c>
      <c r="E420" s="50">
        <v>0.66666666666666696</v>
      </c>
      <c r="F420" s="7">
        <f t="shared" si="27"/>
        <v>1</v>
      </c>
      <c r="G420" s="50" t="str">
        <f>TEXT(D420-M420,"hh:mm")</f>
        <v>00:00</v>
      </c>
      <c r="H420" s="50" t="str">
        <f>TEXT(E420-M421,"hh:mm")</f>
        <v>00:00</v>
      </c>
      <c r="I420" s="86"/>
      <c r="J420" s="87"/>
      <c r="K420" s="88"/>
      <c r="M420" s="60">
        <v>0.35416666666666669</v>
      </c>
    </row>
    <row r="421" spans="2:13">
      <c r="B421" s="5" t="str">
        <f t="shared" si="26"/>
        <v>الثلاثاء</v>
      </c>
      <c r="C421" s="6">
        <f t="shared" si="28"/>
        <v>44201</v>
      </c>
      <c r="D421" s="50">
        <v>0.35416666666666702</v>
      </c>
      <c r="E421" s="50">
        <v>0.66666666666666696</v>
      </c>
      <c r="F421" s="7">
        <f t="shared" si="27"/>
        <v>1</v>
      </c>
      <c r="G421" s="50" t="str">
        <f>TEXT(D421-M420,"hh:mm")</f>
        <v>00:00</v>
      </c>
      <c r="H421" s="50" t="str">
        <f>TEXT(E421-M421,"hh:mm")</f>
        <v>00:00</v>
      </c>
      <c r="I421" s="86"/>
      <c r="J421" s="87"/>
      <c r="K421" s="88"/>
      <c r="M421" s="60">
        <v>0.66666666666666663</v>
      </c>
    </row>
    <row r="422" spans="2:13">
      <c r="B422" s="5" t="str">
        <f t="shared" si="26"/>
        <v>الأربعاء</v>
      </c>
      <c r="C422" s="6">
        <f t="shared" si="28"/>
        <v>44202</v>
      </c>
      <c r="D422" s="50">
        <v>0.35416666666666702</v>
      </c>
      <c r="E422" s="50">
        <v>0.66666666666666696</v>
      </c>
      <c r="F422" s="7">
        <f t="shared" si="27"/>
        <v>1</v>
      </c>
      <c r="G422" s="50" t="str">
        <f>TEXT(D422-M420,"hh:mm")</f>
        <v>00:00</v>
      </c>
      <c r="H422" s="50" t="str">
        <f>TEXT(E422-M421,"hh:mm")</f>
        <v>00:00</v>
      </c>
      <c r="I422" s="86"/>
      <c r="J422" s="87"/>
      <c r="K422" s="88"/>
    </row>
    <row r="423" spans="2:13">
      <c r="B423" s="5" t="str">
        <f t="shared" si="26"/>
        <v>الخميس</v>
      </c>
      <c r="C423" s="6">
        <f t="shared" si="28"/>
        <v>44203</v>
      </c>
      <c r="D423" s="50">
        <v>0.35416666666666702</v>
      </c>
      <c r="E423" s="50">
        <v>0.66666666666666696</v>
      </c>
      <c r="F423" s="7">
        <f t="shared" si="27"/>
        <v>1</v>
      </c>
      <c r="G423" s="50" t="str">
        <f>TEXT(D423-M420,"hh:mm")</f>
        <v>00:00</v>
      </c>
      <c r="H423" s="50" t="str">
        <f>TEXT(E423-M421,"hh:mm")</f>
        <v>00:00</v>
      </c>
      <c r="I423" s="86"/>
      <c r="J423" s="87"/>
      <c r="K423" s="88"/>
    </row>
    <row r="424" spans="2:13">
      <c r="B424" s="5" t="str">
        <f t="shared" si="26"/>
        <v>الجمعة</v>
      </c>
      <c r="C424" s="6">
        <f t="shared" si="28"/>
        <v>44204</v>
      </c>
      <c r="D424" s="50"/>
      <c r="E424" s="50"/>
      <c r="F424" s="7">
        <f t="shared" si="27"/>
        <v>0</v>
      </c>
      <c r="G424" s="50">
        <v>0</v>
      </c>
      <c r="H424" s="50">
        <v>0</v>
      </c>
      <c r="I424" s="86"/>
      <c r="J424" s="87"/>
      <c r="K424" s="88"/>
    </row>
    <row r="425" spans="2:13">
      <c r="B425" s="5" t="str">
        <f t="shared" si="26"/>
        <v>السبت</v>
      </c>
      <c r="C425" s="6">
        <f t="shared" si="28"/>
        <v>44205</v>
      </c>
      <c r="D425" s="50">
        <v>0.35416666666666669</v>
      </c>
      <c r="E425" s="50">
        <v>0.66666666666666663</v>
      </c>
      <c r="F425" s="7">
        <f t="shared" si="27"/>
        <v>1</v>
      </c>
      <c r="G425" s="50" t="str">
        <f>TEXT(D425-M420,"hh:mm")</f>
        <v>00:00</v>
      </c>
      <c r="H425" s="50" t="str">
        <f>TEXT(E425-M421,"hh:mm")</f>
        <v>00:00</v>
      </c>
      <c r="I425" s="86"/>
      <c r="J425" s="87"/>
      <c r="K425" s="88"/>
    </row>
    <row r="426" spans="2:13">
      <c r="B426" s="5" t="str">
        <f t="shared" si="26"/>
        <v>الأحد</v>
      </c>
      <c r="C426" s="6">
        <f t="shared" si="28"/>
        <v>44206</v>
      </c>
      <c r="D426" s="50">
        <v>0.35416666666666669</v>
      </c>
      <c r="E426" s="50">
        <v>0.66666666666666696</v>
      </c>
      <c r="F426" s="7">
        <f t="shared" si="27"/>
        <v>1</v>
      </c>
      <c r="G426" s="50" t="str">
        <f>TEXT(D426-M420,"hh:mm")</f>
        <v>00:00</v>
      </c>
      <c r="H426" s="50" t="str">
        <f>TEXT(E426-M421,"hh:mm")</f>
        <v>00:00</v>
      </c>
      <c r="I426" s="86"/>
      <c r="J426" s="87"/>
      <c r="K426" s="88"/>
    </row>
    <row r="427" spans="2:13">
      <c r="B427" s="5" t="str">
        <f t="shared" si="26"/>
        <v>الإثنين</v>
      </c>
      <c r="C427" s="6">
        <f t="shared" si="28"/>
        <v>44207</v>
      </c>
      <c r="D427" s="50">
        <v>0.35416666666666669</v>
      </c>
      <c r="E427" s="50">
        <v>0.66666666666666696</v>
      </c>
      <c r="F427" s="7">
        <f t="shared" si="27"/>
        <v>1</v>
      </c>
      <c r="G427" s="50" t="str">
        <f>TEXT(D427-M420,"hh:mm")</f>
        <v>00:00</v>
      </c>
      <c r="H427" s="50" t="str">
        <f>TEXT(E427-M421,"hh:mm")</f>
        <v>00:00</v>
      </c>
      <c r="I427" s="86"/>
      <c r="J427" s="87"/>
      <c r="K427" s="88"/>
    </row>
    <row r="428" spans="2:13">
      <c r="B428" s="5" t="str">
        <f t="shared" si="26"/>
        <v>الثلاثاء</v>
      </c>
      <c r="C428" s="6">
        <f t="shared" si="28"/>
        <v>44208</v>
      </c>
      <c r="D428" s="50">
        <v>0.35416666666666702</v>
      </c>
      <c r="E428" s="50">
        <v>0.66666666666666696</v>
      </c>
      <c r="F428" s="7">
        <f t="shared" si="27"/>
        <v>1</v>
      </c>
      <c r="G428" s="50" t="str">
        <f>TEXT(D428-M420,"hh:mm")</f>
        <v>00:00</v>
      </c>
      <c r="H428" s="50" t="str">
        <f>TEXT(E428-M421,"hh:mm")</f>
        <v>00:00</v>
      </c>
      <c r="I428" s="86"/>
      <c r="J428" s="87"/>
      <c r="K428" s="88"/>
    </row>
    <row r="429" spans="2:13">
      <c r="B429" s="5" t="str">
        <f t="shared" si="26"/>
        <v>الأربعاء</v>
      </c>
      <c r="C429" s="6">
        <f t="shared" si="28"/>
        <v>44209</v>
      </c>
      <c r="D429" s="50">
        <v>0.35416666666666702</v>
      </c>
      <c r="E429" s="50">
        <v>0.66666666666666696</v>
      </c>
      <c r="F429" s="7">
        <f t="shared" si="27"/>
        <v>1</v>
      </c>
      <c r="G429" s="50" t="str">
        <f>TEXT(D429-M420,"hh:mm")</f>
        <v>00:00</v>
      </c>
      <c r="H429" s="50" t="str">
        <f>TEXT(E429-M421,"hh:mm")</f>
        <v>00:00</v>
      </c>
      <c r="I429" s="86"/>
      <c r="J429" s="87"/>
      <c r="K429" s="88"/>
    </row>
    <row r="430" spans="2:13">
      <c r="B430" s="5" t="str">
        <f t="shared" si="26"/>
        <v>الخميس</v>
      </c>
      <c r="C430" s="6">
        <f t="shared" si="28"/>
        <v>44210</v>
      </c>
      <c r="D430" s="50">
        <v>0.35416666666666702</v>
      </c>
      <c r="E430" s="50">
        <v>0.66666666666666696</v>
      </c>
      <c r="F430" s="7">
        <f t="shared" si="27"/>
        <v>1</v>
      </c>
      <c r="G430" s="50" t="str">
        <f>TEXT(D430-M420,"hh:mm")</f>
        <v>00:00</v>
      </c>
      <c r="H430" s="50" t="str">
        <f>TEXT(E430-M421,"hh:mm")</f>
        <v>00:00</v>
      </c>
      <c r="I430" s="86"/>
      <c r="J430" s="87"/>
      <c r="K430" s="88"/>
    </row>
    <row r="431" spans="2:13">
      <c r="B431" s="5" t="str">
        <f t="shared" si="26"/>
        <v>الجمعة</v>
      </c>
      <c r="C431" s="6">
        <f t="shared" si="28"/>
        <v>44211</v>
      </c>
      <c r="D431" s="50"/>
      <c r="E431" s="50"/>
      <c r="F431" s="7">
        <f t="shared" si="27"/>
        <v>0</v>
      </c>
      <c r="G431" s="50">
        <v>0</v>
      </c>
      <c r="H431" s="50">
        <v>0</v>
      </c>
      <c r="I431" s="86"/>
      <c r="J431" s="87"/>
      <c r="K431" s="88"/>
    </row>
    <row r="432" spans="2:13">
      <c r="B432" s="5" t="str">
        <f t="shared" si="26"/>
        <v>السبت</v>
      </c>
      <c r="C432" s="6">
        <f t="shared" si="28"/>
        <v>44212</v>
      </c>
      <c r="D432" s="50">
        <v>0.35416666666666669</v>
      </c>
      <c r="E432" s="50">
        <v>0.66666666666666663</v>
      </c>
      <c r="F432" s="7">
        <f t="shared" si="27"/>
        <v>1</v>
      </c>
      <c r="G432" s="50" t="str">
        <f>TEXT(D432-M420,"hh:mm")</f>
        <v>00:00</v>
      </c>
      <c r="H432" s="50" t="str">
        <f>TEXT(E432-M421,"hh:mm")</f>
        <v>00:00</v>
      </c>
      <c r="I432" s="86"/>
      <c r="J432" s="87"/>
      <c r="K432" s="88"/>
    </row>
    <row r="433" spans="2:11">
      <c r="B433" s="5" t="str">
        <f t="shared" si="26"/>
        <v>الأحد</v>
      </c>
      <c r="C433" s="6">
        <f t="shared" si="28"/>
        <v>44213</v>
      </c>
      <c r="D433" s="50">
        <v>0.35416666666666669</v>
      </c>
      <c r="E433" s="50">
        <v>0.66666666666666696</v>
      </c>
      <c r="F433" s="7">
        <f t="shared" si="27"/>
        <v>1</v>
      </c>
      <c r="G433" s="50" t="str">
        <f>TEXT(D433-M420,"hh:mm")</f>
        <v>00:00</v>
      </c>
      <c r="H433" s="50" t="str">
        <f>TEXT(E433-M421,"hh:mm")</f>
        <v>00:00</v>
      </c>
      <c r="I433" s="86"/>
      <c r="J433" s="87"/>
      <c r="K433" s="88"/>
    </row>
    <row r="434" spans="2:11">
      <c r="B434" s="5" t="str">
        <f t="shared" si="26"/>
        <v>الإثنين</v>
      </c>
      <c r="C434" s="6">
        <f t="shared" si="28"/>
        <v>44214</v>
      </c>
      <c r="D434" s="50">
        <v>0.35416666666666669</v>
      </c>
      <c r="E434" s="50">
        <v>0.66666666666666696</v>
      </c>
      <c r="F434" s="7">
        <f t="shared" si="27"/>
        <v>1</v>
      </c>
      <c r="G434" s="50" t="str">
        <f>TEXT(D434-M420,"hh:mm")</f>
        <v>00:00</v>
      </c>
      <c r="H434" s="50" t="str">
        <f>TEXT(E434-M421,"hh:mm")</f>
        <v>00:00</v>
      </c>
      <c r="I434" s="86"/>
      <c r="J434" s="87"/>
      <c r="K434" s="88"/>
    </row>
    <row r="435" spans="2:11">
      <c r="B435" s="5" t="str">
        <f t="shared" si="26"/>
        <v>الثلاثاء</v>
      </c>
      <c r="C435" s="6">
        <f t="shared" si="28"/>
        <v>44215</v>
      </c>
      <c r="D435" s="50">
        <v>0.35416666666666702</v>
      </c>
      <c r="E435" s="50">
        <v>0.66666666666666696</v>
      </c>
      <c r="F435" s="7">
        <f t="shared" si="27"/>
        <v>1</v>
      </c>
      <c r="G435" s="50" t="str">
        <f>TEXT(D435-M420,"hh:mm")</f>
        <v>00:00</v>
      </c>
      <c r="H435" s="50" t="str">
        <f>TEXT(E435-M421,"hh:mm")</f>
        <v>00:00</v>
      </c>
      <c r="I435" s="86"/>
      <c r="J435" s="87"/>
      <c r="K435" s="88"/>
    </row>
    <row r="436" spans="2:11">
      <c r="B436" s="5" t="str">
        <f t="shared" si="26"/>
        <v>الأربعاء</v>
      </c>
      <c r="C436" s="6">
        <f t="shared" si="28"/>
        <v>44216</v>
      </c>
      <c r="D436" s="50">
        <v>0.35416666666666702</v>
      </c>
      <c r="E436" s="50">
        <v>0.66666666666666696</v>
      </c>
      <c r="F436" s="7">
        <f t="shared" si="27"/>
        <v>1</v>
      </c>
      <c r="G436" s="50" t="str">
        <f>TEXT(D436-M420,"hh:mm")</f>
        <v>00:00</v>
      </c>
      <c r="H436" s="50" t="str">
        <f>TEXT(E436-M421,"hh:mm")</f>
        <v>00:00</v>
      </c>
      <c r="I436" s="86"/>
      <c r="J436" s="87"/>
      <c r="K436" s="88"/>
    </row>
    <row r="437" spans="2:11">
      <c r="B437" s="5" t="str">
        <f t="shared" si="26"/>
        <v>الخميس</v>
      </c>
      <c r="C437" s="6">
        <f t="shared" si="28"/>
        <v>44217</v>
      </c>
      <c r="D437" s="50">
        <v>0.35416666666666702</v>
      </c>
      <c r="E437" s="50">
        <v>0.66666666666666696</v>
      </c>
      <c r="F437" s="7">
        <f t="shared" si="27"/>
        <v>1</v>
      </c>
      <c r="G437" s="50" t="str">
        <f>TEXT(D437-M420,"hh:mm")</f>
        <v>00:00</v>
      </c>
      <c r="H437" s="50" t="str">
        <f>TEXT(E437-M421,"hh:mm")</f>
        <v>00:00</v>
      </c>
      <c r="I437" s="86"/>
      <c r="J437" s="87"/>
      <c r="K437" s="88"/>
    </row>
    <row r="438" spans="2:11">
      <c r="B438" s="5" t="str">
        <f t="shared" si="26"/>
        <v>الجمعة</v>
      </c>
      <c r="C438" s="6">
        <f t="shared" si="28"/>
        <v>44218</v>
      </c>
      <c r="D438" s="50"/>
      <c r="E438" s="50"/>
      <c r="F438" s="7">
        <f t="shared" si="27"/>
        <v>0</v>
      </c>
      <c r="G438" s="50">
        <v>0</v>
      </c>
      <c r="H438" s="50">
        <v>0</v>
      </c>
      <c r="I438" s="86"/>
      <c r="J438" s="87"/>
      <c r="K438" s="88"/>
    </row>
    <row r="439" spans="2:11">
      <c r="B439" s="5" t="str">
        <f t="shared" si="26"/>
        <v>السبت</v>
      </c>
      <c r="C439" s="6">
        <f t="shared" si="28"/>
        <v>44219</v>
      </c>
      <c r="D439" s="50">
        <v>0.35416666666666669</v>
      </c>
      <c r="E439" s="50">
        <v>0.66666666666666663</v>
      </c>
      <c r="F439" s="7">
        <f t="shared" si="27"/>
        <v>1</v>
      </c>
      <c r="G439" s="50" t="str">
        <f>TEXT(D439-M420,"hh:mm")</f>
        <v>00:00</v>
      </c>
      <c r="H439" s="50" t="str">
        <f>TEXT(E439-M421,"hh:mm")</f>
        <v>00:00</v>
      </c>
      <c r="I439" s="86"/>
      <c r="J439" s="87"/>
      <c r="K439" s="88"/>
    </row>
    <row r="440" spans="2:11">
      <c r="B440" s="5" t="str">
        <f t="shared" si="26"/>
        <v>الأحد</v>
      </c>
      <c r="C440" s="6">
        <f t="shared" si="28"/>
        <v>44220</v>
      </c>
      <c r="D440" s="50">
        <v>0.35416666666666669</v>
      </c>
      <c r="E440" s="50">
        <v>0.66666666666666696</v>
      </c>
      <c r="F440" s="7">
        <f t="shared" si="27"/>
        <v>1</v>
      </c>
      <c r="G440" s="50" t="str">
        <f>TEXT(D440-M420,"hh:mm")</f>
        <v>00:00</v>
      </c>
      <c r="H440" s="50" t="str">
        <f>TEXT(E440-M421,"hh:mm")</f>
        <v>00:00</v>
      </c>
      <c r="I440" s="86"/>
      <c r="J440" s="87"/>
      <c r="K440" s="88"/>
    </row>
    <row r="441" spans="2:11">
      <c r="B441" s="5" t="str">
        <f t="shared" si="26"/>
        <v>الإثنين</v>
      </c>
      <c r="C441" s="6">
        <f t="shared" si="28"/>
        <v>44221</v>
      </c>
      <c r="D441" s="50">
        <v>0.35416666666666669</v>
      </c>
      <c r="E441" s="50">
        <v>0.66666666666666696</v>
      </c>
      <c r="F441" s="7">
        <f t="shared" si="27"/>
        <v>1</v>
      </c>
      <c r="G441" s="50" t="str">
        <f>TEXT(D441-M420,"hh:mm")</f>
        <v>00:00</v>
      </c>
      <c r="H441" s="50" t="str">
        <f>TEXT(E441-M421,"hh:mm")</f>
        <v>00:00</v>
      </c>
      <c r="I441" s="86"/>
      <c r="J441" s="87"/>
      <c r="K441" s="88"/>
    </row>
    <row r="442" spans="2:11">
      <c r="B442" s="5" t="str">
        <f t="shared" si="26"/>
        <v>الثلاثاء</v>
      </c>
      <c r="C442" s="6">
        <f t="shared" si="28"/>
        <v>44222</v>
      </c>
      <c r="D442" s="50">
        <v>0.35416666666666702</v>
      </c>
      <c r="E442" s="50">
        <v>0.66666666666666696</v>
      </c>
      <c r="F442" s="7">
        <f t="shared" si="27"/>
        <v>1</v>
      </c>
      <c r="G442" s="50" t="str">
        <f>TEXT(D442-M420,"hh:mm")</f>
        <v>00:00</v>
      </c>
      <c r="H442" s="50" t="str">
        <f>TEXT(E442-M421,"hh:mm")</f>
        <v>00:00</v>
      </c>
      <c r="I442" s="86"/>
      <c r="J442" s="87"/>
      <c r="K442" s="88"/>
    </row>
    <row r="443" spans="2:11">
      <c r="B443" s="5" t="str">
        <f t="shared" si="26"/>
        <v>الأربعاء</v>
      </c>
      <c r="C443" s="6">
        <f t="shared" si="28"/>
        <v>44223</v>
      </c>
      <c r="D443" s="50">
        <v>0.35416666666666702</v>
      </c>
      <c r="E443" s="50">
        <v>0.66666666666666696</v>
      </c>
      <c r="F443" s="7">
        <f t="shared" si="27"/>
        <v>1</v>
      </c>
      <c r="G443" s="50" t="str">
        <f>TEXT(D443-M420,"hh:mm")</f>
        <v>00:00</v>
      </c>
      <c r="H443" s="50" t="str">
        <f>TEXT(E443-M421,"hh:mm")</f>
        <v>00:00</v>
      </c>
      <c r="I443" s="86"/>
      <c r="J443" s="87"/>
      <c r="K443" s="88"/>
    </row>
    <row r="444" spans="2:11">
      <c r="B444" s="5" t="str">
        <f t="shared" si="26"/>
        <v>الخميس</v>
      </c>
      <c r="C444" s="6">
        <f>C443+1</f>
        <v>44224</v>
      </c>
      <c r="D444" s="50">
        <v>0.35416666666666702</v>
      </c>
      <c r="E444" s="50">
        <v>0.66666666666666696</v>
      </c>
      <c r="F444" s="7">
        <f t="shared" si="27"/>
        <v>1</v>
      </c>
      <c r="G444" s="50" t="str">
        <f>TEXT(D444-M420,"hh:mm")</f>
        <v>00:00</v>
      </c>
      <c r="H444" s="50" t="str">
        <f>TEXT(E444-M421,"hh:mm")</f>
        <v>00:00</v>
      </c>
      <c r="I444" s="86"/>
      <c r="J444" s="87"/>
      <c r="K444" s="88"/>
    </row>
    <row r="445" spans="2:11">
      <c r="B445" s="5" t="str">
        <f t="shared" si="26"/>
        <v>الجمعة</v>
      </c>
      <c r="C445" s="6">
        <f>IF(C417=$Q$9," ",C444+1)</f>
        <v>44225</v>
      </c>
      <c r="D445" s="50"/>
      <c r="E445" s="50"/>
      <c r="F445" s="7">
        <f t="shared" si="27"/>
        <v>0</v>
      </c>
      <c r="G445" s="50">
        <v>0</v>
      </c>
      <c r="H445" s="50">
        <v>0</v>
      </c>
      <c r="I445" s="86"/>
      <c r="J445" s="87"/>
      <c r="K445" s="88"/>
    </row>
    <row r="446" spans="2:11">
      <c r="B446" s="5" t="str">
        <f t="shared" si="26"/>
        <v>السبت</v>
      </c>
      <c r="C446" s="6">
        <f>IF(C417=$Q$9," ",C445+1)</f>
        <v>44226</v>
      </c>
      <c r="D446" s="50">
        <v>0.35416666666666669</v>
      </c>
      <c r="E446" s="50">
        <v>0.66666666666666696</v>
      </c>
      <c r="F446" s="7">
        <f t="shared" si="27"/>
        <v>1</v>
      </c>
      <c r="G446" s="50" t="str">
        <f>TEXT(D446-M420,"hh:mm")</f>
        <v>00:00</v>
      </c>
      <c r="H446" s="50" t="str">
        <f>TEXT(E446-M421,"hh:mm")</f>
        <v>00:00</v>
      </c>
      <c r="I446" s="86"/>
      <c r="J446" s="87"/>
      <c r="K446" s="88"/>
    </row>
    <row r="447" spans="2:11">
      <c r="B447" s="5" t="str">
        <f t="shared" si="26"/>
        <v>الأحد</v>
      </c>
      <c r="C447" s="6">
        <f>IF(C417=$Q$9," ",IF(C417=$Q$11," ",IF(C417=$Q$13," ",IF(C417=$Q$16," ",IF(C417=$Q$18," ",C446+1)))))</f>
        <v>44227</v>
      </c>
      <c r="D447" s="50">
        <v>0.35416666666666669</v>
      </c>
      <c r="E447" s="50">
        <v>0.66666666666666696</v>
      </c>
      <c r="F447" s="7">
        <f t="shared" si="27"/>
        <v>1</v>
      </c>
      <c r="G447" s="50" t="str">
        <f>TEXT(D447-M420,"hh:mm")</f>
        <v>00:00</v>
      </c>
      <c r="H447" s="50" t="str">
        <f>TEXT(E447-M421,"hh:mm")</f>
        <v>00:00</v>
      </c>
      <c r="I447" s="86"/>
      <c r="J447" s="87"/>
      <c r="K447" s="88"/>
    </row>
    <row r="448" spans="2:11">
      <c r="B448" s="89" t="s">
        <v>17</v>
      </c>
      <c r="C448" s="90"/>
      <c r="D448" s="90"/>
      <c r="E448" s="91"/>
      <c r="F448" s="92" t="e">
        <f>H417+H418+H419+H420+H421+H422+H423+H424+H425+H426+H427+H428+H429+H430+H431+H432+H433+H434+H435+H436+H437+H438+H439+H440+H441+H442+H443+H444+H445+H446+H447</f>
        <v>#VALUE!</v>
      </c>
      <c r="G448" s="93"/>
      <c r="H448" s="94"/>
      <c r="I448" s="95"/>
      <c r="J448" s="96"/>
      <c r="K448" s="97"/>
    </row>
    <row r="449" spans="2:11">
      <c r="B449" s="98" t="s">
        <v>18</v>
      </c>
      <c r="C449" s="99"/>
      <c r="D449" s="99"/>
      <c r="E449" s="100"/>
      <c r="F449" s="101" t="e">
        <f>G417+G418+G419+G420+G421+G422+G423+G424+G425+G426+G427+G428+G429+G430+G431+G432+G433+G434+G435+G436+G437+G438+G439+G440+G441+G442+G443+G444+G445+G446+G447</f>
        <v>#VALUE!</v>
      </c>
      <c r="G449" s="102"/>
      <c r="H449" s="103"/>
      <c r="I449" s="104"/>
      <c r="J449" s="105"/>
      <c r="K449" s="106"/>
    </row>
    <row r="450" spans="2:11">
      <c r="B450" s="107" t="s">
        <v>2</v>
      </c>
      <c r="C450" s="108"/>
      <c r="D450" s="108"/>
      <c r="E450" s="109"/>
      <c r="F450" s="13">
        <f>SUM(F417:F447)</f>
        <v>26</v>
      </c>
      <c r="G450" s="52" t="e">
        <f>B455/30/9*F449*24</f>
        <v>#VALUE!</v>
      </c>
      <c r="H450" s="52" t="e">
        <f>B455/30/9*F448*24</f>
        <v>#VALUE!</v>
      </c>
      <c r="I450" s="107"/>
      <c r="J450" s="108"/>
      <c r="K450" s="109"/>
    </row>
    <row r="451" spans="2:11">
      <c r="B451" s="9"/>
      <c r="C451" s="9"/>
      <c r="D451" s="9"/>
      <c r="E451" s="9"/>
      <c r="F451" s="9"/>
      <c r="G451" s="9"/>
      <c r="H451" s="53"/>
      <c r="I451" s="53"/>
      <c r="J451" s="9"/>
      <c r="K451" s="9"/>
    </row>
    <row r="452" spans="2:11">
      <c r="B452" s="15"/>
      <c r="C452" s="15"/>
      <c r="D452" s="15"/>
      <c r="E452" s="15"/>
      <c r="F452" s="15"/>
      <c r="G452" s="15"/>
      <c r="H452" s="15"/>
      <c r="I452" s="9"/>
      <c r="J452" s="9"/>
      <c r="K452" s="9"/>
    </row>
    <row r="453" spans="2:11">
      <c r="B453" s="9" t="s">
        <v>19</v>
      </c>
      <c r="C453" s="9"/>
      <c r="D453" s="9"/>
      <c r="E453" s="9"/>
      <c r="F453" s="9"/>
      <c r="G453" s="9"/>
      <c r="H453" s="15"/>
      <c r="I453" s="23"/>
      <c r="J453" s="8"/>
      <c r="K453" s="8"/>
    </row>
    <row r="454" spans="2:11" ht="21">
      <c r="B454" s="1" t="s">
        <v>3</v>
      </c>
      <c r="C454" s="1" t="s">
        <v>20</v>
      </c>
      <c r="D454" s="1" t="s">
        <v>14</v>
      </c>
      <c r="E454" s="1" t="s">
        <v>21</v>
      </c>
      <c r="F454" s="1" t="s">
        <v>22</v>
      </c>
      <c r="G454" s="2" t="s">
        <v>17</v>
      </c>
      <c r="H454" s="24" t="s">
        <v>18</v>
      </c>
      <c r="I454" s="2" t="s">
        <v>4</v>
      </c>
      <c r="J454" s="16" t="s">
        <v>23</v>
      </c>
      <c r="K454" s="17"/>
    </row>
    <row r="455" spans="2:11">
      <c r="B455" s="4">
        <v>300</v>
      </c>
      <c r="C455" s="18">
        <f>B455*M10/26</f>
        <v>300</v>
      </c>
      <c r="D455" s="18" t="e">
        <f>H450</f>
        <v>#VALUE!</v>
      </c>
      <c r="E455" s="18" t="e">
        <f>G450</f>
        <v>#VALUE!</v>
      </c>
      <c r="F455" s="18">
        <f>'بيانات كاملة'!H12</f>
        <v>0</v>
      </c>
      <c r="G455" s="18">
        <f>'بيانات كاملة'!I12</f>
        <v>0</v>
      </c>
      <c r="H455" s="18">
        <f>'بيانات كاملة'!J12</f>
        <v>0</v>
      </c>
      <c r="I455" s="19" t="e">
        <f>C455+D455-E455-F455+G455-H455</f>
        <v>#VALUE!</v>
      </c>
      <c r="J455" s="20">
        <v>44013</v>
      </c>
      <c r="K455" s="21">
        <f>'بيانات كاملة'!M416</f>
        <v>0</v>
      </c>
    </row>
    <row r="456" spans="2:11" ht="12" thickBot="1">
      <c r="B456" s="9">
        <f>C413</f>
        <v>9</v>
      </c>
      <c r="C456" s="23"/>
      <c r="D456" s="23"/>
      <c r="E456" s="23"/>
      <c r="F456" s="23"/>
      <c r="G456" s="23"/>
      <c r="H456" s="23"/>
      <c r="I456" s="23"/>
      <c r="J456" s="8"/>
      <c r="K456" s="8"/>
    </row>
    <row r="457" spans="2:11" ht="12" thickBot="1">
      <c r="B457" s="9"/>
      <c r="C457" s="23"/>
      <c r="D457" s="23"/>
      <c r="E457" s="23"/>
      <c r="F457" s="23"/>
      <c r="G457" s="23"/>
      <c r="H457" s="23"/>
      <c r="I457" s="110" t="s">
        <v>24</v>
      </c>
      <c r="J457" s="110"/>
      <c r="K457" s="110"/>
    </row>
    <row r="458" spans="2:11">
      <c r="B458" s="9"/>
      <c r="C458" s="23"/>
      <c r="D458" s="23"/>
      <c r="E458" s="23"/>
      <c r="F458" s="23"/>
      <c r="G458" s="23"/>
      <c r="H458" s="23"/>
      <c r="I458" s="25"/>
      <c r="J458" s="26"/>
      <c r="K458" s="27"/>
    </row>
    <row r="459" spans="2:11" ht="12" thickBot="1">
      <c r="B459" s="23"/>
      <c r="C459" s="23"/>
      <c r="D459" s="23"/>
      <c r="E459" s="23"/>
      <c r="F459" s="23"/>
      <c r="G459" s="23"/>
      <c r="H459" s="23"/>
      <c r="I459" s="28"/>
      <c r="J459" s="29"/>
      <c r="K459" s="30"/>
    </row>
    <row r="461" spans="2:11">
      <c r="B461" s="111" t="s">
        <v>25</v>
      </c>
      <c r="C461" s="111"/>
      <c r="D461" s="111"/>
      <c r="E461" s="111"/>
      <c r="F461" s="111"/>
      <c r="G461" s="111"/>
      <c r="H461" s="111"/>
      <c r="I461" s="111"/>
      <c r="J461" s="111"/>
      <c r="K461" s="111"/>
    </row>
    <row r="462" spans="2:11">
      <c r="B462" s="112" t="str">
        <f>B3</f>
        <v>راتب شهر :ديسمبر 2020</v>
      </c>
      <c r="C462" s="112"/>
      <c r="D462" s="112"/>
      <c r="E462" s="112"/>
      <c r="F462" s="112"/>
      <c r="G462" s="112"/>
      <c r="H462" s="112"/>
      <c r="I462" s="112"/>
      <c r="J462" s="112"/>
      <c r="K462" s="112"/>
    </row>
    <row r="463" spans="2:11">
      <c r="B463" s="4" t="s">
        <v>7</v>
      </c>
      <c r="C463" s="56"/>
      <c r="D463" s="9"/>
      <c r="E463" s="9"/>
      <c r="F463" s="9"/>
      <c r="G463" s="9"/>
      <c r="H463" s="10"/>
      <c r="I463" s="4" t="s">
        <v>6</v>
      </c>
      <c r="J463" s="10"/>
      <c r="K463" s="10"/>
    </row>
    <row r="464" spans="2:11">
      <c r="B464" s="55" t="s">
        <v>8</v>
      </c>
      <c r="C464" s="54">
        <v>10</v>
      </c>
      <c r="D464" s="9"/>
      <c r="E464" s="9"/>
      <c r="F464" s="9"/>
      <c r="G464" s="9"/>
      <c r="H464" s="9"/>
      <c r="I464" s="9"/>
      <c r="J464" s="9"/>
      <c r="K464" s="9"/>
    </row>
    <row r="465" spans="2:13">
      <c r="B465" s="9"/>
      <c r="C465" s="9"/>
      <c r="D465" s="9"/>
      <c r="E465" s="9"/>
      <c r="F465" s="9"/>
      <c r="G465" s="9"/>
      <c r="H465" s="9"/>
      <c r="I465" s="9"/>
      <c r="J465" s="9"/>
      <c r="K465" s="9"/>
    </row>
    <row r="466" spans="2:13">
      <c r="B466" s="113" t="s">
        <v>9</v>
      </c>
      <c r="C466" s="114"/>
      <c r="D466" s="117" t="s">
        <v>10</v>
      </c>
      <c r="E466" s="117" t="s">
        <v>11</v>
      </c>
      <c r="F466" s="117" t="s">
        <v>12</v>
      </c>
      <c r="G466" s="119" t="s">
        <v>13</v>
      </c>
      <c r="H466" s="120"/>
      <c r="I466" s="121" t="s">
        <v>15</v>
      </c>
      <c r="J466" s="122"/>
      <c r="K466" s="123"/>
    </row>
    <row r="467" spans="2:13" ht="14.25">
      <c r="B467" s="115"/>
      <c r="C467" s="116"/>
      <c r="D467" s="118"/>
      <c r="E467" s="118"/>
      <c r="F467" s="118"/>
      <c r="G467" s="56" t="s">
        <v>16</v>
      </c>
      <c r="H467" s="4" t="s">
        <v>14</v>
      </c>
      <c r="I467" s="124"/>
      <c r="J467" s="125"/>
      <c r="K467" s="126"/>
      <c r="M467" s="45"/>
    </row>
    <row r="468" spans="2:13">
      <c r="B468" s="5" t="str">
        <f t="shared" ref="B468:B498" si="29">TEXT(C468,"ddd")</f>
        <v>الجمعة</v>
      </c>
      <c r="C468" s="6">
        <f>M8</f>
        <v>44197</v>
      </c>
      <c r="D468" s="50"/>
      <c r="E468" s="50"/>
      <c r="F468" s="7">
        <f t="shared" ref="F468:F498" si="30">IF(ISERROR(D468/D468),0,(D468/D468))</f>
        <v>0</v>
      </c>
      <c r="G468" s="50" t="e">
        <f>TEXT(D468-M471,"hh:mm")</f>
        <v>#VALUE!</v>
      </c>
      <c r="H468" s="50" t="e">
        <f>TEXT(E468-M472,"hh:mm")</f>
        <v>#VALUE!</v>
      </c>
      <c r="I468" s="86"/>
      <c r="J468" s="87"/>
      <c r="K468" s="88"/>
    </row>
    <row r="469" spans="2:13">
      <c r="B469" s="5" t="str">
        <f t="shared" si="29"/>
        <v>السبت</v>
      </c>
      <c r="C469" s="6">
        <f>C468+1</f>
        <v>44198</v>
      </c>
      <c r="D469" s="50">
        <v>0.35416666666666669</v>
      </c>
      <c r="E469" s="50">
        <v>0.66666666666666663</v>
      </c>
      <c r="F469" s="7">
        <f t="shared" si="30"/>
        <v>1</v>
      </c>
      <c r="G469" s="50" t="str">
        <f>TEXT(D469-M471,"hh:mm")</f>
        <v>00:00</v>
      </c>
      <c r="H469" s="50" t="str">
        <f>TEXT(E469-M472,"hh:mm")</f>
        <v>00:00</v>
      </c>
      <c r="I469" s="86"/>
      <c r="J469" s="87"/>
      <c r="K469" s="88"/>
      <c r="M469" s="48"/>
    </row>
    <row r="470" spans="2:13">
      <c r="B470" s="5" t="str">
        <f t="shared" si="29"/>
        <v>الأحد</v>
      </c>
      <c r="C470" s="6">
        <f>C469+1</f>
        <v>44199</v>
      </c>
      <c r="D470" s="50">
        <v>0.35416666666666669</v>
      </c>
      <c r="E470" s="50">
        <v>0.66666666666666696</v>
      </c>
      <c r="F470" s="7">
        <f t="shared" si="30"/>
        <v>1</v>
      </c>
      <c r="G470" s="50" t="str">
        <f>TEXT(D470-M471,"hh:mm")</f>
        <v>00:00</v>
      </c>
      <c r="H470" s="50" t="str">
        <f>TEXT(E470-M472,"hh:mm")</f>
        <v>00:00</v>
      </c>
      <c r="I470" s="86"/>
      <c r="J470" s="87"/>
      <c r="K470" s="88"/>
    </row>
    <row r="471" spans="2:13">
      <c r="B471" s="5" t="str">
        <f t="shared" si="29"/>
        <v>الإثنين</v>
      </c>
      <c r="C471" s="6">
        <f t="shared" ref="C471:C494" si="31">C470+1</f>
        <v>44200</v>
      </c>
      <c r="D471" s="50">
        <v>0.35416666666666702</v>
      </c>
      <c r="E471" s="50">
        <v>0.66666666666666696</v>
      </c>
      <c r="F471" s="7">
        <f t="shared" si="30"/>
        <v>1</v>
      </c>
      <c r="G471" s="50" t="str">
        <f>TEXT(D471-M471,"hh:mm")</f>
        <v>00:00</v>
      </c>
      <c r="H471" s="50" t="str">
        <f>TEXT(E471-M472,"hh:mm")</f>
        <v>00:00</v>
      </c>
      <c r="I471" s="86"/>
      <c r="J471" s="87"/>
      <c r="K471" s="88"/>
      <c r="M471" s="60">
        <v>0.35416666666666669</v>
      </c>
    </row>
    <row r="472" spans="2:13">
      <c r="B472" s="5" t="str">
        <f t="shared" si="29"/>
        <v>الثلاثاء</v>
      </c>
      <c r="C472" s="6">
        <f t="shared" si="31"/>
        <v>44201</v>
      </c>
      <c r="D472" s="50">
        <v>0.35416666666666702</v>
      </c>
      <c r="E472" s="50">
        <v>0.66666666666666696</v>
      </c>
      <c r="F472" s="7">
        <f t="shared" si="30"/>
        <v>1</v>
      </c>
      <c r="G472" s="50" t="str">
        <f>TEXT(D472-M471,"hh:mm")</f>
        <v>00:00</v>
      </c>
      <c r="H472" s="50" t="str">
        <f>TEXT(E472-M472,"hh:mm")</f>
        <v>00:00</v>
      </c>
      <c r="I472" s="86"/>
      <c r="J472" s="87"/>
      <c r="K472" s="88"/>
      <c r="M472" s="60">
        <v>0.66666666666666663</v>
      </c>
    </row>
    <row r="473" spans="2:13">
      <c r="B473" s="5" t="str">
        <f t="shared" si="29"/>
        <v>الأربعاء</v>
      </c>
      <c r="C473" s="6">
        <f t="shared" si="31"/>
        <v>44202</v>
      </c>
      <c r="D473" s="50">
        <v>0.35416666666666702</v>
      </c>
      <c r="E473" s="50">
        <v>0.66666666666666696</v>
      </c>
      <c r="F473" s="7">
        <f t="shared" si="30"/>
        <v>1</v>
      </c>
      <c r="G473" s="50" t="str">
        <f>TEXT(D473-M471,"hh:mm")</f>
        <v>00:00</v>
      </c>
      <c r="H473" s="50" t="str">
        <f>TEXT(E473-M472,"hh:mm")</f>
        <v>00:00</v>
      </c>
      <c r="I473" s="86"/>
      <c r="J473" s="87"/>
      <c r="K473" s="88"/>
    </row>
    <row r="474" spans="2:13">
      <c r="B474" s="5" t="str">
        <f t="shared" si="29"/>
        <v>الخميس</v>
      </c>
      <c r="C474" s="6">
        <f t="shared" si="31"/>
        <v>44203</v>
      </c>
      <c r="D474" s="50">
        <v>0.35416666666666702</v>
      </c>
      <c r="E474" s="50">
        <v>0.66666666666666696</v>
      </c>
      <c r="F474" s="7">
        <f t="shared" si="30"/>
        <v>1</v>
      </c>
      <c r="G474" s="50" t="str">
        <f>TEXT(D474-M471,"hh:mm")</f>
        <v>00:00</v>
      </c>
      <c r="H474" s="50" t="str">
        <f>TEXT(E474-M472,"hh:mm")</f>
        <v>00:00</v>
      </c>
      <c r="I474" s="86"/>
      <c r="J474" s="87"/>
      <c r="K474" s="88"/>
    </row>
    <row r="475" spans="2:13">
      <c r="B475" s="5" t="str">
        <f t="shared" si="29"/>
        <v>الجمعة</v>
      </c>
      <c r="C475" s="6">
        <f t="shared" si="31"/>
        <v>44204</v>
      </c>
      <c r="D475" s="50"/>
      <c r="E475" s="50"/>
      <c r="F475" s="7">
        <f t="shared" si="30"/>
        <v>0</v>
      </c>
      <c r="G475" s="50">
        <v>0</v>
      </c>
      <c r="H475" s="50">
        <v>0</v>
      </c>
      <c r="I475" s="86"/>
      <c r="J475" s="87"/>
      <c r="K475" s="88"/>
    </row>
    <row r="476" spans="2:13">
      <c r="B476" s="5" t="str">
        <f t="shared" si="29"/>
        <v>السبت</v>
      </c>
      <c r="C476" s="6">
        <f t="shared" si="31"/>
        <v>44205</v>
      </c>
      <c r="D476" s="50">
        <v>0.35416666666666669</v>
      </c>
      <c r="E476" s="50">
        <v>0.66666666666666663</v>
      </c>
      <c r="F476" s="7">
        <f t="shared" si="30"/>
        <v>1</v>
      </c>
      <c r="G476" s="50" t="str">
        <f>TEXT(D476-M471,"hh:mm")</f>
        <v>00:00</v>
      </c>
      <c r="H476" s="50" t="str">
        <f>TEXT(E476-M472,"hh:mm")</f>
        <v>00:00</v>
      </c>
      <c r="I476" s="86"/>
      <c r="J476" s="87"/>
      <c r="K476" s="88"/>
    </row>
    <row r="477" spans="2:13">
      <c r="B477" s="5" t="str">
        <f t="shared" si="29"/>
        <v>الأحد</v>
      </c>
      <c r="C477" s="6">
        <f t="shared" si="31"/>
        <v>44206</v>
      </c>
      <c r="D477" s="50">
        <v>0.35416666666666669</v>
      </c>
      <c r="E477" s="50">
        <v>0.66666666666666696</v>
      </c>
      <c r="F477" s="7">
        <f t="shared" si="30"/>
        <v>1</v>
      </c>
      <c r="G477" s="50" t="str">
        <f>TEXT(D477-M471,"hh:mm")</f>
        <v>00:00</v>
      </c>
      <c r="H477" s="50" t="str">
        <f>TEXT(E477-M472,"hh:mm")</f>
        <v>00:00</v>
      </c>
      <c r="I477" s="86"/>
      <c r="J477" s="87"/>
      <c r="K477" s="88"/>
    </row>
    <row r="478" spans="2:13">
      <c r="B478" s="5" t="str">
        <f t="shared" si="29"/>
        <v>الإثنين</v>
      </c>
      <c r="C478" s="6">
        <f t="shared" si="31"/>
        <v>44207</v>
      </c>
      <c r="D478" s="50">
        <v>0.35416666666666669</v>
      </c>
      <c r="E478" s="50">
        <v>0.66666666666666696</v>
      </c>
      <c r="F478" s="7">
        <f t="shared" si="30"/>
        <v>1</v>
      </c>
      <c r="G478" s="50" t="str">
        <f>TEXT(D478-M471,"hh:mm")</f>
        <v>00:00</v>
      </c>
      <c r="H478" s="50" t="str">
        <f>TEXT(E478-M472,"hh:mm")</f>
        <v>00:00</v>
      </c>
      <c r="I478" s="86"/>
      <c r="J478" s="87"/>
      <c r="K478" s="88"/>
    </row>
    <row r="479" spans="2:13">
      <c r="B479" s="5" t="str">
        <f t="shared" si="29"/>
        <v>الثلاثاء</v>
      </c>
      <c r="C479" s="6">
        <f t="shared" si="31"/>
        <v>44208</v>
      </c>
      <c r="D479" s="50">
        <v>0.35416666666666702</v>
      </c>
      <c r="E479" s="50">
        <v>0.66666666666666696</v>
      </c>
      <c r="F479" s="7">
        <f t="shared" si="30"/>
        <v>1</v>
      </c>
      <c r="G479" s="50" t="str">
        <f>TEXT(D479-M471,"hh:mm")</f>
        <v>00:00</v>
      </c>
      <c r="H479" s="50" t="str">
        <f>TEXT(E479-M472,"hh:mm")</f>
        <v>00:00</v>
      </c>
      <c r="I479" s="86"/>
      <c r="J479" s="87"/>
      <c r="K479" s="88"/>
    </row>
    <row r="480" spans="2:13">
      <c r="B480" s="5" t="str">
        <f t="shared" si="29"/>
        <v>الأربعاء</v>
      </c>
      <c r="C480" s="6">
        <f t="shared" si="31"/>
        <v>44209</v>
      </c>
      <c r="D480" s="50">
        <v>0.35416666666666702</v>
      </c>
      <c r="E480" s="50">
        <v>0.66666666666666696</v>
      </c>
      <c r="F480" s="7">
        <f t="shared" si="30"/>
        <v>1</v>
      </c>
      <c r="G480" s="50" t="str">
        <f>TEXT(D480-M471,"hh:mm")</f>
        <v>00:00</v>
      </c>
      <c r="H480" s="50" t="str">
        <f>TEXT(E480-M472,"hh:mm")</f>
        <v>00:00</v>
      </c>
      <c r="I480" s="86"/>
      <c r="J480" s="87"/>
      <c r="K480" s="88"/>
    </row>
    <row r="481" spans="2:11">
      <c r="B481" s="5" t="str">
        <f t="shared" si="29"/>
        <v>الخميس</v>
      </c>
      <c r="C481" s="6">
        <f t="shared" si="31"/>
        <v>44210</v>
      </c>
      <c r="D481" s="50">
        <v>0.35416666666666702</v>
      </c>
      <c r="E481" s="50">
        <v>0.66666666666666696</v>
      </c>
      <c r="F481" s="7">
        <f t="shared" si="30"/>
        <v>1</v>
      </c>
      <c r="G481" s="50" t="str">
        <f>TEXT(D481-M471,"hh:mm")</f>
        <v>00:00</v>
      </c>
      <c r="H481" s="50" t="str">
        <f>TEXT(E481-M472,"hh:mm")</f>
        <v>00:00</v>
      </c>
      <c r="I481" s="86"/>
      <c r="J481" s="87"/>
      <c r="K481" s="88"/>
    </row>
    <row r="482" spans="2:11">
      <c r="B482" s="5" t="str">
        <f t="shared" si="29"/>
        <v>الجمعة</v>
      </c>
      <c r="C482" s="6">
        <f t="shared" si="31"/>
        <v>44211</v>
      </c>
      <c r="D482" s="50"/>
      <c r="E482" s="50"/>
      <c r="F482" s="7">
        <f t="shared" si="30"/>
        <v>0</v>
      </c>
      <c r="G482" s="50">
        <v>0</v>
      </c>
      <c r="H482" s="50">
        <v>0</v>
      </c>
      <c r="I482" s="86"/>
      <c r="J482" s="87"/>
      <c r="K482" s="88"/>
    </row>
    <row r="483" spans="2:11">
      <c r="B483" s="5" t="str">
        <f t="shared" si="29"/>
        <v>السبت</v>
      </c>
      <c r="C483" s="6">
        <f t="shared" si="31"/>
        <v>44212</v>
      </c>
      <c r="D483" s="50">
        <v>0.35416666666666669</v>
      </c>
      <c r="E483" s="50">
        <v>0.66666666666666663</v>
      </c>
      <c r="F483" s="7">
        <f t="shared" si="30"/>
        <v>1</v>
      </c>
      <c r="G483" s="50" t="str">
        <f>TEXT(D483-M471,"hh:mm")</f>
        <v>00:00</v>
      </c>
      <c r="H483" s="50" t="str">
        <f>TEXT(E483-M472,"hh:mm")</f>
        <v>00:00</v>
      </c>
      <c r="I483" s="86"/>
      <c r="J483" s="87"/>
      <c r="K483" s="88"/>
    </row>
    <row r="484" spans="2:11">
      <c r="B484" s="5" t="str">
        <f t="shared" si="29"/>
        <v>الأحد</v>
      </c>
      <c r="C484" s="6">
        <f t="shared" si="31"/>
        <v>44213</v>
      </c>
      <c r="D484" s="50">
        <v>0.35416666666666669</v>
      </c>
      <c r="E484" s="50">
        <v>0.66666666666666696</v>
      </c>
      <c r="F484" s="7">
        <f t="shared" si="30"/>
        <v>1</v>
      </c>
      <c r="G484" s="50" t="str">
        <f>TEXT(D484-M471,"hh:mm")</f>
        <v>00:00</v>
      </c>
      <c r="H484" s="50" t="str">
        <f>TEXT(E484-M472,"hh:mm")</f>
        <v>00:00</v>
      </c>
      <c r="I484" s="86"/>
      <c r="J484" s="87"/>
      <c r="K484" s="88"/>
    </row>
    <row r="485" spans="2:11">
      <c r="B485" s="5" t="str">
        <f t="shared" si="29"/>
        <v>الإثنين</v>
      </c>
      <c r="C485" s="6">
        <f t="shared" si="31"/>
        <v>44214</v>
      </c>
      <c r="D485" s="50">
        <v>0.35416666666666669</v>
      </c>
      <c r="E485" s="50">
        <v>0.66666666666666696</v>
      </c>
      <c r="F485" s="7">
        <f t="shared" si="30"/>
        <v>1</v>
      </c>
      <c r="G485" s="50" t="str">
        <f>TEXT(D485-M471,"hh:mm")</f>
        <v>00:00</v>
      </c>
      <c r="H485" s="50" t="str">
        <f>TEXT(E485-M472,"hh:mm")</f>
        <v>00:00</v>
      </c>
      <c r="I485" s="86"/>
      <c r="J485" s="87"/>
      <c r="K485" s="88"/>
    </row>
    <row r="486" spans="2:11">
      <c r="B486" s="5" t="str">
        <f t="shared" si="29"/>
        <v>الثلاثاء</v>
      </c>
      <c r="C486" s="6">
        <f t="shared" si="31"/>
        <v>44215</v>
      </c>
      <c r="D486" s="50">
        <v>0.35416666666666702</v>
      </c>
      <c r="E486" s="50">
        <v>0.66666666666666696</v>
      </c>
      <c r="F486" s="7">
        <f t="shared" si="30"/>
        <v>1</v>
      </c>
      <c r="G486" s="50" t="str">
        <f>TEXT(D486-M471,"hh:mm")</f>
        <v>00:00</v>
      </c>
      <c r="H486" s="50" t="str">
        <f>TEXT(E486-M472,"hh:mm")</f>
        <v>00:00</v>
      </c>
      <c r="I486" s="86"/>
      <c r="J486" s="87"/>
      <c r="K486" s="88"/>
    </row>
    <row r="487" spans="2:11">
      <c r="B487" s="5" t="str">
        <f t="shared" si="29"/>
        <v>الأربعاء</v>
      </c>
      <c r="C487" s="6">
        <f t="shared" si="31"/>
        <v>44216</v>
      </c>
      <c r="D487" s="50">
        <v>0.35416666666666702</v>
      </c>
      <c r="E487" s="50">
        <v>0.66666666666666696</v>
      </c>
      <c r="F487" s="7">
        <f t="shared" si="30"/>
        <v>1</v>
      </c>
      <c r="G487" s="50" t="str">
        <f>TEXT(D487-M471,"hh:mm")</f>
        <v>00:00</v>
      </c>
      <c r="H487" s="50" t="str">
        <f>TEXT(E487-M472,"hh:mm")</f>
        <v>00:00</v>
      </c>
      <c r="I487" s="86"/>
      <c r="J487" s="87"/>
      <c r="K487" s="88"/>
    </row>
    <row r="488" spans="2:11">
      <c r="B488" s="5" t="str">
        <f t="shared" si="29"/>
        <v>الخميس</v>
      </c>
      <c r="C488" s="6">
        <f t="shared" si="31"/>
        <v>44217</v>
      </c>
      <c r="D488" s="50">
        <v>0.35416666666666702</v>
      </c>
      <c r="E488" s="50">
        <v>0.66666666666666696</v>
      </c>
      <c r="F488" s="7">
        <f t="shared" si="30"/>
        <v>1</v>
      </c>
      <c r="G488" s="50" t="str">
        <f>TEXT(D488-M471,"hh:mm")</f>
        <v>00:00</v>
      </c>
      <c r="H488" s="50" t="str">
        <f>TEXT(E488-M472,"hh:mm")</f>
        <v>00:00</v>
      </c>
      <c r="I488" s="86"/>
      <c r="J488" s="87"/>
      <c r="K488" s="88"/>
    </row>
    <row r="489" spans="2:11">
      <c r="B489" s="5" t="str">
        <f t="shared" si="29"/>
        <v>الجمعة</v>
      </c>
      <c r="C489" s="6">
        <f t="shared" si="31"/>
        <v>44218</v>
      </c>
      <c r="D489" s="50"/>
      <c r="E489" s="50"/>
      <c r="F489" s="7">
        <f t="shared" si="30"/>
        <v>0</v>
      </c>
      <c r="G489" s="50">
        <v>0</v>
      </c>
      <c r="H489" s="50">
        <v>0</v>
      </c>
      <c r="I489" s="86"/>
      <c r="J489" s="87"/>
      <c r="K489" s="88"/>
    </row>
    <row r="490" spans="2:11">
      <c r="B490" s="5" t="str">
        <f t="shared" si="29"/>
        <v>السبت</v>
      </c>
      <c r="C490" s="6">
        <f t="shared" si="31"/>
        <v>44219</v>
      </c>
      <c r="D490" s="50">
        <v>0.35416666666666669</v>
      </c>
      <c r="E490" s="50">
        <v>0.66666666666666663</v>
      </c>
      <c r="F490" s="7">
        <f t="shared" si="30"/>
        <v>1</v>
      </c>
      <c r="G490" s="50" t="str">
        <f>TEXT(D490-M471,"hh:mm")</f>
        <v>00:00</v>
      </c>
      <c r="H490" s="50" t="str">
        <f>TEXT(E490-M472,"hh:mm")</f>
        <v>00:00</v>
      </c>
      <c r="I490" s="86"/>
      <c r="J490" s="87"/>
      <c r="K490" s="88"/>
    </row>
    <row r="491" spans="2:11">
      <c r="B491" s="5" t="str">
        <f t="shared" si="29"/>
        <v>الأحد</v>
      </c>
      <c r="C491" s="6">
        <f t="shared" si="31"/>
        <v>44220</v>
      </c>
      <c r="D491" s="50">
        <v>0.35416666666666669</v>
      </c>
      <c r="E491" s="50">
        <v>0.66666666666666696</v>
      </c>
      <c r="F491" s="7">
        <f t="shared" si="30"/>
        <v>1</v>
      </c>
      <c r="G491" s="50" t="str">
        <f>TEXT(D491-M471,"hh:mm")</f>
        <v>00:00</v>
      </c>
      <c r="H491" s="50" t="str">
        <f>TEXT(E491-M472,"hh:mm")</f>
        <v>00:00</v>
      </c>
      <c r="I491" s="86"/>
      <c r="J491" s="87"/>
      <c r="K491" s="88"/>
    </row>
    <row r="492" spans="2:11">
      <c r="B492" s="5" t="str">
        <f t="shared" si="29"/>
        <v>الإثنين</v>
      </c>
      <c r="C492" s="6">
        <f t="shared" si="31"/>
        <v>44221</v>
      </c>
      <c r="D492" s="50">
        <v>0.35416666666666669</v>
      </c>
      <c r="E492" s="50">
        <v>0.66666666666666696</v>
      </c>
      <c r="F492" s="7">
        <f t="shared" si="30"/>
        <v>1</v>
      </c>
      <c r="G492" s="50" t="str">
        <f>TEXT(D492-M471,"hh:mm")</f>
        <v>00:00</v>
      </c>
      <c r="H492" s="50" t="str">
        <f>TEXT(E492-M472,"hh:mm")</f>
        <v>00:00</v>
      </c>
      <c r="I492" s="86"/>
      <c r="J492" s="87"/>
      <c r="K492" s="88"/>
    </row>
    <row r="493" spans="2:11">
      <c r="B493" s="5" t="str">
        <f t="shared" si="29"/>
        <v>الثلاثاء</v>
      </c>
      <c r="C493" s="6">
        <f t="shared" si="31"/>
        <v>44222</v>
      </c>
      <c r="D493" s="50">
        <v>0.35416666666666702</v>
      </c>
      <c r="E493" s="50">
        <v>0.66666666666666696</v>
      </c>
      <c r="F493" s="7">
        <f t="shared" si="30"/>
        <v>1</v>
      </c>
      <c r="G493" s="50" t="str">
        <f>TEXT(D493-M471,"hh:mm")</f>
        <v>00:00</v>
      </c>
      <c r="H493" s="50" t="str">
        <f>TEXT(E493-M472,"hh:mm")</f>
        <v>00:00</v>
      </c>
      <c r="I493" s="86"/>
      <c r="J493" s="87"/>
      <c r="K493" s="88"/>
    </row>
    <row r="494" spans="2:11">
      <c r="B494" s="5" t="str">
        <f t="shared" si="29"/>
        <v>الأربعاء</v>
      </c>
      <c r="C494" s="6">
        <f t="shared" si="31"/>
        <v>44223</v>
      </c>
      <c r="D494" s="50">
        <v>0.35416666666666702</v>
      </c>
      <c r="E494" s="50">
        <v>0.66666666666666696</v>
      </c>
      <c r="F494" s="7">
        <f t="shared" si="30"/>
        <v>1</v>
      </c>
      <c r="G494" s="50" t="str">
        <f>TEXT(D494-M471,"hh:mm")</f>
        <v>00:00</v>
      </c>
      <c r="H494" s="50" t="str">
        <f>TEXT(E494-M472,"hh:mm")</f>
        <v>00:00</v>
      </c>
      <c r="I494" s="86"/>
      <c r="J494" s="87"/>
      <c r="K494" s="88"/>
    </row>
    <row r="495" spans="2:11">
      <c r="B495" s="5" t="str">
        <f t="shared" si="29"/>
        <v>الخميس</v>
      </c>
      <c r="C495" s="6">
        <f>C494+1</f>
        <v>44224</v>
      </c>
      <c r="D495" s="50">
        <v>0.35416666666666702</v>
      </c>
      <c r="E495" s="50">
        <v>0.66666666666666696</v>
      </c>
      <c r="F495" s="7">
        <f t="shared" si="30"/>
        <v>1</v>
      </c>
      <c r="G495" s="50" t="str">
        <f>TEXT(D495-M471,"hh:mm")</f>
        <v>00:00</v>
      </c>
      <c r="H495" s="50" t="str">
        <f>TEXT(E495-M472,"hh:mm")</f>
        <v>00:00</v>
      </c>
      <c r="I495" s="86"/>
      <c r="J495" s="87"/>
      <c r="K495" s="88"/>
    </row>
    <row r="496" spans="2:11">
      <c r="B496" s="5" t="str">
        <f t="shared" si="29"/>
        <v>الجمعة</v>
      </c>
      <c r="C496" s="6">
        <f>IF(C468=$Q$9," ",C495+1)</f>
        <v>44225</v>
      </c>
      <c r="D496" s="50"/>
      <c r="E496" s="50"/>
      <c r="F496" s="7">
        <f t="shared" si="30"/>
        <v>0</v>
      </c>
      <c r="G496" s="50">
        <v>0</v>
      </c>
      <c r="H496" s="50">
        <v>0</v>
      </c>
      <c r="I496" s="86"/>
      <c r="J496" s="87"/>
      <c r="K496" s="88"/>
    </row>
    <row r="497" spans="2:11">
      <c r="B497" s="5" t="str">
        <f t="shared" si="29"/>
        <v>السبت</v>
      </c>
      <c r="C497" s="6">
        <f>IF(C468=$Q$9," ",C496+1)</f>
        <v>44226</v>
      </c>
      <c r="D497" s="50">
        <v>0.35416666666666669</v>
      </c>
      <c r="E497" s="50">
        <v>0.66666666666666696</v>
      </c>
      <c r="F497" s="7">
        <f t="shared" si="30"/>
        <v>1</v>
      </c>
      <c r="G497" s="50" t="str">
        <f>TEXT(D497-M471,"hh:mm")</f>
        <v>00:00</v>
      </c>
      <c r="H497" s="50" t="str">
        <f>TEXT(E497-M472,"hh:mm")</f>
        <v>00:00</v>
      </c>
      <c r="I497" s="86"/>
      <c r="J497" s="87"/>
      <c r="K497" s="88"/>
    </row>
    <row r="498" spans="2:11">
      <c r="B498" s="5" t="str">
        <f t="shared" si="29"/>
        <v>الأحد</v>
      </c>
      <c r="C498" s="6">
        <f>IF(C468=$Q$9," ",IF(C468=$Q$11," ",IF(C468=$Q$13," ",IF(C468=$Q$16," ",IF(C468=$Q$18," ",C497+1)))))</f>
        <v>44227</v>
      </c>
      <c r="D498" s="50">
        <v>0.35416666666666669</v>
      </c>
      <c r="E498" s="50">
        <v>0.66666666666666696</v>
      </c>
      <c r="F498" s="7">
        <f t="shared" si="30"/>
        <v>1</v>
      </c>
      <c r="G498" s="50" t="str">
        <f>TEXT(D498-M471,"hh:mm")</f>
        <v>00:00</v>
      </c>
      <c r="H498" s="50" t="str">
        <f>TEXT(E498-M472,"hh:mm")</f>
        <v>00:00</v>
      </c>
      <c r="I498" s="86"/>
      <c r="J498" s="87"/>
      <c r="K498" s="88"/>
    </row>
    <row r="499" spans="2:11">
      <c r="B499" s="89" t="s">
        <v>17</v>
      </c>
      <c r="C499" s="90"/>
      <c r="D499" s="90"/>
      <c r="E499" s="91"/>
      <c r="F499" s="92" t="e">
        <f>H468+H469+H470+H471+H472+H473+H474+H475+H476+H477+H478+H479+H480+H481+H482+H483+H484+H485+H486+H487+H488+H489+H490+H491+H492+H493+H494+H495+H496+H497+H498</f>
        <v>#VALUE!</v>
      </c>
      <c r="G499" s="93"/>
      <c r="H499" s="94"/>
      <c r="I499" s="95"/>
      <c r="J499" s="96"/>
      <c r="K499" s="97"/>
    </row>
    <row r="500" spans="2:11">
      <c r="B500" s="98" t="s">
        <v>18</v>
      </c>
      <c r="C500" s="99"/>
      <c r="D500" s="99"/>
      <c r="E500" s="100"/>
      <c r="F500" s="101" t="e">
        <f>G468+G469+G470+G471+G472+G473+G474+G475+G476+G477+G478+G479+G480+G481+G482+G483+G484+G485+G486+G487+G488+G489+G490+G491+G492+G493+G494+G495+G496+G497+G498</f>
        <v>#VALUE!</v>
      </c>
      <c r="G500" s="102"/>
      <c r="H500" s="103"/>
      <c r="I500" s="104"/>
      <c r="J500" s="105"/>
      <c r="K500" s="106"/>
    </row>
    <row r="501" spans="2:11">
      <c r="B501" s="107" t="s">
        <v>2</v>
      </c>
      <c r="C501" s="108"/>
      <c r="D501" s="108"/>
      <c r="E501" s="109"/>
      <c r="F501" s="13">
        <f>SUM(F468:F498)</f>
        <v>26</v>
      </c>
      <c r="G501" s="52" t="e">
        <f>B506/30/9*F500*24</f>
        <v>#VALUE!</v>
      </c>
      <c r="H501" s="52" t="e">
        <f>B506/30/9*F499*24</f>
        <v>#VALUE!</v>
      </c>
      <c r="I501" s="107"/>
      <c r="J501" s="108"/>
      <c r="K501" s="109"/>
    </row>
    <row r="502" spans="2:11">
      <c r="B502" s="9"/>
      <c r="C502" s="9"/>
      <c r="D502" s="9"/>
      <c r="E502" s="9"/>
      <c r="F502" s="9"/>
      <c r="G502" s="9"/>
      <c r="H502" s="53"/>
      <c r="I502" s="53"/>
      <c r="J502" s="9"/>
      <c r="K502" s="9"/>
    </row>
    <row r="503" spans="2:11">
      <c r="B503" s="15"/>
      <c r="C503" s="15"/>
      <c r="D503" s="15"/>
      <c r="E503" s="15"/>
      <c r="F503" s="15"/>
      <c r="G503" s="15"/>
      <c r="H503" s="15"/>
      <c r="I503" s="9"/>
      <c r="J503" s="9"/>
      <c r="K503" s="9"/>
    </row>
    <row r="504" spans="2:11">
      <c r="B504" s="9" t="s">
        <v>19</v>
      </c>
      <c r="C504" s="9"/>
      <c r="D504" s="9"/>
      <c r="E504" s="9"/>
      <c r="F504" s="9"/>
      <c r="G504" s="9"/>
      <c r="H504" s="15"/>
      <c r="I504" s="23"/>
      <c r="J504" s="8"/>
      <c r="K504" s="8"/>
    </row>
    <row r="505" spans="2:11" ht="21">
      <c r="B505" s="1" t="s">
        <v>3</v>
      </c>
      <c r="C505" s="1" t="s">
        <v>20</v>
      </c>
      <c r="D505" s="1" t="s">
        <v>14</v>
      </c>
      <c r="E505" s="1" t="s">
        <v>21</v>
      </c>
      <c r="F505" s="1" t="s">
        <v>22</v>
      </c>
      <c r="G505" s="2" t="s">
        <v>17</v>
      </c>
      <c r="H505" s="24" t="s">
        <v>18</v>
      </c>
      <c r="I505" s="2" t="s">
        <v>4</v>
      </c>
      <c r="J505" s="16" t="s">
        <v>23</v>
      </c>
      <c r="K505" s="17"/>
    </row>
    <row r="506" spans="2:11">
      <c r="B506" s="4">
        <v>250</v>
      </c>
      <c r="C506" s="18">
        <f>B506*M10/26</f>
        <v>250</v>
      </c>
      <c r="D506" s="18" t="e">
        <f>H501</f>
        <v>#VALUE!</v>
      </c>
      <c r="E506" s="18" t="e">
        <f>G501</f>
        <v>#VALUE!</v>
      </c>
      <c r="F506" s="18">
        <f>'بيانات كاملة'!H13</f>
        <v>0</v>
      </c>
      <c r="G506" s="18">
        <f>'بيانات كاملة'!I13</f>
        <v>0</v>
      </c>
      <c r="H506" s="18">
        <f>'بيانات كاملة'!J13</f>
        <v>0</v>
      </c>
      <c r="I506" s="19" t="e">
        <f>C506+D506-E506-F506+G506-H506</f>
        <v>#VALUE!</v>
      </c>
      <c r="J506" s="20">
        <v>44013</v>
      </c>
      <c r="K506" s="21">
        <f>'بيانات كاملة'!M467</f>
        <v>0</v>
      </c>
    </row>
    <row r="507" spans="2:11" ht="12" thickBot="1">
      <c r="B507" s="9">
        <f>C464</f>
        <v>10</v>
      </c>
      <c r="C507" s="23"/>
      <c r="D507" s="23"/>
      <c r="E507" s="23"/>
      <c r="F507" s="23"/>
      <c r="G507" s="23"/>
      <c r="H507" s="23"/>
      <c r="I507" s="23"/>
      <c r="J507" s="8"/>
      <c r="K507" s="8"/>
    </row>
    <row r="508" spans="2:11" ht="12" thickBot="1">
      <c r="B508" s="9"/>
      <c r="C508" s="23"/>
      <c r="D508" s="23"/>
      <c r="E508" s="23"/>
      <c r="F508" s="23"/>
      <c r="G508" s="23"/>
      <c r="H508" s="23"/>
      <c r="I508" s="110" t="s">
        <v>24</v>
      </c>
      <c r="J508" s="110"/>
      <c r="K508" s="110"/>
    </row>
    <row r="509" spans="2:11">
      <c r="B509" s="9"/>
      <c r="C509" s="23"/>
      <c r="D509" s="23"/>
      <c r="E509" s="23"/>
      <c r="F509" s="23"/>
      <c r="G509" s="23"/>
      <c r="H509" s="23"/>
      <c r="I509" s="25"/>
      <c r="J509" s="26"/>
      <c r="K509" s="27"/>
    </row>
    <row r="510" spans="2:11" ht="12" thickBot="1">
      <c r="B510" s="23"/>
      <c r="C510" s="23"/>
      <c r="D510" s="23"/>
      <c r="E510" s="23"/>
      <c r="F510" s="23"/>
      <c r="G510" s="23"/>
      <c r="H510" s="23"/>
      <c r="I510" s="28"/>
      <c r="J510" s="29"/>
      <c r="K510" s="30"/>
    </row>
    <row r="512" spans="2:11">
      <c r="B512" s="111" t="s">
        <v>25</v>
      </c>
      <c r="C512" s="111"/>
      <c r="D512" s="111"/>
      <c r="E512" s="111"/>
      <c r="F512" s="111"/>
      <c r="G512" s="111"/>
      <c r="H512" s="111"/>
      <c r="I512" s="111"/>
      <c r="J512" s="111"/>
      <c r="K512" s="111"/>
    </row>
    <row r="513" spans="2:13">
      <c r="B513" s="112" t="str">
        <f>B3</f>
        <v>راتب شهر :ديسمبر 2020</v>
      </c>
      <c r="C513" s="112"/>
      <c r="D513" s="112"/>
      <c r="E513" s="112"/>
      <c r="F513" s="112"/>
      <c r="G513" s="112"/>
      <c r="H513" s="112"/>
      <c r="I513" s="112"/>
      <c r="J513" s="112"/>
      <c r="K513" s="112"/>
    </row>
    <row r="514" spans="2:13">
      <c r="B514" s="4" t="s">
        <v>7</v>
      </c>
      <c r="C514" s="56"/>
      <c r="D514" s="9"/>
      <c r="E514" s="9"/>
      <c r="F514" s="9"/>
      <c r="G514" s="9"/>
      <c r="H514" s="10"/>
      <c r="I514" s="4" t="s">
        <v>6</v>
      </c>
      <c r="J514" s="10"/>
      <c r="K514" s="10"/>
    </row>
    <row r="515" spans="2:13">
      <c r="B515" s="55" t="s">
        <v>8</v>
      </c>
      <c r="C515" s="54">
        <v>11</v>
      </c>
      <c r="D515" s="9"/>
      <c r="E515" s="9"/>
      <c r="F515" s="9"/>
      <c r="G515" s="9"/>
      <c r="H515" s="9"/>
      <c r="I515" s="9"/>
      <c r="J515" s="9"/>
      <c r="K515" s="9"/>
    </row>
    <row r="516" spans="2:13">
      <c r="B516" s="9"/>
      <c r="C516" s="9"/>
      <c r="D516" s="9"/>
      <c r="E516" s="9"/>
      <c r="F516" s="9"/>
      <c r="G516" s="9"/>
      <c r="H516" s="9"/>
      <c r="I516" s="9"/>
      <c r="J516" s="9"/>
      <c r="K516" s="9"/>
    </row>
    <row r="517" spans="2:13">
      <c r="B517" s="113" t="s">
        <v>9</v>
      </c>
      <c r="C517" s="114"/>
      <c r="D517" s="117" t="s">
        <v>10</v>
      </c>
      <c r="E517" s="117" t="s">
        <v>11</v>
      </c>
      <c r="F517" s="117" t="s">
        <v>12</v>
      </c>
      <c r="G517" s="119" t="s">
        <v>13</v>
      </c>
      <c r="H517" s="120"/>
      <c r="I517" s="121" t="s">
        <v>15</v>
      </c>
      <c r="J517" s="122"/>
      <c r="K517" s="123"/>
    </row>
    <row r="518" spans="2:13" ht="14.25">
      <c r="B518" s="115"/>
      <c r="C518" s="116"/>
      <c r="D518" s="118"/>
      <c r="E518" s="118"/>
      <c r="F518" s="118"/>
      <c r="G518" s="56" t="s">
        <v>16</v>
      </c>
      <c r="H518" s="4" t="s">
        <v>14</v>
      </c>
      <c r="I518" s="124"/>
      <c r="J518" s="125"/>
      <c r="K518" s="126"/>
      <c r="M518" s="45"/>
    </row>
    <row r="519" spans="2:13">
      <c r="B519" s="5" t="str">
        <f t="shared" ref="B519:B549" si="32">TEXT(C519,"ddd")</f>
        <v>الجمعة</v>
      </c>
      <c r="C519" s="6">
        <f>M8</f>
        <v>44197</v>
      </c>
      <c r="D519" s="50"/>
      <c r="E519" s="50"/>
      <c r="F519" s="7">
        <f t="shared" ref="F519:F549" si="33">IF(ISERROR(D519/D519),0,(D519/D519))</f>
        <v>0</v>
      </c>
      <c r="G519" s="50" t="e">
        <f>TEXT(D519-M522,"hh:mm")</f>
        <v>#VALUE!</v>
      </c>
      <c r="H519" s="50" t="e">
        <f>TEXT(E519-M523,"hh:mm")</f>
        <v>#VALUE!</v>
      </c>
      <c r="I519" s="86"/>
      <c r="J519" s="87"/>
      <c r="K519" s="88"/>
    </row>
    <row r="520" spans="2:13">
      <c r="B520" s="5" t="str">
        <f t="shared" si="32"/>
        <v>السبت</v>
      </c>
      <c r="C520" s="6">
        <f>C519+1</f>
        <v>44198</v>
      </c>
      <c r="D520" s="50">
        <v>0.35416666666666669</v>
      </c>
      <c r="E520" s="50">
        <v>0.66666666666666663</v>
      </c>
      <c r="F520" s="7">
        <f t="shared" si="33"/>
        <v>1</v>
      </c>
      <c r="G520" s="50" t="str">
        <f>TEXT(D520-M522,"hh:mm")</f>
        <v>00:00</v>
      </c>
      <c r="H520" s="50" t="str">
        <f>TEXT(E520-M523,"hh:mm")</f>
        <v>00:00</v>
      </c>
      <c r="I520" s="86"/>
      <c r="J520" s="87"/>
      <c r="K520" s="88"/>
      <c r="M520" s="48"/>
    </row>
    <row r="521" spans="2:13">
      <c r="B521" s="5" t="str">
        <f t="shared" si="32"/>
        <v>الأحد</v>
      </c>
      <c r="C521" s="6">
        <f>C520+1</f>
        <v>44199</v>
      </c>
      <c r="D521" s="50">
        <v>0.35416666666666669</v>
      </c>
      <c r="E521" s="50">
        <v>0.66666666666666696</v>
      </c>
      <c r="F521" s="7">
        <f t="shared" si="33"/>
        <v>1</v>
      </c>
      <c r="G521" s="50" t="str">
        <f>TEXT(D521-M522,"hh:mm")</f>
        <v>00:00</v>
      </c>
      <c r="H521" s="50" t="str">
        <f>TEXT(E521-M523,"hh:mm")</f>
        <v>00:00</v>
      </c>
      <c r="I521" s="86"/>
      <c r="J521" s="87"/>
      <c r="K521" s="88"/>
    </row>
    <row r="522" spans="2:13">
      <c r="B522" s="5" t="str">
        <f t="shared" si="32"/>
        <v>الإثنين</v>
      </c>
      <c r="C522" s="6">
        <f t="shared" ref="C522:C545" si="34">C521+1</f>
        <v>44200</v>
      </c>
      <c r="D522" s="50">
        <v>0.35416666666666702</v>
      </c>
      <c r="E522" s="50">
        <v>0.66666666666666696</v>
      </c>
      <c r="F522" s="7">
        <f t="shared" si="33"/>
        <v>1</v>
      </c>
      <c r="G522" s="50" t="str">
        <f>TEXT(D522-M522,"hh:mm")</f>
        <v>00:00</v>
      </c>
      <c r="H522" s="50" t="str">
        <f>TEXT(E522-M523,"hh:mm")</f>
        <v>00:00</v>
      </c>
      <c r="I522" s="86"/>
      <c r="J522" s="87"/>
      <c r="K522" s="88"/>
      <c r="M522" s="60">
        <v>0.35416666666666669</v>
      </c>
    </row>
    <row r="523" spans="2:13">
      <c r="B523" s="5" t="str">
        <f t="shared" si="32"/>
        <v>الثلاثاء</v>
      </c>
      <c r="C523" s="6">
        <f t="shared" si="34"/>
        <v>44201</v>
      </c>
      <c r="D523" s="50">
        <v>0.35416666666666702</v>
      </c>
      <c r="E523" s="50">
        <v>0.66666666666666696</v>
      </c>
      <c r="F523" s="7">
        <f t="shared" si="33"/>
        <v>1</v>
      </c>
      <c r="G523" s="50" t="str">
        <f>TEXT(D523-M522,"hh:mm")</f>
        <v>00:00</v>
      </c>
      <c r="H523" s="50" t="str">
        <f>TEXT(E523-M523,"hh:mm")</f>
        <v>00:00</v>
      </c>
      <c r="I523" s="86"/>
      <c r="J523" s="87"/>
      <c r="K523" s="88"/>
      <c r="M523" s="60">
        <v>0.66666666666666663</v>
      </c>
    </row>
    <row r="524" spans="2:13">
      <c r="B524" s="5" t="str">
        <f t="shared" si="32"/>
        <v>الأربعاء</v>
      </c>
      <c r="C524" s="6">
        <f t="shared" si="34"/>
        <v>44202</v>
      </c>
      <c r="D524" s="50">
        <v>0.35416666666666702</v>
      </c>
      <c r="E524" s="50">
        <v>0.66666666666666696</v>
      </c>
      <c r="F524" s="7">
        <f t="shared" si="33"/>
        <v>1</v>
      </c>
      <c r="G524" s="50" t="str">
        <f>TEXT(D524-M522,"hh:mm")</f>
        <v>00:00</v>
      </c>
      <c r="H524" s="50" t="str">
        <f>TEXT(E524-M523,"hh:mm")</f>
        <v>00:00</v>
      </c>
      <c r="I524" s="86"/>
      <c r="J524" s="87"/>
      <c r="K524" s="88"/>
    </row>
    <row r="525" spans="2:13">
      <c r="B525" s="5" t="str">
        <f t="shared" si="32"/>
        <v>الخميس</v>
      </c>
      <c r="C525" s="6">
        <f t="shared" si="34"/>
        <v>44203</v>
      </c>
      <c r="D525" s="50">
        <v>0.35416666666666702</v>
      </c>
      <c r="E525" s="50">
        <v>0.66666666666666696</v>
      </c>
      <c r="F525" s="7">
        <f t="shared" si="33"/>
        <v>1</v>
      </c>
      <c r="G525" s="50" t="str">
        <f>TEXT(D525-M522,"hh:mm")</f>
        <v>00:00</v>
      </c>
      <c r="H525" s="50" t="str">
        <f>TEXT(E525-M523,"hh:mm")</f>
        <v>00:00</v>
      </c>
      <c r="I525" s="86"/>
      <c r="J525" s="87"/>
      <c r="K525" s="88"/>
    </row>
    <row r="526" spans="2:13">
      <c r="B526" s="5" t="str">
        <f t="shared" si="32"/>
        <v>الجمعة</v>
      </c>
      <c r="C526" s="6">
        <f t="shared" si="34"/>
        <v>44204</v>
      </c>
      <c r="D526" s="50"/>
      <c r="E526" s="50"/>
      <c r="F526" s="7">
        <f t="shared" si="33"/>
        <v>0</v>
      </c>
      <c r="G526" s="50">
        <v>0</v>
      </c>
      <c r="H526" s="50">
        <v>0</v>
      </c>
      <c r="I526" s="86"/>
      <c r="J526" s="87"/>
      <c r="K526" s="88"/>
    </row>
    <row r="527" spans="2:13">
      <c r="B527" s="5" t="str">
        <f t="shared" si="32"/>
        <v>السبت</v>
      </c>
      <c r="C527" s="6">
        <f t="shared" si="34"/>
        <v>44205</v>
      </c>
      <c r="D527" s="50">
        <v>0.35416666666666669</v>
      </c>
      <c r="E527" s="50">
        <v>0.66666666666666663</v>
      </c>
      <c r="F527" s="7">
        <f t="shared" si="33"/>
        <v>1</v>
      </c>
      <c r="G527" s="50" t="str">
        <f>TEXT(D527-M522,"hh:mm")</f>
        <v>00:00</v>
      </c>
      <c r="H527" s="50" t="str">
        <f>TEXT(E527-M523,"hh:mm")</f>
        <v>00:00</v>
      </c>
      <c r="I527" s="86"/>
      <c r="J527" s="87"/>
      <c r="K527" s="88"/>
    </row>
    <row r="528" spans="2:13">
      <c r="B528" s="5" t="str">
        <f t="shared" si="32"/>
        <v>الأحد</v>
      </c>
      <c r="C528" s="6">
        <f t="shared" si="34"/>
        <v>44206</v>
      </c>
      <c r="D528" s="50">
        <v>0.35416666666666669</v>
      </c>
      <c r="E528" s="50">
        <v>0.66666666666666696</v>
      </c>
      <c r="F528" s="7">
        <f t="shared" si="33"/>
        <v>1</v>
      </c>
      <c r="G528" s="50" t="str">
        <f>TEXT(D528-M522,"hh:mm")</f>
        <v>00:00</v>
      </c>
      <c r="H528" s="50" t="str">
        <f>TEXT(E528-M523,"hh:mm")</f>
        <v>00:00</v>
      </c>
      <c r="I528" s="86"/>
      <c r="J528" s="87"/>
      <c r="K528" s="88"/>
    </row>
    <row r="529" spans="2:11">
      <c r="B529" s="5" t="str">
        <f t="shared" si="32"/>
        <v>الإثنين</v>
      </c>
      <c r="C529" s="6">
        <f t="shared" si="34"/>
        <v>44207</v>
      </c>
      <c r="D529" s="50">
        <v>0.35416666666666669</v>
      </c>
      <c r="E529" s="50">
        <v>0.66666666666666696</v>
      </c>
      <c r="F529" s="7">
        <f t="shared" si="33"/>
        <v>1</v>
      </c>
      <c r="G529" s="50" t="str">
        <f>TEXT(D529-M522,"hh:mm")</f>
        <v>00:00</v>
      </c>
      <c r="H529" s="50" t="str">
        <f>TEXT(E529-M523,"hh:mm")</f>
        <v>00:00</v>
      </c>
      <c r="I529" s="86"/>
      <c r="J529" s="87"/>
      <c r="K529" s="88"/>
    </row>
    <row r="530" spans="2:11">
      <c r="B530" s="5" t="str">
        <f t="shared" si="32"/>
        <v>الثلاثاء</v>
      </c>
      <c r="C530" s="6">
        <f t="shared" si="34"/>
        <v>44208</v>
      </c>
      <c r="D530" s="50">
        <v>0.35416666666666702</v>
      </c>
      <c r="E530" s="50">
        <v>0.66666666666666696</v>
      </c>
      <c r="F530" s="7">
        <f t="shared" si="33"/>
        <v>1</v>
      </c>
      <c r="G530" s="50" t="str">
        <f>TEXT(D530-M522,"hh:mm")</f>
        <v>00:00</v>
      </c>
      <c r="H530" s="50" t="str">
        <f>TEXT(E530-M523,"hh:mm")</f>
        <v>00:00</v>
      </c>
      <c r="I530" s="86"/>
      <c r="J530" s="87"/>
      <c r="K530" s="88"/>
    </row>
    <row r="531" spans="2:11">
      <c r="B531" s="5" t="str">
        <f t="shared" si="32"/>
        <v>الأربعاء</v>
      </c>
      <c r="C531" s="6">
        <f t="shared" si="34"/>
        <v>44209</v>
      </c>
      <c r="D531" s="50">
        <v>0.35416666666666702</v>
      </c>
      <c r="E531" s="50">
        <v>0.66666666666666696</v>
      </c>
      <c r="F531" s="7">
        <f t="shared" si="33"/>
        <v>1</v>
      </c>
      <c r="G531" s="50" t="str">
        <f>TEXT(D531-M522,"hh:mm")</f>
        <v>00:00</v>
      </c>
      <c r="H531" s="50" t="str">
        <f>TEXT(E531-M523,"hh:mm")</f>
        <v>00:00</v>
      </c>
      <c r="I531" s="86"/>
      <c r="J531" s="87"/>
      <c r="K531" s="88"/>
    </row>
    <row r="532" spans="2:11">
      <c r="B532" s="5" t="str">
        <f t="shared" si="32"/>
        <v>الخميس</v>
      </c>
      <c r="C532" s="6">
        <f t="shared" si="34"/>
        <v>44210</v>
      </c>
      <c r="D532" s="50">
        <v>0.35416666666666702</v>
      </c>
      <c r="E532" s="50">
        <v>0.66666666666666696</v>
      </c>
      <c r="F532" s="7">
        <f t="shared" si="33"/>
        <v>1</v>
      </c>
      <c r="G532" s="50" t="str">
        <f>TEXT(D532-M522,"hh:mm")</f>
        <v>00:00</v>
      </c>
      <c r="H532" s="50" t="str">
        <f>TEXT(E532-M523,"hh:mm")</f>
        <v>00:00</v>
      </c>
      <c r="I532" s="86"/>
      <c r="J532" s="87"/>
      <c r="K532" s="88"/>
    </row>
    <row r="533" spans="2:11">
      <c r="B533" s="5" t="str">
        <f t="shared" si="32"/>
        <v>الجمعة</v>
      </c>
      <c r="C533" s="6">
        <f t="shared" si="34"/>
        <v>44211</v>
      </c>
      <c r="D533" s="50"/>
      <c r="E533" s="50"/>
      <c r="F533" s="7">
        <f t="shared" si="33"/>
        <v>0</v>
      </c>
      <c r="G533" s="50">
        <v>0</v>
      </c>
      <c r="H533" s="50">
        <v>0</v>
      </c>
      <c r="I533" s="86"/>
      <c r="J533" s="87"/>
      <c r="K533" s="88"/>
    </row>
    <row r="534" spans="2:11">
      <c r="B534" s="5" t="str">
        <f t="shared" si="32"/>
        <v>السبت</v>
      </c>
      <c r="C534" s="6">
        <f t="shared" si="34"/>
        <v>44212</v>
      </c>
      <c r="D534" s="50">
        <v>0.35416666666666669</v>
      </c>
      <c r="E534" s="50">
        <v>0.66666666666666663</v>
      </c>
      <c r="F534" s="7">
        <f t="shared" si="33"/>
        <v>1</v>
      </c>
      <c r="G534" s="50" t="str">
        <f>TEXT(D534-M522,"hh:mm")</f>
        <v>00:00</v>
      </c>
      <c r="H534" s="50" t="str">
        <f>TEXT(E534-M523,"hh:mm")</f>
        <v>00:00</v>
      </c>
      <c r="I534" s="86"/>
      <c r="J534" s="87"/>
      <c r="K534" s="88"/>
    </row>
    <row r="535" spans="2:11">
      <c r="B535" s="5" t="str">
        <f t="shared" si="32"/>
        <v>الأحد</v>
      </c>
      <c r="C535" s="6">
        <f t="shared" si="34"/>
        <v>44213</v>
      </c>
      <c r="D535" s="50">
        <v>0.35416666666666669</v>
      </c>
      <c r="E535" s="50">
        <v>0.66666666666666696</v>
      </c>
      <c r="F535" s="7">
        <f t="shared" si="33"/>
        <v>1</v>
      </c>
      <c r="G535" s="50" t="str">
        <f>TEXT(D535-M522,"hh:mm")</f>
        <v>00:00</v>
      </c>
      <c r="H535" s="50" t="str">
        <f>TEXT(E535-M523,"hh:mm")</f>
        <v>00:00</v>
      </c>
      <c r="I535" s="86"/>
      <c r="J535" s="87"/>
      <c r="K535" s="88"/>
    </row>
    <row r="536" spans="2:11">
      <c r="B536" s="5" t="str">
        <f t="shared" si="32"/>
        <v>الإثنين</v>
      </c>
      <c r="C536" s="6">
        <f t="shared" si="34"/>
        <v>44214</v>
      </c>
      <c r="D536" s="50">
        <v>0.35416666666666669</v>
      </c>
      <c r="E536" s="50">
        <v>0.66666666666666696</v>
      </c>
      <c r="F536" s="7">
        <f t="shared" si="33"/>
        <v>1</v>
      </c>
      <c r="G536" s="50" t="str">
        <f>TEXT(D536-M522,"hh:mm")</f>
        <v>00:00</v>
      </c>
      <c r="H536" s="50" t="str">
        <f>TEXT(E536-M523,"hh:mm")</f>
        <v>00:00</v>
      </c>
      <c r="I536" s="86"/>
      <c r="J536" s="87"/>
      <c r="K536" s="88"/>
    </row>
    <row r="537" spans="2:11">
      <c r="B537" s="5" t="str">
        <f t="shared" si="32"/>
        <v>الثلاثاء</v>
      </c>
      <c r="C537" s="6">
        <f t="shared" si="34"/>
        <v>44215</v>
      </c>
      <c r="D537" s="50">
        <v>0.35416666666666702</v>
      </c>
      <c r="E537" s="50">
        <v>0.66666666666666696</v>
      </c>
      <c r="F537" s="7">
        <f t="shared" si="33"/>
        <v>1</v>
      </c>
      <c r="G537" s="50" t="str">
        <f>TEXT(D537-M522,"hh:mm")</f>
        <v>00:00</v>
      </c>
      <c r="H537" s="50" t="str">
        <f>TEXT(E537-M523,"hh:mm")</f>
        <v>00:00</v>
      </c>
      <c r="I537" s="86"/>
      <c r="J537" s="87"/>
      <c r="K537" s="88"/>
    </row>
    <row r="538" spans="2:11">
      <c r="B538" s="5" t="str">
        <f t="shared" si="32"/>
        <v>الأربعاء</v>
      </c>
      <c r="C538" s="6">
        <f t="shared" si="34"/>
        <v>44216</v>
      </c>
      <c r="D538" s="50">
        <v>0.35416666666666702</v>
      </c>
      <c r="E538" s="50">
        <v>0.66666666666666696</v>
      </c>
      <c r="F538" s="7">
        <f t="shared" si="33"/>
        <v>1</v>
      </c>
      <c r="G538" s="50" t="str">
        <f>TEXT(D538-M522,"hh:mm")</f>
        <v>00:00</v>
      </c>
      <c r="H538" s="50" t="str">
        <f>TEXT(E538-M523,"hh:mm")</f>
        <v>00:00</v>
      </c>
      <c r="I538" s="86"/>
      <c r="J538" s="87"/>
      <c r="K538" s="88"/>
    </row>
    <row r="539" spans="2:11">
      <c r="B539" s="5" t="str">
        <f t="shared" si="32"/>
        <v>الخميس</v>
      </c>
      <c r="C539" s="6">
        <f t="shared" si="34"/>
        <v>44217</v>
      </c>
      <c r="D539" s="50">
        <v>0.35416666666666702</v>
      </c>
      <c r="E539" s="50">
        <v>0.66666666666666696</v>
      </c>
      <c r="F539" s="7">
        <f t="shared" si="33"/>
        <v>1</v>
      </c>
      <c r="G539" s="50" t="str">
        <f>TEXT(D539-M522,"hh:mm")</f>
        <v>00:00</v>
      </c>
      <c r="H539" s="50" t="str">
        <f>TEXT(E539-M523,"hh:mm")</f>
        <v>00:00</v>
      </c>
      <c r="I539" s="86"/>
      <c r="J539" s="87"/>
      <c r="K539" s="88"/>
    </row>
    <row r="540" spans="2:11">
      <c r="B540" s="5" t="str">
        <f t="shared" si="32"/>
        <v>الجمعة</v>
      </c>
      <c r="C540" s="6">
        <f t="shared" si="34"/>
        <v>44218</v>
      </c>
      <c r="D540" s="50"/>
      <c r="E540" s="50"/>
      <c r="F540" s="7">
        <f t="shared" si="33"/>
        <v>0</v>
      </c>
      <c r="G540" s="50">
        <v>0</v>
      </c>
      <c r="H540" s="50">
        <v>0</v>
      </c>
      <c r="I540" s="86"/>
      <c r="J540" s="87"/>
      <c r="K540" s="88"/>
    </row>
    <row r="541" spans="2:11">
      <c r="B541" s="5" t="str">
        <f t="shared" si="32"/>
        <v>السبت</v>
      </c>
      <c r="C541" s="6">
        <f t="shared" si="34"/>
        <v>44219</v>
      </c>
      <c r="D541" s="50">
        <v>0.35416666666666669</v>
      </c>
      <c r="E541" s="50">
        <v>0.66666666666666663</v>
      </c>
      <c r="F541" s="7">
        <f t="shared" si="33"/>
        <v>1</v>
      </c>
      <c r="G541" s="50" t="str">
        <f>TEXT(D541-M522,"hh:mm")</f>
        <v>00:00</v>
      </c>
      <c r="H541" s="50" t="str">
        <f>TEXT(E541-M523,"hh:mm")</f>
        <v>00:00</v>
      </c>
      <c r="I541" s="86"/>
      <c r="J541" s="87"/>
      <c r="K541" s="88"/>
    </row>
    <row r="542" spans="2:11">
      <c r="B542" s="5" t="str">
        <f t="shared" si="32"/>
        <v>الأحد</v>
      </c>
      <c r="C542" s="6">
        <f t="shared" si="34"/>
        <v>44220</v>
      </c>
      <c r="D542" s="50">
        <v>0.35416666666666669</v>
      </c>
      <c r="E542" s="50">
        <v>0.66666666666666696</v>
      </c>
      <c r="F542" s="7">
        <f t="shared" si="33"/>
        <v>1</v>
      </c>
      <c r="G542" s="50" t="str">
        <f>TEXT(D542-M522,"hh:mm")</f>
        <v>00:00</v>
      </c>
      <c r="H542" s="50" t="str">
        <f>TEXT(E542-M523,"hh:mm")</f>
        <v>00:00</v>
      </c>
      <c r="I542" s="86"/>
      <c r="J542" s="87"/>
      <c r="K542" s="88"/>
    </row>
    <row r="543" spans="2:11">
      <c r="B543" s="5" t="str">
        <f t="shared" si="32"/>
        <v>الإثنين</v>
      </c>
      <c r="C543" s="6">
        <f t="shared" si="34"/>
        <v>44221</v>
      </c>
      <c r="D543" s="50">
        <v>0.35416666666666669</v>
      </c>
      <c r="E543" s="50">
        <v>0.66666666666666696</v>
      </c>
      <c r="F543" s="7">
        <f t="shared" si="33"/>
        <v>1</v>
      </c>
      <c r="G543" s="50" t="str">
        <f>TEXT(D543-M522,"hh:mm")</f>
        <v>00:00</v>
      </c>
      <c r="H543" s="50" t="str">
        <f>TEXT(E543-M523,"hh:mm")</f>
        <v>00:00</v>
      </c>
      <c r="I543" s="86"/>
      <c r="J543" s="87"/>
      <c r="K543" s="88"/>
    </row>
    <row r="544" spans="2:11">
      <c r="B544" s="5" t="str">
        <f t="shared" si="32"/>
        <v>الثلاثاء</v>
      </c>
      <c r="C544" s="6">
        <f t="shared" si="34"/>
        <v>44222</v>
      </c>
      <c r="D544" s="50">
        <v>0.35416666666666702</v>
      </c>
      <c r="E544" s="50">
        <v>0.66666666666666696</v>
      </c>
      <c r="F544" s="7">
        <f t="shared" si="33"/>
        <v>1</v>
      </c>
      <c r="G544" s="50" t="str">
        <f>TEXT(D544-M522,"hh:mm")</f>
        <v>00:00</v>
      </c>
      <c r="H544" s="50" t="str">
        <f>TEXT(E544-M523,"hh:mm")</f>
        <v>00:00</v>
      </c>
      <c r="I544" s="86"/>
      <c r="J544" s="87"/>
      <c r="K544" s="88"/>
    </row>
    <row r="545" spans="2:11">
      <c r="B545" s="5" t="str">
        <f t="shared" si="32"/>
        <v>الأربعاء</v>
      </c>
      <c r="C545" s="6">
        <f t="shared" si="34"/>
        <v>44223</v>
      </c>
      <c r="D545" s="50">
        <v>0.35416666666666702</v>
      </c>
      <c r="E545" s="50">
        <v>0.66666666666666696</v>
      </c>
      <c r="F545" s="7">
        <f t="shared" si="33"/>
        <v>1</v>
      </c>
      <c r="G545" s="50" t="str">
        <f>TEXT(D545-M522,"hh:mm")</f>
        <v>00:00</v>
      </c>
      <c r="H545" s="50" t="str">
        <f>TEXT(E545-M523,"hh:mm")</f>
        <v>00:00</v>
      </c>
      <c r="I545" s="86"/>
      <c r="J545" s="87"/>
      <c r="K545" s="88"/>
    </row>
    <row r="546" spans="2:11">
      <c r="B546" s="5" t="str">
        <f t="shared" si="32"/>
        <v>الخميس</v>
      </c>
      <c r="C546" s="6">
        <f>C545+1</f>
        <v>44224</v>
      </c>
      <c r="D546" s="50">
        <v>0.35416666666666702</v>
      </c>
      <c r="E546" s="50">
        <v>0.66666666666666696</v>
      </c>
      <c r="F546" s="7">
        <f t="shared" si="33"/>
        <v>1</v>
      </c>
      <c r="G546" s="50" t="str">
        <f>TEXT(D546-M522,"hh:mm")</f>
        <v>00:00</v>
      </c>
      <c r="H546" s="50" t="str">
        <f>TEXT(E546-M523,"hh:mm")</f>
        <v>00:00</v>
      </c>
      <c r="I546" s="86"/>
      <c r="J546" s="87"/>
      <c r="K546" s="88"/>
    </row>
    <row r="547" spans="2:11">
      <c r="B547" s="5" t="str">
        <f t="shared" si="32"/>
        <v>الجمعة</v>
      </c>
      <c r="C547" s="6">
        <f>IF(C519=$Q$9," ",C546+1)</f>
        <v>44225</v>
      </c>
      <c r="D547" s="50"/>
      <c r="E547" s="50"/>
      <c r="F547" s="7">
        <f t="shared" si="33"/>
        <v>0</v>
      </c>
      <c r="G547" s="50">
        <v>0</v>
      </c>
      <c r="H547" s="50">
        <v>0</v>
      </c>
      <c r="I547" s="86"/>
      <c r="J547" s="87"/>
      <c r="K547" s="88"/>
    </row>
    <row r="548" spans="2:11">
      <c r="B548" s="5" t="str">
        <f t="shared" si="32"/>
        <v>السبت</v>
      </c>
      <c r="C548" s="6">
        <f>IF(C519=$Q$9," ",C547+1)</f>
        <v>44226</v>
      </c>
      <c r="D548" s="50">
        <v>0.35416666666666669</v>
      </c>
      <c r="E548" s="50">
        <v>0.66666666666666696</v>
      </c>
      <c r="F548" s="7">
        <f t="shared" si="33"/>
        <v>1</v>
      </c>
      <c r="G548" s="50" t="str">
        <f>TEXT(D548-M522,"hh:mm")</f>
        <v>00:00</v>
      </c>
      <c r="H548" s="50" t="str">
        <f>TEXT(E548-M523,"hh:mm")</f>
        <v>00:00</v>
      </c>
      <c r="I548" s="86"/>
      <c r="J548" s="87"/>
      <c r="K548" s="88"/>
    </row>
    <row r="549" spans="2:11">
      <c r="B549" s="5" t="str">
        <f t="shared" si="32"/>
        <v>الأحد</v>
      </c>
      <c r="C549" s="6">
        <f>IF(C519=$Q$9," ",IF(C519=$Q$11," ",IF(C519=$Q$13," ",IF(C519=$Q$16," ",IF(C519=$Q$18," ",C548+1)))))</f>
        <v>44227</v>
      </c>
      <c r="D549" s="50">
        <v>0.35416666666666669</v>
      </c>
      <c r="E549" s="50">
        <v>0.66666666666666696</v>
      </c>
      <c r="F549" s="7">
        <f t="shared" si="33"/>
        <v>1</v>
      </c>
      <c r="G549" s="50" t="str">
        <f>TEXT(D549-M522,"hh:mm")</f>
        <v>00:00</v>
      </c>
      <c r="H549" s="50" t="str">
        <f>TEXT(E549-M523,"hh:mm")</f>
        <v>00:00</v>
      </c>
      <c r="I549" s="86"/>
      <c r="J549" s="87"/>
      <c r="K549" s="88"/>
    </row>
    <row r="550" spans="2:11">
      <c r="B550" s="89" t="s">
        <v>17</v>
      </c>
      <c r="C550" s="90"/>
      <c r="D550" s="90"/>
      <c r="E550" s="91"/>
      <c r="F550" s="92" t="e">
        <f>H519+H520+H521+H522+H523+H524+H525+H526+H527+H528+H529+H530+H531+H532+H533+H534+H535+H536+H537+H538+H539+H540+H541+H542+H543+H544+H545+H546+H547+H548+H549</f>
        <v>#VALUE!</v>
      </c>
      <c r="G550" s="93"/>
      <c r="H550" s="94"/>
      <c r="I550" s="95"/>
      <c r="J550" s="96"/>
      <c r="K550" s="97"/>
    </row>
    <row r="551" spans="2:11">
      <c r="B551" s="98" t="s">
        <v>18</v>
      </c>
      <c r="C551" s="99"/>
      <c r="D551" s="99"/>
      <c r="E551" s="100"/>
      <c r="F551" s="101" t="e">
        <f>G519+G520+G521+G522+G523+G524+G525+G526+G527+G528+G529+G530+G531+G532+G533+G534+G535+G536+G537+G538+G539+G540+G541+G542+G543+G544+G545+G546+G547+G548+G549</f>
        <v>#VALUE!</v>
      </c>
      <c r="G551" s="102"/>
      <c r="H551" s="103"/>
      <c r="I551" s="104"/>
      <c r="J551" s="105"/>
      <c r="K551" s="106"/>
    </row>
    <row r="552" spans="2:11">
      <c r="B552" s="107" t="s">
        <v>2</v>
      </c>
      <c r="C552" s="108"/>
      <c r="D552" s="108"/>
      <c r="E552" s="109"/>
      <c r="F552" s="13">
        <f>SUM(F519:F549)</f>
        <v>26</v>
      </c>
      <c r="G552" s="52" t="e">
        <f>B557/30/9*F551*24</f>
        <v>#VALUE!</v>
      </c>
      <c r="H552" s="52" t="e">
        <f>B557/30/9*F550*24</f>
        <v>#VALUE!</v>
      </c>
      <c r="I552" s="107"/>
      <c r="J552" s="108"/>
      <c r="K552" s="109"/>
    </row>
    <row r="553" spans="2:11">
      <c r="B553" s="9"/>
      <c r="C553" s="9"/>
      <c r="D553" s="9"/>
      <c r="E553" s="9"/>
      <c r="F553" s="9"/>
      <c r="G553" s="9"/>
      <c r="H553" s="53"/>
      <c r="I553" s="53"/>
      <c r="J553" s="9"/>
      <c r="K553" s="9"/>
    </row>
    <row r="554" spans="2:11">
      <c r="B554" s="15"/>
      <c r="C554" s="15"/>
      <c r="D554" s="15"/>
      <c r="E554" s="15"/>
      <c r="F554" s="15"/>
      <c r="G554" s="15"/>
      <c r="H554" s="15"/>
      <c r="I554" s="9"/>
      <c r="J554" s="9"/>
      <c r="K554" s="9"/>
    </row>
    <row r="555" spans="2:11">
      <c r="B555" s="9" t="s">
        <v>19</v>
      </c>
      <c r="C555" s="9"/>
      <c r="D555" s="9"/>
      <c r="E555" s="9"/>
      <c r="F555" s="9"/>
      <c r="G555" s="9"/>
      <c r="H555" s="15"/>
      <c r="I555" s="23"/>
      <c r="J555" s="8"/>
      <c r="K555" s="8"/>
    </row>
    <row r="556" spans="2:11" ht="21">
      <c r="B556" s="1" t="s">
        <v>3</v>
      </c>
      <c r="C556" s="1" t="s">
        <v>20</v>
      </c>
      <c r="D556" s="1" t="s">
        <v>14</v>
      </c>
      <c r="E556" s="1" t="s">
        <v>21</v>
      </c>
      <c r="F556" s="1" t="s">
        <v>22</v>
      </c>
      <c r="G556" s="2" t="s">
        <v>17</v>
      </c>
      <c r="H556" s="24" t="s">
        <v>18</v>
      </c>
      <c r="I556" s="2" t="s">
        <v>4</v>
      </c>
      <c r="J556" s="16" t="s">
        <v>23</v>
      </c>
      <c r="K556" s="17"/>
    </row>
    <row r="557" spans="2:11">
      <c r="B557" s="4">
        <v>250</v>
      </c>
      <c r="C557" s="18">
        <f>B557*M10/26</f>
        <v>250</v>
      </c>
      <c r="D557" s="18" t="e">
        <f>H552</f>
        <v>#VALUE!</v>
      </c>
      <c r="E557" s="18" t="e">
        <f>G552</f>
        <v>#VALUE!</v>
      </c>
      <c r="F557" s="18">
        <f>'بيانات كاملة'!H14</f>
        <v>0</v>
      </c>
      <c r="G557" s="18">
        <f>'بيانات كاملة'!I14</f>
        <v>0</v>
      </c>
      <c r="H557" s="18">
        <f>'بيانات كاملة'!J14</f>
        <v>0</v>
      </c>
      <c r="I557" s="19" t="e">
        <f>C557+D557-E557-F557+G557-H557</f>
        <v>#VALUE!</v>
      </c>
      <c r="J557" s="20">
        <v>44013</v>
      </c>
      <c r="K557" s="21">
        <f>'بيانات كاملة'!M518</f>
        <v>0</v>
      </c>
    </row>
    <row r="558" spans="2:11" ht="12" thickBot="1">
      <c r="B558" s="9">
        <f>C515</f>
        <v>11</v>
      </c>
      <c r="C558" s="23"/>
      <c r="D558" s="23"/>
      <c r="E558" s="23"/>
      <c r="F558" s="23"/>
      <c r="G558" s="23"/>
      <c r="H558" s="23"/>
      <c r="I558" s="23"/>
      <c r="J558" s="8"/>
      <c r="K558" s="8"/>
    </row>
    <row r="559" spans="2:11" ht="12" thickBot="1">
      <c r="B559" s="9"/>
      <c r="C559" s="23"/>
      <c r="D559" s="23"/>
      <c r="E559" s="23"/>
      <c r="F559" s="23"/>
      <c r="G559" s="23"/>
      <c r="H559" s="23"/>
      <c r="I559" s="110" t="s">
        <v>24</v>
      </c>
      <c r="J559" s="110"/>
      <c r="K559" s="110"/>
    </row>
    <row r="560" spans="2:11">
      <c r="B560" s="9"/>
      <c r="C560" s="23"/>
      <c r="D560" s="23"/>
      <c r="E560" s="23"/>
      <c r="F560" s="23"/>
      <c r="G560" s="23"/>
      <c r="H560" s="23"/>
      <c r="I560" s="25"/>
      <c r="J560" s="26"/>
      <c r="K560" s="27"/>
    </row>
    <row r="561" spans="2:13" ht="12" thickBot="1">
      <c r="B561" s="23"/>
      <c r="C561" s="23"/>
      <c r="D561" s="23"/>
      <c r="E561" s="23"/>
      <c r="F561" s="23"/>
      <c r="G561" s="23"/>
      <c r="H561" s="23"/>
      <c r="I561" s="28"/>
      <c r="J561" s="29"/>
      <c r="K561" s="30"/>
    </row>
    <row r="563" spans="2:13">
      <c r="B563" s="111" t="s">
        <v>25</v>
      </c>
      <c r="C563" s="111"/>
      <c r="D563" s="111"/>
      <c r="E563" s="111"/>
      <c r="F563" s="111"/>
      <c r="G563" s="111"/>
      <c r="H563" s="111"/>
      <c r="I563" s="111"/>
      <c r="J563" s="111"/>
      <c r="K563" s="111"/>
    </row>
    <row r="564" spans="2:13">
      <c r="B564" s="112" t="str">
        <f>B3</f>
        <v>راتب شهر :ديسمبر 2020</v>
      </c>
      <c r="C564" s="112"/>
      <c r="D564" s="112"/>
      <c r="E564" s="112"/>
      <c r="F564" s="112"/>
      <c r="G564" s="112"/>
      <c r="H564" s="112"/>
      <c r="I564" s="112"/>
      <c r="J564" s="112"/>
      <c r="K564" s="112"/>
    </row>
    <row r="565" spans="2:13">
      <c r="B565" s="4" t="s">
        <v>7</v>
      </c>
      <c r="C565" s="56"/>
      <c r="D565" s="9"/>
      <c r="E565" s="9"/>
      <c r="F565" s="9"/>
      <c r="G565" s="9"/>
      <c r="H565" s="10"/>
      <c r="I565" s="4" t="s">
        <v>6</v>
      </c>
      <c r="J565" s="10"/>
      <c r="K565" s="10"/>
    </row>
    <row r="566" spans="2:13">
      <c r="B566" s="55" t="s">
        <v>8</v>
      </c>
      <c r="C566" s="54">
        <v>12</v>
      </c>
      <c r="D566" s="9"/>
      <c r="E566" s="9"/>
      <c r="F566" s="9"/>
      <c r="G566" s="9"/>
      <c r="H566" s="9"/>
      <c r="I566" s="9"/>
      <c r="J566" s="9"/>
      <c r="K566" s="9"/>
    </row>
    <row r="567" spans="2:13">
      <c r="B567" s="9"/>
      <c r="C567" s="9"/>
      <c r="D567" s="9"/>
      <c r="E567" s="9"/>
      <c r="F567" s="9"/>
      <c r="G567" s="9"/>
      <c r="H567" s="9"/>
      <c r="I567" s="9"/>
      <c r="J567" s="9"/>
      <c r="K567" s="9"/>
    </row>
    <row r="568" spans="2:13">
      <c r="B568" s="113" t="s">
        <v>9</v>
      </c>
      <c r="C568" s="114"/>
      <c r="D568" s="117" t="s">
        <v>10</v>
      </c>
      <c r="E568" s="117" t="s">
        <v>11</v>
      </c>
      <c r="F568" s="117" t="s">
        <v>12</v>
      </c>
      <c r="G568" s="119" t="s">
        <v>13</v>
      </c>
      <c r="H568" s="120"/>
      <c r="I568" s="121" t="s">
        <v>15</v>
      </c>
      <c r="J568" s="122"/>
      <c r="K568" s="123"/>
    </row>
    <row r="569" spans="2:13" ht="14.25">
      <c r="B569" s="115"/>
      <c r="C569" s="116"/>
      <c r="D569" s="118"/>
      <c r="E569" s="118"/>
      <c r="F569" s="118"/>
      <c r="G569" s="56" t="s">
        <v>16</v>
      </c>
      <c r="H569" s="4" t="s">
        <v>14</v>
      </c>
      <c r="I569" s="124"/>
      <c r="J569" s="125"/>
      <c r="K569" s="126"/>
      <c r="M569" s="45"/>
    </row>
    <row r="570" spans="2:13">
      <c r="B570" s="5" t="str">
        <f t="shared" ref="B570:B600" si="35">TEXT(C570,"ddd")</f>
        <v>الجمعة</v>
      </c>
      <c r="C570" s="6">
        <f>M8</f>
        <v>44197</v>
      </c>
      <c r="D570" s="50"/>
      <c r="E570" s="50"/>
      <c r="F570" s="7">
        <f t="shared" ref="F570:F600" si="36">IF(ISERROR(D570/D570),0,(D570/D570))</f>
        <v>0</v>
      </c>
      <c r="G570" s="50" t="e">
        <f>TEXT(D570-M573,"hh:mm")</f>
        <v>#VALUE!</v>
      </c>
      <c r="H570" s="50" t="e">
        <f>TEXT(E570-M574,"hh:mm")</f>
        <v>#VALUE!</v>
      </c>
      <c r="I570" s="86"/>
      <c r="J570" s="87"/>
      <c r="K570" s="88"/>
    </row>
    <row r="571" spans="2:13">
      <c r="B571" s="5" t="str">
        <f t="shared" si="35"/>
        <v>السبت</v>
      </c>
      <c r="C571" s="6">
        <f>C570+1</f>
        <v>44198</v>
      </c>
      <c r="D571" s="50">
        <v>0.35416666666666669</v>
      </c>
      <c r="E571" s="50">
        <v>0.66666666666666663</v>
      </c>
      <c r="F571" s="7">
        <f t="shared" si="36"/>
        <v>1</v>
      </c>
      <c r="G571" s="50" t="str">
        <f>TEXT(D571-M573,"hh:mm")</f>
        <v>00:00</v>
      </c>
      <c r="H571" s="50" t="str">
        <f>TEXT(E571-M574,"hh:mm")</f>
        <v>00:00</v>
      </c>
      <c r="I571" s="86"/>
      <c r="J571" s="87"/>
      <c r="K571" s="88"/>
      <c r="M571" s="48"/>
    </row>
    <row r="572" spans="2:13">
      <c r="B572" s="5" t="str">
        <f t="shared" si="35"/>
        <v>الأحد</v>
      </c>
      <c r="C572" s="6">
        <f>C571+1</f>
        <v>44199</v>
      </c>
      <c r="D572" s="50">
        <v>0.35416666666666669</v>
      </c>
      <c r="E572" s="50">
        <v>0.66666666666666696</v>
      </c>
      <c r="F572" s="7">
        <f t="shared" si="36"/>
        <v>1</v>
      </c>
      <c r="G572" s="50" t="str">
        <f>TEXT(D572-M573,"hh:mm")</f>
        <v>00:00</v>
      </c>
      <c r="H572" s="50" t="str">
        <f>TEXT(E572-M574,"hh:mm")</f>
        <v>00:00</v>
      </c>
      <c r="I572" s="86"/>
      <c r="J572" s="87"/>
      <c r="K572" s="88"/>
    </row>
    <row r="573" spans="2:13">
      <c r="B573" s="5" t="str">
        <f t="shared" si="35"/>
        <v>الإثنين</v>
      </c>
      <c r="C573" s="6">
        <f t="shared" ref="C573:C596" si="37">C572+1</f>
        <v>44200</v>
      </c>
      <c r="D573" s="50">
        <v>0.35416666666666702</v>
      </c>
      <c r="E573" s="50">
        <v>0.66666666666666696</v>
      </c>
      <c r="F573" s="7">
        <f t="shared" si="36"/>
        <v>1</v>
      </c>
      <c r="G573" s="50" t="str">
        <f>TEXT(D573-M573,"hh:mm")</f>
        <v>00:00</v>
      </c>
      <c r="H573" s="50" t="str">
        <f>TEXT(E573-M574,"hh:mm")</f>
        <v>00:00</v>
      </c>
      <c r="I573" s="86"/>
      <c r="J573" s="87"/>
      <c r="K573" s="88"/>
      <c r="M573" s="60">
        <v>0.35416666666666669</v>
      </c>
    </row>
    <row r="574" spans="2:13">
      <c r="B574" s="5" t="str">
        <f t="shared" si="35"/>
        <v>الثلاثاء</v>
      </c>
      <c r="C574" s="6">
        <f t="shared" si="37"/>
        <v>44201</v>
      </c>
      <c r="D574" s="50">
        <v>0.35416666666666702</v>
      </c>
      <c r="E574" s="50">
        <v>0.66666666666666696</v>
      </c>
      <c r="F574" s="7">
        <f t="shared" si="36"/>
        <v>1</v>
      </c>
      <c r="G574" s="50" t="str">
        <f>TEXT(D574-M573,"hh:mm")</f>
        <v>00:00</v>
      </c>
      <c r="H574" s="50" t="str">
        <f>TEXT(E574-M574,"hh:mm")</f>
        <v>00:00</v>
      </c>
      <c r="I574" s="86"/>
      <c r="J574" s="87"/>
      <c r="K574" s="88"/>
      <c r="M574" s="60">
        <v>0.66666666666666663</v>
      </c>
    </row>
    <row r="575" spans="2:13">
      <c r="B575" s="5" t="str">
        <f t="shared" si="35"/>
        <v>الأربعاء</v>
      </c>
      <c r="C575" s="6">
        <f t="shared" si="37"/>
        <v>44202</v>
      </c>
      <c r="D575" s="50">
        <v>0.35416666666666702</v>
      </c>
      <c r="E575" s="50">
        <v>0.66666666666666696</v>
      </c>
      <c r="F575" s="7">
        <f t="shared" si="36"/>
        <v>1</v>
      </c>
      <c r="G575" s="50" t="str">
        <f>TEXT(D575-M573,"hh:mm")</f>
        <v>00:00</v>
      </c>
      <c r="H575" s="50" t="str">
        <f>TEXT(E575-M574,"hh:mm")</f>
        <v>00:00</v>
      </c>
      <c r="I575" s="86"/>
      <c r="J575" s="87"/>
      <c r="K575" s="88"/>
    </row>
    <row r="576" spans="2:13">
      <c r="B576" s="5" t="str">
        <f t="shared" si="35"/>
        <v>الخميس</v>
      </c>
      <c r="C576" s="6">
        <f t="shared" si="37"/>
        <v>44203</v>
      </c>
      <c r="D576" s="50">
        <v>0.35416666666666702</v>
      </c>
      <c r="E576" s="50">
        <v>0.66666666666666696</v>
      </c>
      <c r="F576" s="7">
        <f t="shared" si="36"/>
        <v>1</v>
      </c>
      <c r="G576" s="50" t="str">
        <f>TEXT(D576-M573,"hh:mm")</f>
        <v>00:00</v>
      </c>
      <c r="H576" s="50" t="str">
        <f>TEXT(E576-M574,"hh:mm")</f>
        <v>00:00</v>
      </c>
      <c r="I576" s="86"/>
      <c r="J576" s="87"/>
      <c r="K576" s="88"/>
    </row>
    <row r="577" spans="2:11">
      <c r="B577" s="5" t="str">
        <f t="shared" si="35"/>
        <v>الجمعة</v>
      </c>
      <c r="C577" s="6">
        <f t="shared" si="37"/>
        <v>44204</v>
      </c>
      <c r="D577" s="50"/>
      <c r="E577" s="50"/>
      <c r="F577" s="7">
        <f t="shared" si="36"/>
        <v>0</v>
      </c>
      <c r="G577" s="50">
        <v>0</v>
      </c>
      <c r="H577" s="50">
        <v>0</v>
      </c>
      <c r="I577" s="86"/>
      <c r="J577" s="87"/>
      <c r="K577" s="88"/>
    </row>
    <row r="578" spans="2:11">
      <c r="B578" s="5" t="str">
        <f t="shared" si="35"/>
        <v>السبت</v>
      </c>
      <c r="C578" s="6">
        <f t="shared" si="37"/>
        <v>44205</v>
      </c>
      <c r="D578" s="50">
        <v>0.35416666666666669</v>
      </c>
      <c r="E578" s="50">
        <v>0.66666666666666663</v>
      </c>
      <c r="F578" s="7">
        <f t="shared" si="36"/>
        <v>1</v>
      </c>
      <c r="G578" s="50" t="str">
        <f>TEXT(D578-M573,"hh:mm")</f>
        <v>00:00</v>
      </c>
      <c r="H578" s="50" t="str">
        <f>TEXT(E578-M574,"hh:mm")</f>
        <v>00:00</v>
      </c>
      <c r="I578" s="86"/>
      <c r="J578" s="87"/>
      <c r="K578" s="88"/>
    </row>
    <row r="579" spans="2:11">
      <c r="B579" s="5" t="str">
        <f t="shared" si="35"/>
        <v>الأحد</v>
      </c>
      <c r="C579" s="6">
        <f t="shared" si="37"/>
        <v>44206</v>
      </c>
      <c r="D579" s="50">
        <v>0.35416666666666669</v>
      </c>
      <c r="E579" s="50">
        <v>0.66666666666666696</v>
      </c>
      <c r="F579" s="7">
        <f t="shared" si="36"/>
        <v>1</v>
      </c>
      <c r="G579" s="50" t="str">
        <f>TEXT(D579-M573,"hh:mm")</f>
        <v>00:00</v>
      </c>
      <c r="H579" s="50" t="str">
        <f>TEXT(E579-M574,"hh:mm")</f>
        <v>00:00</v>
      </c>
      <c r="I579" s="86"/>
      <c r="J579" s="87"/>
      <c r="K579" s="88"/>
    </row>
    <row r="580" spans="2:11">
      <c r="B580" s="5" t="str">
        <f t="shared" si="35"/>
        <v>الإثنين</v>
      </c>
      <c r="C580" s="6">
        <f t="shared" si="37"/>
        <v>44207</v>
      </c>
      <c r="D580" s="50">
        <v>0.35416666666666669</v>
      </c>
      <c r="E580" s="50">
        <v>0.66666666666666696</v>
      </c>
      <c r="F580" s="7">
        <f t="shared" si="36"/>
        <v>1</v>
      </c>
      <c r="G580" s="50" t="str">
        <f>TEXT(D580-M573,"hh:mm")</f>
        <v>00:00</v>
      </c>
      <c r="H580" s="50" t="str">
        <f>TEXT(E580-M574,"hh:mm")</f>
        <v>00:00</v>
      </c>
      <c r="I580" s="86"/>
      <c r="J580" s="87"/>
      <c r="K580" s="88"/>
    </row>
    <row r="581" spans="2:11">
      <c r="B581" s="5" t="str">
        <f t="shared" si="35"/>
        <v>الثلاثاء</v>
      </c>
      <c r="C581" s="6">
        <f t="shared" si="37"/>
        <v>44208</v>
      </c>
      <c r="D581" s="50">
        <v>0.35416666666666702</v>
      </c>
      <c r="E581" s="50">
        <v>0.66666666666666696</v>
      </c>
      <c r="F581" s="7">
        <f t="shared" si="36"/>
        <v>1</v>
      </c>
      <c r="G581" s="50" t="str">
        <f>TEXT(D581-M573,"hh:mm")</f>
        <v>00:00</v>
      </c>
      <c r="H581" s="50" t="str">
        <f>TEXT(E581-M574,"hh:mm")</f>
        <v>00:00</v>
      </c>
      <c r="I581" s="86"/>
      <c r="J581" s="87"/>
      <c r="K581" s="88"/>
    </row>
    <row r="582" spans="2:11">
      <c r="B582" s="5" t="str">
        <f t="shared" si="35"/>
        <v>الأربعاء</v>
      </c>
      <c r="C582" s="6">
        <f t="shared" si="37"/>
        <v>44209</v>
      </c>
      <c r="D582" s="50">
        <v>0.35416666666666702</v>
      </c>
      <c r="E582" s="50">
        <v>0.66666666666666696</v>
      </c>
      <c r="F582" s="7">
        <f t="shared" si="36"/>
        <v>1</v>
      </c>
      <c r="G582" s="50" t="str">
        <f>TEXT(D582-M573,"hh:mm")</f>
        <v>00:00</v>
      </c>
      <c r="H582" s="50" t="str">
        <f>TEXT(E582-M574,"hh:mm")</f>
        <v>00:00</v>
      </c>
      <c r="I582" s="86"/>
      <c r="J582" s="87"/>
      <c r="K582" s="88"/>
    </row>
    <row r="583" spans="2:11">
      <c r="B583" s="5" t="str">
        <f t="shared" si="35"/>
        <v>الخميس</v>
      </c>
      <c r="C583" s="6">
        <f t="shared" si="37"/>
        <v>44210</v>
      </c>
      <c r="D583" s="50">
        <v>0.35416666666666702</v>
      </c>
      <c r="E583" s="50">
        <v>0.66666666666666696</v>
      </c>
      <c r="F583" s="7">
        <f t="shared" si="36"/>
        <v>1</v>
      </c>
      <c r="G583" s="50" t="str">
        <f>TEXT(D583-M573,"hh:mm")</f>
        <v>00:00</v>
      </c>
      <c r="H583" s="50" t="str">
        <f>TEXT(E583-M574,"hh:mm")</f>
        <v>00:00</v>
      </c>
      <c r="I583" s="86"/>
      <c r="J583" s="87"/>
      <c r="K583" s="88"/>
    </row>
    <row r="584" spans="2:11">
      <c r="B584" s="5" t="str">
        <f t="shared" si="35"/>
        <v>الجمعة</v>
      </c>
      <c r="C584" s="6">
        <f t="shared" si="37"/>
        <v>44211</v>
      </c>
      <c r="D584" s="50"/>
      <c r="E584" s="50"/>
      <c r="F584" s="7">
        <f t="shared" si="36"/>
        <v>0</v>
      </c>
      <c r="G584" s="50">
        <v>0</v>
      </c>
      <c r="H584" s="50">
        <v>0</v>
      </c>
      <c r="I584" s="86"/>
      <c r="J584" s="87"/>
      <c r="K584" s="88"/>
    </row>
    <row r="585" spans="2:11">
      <c r="B585" s="5" t="str">
        <f t="shared" si="35"/>
        <v>السبت</v>
      </c>
      <c r="C585" s="6">
        <f t="shared" si="37"/>
        <v>44212</v>
      </c>
      <c r="D585" s="50">
        <v>0.35416666666666669</v>
      </c>
      <c r="E585" s="50">
        <v>0.66666666666666663</v>
      </c>
      <c r="F585" s="7">
        <f t="shared" si="36"/>
        <v>1</v>
      </c>
      <c r="G585" s="50" t="str">
        <f>TEXT(D585-M573,"hh:mm")</f>
        <v>00:00</v>
      </c>
      <c r="H585" s="50" t="str">
        <f>TEXT(E585-M574,"hh:mm")</f>
        <v>00:00</v>
      </c>
      <c r="I585" s="86"/>
      <c r="J585" s="87"/>
      <c r="K585" s="88"/>
    </row>
    <row r="586" spans="2:11">
      <c r="B586" s="5" t="str">
        <f t="shared" si="35"/>
        <v>الأحد</v>
      </c>
      <c r="C586" s="6">
        <f t="shared" si="37"/>
        <v>44213</v>
      </c>
      <c r="D586" s="50">
        <v>0.35416666666666669</v>
      </c>
      <c r="E586" s="50">
        <v>0.66666666666666696</v>
      </c>
      <c r="F586" s="7">
        <f t="shared" si="36"/>
        <v>1</v>
      </c>
      <c r="G586" s="50" t="str">
        <f>TEXT(D586-M573,"hh:mm")</f>
        <v>00:00</v>
      </c>
      <c r="H586" s="50" t="str">
        <f>TEXT(E586-M574,"hh:mm")</f>
        <v>00:00</v>
      </c>
      <c r="I586" s="86"/>
      <c r="J586" s="87"/>
      <c r="K586" s="88"/>
    </row>
    <row r="587" spans="2:11">
      <c r="B587" s="5" t="str">
        <f t="shared" si="35"/>
        <v>الإثنين</v>
      </c>
      <c r="C587" s="6">
        <f t="shared" si="37"/>
        <v>44214</v>
      </c>
      <c r="D587" s="50">
        <v>0.35416666666666669</v>
      </c>
      <c r="E587" s="50">
        <v>0.66666666666666696</v>
      </c>
      <c r="F587" s="7">
        <f t="shared" si="36"/>
        <v>1</v>
      </c>
      <c r="G587" s="50" t="str">
        <f>TEXT(D587-M573,"hh:mm")</f>
        <v>00:00</v>
      </c>
      <c r="H587" s="50" t="str">
        <f>TEXT(E587-M574,"hh:mm")</f>
        <v>00:00</v>
      </c>
      <c r="I587" s="86"/>
      <c r="J587" s="87"/>
      <c r="K587" s="88"/>
    </row>
    <row r="588" spans="2:11">
      <c r="B588" s="5" t="str">
        <f t="shared" si="35"/>
        <v>الثلاثاء</v>
      </c>
      <c r="C588" s="6">
        <f t="shared" si="37"/>
        <v>44215</v>
      </c>
      <c r="D588" s="50">
        <v>0.35416666666666702</v>
      </c>
      <c r="E588" s="50">
        <v>0.66666666666666696</v>
      </c>
      <c r="F588" s="7">
        <f t="shared" si="36"/>
        <v>1</v>
      </c>
      <c r="G588" s="50" t="str">
        <f>TEXT(D588-M573,"hh:mm")</f>
        <v>00:00</v>
      </c>
      <c r="H588" s="50" t="str">
        <f>TEXT(E588-M574,"hh:mm")</f>
        <v>00:00</v>
      </c>
      <c r="I588" s="86"/>
      <c r="J588" s="87"/>
      <c r="K588" s="88"/>
    </row>
    <row r="589" spans="2:11">
      <c r="B589" s="5" t="str">
        <f t="shared" si="35"/>
        <v>الأربعاء</v>
      </c>
      <c r="C589" s="6">
        <f t="shared" si="37"/>
        <v>44216</v>
      </c>
      <c r="D589" s="50">
        <v>0.35416666666666702</v>
      </c>
      <c r="E589" s="50">
        <v>0.66666666666666696</v>
      </c>
      <c r="F589" s="7">
        <f t="shared" si="36"/>
        <v>1</v>
      </c>
      <c r="G589" s="50" t="str">
        <f>TEXT(D589-M573,"hh:mm")</f>
        <v>00:00</v>
      </c>
      <c r="H589" s="50" t="str">
        <f>TEXT(E589-M574,"hh:mm")</f>
        <v>00:00</v>
      </c>
      <c r="I589" s="86"/>
      <c r="J589" s="87"/>
      <c r="K589" s="88"/>
    </row>
    <row r="590" spans="2:11">
      <c r="B590" s="5" t="str">
        <f t="shared" si="35"/>
        <v>الخميس</v>
      </c>
      <c r="C590" s="6">
        <f t="shared" si="37"/>
        <v>44217</v>
      </c>
      <c r="D590" s="50">
        <v>0.35416666666666702</v>
      </c>
      <c r="E590" s="50">
        <v>0.66666666666666696</v>
      </c>
      <c r="F590" s="7">
        <f t="shared" si="36"/>
        <v>1</v>
      </c>
      <c r="G590" s="50" t="str">
        <f>TEXT(D590-M573,"hh:mm")</f>
        <v>00:00</v>
      </c>
      <c r="H590" s="50" t="str">
        <f>TEXT(E590-M574,"hh:mm")</f>
        <v>00:00</v>
      </c>
      <c r="I590" s="86"/>
      <c r="J590" s="87"/>
      <c r="K590" s="88"/>
    </row>
    <row r="591" spans="2:11">
      <c r="B591" s="5" t="str">
        <f t="shared" si="35"/>
        <v>الجمعة</v>
      </c>
      <c r="C591" s="6">
        <f t="shared" si="37"/>
        <v>44218</v>
      </c>
      <c r="D591" s="50"/>
      <c r="E591" s="50"/>
      <c r="F591" s="7">
        <f t="shared" si="36"/>
        <v>0</v>
      </c>
      <c r="G591" s="50">
        <v>0</v>
      </c>
      <c r="H591" s="50">
        <v>0</v>
      </c>
      <c r="I591" s="86"/>
      <c r="J591" s="87"/>
      <c r="K591" s="88"/>
    </row>
    <row r="592" spans="2:11">
      <c r="B592" s="5" t="str">
        <f t="shared" si="35"/>
        <v>السبت</v>
      </c>
      <c r="C592" s="6">
        <f t="shared" si="37"/>
        <v>44219</v>
      </c>
      <c r="D592" s="50">
        <v>0.35416666666666669</v>
      </c>
      <c r="E592" s="50">
        <v>0.66666666666666663</v>
      </c>
      <c r="F592" s="7">
        <f t="shared" si="36"/>
        <v>1</v>
      </c>
      <c r="G592" s="50" t="str">
        <f>TEXT(D592-M573,"hh:mm")</f>
        <v>00:00</v>
      </c>
      <c r="H592" s="50" t="str">
        <f>TEXT(E592-M574,"hh:mm")</f>
        <v>00:00</v>
      </c>
      <c r="I592" s="86"/>
      <c r="J592" s="87"/>
      <c r="K592" s="88"/>
    </row>
    <row r="593" spans="2:11">
      <c r="B593" s="5" t="str">
        <f t="shared" si="35"/>
        <v>الأحد</v>
      </c>
      <c r="C593" s="6">
        <f t="shared" si="37"/>
        <v>44220</v>
      </c>
      <c r="D593" s="50">
        <v>0.35416666666666669</v>
      </c>
      <c r="E593" s="50">
        <v>0.66666666666666696</v>
      </c>
      <c r="F593" s="7">
        <f t="shared" si="36"/>
        <v>1</v>
      </c>
      <c r="G593" s="50" t="str">
        <f>TEXT(D593-M573,"hh:mm")</f>
        <v>00:00</v>
      </c>
      <c r="H593" s="50" t="str">
        <f>TEXT(E593-M574,"hh:mm")</f>
        <v>00:00</v>
      </c>
      <c r="I593" s="86"/>
      <c r="J593" s="87"/>
      <c r="K593" s="88"/>
    </row>
    <row r="594" spans="2:11">
      <c r="B594" s="5" t="str">
        <f t="shared" si="35"/>
        <v>الإثنين</v>
      </c>
      <c r="C594" s="6">
        <f t="shared" si="37"/>
        <v>44221</v>
      </c>
      <c r="D594" s="50">
        <v>0.35416666666666669</v>
      </c>
      <c r="E594" s="50">
        <v>0.66666666666666696</v>
      </c>
      <c r="F594" s="7">
        <f t="shared" si="36"/>
        <v>1</v>
      </c>
      <c r="G594" s="50" t="str">
        <f>TEXT(D594-M573,"hh:mm")</f>
        <v>00:00</v>
      </c>
      <c r="H594" s="50" t="str">
        <f>TEXT(E594-M574,"hh:mm")</f>
        <v>00:00</v>
      </c>
      <c r="I594" s="86"/>
      <c r="J594" s="87"/>
      <c r="K594" s="88"/>
    </row>
    <row r="595" spans="2:11">
      <c r="B595" s="5" t="str">
        <f t="shared" si="35"/>
        <v>الثلاثاء</v>
      </c>
      <c r="C595" s="6">
        <f t="shared" si="37"/>
        <v>44222</v>
      </c>
      <c r="D595" s="50">
        <v>0.35416666666666702</v>
      </c>
      <c r="E595" s="50">
        <v>0.66666666666666696</v>
      </c>
      <c r="F595" s="7">
        <f t="shared" si="36"/>
        <v>1</v>
      </c>
      <c r="G595" s="50" t="str">
        <f>TEXT(D595-M573,"hh:mm")</f>
        <v>00:00</v>
      </c>
      <c r="H595" s="50" t="str">
        <f>TEXT(E595-M574,"hh:mm")</f>
        <v>00:00</v>
      </c>
      <c r="I595" s="86"/>
      <c r="J595" s="87"/>
      <c r="K595" s="88"/>
    </row>
    <row r="596" spans="2:11">
      <c r="B596" s="5" t="str">
        <f t="shared" si="35"/>
        <v>الأربعاء</v>
      </c>
      <c r="C596" s="6">
        <f t="shared" si="37"/>
        <v>44223</v>
      </c>
      <c r="D596" s="50">
        <v>0.35416666666666702</v>
      </c>
      <c r="E596" s="50">
        <v>0.66666666666666696</v>
      </c>
      <c r="F596" s="7">
        <f t="shared" si="36"/>
        <v>1</v>
      </c>
      <c r="G596" s="50" t="str">
        <f>TEXT(D596-M573,"hh:mm")</f>
        <v>00:00</v>
      </c>
      <c r="H596" s="50" t="str">
        <f>TEXT(E596-M574,"hh:mm")</f>
        <v>00:00</v>
      </c>
      <c r="I596" s="86"/>
      <c r="J596" s="87"/>
      <c r="K596" s="88"/>
    </row>
    <row r="597" spans="2:11">
      <c r="B597" s="5" t="str">
        <f t="shared" si="35"/>
        <v>الخميس</v>
      </c>
      <c r="C597" s="6">
        <f>C596+1</f>
        <v>44224</v>
      </c>
      <c r="D597" s="50">
        <v>0.35416666666666702</v>
      </c>
      <c r="E597" s="50">
        <v>0.66666666666666696</v>
      </c>
      <c r="F597" s="7">
        <f t="shared" si="36"/>
        <v>1</v>
      </c>
      <c r="G597" s="50" t="str">
        <f>TEXT(D597-M573,"hh:mm")</f>
        <v>00:00</v>
      </c>
      <c r="H597" s="50" t="str">
        <f>TEXT(E597-M574,"hh:mm")</f>
        <v>00:00</v>
      </c>
      <c r="I597" s="86"/>
      <c r="J597" s="87"/>
      <c r="K597" s="88"/>
    </row>
    <row r="598" spans="2:11">
      <c r="B598" s="5" t="str">
        <f t="shared" si="35"/>
        <v>الجمعة</v>
      </c>
      <c r="C598" s="6">
        <f>IF(C570=$Q$9," ",C597+1)</f>
        <v>44225</v>
      </c>
      <c r="D598" s="50"/>
      <c r="E598" s="50"/>
      <c r="F598" s="7">
        <f t="shared" si="36"/>
        <v>0</v>
      </c>
      <c r="G598" s="50">
        <v>0</v>
      </c>
      <c r="H598" s="50">
        <v>0</v>
      </c>
      <c r="I598" s="86"/>
      <c r="J598" s="87"/>
      <c r="K598" s="88"/>
    </row>
    <row r="599" spans="2:11">
      <c r="B599" s="5" t="str">
        <f t="shared" si="35"/>
        <v>السبت</v>
      </c>
      <c r="C599" s="6">
        <f>IF(C570=$Q$9," ",C598+1)</f>
        <v>44226</v>
      </c>
      <c r="D599" s="50">
        <v>0.35416666666666669</v>
      </c>
      <c r="E599" s="50">
        <v>0.66666666666666696</v>
      </c>
      <c r="F599" s="7">
        <f t="shared" si="36"/>
        <v>1</v>
      </c>
      <c r="G599" s="50" t="str">
        <f>TEXT(D599-M573,"hh:mm")</f>
        <v>00:00</v>
      </c>
      <c r="H599" s="50" t="str">
        <f>TEXT(E599-M574,"hh:mm")</f>
        <v>00:00</v>
      </c>
      <c r="I599" s="86"/>
      <c r="J599" s="87"/>
      <c r="K599" s="88"/>
    </row>
    <row r="600" spans="2:11">
      <c r="B600" s="5" t="str">
        <f t="shared" si="35"/>
        <v>الأحد</v>
      </c>
      <c r="C600" s="6">
        <f>IF(C570=$Q$9," ",IF(C570=$Q$11," ",IF(C570=$Q$13," ",IF(C570=$Q$16," ",IF(C570=$Q$18," ",C599+1)))))</f>
        <v>44227</v>
      </c>
      <c r="D600" s="50">
        <v>0.35416666666666669</v>
      </c>
      <c r="E600" s="50">
        <v>0.66666666666666696</v>
      </c>
      <c r="F600" s="7">
        <f t="shared" si="36"/>
        <v>1</v>
      </c>
      <c r="G600" s="50" t="str">
        <f>TEXT(D600-M573,"hh:mm")</f>
        <v>00:00</v>
      </c>
      <c r="H600" s="50" t="str">
        <f>TEXT(E600-M574,"hh:mm")</f>
        <v>00:00</v>
      </c>
      <c r="I600" s="86"/>
      <c r="J600" s="87"/>
      <c r="K600" s="88"/>
    </row>
    <row r="601" spans="2:11">
      <c r="B601" s="89" t="s">
        <v>17</v>
      </c>
      <c r="C601" s="90"/>
      <c r="D601" s="90"/>
      <c r="E601" s="91"/>
      <c r="F601" s="92" t="e">
        <f>H570+H571+H572+H573+H574+H575+H576+H577+H578+H579+H580+H581+H582+H583+H584+H585+H586+H587+H588+H589+H590+H591+H592+H593+H594+H595+H596+H597+H598+H599+H600</f>
        <v>#VALUE!</v>
      </c>
      <c r="G601" s="93"/>
      <c r="H601" s="94"/>
      <c r="I601" s="95"/>
      <c r="J601" s="96"/>
      <c r="K601" s="97"/>
    </row>
    <row r="602" spans="2:11">
      <c r="B602" s="98" t="s">
        <v>18</v>
      </c>
      <c r="C602" s="99"/>
      <c r="D602" s="99"/>
      <c r="E602" s="100"/>
      <c r="F602" s="101" t="e">
        <f>G570+G571+G572+G573+G574+G575+G576+G577+G578+G579+G580+G581+G582+G583+G584+G585+G586+G587+G588+G589+G590+G591+G592+G593+G594+G595+G596+G597+G598+G599+G600</f>
        <v>#VALUE!</v>
      </c>
      <c r="G602" s="102"/>
      <c r="H602" s="103"/>
      <c r="I602" s="104"/>
      <c r="J602" s="105"/>
      <c r="K602" s="106"/>
    </row>
    <row r="603" spans="2:11">
      <c r="B603" s="107" t="s">
        <v>2</v>
      </c>
      <c r="C603" s="108"/>
      <c r="D603" s="108"/>
      <c r="E603" s="109"/>
      <c r="F603" s="13">
        <f>SUM(F570:F600)</f>
        <v>26</v>
      </c>
      <c r="G603" s="52" t="e">
        <f>B608/30/9*F602*24</f>
        <v>#VALUE!</v>
      </c>
      <c r="H603" s="52" t="e">
        <f>B608/30/9*F601*24</f>
        <v>#VALUE!</v>
      </c>
      <c r="I603" s="107"/>
      <c r="J603" s="108"/>
      <c r="K603" s="109"/>
    </row>
    <row r="604" spans="2:11">
      <c r="B604" s="9"/>
      <c r="C604" s="9"/>
      <c r="D604" s="9"/>
      <c r="E604" s="9"/>
      <c r="F604" s="9"/>
      <c r="G604" s="9"/>
      <c r="H604" s="53"/>
      <c r="I604" s="53"/>
      <c r="J604" s="9"/>
      <c r="K604" s="9"/>
    </row>
    <row r="605" spans="2:11">
      <c r="B605" s="15"/>
      <c r="C605" s="15"/>
      <c r="D605" s="15"/>
      <c r="E605" s="15"/>
      <c r="F605" s="15"/>
      <c r="G605" s="15"/>
      <c r="H605" s="15"/>
      <c r="I605" s="9"/>
      <c r="J605" s="9"/>
      <c r="K605" s="9"/>
    </row>
    <row r="606" spans="2:11">
      <c r="B606" s="9" t="s">
        <v>19</v>
      </c>
      <c r="C606" s="9"/>
      <c r="D606" s="9"/>
      <c r="E606" s="9"/>
      <c r="F606" s="9"/>
      <c r="G606" s="9"/>
      <c r="H606" s="15"/>
      <c r="I606" s="23"/>
      <c r="J606" s="8"/>
      <c r="K606" s="8"/>
    </row>
    <row r="607" spans="2:11" ht="21">
      <c r="B607" s="1" t="s">
        <v>3</v>
      </c>
      <c r="C607" s="1" t="s">
        <v>20</v>
      </c>
      <c r="D607" s="1" t="s">
        <v>14</v>
      </c>
      <c r="E607" s="1" t="s">
        <v>21</v>
      </c>
      <c r="F607" s="1" t="s">
        <v>22</v>
      </c>
      <c r="G607" s="2" t="s">
        <v>17</v>
      </c>
      <c r="H607" s="24" t="s">
        <v>18</v>
      </c>
      <c r="I607" s="2" t="s">
        <v>4</v>
      </c>
      <c r="J607" s="16" t="s">
        <v>23</v>
      </c>
      <c r="K607" s="17"/>
    </row>
    <row r="608" spans="2:11">
      <c r="B608" s="4">
        <v>180</v>
      </c>
      <c r="C608" s="18">
        <f>B608*M10/26</f>
        <v>180</v>
      </c>
      <c r="D608" s="18" t="e">
        <f>H603</f>
        <v>#VALUE!</v>
      </c>
      <c r="E608" s="18" t="e">
        <f>G603</f>
        <v>#VALUE!</v>
      </c>
      <c r="F608" s="18">
        <f>'بيانات كاملة'!H15</f>
        <v>0</v>
      </c>
      <c r="G608" s="18">
        <f>'بيانات كاملة'!I15</f>
        <v>0</v>
      </c>
      <c r="H608" s="18">
        <f>'بيانات كاملة'!J15</f>
        <v>0</v>
      </c>
      <c r="I608" s="19" t="e">
        <f>C608+D608-E608-F608+G608-H608</f>
        <v>#VALUE!</v>
      </c>
      <c r="J608" s="20">
        <v>44013</v>
      </c>
      <c r="K608" s="21">
        <f>'بيانات كاملة'!M569</f>
        <v>0</v>
      </c>
    </row>
    <row r="609" spans="2:13" ht="12" thickBot="1">
      <c r="B609" s="9">
        <f>C566</f>
        <v>12</v>
      </c>
      <c r="C609" s="23"/>
      <c r="D609" s="23"/>
      <c r="E609" s="23"/>
      <c r="F609" s="23"/>
      <c r="G609" s="23"/>
      <c r="H609" s="23"/>
      <c r="I609" s="23"/>
      <c r="J609" s="8"/>
      <c r="K609" s="8"/>
    </row>
    <row r="610" spans="2:13" ht="12" thickBot="1">
      <c r="B610" s="9"/>
      <c r="C610" s="23"/>
      <c r="D610" s="23"/>
      <c r="E610" s="23"/>
      <c r="F610" s="23"/>
      <c r="G610" s="23"/>
      <c r="H610" s="23"/>
      <c r="I610" s="110" t="s">
        <v>24</v>
      </c>
      <c r="J610" s="110"/>
      <c r="K610" s="110"/>
    </row>
    <row r="611" spans="2:13">
      <c r="B611" s="9"/>
      <c r="C611" s="23"/>
      <c r="D611" s="23"/>
      <c r="E611" s="23"/>
      <c r="F611" s="23"/>
      <c r="G611" s="23"/>
      <c r="H611" s="23"/>
      <c r="I611" s="25"/>
      <c r="J611" s="26"/>
      <c r="K611" s="27"/>
    </row>
    <row r="612" spans="2:13" ht="12" thickBot="1">
      <c r="B612" s="23"/>
      <c r="C612" s="23"/>
      <c r="D612" s="23"/>
      <c r="E612" s="23"/>
      <c r="F612" s="23"/>
      <c r="G612" s="23"/>
      <c r="H612" s="23"/>
      <c r="I612" s="28"/>
      <c r="J612" s="29"/>
      <c r="K612" s="30"/>
    </row>
    <row r="614" spans="2:13">
      <c r="B614" s="111" t="s">
        <v>25</v>
      </c>
      <c r="C614" s="111"/>
      <c r="D614" s="111"/>
      <c r="E614" s="111"/>
      <c r="F614" s="111"/>
      <c r="G614" s="111"/>
      <c r="H614" s="111"/>
      <c r="I614" s="111"/>
      <c r="J614" s="111"/>
      <c r="K614" s="111"/>
    </row>
    <row r="615" spans="2:13">
      <c r="B615" s="112" t="str">
        <f>B3</f>
        <v>راتب شهر :ديسمبر 2020</v>
      </c>
      <c r="C615" s="112"/>
      <c r="D615" s="112"/>
      <c r="E615" s="112"/>
      <c r="F615" s="112"/>
      <c r="G615" s="112"/>
      <c r="H615" s="112"/>
      <c r="I615" s="112"/>
      <c r="J615" s="112"/>
      <c r="K615" s="112"/>
    </row>
    <row r="616" spans="2:13">
      <c r="B616" s="4" t="s">
        <v>7</v>
      </c>
      <c r="C616" s="56"/>
      <c r="D616" s="9"/>
      <c r="E616" s="9"/>
      <c r="F616" s="9"/>
      <c r="G616" s="9"/>
      <c r="H616" s="10"/>
      <c r="I616" s="4" t="s">
        <v>6</v>
      </c>
      <c r="J616" s="10"/>
      <c r="K616" s="10"/>
    </row>
    <row r="617" spans="2:13">
      <c r="B617" s="55" t="s">
        <v>8</v>
      </c>
      <c r="C617" s="54">
        <v>13</v>
      </c>
      <c r="D617" s="9"/>
      <c r="E617" s="9"/>
      <c r="F617" s="9"/>
      <c r="G617" s="9"/>
      <c r="H617" s="9"/>
      <c r="I617" s="9"/>
      <c r="J617" s="9"/>
      <c r="K617" s="9"/>
    </row>
    <row r="618" spans="2:13">
      <c r="B618" s="9"/>
      <c r="C618" s="9"/>
      <c r="D618" s="9"/>
      <c r="E618" s="9"/>
      <c r="F618" s="9"/>
      <c r="G618" s="9"/>
      <c r="H618" s="9"/>
      <c r="I618" s="9"/>
      <c r="J618" s="9"/>
      <c r="K618" s="9"/>
    </row>
    <row r="619" spans="2:13">
      <c r="B619" s="113" t="s">
        <v>9</v>
      </c>
      <c r="C619" s="114"/>
      <c r="D619" s="117" t="s">
        <v>10</v>
      </c>
      <c r="E619" s="117" t="s">
        <v>11</v>
      </c>
      <c r="F619" s="117" t="s">
        <v>12</v>
      </c>
      <c r="G619" s="119" t="s">
        <v>13</v>
      </c>
      <c r="H619" s="120"/>
      <c r="I619" s="121" t="s">
        <v>15</v>
      </c>
      <c r="J619" s="122"/>
      <c r="K619" s="123"/>
    </row>
    <row r="620" spans="2:13" ht="14.25">
      <c r="B620" s="115"/>
      <c r="C620" s="116"/>
      <c r="D620" s="118"/>
      <c r="E620" s="118"/>
      <c r="F620" s="118"/>
      <c r="G620" s="56" t="s">
        <v>16</v>
      </c>
      <c r="H620" s="4" t="s">
        <v>14</v>
      </c>
      <c r="I620" s="124"/>
      <c r="J620" s="125"/>
      <c r="K620" s="126"/>
      <c r="M620" s="45"/>
    </row>
    <row r="621" spans="2:13">
      <c r="B621" s="5" t="str">
        <f t="shared" ref="B621:B651" si="38">TEXT(C621,"ddd")</f>
        <v>الجمعة</v>
      </c>
      <c r="C621" s="6">
        <f>M8</f>
        <v>44197</v>
      </c>
      <c r="D621" s="50"/>
      <c r="E621" s="50"/>
      <c r="F621" s="7">
        <f t="shared" ref="F621:F651" si="39">IF(ISERROR(D621/D621),0,(D621/D621))</f>
        <v>0</v>
      </c>
      <c r="G621" s="50" t="e">
        <f>TEXT(D621-M624,"hh:mm")</f>
        <v>#VALUE!</v>
      </c>
      <c r="H621" s="50" t="e">
        <f>TEXT(E621-M625,"hh:mm")</f>
        <v>#VALUE!</v>
      </c>
      <c r="I621" s="86"/>
      <c r="J621" s="87"/>
      <c r="K621" s="88"/>
    </row>
    <row r="622" spans="2:13">
      <c r="B622" s="5" t="str">
        <f t="shared" si="38"/>
        <v>السبت</v>
      </c>
      <c r="C622" s="6">
        <f>C621+1</f>
        <v>44198</v>
      </c>
      <c r="D622" s="50">
        <v>0.35416666666666669</v>
      </c>
      <c r="E622" s="50">
        <v>0.66666666666666663</v>
      </c>
      <c r="F622" s="7">
        <f t="shared" si="39"/>
        <v>1</v>
      </c>
      <c r="G622" s="50" t="str">
        <f>TEXT(D622-M624,"hh:mm")</f>
        <v>00:00</v>
      </c>
      <c r="H622" s="50" t="str">
        <f>TEXT(E622-M625,"hh:mm")</f>
        <v>00:00</v>
      </c>
      <c r="I622" s="86"/>
      <c r="J622" s="87"/>
      <c r="K622" s="88"/>
      <c r="M622" s="48"/>
    </row>
    <row r="623" spans="2:13">
      <c r="B623" s="5" t="str">
        <f t="shared" si="38"/>
        <v>الأحد</v>
      </c>
      <c r="C623" s="6">
        <f>C622+1</f>
        <v>44199</v>
      </c>
      <c r="D623" s="50">
        <v>0.35416666666666669</v>
      </c>
      <c r="E623" s="50">
        <v>0.66666666666666696</v>
      </c>
      <c r="F623" s="7">
        <f t="shared" si="39"/>
        <v>1</v>
      </c>
      <c r="G623" s="50" t="str">
        <f>TEXT(D623-M624,"hh:mm")</f>
        <v>00:00</v>
      </c>
      <c r="H623" s="50" t="str">
        <f>TEXT(E623-M625,"hh:mm")</f>
        <v>00:00</v>
      </c>
      <c r="I623" s="86"/>
      <c r="J623" s="87"/>
      <c r="K623" s="88"/>
    </row>
    <row r="624" spans="2:13">
      <c r="B624" s="5" t="str">
        <f t="shared" si="38"/>
        <v>الإثنين</v>
      </c>
      <c r="C624" s="6">
        <f t="shared" ref="C624:C647" si="40">C623+1</f>
        <v>44200</v>
      </c>
      <c r="D624" s="50">
        <v>0.35416666666666702</v>
      </c>
      <c r="E624" s="50">
        <v>0.66666666666666696</v>
      </c>
      <c r="F624" s="7">
        <f t="shared" si="39"/>
        <v>1</v>
      </c>
      <c r="G624" s="50" t="str">
        <f>TEXT(D624-M624,"hh:mm")</f>
        <v>00:00</v>
      </c>
      <c r="H624" s="50" t="str">
        <f>TEXT(E624-M625,"hh:mm")</f>
        <v>00:00</v>
      </c>
      <c r="I624" s="86"/>
      <c r="J624" s="87"/>
      <c r="K624" s="88"/>
      <c r="M624" s="60">
        <v>0.35416666666666669</v>
      </c>
    </row>
    <row r="625" spans="2:13">
      <c r="B625" s="5" t="str">
        <f t="shared" si="38"/>
        <v>الثلاثاء</v>
      </c>
      <c r="C625" s="6">
        <f t="shared" si="40"/>
        <v>44201</v>
      </c>
      <c r="D625" s="50">
        <v>0.35416666666666702</v>
      </c>
      <c r="E625" s="50">
        <v>0.66666666666666696</v>
      </c>
      <c r="F625" s="7">
        <f t="shared" si="39"/>
        <v>1</v>
      </c>
      <c r="G625" s="50" t="str">
        <f>TEXT(D625-M624,"hh:mm")</f>
        <v>00:00</v>
      </c>
      <c r="H625" s="50" t="str">
        <f>TEXT(E625-M625,"hh:mm")</f>
        <v>00:00</v>
      </c>
      <c r="I625" s="86"/>
      <c r="J625" s="87"/>
      <c r="K625" s="88"/>
      <c r="M625" s="60">
        <v>0.66666666666666663</v>
      </c>
    </row>
    <row r="626" spans="2:13">
      <c r="B626" s="5" t="str">
        <f t="shared" si="38"/>
        <v>الأربعاء</v>
      </c>
      <c r="C626" s="6">
        <f t="shared" si="40"/>
        <v>44202</v>
      </c>
      <c r="D626" s="50">
        <v>0.35416666666666702</v>
      </c>
      <c r="E626" s="50">
        <v>0.66666666666666696</v>
      </c>
      <c r="F626" s="7">
        <f t="shared" si="39"/>
        <v>1</v>
      </c>
      <c r="G626" s="50" t="str">
        <f>TEXT(D626-M624,"hh:mm")</f>
        <v>00:00</v>
      </c>
      <c r="H626" s="50" t="str">
        <f>TEXT(E626-M625,"hh:mm")</f>
        <v>00:00</v>
      </c>
      <c r="I626" s="86"/>
      <c r="J626" s="87"/>
      <c r="K626" s="88"/>
    </row>
    <row r="627" spans="2:13">
      <c r="B627" s="5" t="str">
        <f t="shared" si="38"/>
        <v>الخميس</v>
      </c>
      <c r="C627" s="6">
        <f t="shared" si="40"/>
        <v>44203</v>
      </c>
      <c r="D627" s="50">
        <v>0.35416666666666702</v>
      </c>
      <c r="E627" s="50">
        <v>0.66666666666666696</v>
      </c>
      <c r="F627" s="7">
        <f t="shared" si="39"/>
        <v>1</v>
      </c>
      <c r="G627" s="50" t="str">
        <f>TEXT(D627-M624,"hh:mm")</f>
        <v>00:00</v>
      </c>
      <c r="H627" s="50" t="str">
        <f>TEXT(E627-M625,"hh:mm")</f>
        <v>00:00</v>
      </c>
      <c r="I627" s="86"/>
      <c r="J627" s="87"/>
      <c r="K627" s="88"/>
    </row>
    <row r="628" spans="2:13">
      <c r="B628" s="5" t="str">
        <f t="shared" si="38"/>
        <v>الجمعة</v>
      </c>
      <c r="C628" s="6">
        <f t="shared" si="40"/>
        <v>44204</v>
      </c>
      <c r="D628" s="50"/>
      <c r="E628" s="50"/>
      <c r="F628" s="7">
        <f t="shared" si="39"/>
        <v>0</v>
      </c>
      <c r="G628" s="50">
        <v>0</v>
      </c>
      <c r="H628" s="50">
        <v>0</v>
      </c>
      <c r="I628" s="86"/>
      <c r="J628" s="87"/>
      <c r="K628" s="88"/>
    </row>
    <row r="629" spans="2:13">
      <c r="B629" s="5" t="str">
        <f t="shared" si="38"/>
        <v>السبت</v>
      </c>
      <c r="C629" s="6">
        <f t="shared" si="40"/>
        <v>44205</v>
      </c>
      <c r="D629" s="50">
        <v>0.35416666666666669</v>
      </c>
      <c r="E629" s="50">
        <v>0.66666666666666663</v>
      </c>
      <c r="F629" s="7">
        <f t="shared" si="39"/>
        <v>1</v>
      </c>
      <c r="G629" s="50" t="str">
        <f>TEXT(D629-M624,"hh:mm")</f>
        <v>00:00</v>
      </c>
      <c r="H629" s="50" t="str">
        <f>TEXT(E629-M625,"hh:mm")</f>
        <v>00:00</v>
      </c>
      <c r="I629" s="86"/>
      <c r="J629" s="87"/>
      <c r="K629" s="88"/>
    </row>
    <row r="630" spans="2:13">
      <c r="B630" s="5" t="str">
        <f t="shared" si="38"/>
        <v>الأحد</v>
      </c>
      <c r="C630" s="6">
        <f t="shared" si="40"/>
        <v>44206</v>
      </c>
      <c r="D630" s="50">
        <v>0.35416666666666669</v>
      </c>
      <c r="E630" s="50">
        <v>0.66666666666666696</v>
      </c>
      <c r="F630" s="7">
        <f t="shared" si="39"/>
        <v>1</v>
      </c>
      <c r="G630" s="50" t="str">
        <f>TEXT(D630-M624,"hh:mm")</f>
        <v>00:00</v>
      </c>
      <c r="H630" s="50" t="str">
        <f>TEXT(E630-M625,"hh:mm")</f>
        <v>00:00</v>
      </c>
      <c r="I630" s="86"/>
      <c r="J630" s="87"/>
      <c r="K630" s="88"/>
    </row>
    <row r="631" spans="2:13">
      <c r="B631" s="5" t="str">
        <f t="shared" si="38"/>
        <v>الإثنين</v>
      </c>
      <c r="C631" s="6">
        <f t="shared" si="40"/>
        <v>44207</v>
      </c>
      <c r="D631" s="50">
        <v>0.35416666666666669</v>
      </c>
      <c r="E631" s="50">
        <v>0.66666666666666696</v>
      </c>
      <c r="F631" s="7">
        <f t="shared" si="39"/>
        <v>1</v>
      </c>
      <c r="G631" s="50" t="str">
        <f>TEXT(D631-M624,"hh:mm")</f>
        <v>00:00</v>
      </c>
      <c r="H631" s="50" t="str">
        <f>TEXT(E631-M625,"hh:mm")</f>
        <v>00:00</v>
      </c>
      <c r="I631" s="86"/>
      <c r="J631" s="87"/>
      <c r="K631" s="88"/>
    </row>
    <row r="632" spans="2:13">
      <c r="B632" s="5" t="str">
        <f t="shared" si="38"/>
        <v>الثلاثاء</v>
      </c>
      <c r="C632" s="6">
        <f t="shared" si="40"/>
        <v>44208</v>
      </c>
      <c r="D632" s="50">
        <v>0.35416666666666702</v>
      </c>
      <c r="E632" s="50">
        <v>0.66666666666666696</v>
      </c>
      <c r="F632" s="7">
        <f t="shared" si="39"/>
        <v>1</v>
      </c>
      <c r="G632" s="50" t="str">
        <f>TEXT(D632-M624,"hh:mm")</f>
        <v>00:00</v>
      </c>
      <c r="H632" s="50" t="str">
        <f>TEXT(E632-M625,"hh:mm")</f>
        <v>00:00</v>
      </c>
      <c r="I632" s="86"/>
      <c r="J632" s="87"/>
      <c r="K632" s="88"/>
    </row>
    <row r="633" spans="2:13">
      <c r="B633" s="5" t="str">
        <f t="shared" si="38"/>
        <v>الأربعاء</v>
      </c>
      <c r="C633" s="6">
        <f t="shared" si="40"/>
        <v>44209</v>
      </c>
      <c r="D633" s="50">
        <v>0.35416666666666702</v>
      </c>
      <c r="E633" s="50">
        <v>0.66666666666666696</v>
      </c>
      <c r="F633" s="7">
        <f t="shared" si="39"/>
        <v>1</v>
      </c>
      <c r="G633" s="50" t="str">
        <f>TEXT(D633-M624,"hh:mm")</f>
        <v>00:00</v>
      </c>
      <c r="H633" s="50" t="str">
        <f>TEXT(E633-M625,"hh:mm")</f>
        <v>00:00</v>
      </c>
      <c r="I633" s="86"/>
      <c r="J633" s="87"/>
      <c r="K633" s="88"/>
    </row>
    <row r="634" spans="2:13">
      <c r="B634" s="5" t="str">
        <f t="shared" si="38"/>
        <v>الخميس</v>
      </c>
      <c r="C634" s="6">
        <f t="shared" si="40"/>
        <v>44210</v>
      </c>
      <c r="D634" s="50">
        <v>0.35416666666666702</v>
      </c>
      <c r="E634" s="50">
        <v>0.66666666666666696</v>
      </c>
      <c r="F634" s="7">
        <f t="shared" si="39"/>
        <v>1</v>
      </c>
      <c r="G634" s="50" t="str">
        <f>TEXT(D634-M624,"hh:mm")</f>
        <v>00:00</v>
      </c>
      <c r="H634" s="50" t="str">
        <f>TEXT(E634-M625,"hh:mm")</f>
        <v>00:00</v>
      </c>
      <c r="I634" s="86"/>
      <c r="J634" s="87"/>
      <c r="K634" s="88"/>
    </row>
    <row r="635" spans="2:13">
      <c r="B635" s="5" t="str">
        <f t="shared" si="38"/>
        <v>الجمعة</v>
      </c>
      <c r="C635" s="6">
        <f t="shared" si="40"/>
        <v>44211</v>
      </c>
      <c r="D635" s="50"/>
      <c r="E635" s="50"/>
      <c r="F635" s="7">
        <f t="shared" si="39"/>
        <v>0</v>
      </c>
      <c r="G635" s="50">
        <v>0</v>
      </c>
      <c r="H635" s="50">
        <v>0</v>
      </c>
      <c r="I635" s="86"/>
      <c r="J635" s="87"/>
      <c r="K635" s="88"/>
    </row>
    <row r="636" spans="2:13">
      <c r="B636" s="5" t="str">
        <f t="shared" si="38"/>
        <v>السبت</v>
      </c>
      <c r="C636" s="6">
        <f t="shared" si="40"/>
        <v>44212</v>
      </c>
      <c r="D636" s="50">
        <v>0.35416666666666669</v>
      </c>
      <c r="E636" s="50">
        <v>0.66666666666666663</v>
      </c>
      <c r="F636" s="7">
        <f t="shared" si="39"/>
        <v>1</v>
      </c>
      <c r="G636" s="50" t="str">
        <f>TEXT(D636-M624,"hh:mm")</f>
        <v>00:00</v>
      </c>
      <c r="H636" s="50" t="str">
        <f>TEXT(E636-M625,"hh:mm")</f>
        <v>00:00</v>
      </c>
      <c r="I636" s="86"/>
      <c r="J636" s="87"/>
      <c r="K636" s="88"/>
    </row>
    <row r="637" spans="2:13">
      <c r="B637" s="5" t="str">
        <f t="shared" si="38"/>
        <v>الأحد</v>
      </c>
      <c r="C637" s="6">
        <f t="shared" si="40"/>
        <v>44213</v>
      </c>
      <c r="D637" s="50">
        <v>0.35416666666666669</v>
      </c>
      <c r="E637" s="50">
        <v>0.66666666666666696</v>
      </c>
      <c r="F637" s="7">
        <f t="shared" si="39"/>
        <v>1</v>
      </c>
      <c r="G637" s="50" t="str">
        <f>TEXT(D637-M624,"hh:mm")</f>
        <v>00:00</v>
      </c>
      <c r="H637" s="50" t="str">
        <f>TEXT(E637-M625,"hh:mm")</f>
        <v>00:00</v>
      </c>
      <c r="I637" s="86"/>
      <c r="J637" s="87"/>
      <c r="K637" s="88"/>
    </row>
    <row r="638" spans="2:13">
      <c r="B638" s="5" t="str">
        <f t="shared" si="38"/>
        <v>الإثنين</v>
      </c>
      <c r="C638" s="6">
        <f t="shared" si="40"/>
        <v>44214</v>
      </c>
      <c r="D638" s="50">
        <v>0.35416666666666669</v>
      </c>
      <c r="E638" s="50">
        <v>0.66666666666666696</v>
      </c>
      <c r="F638" s="7">
        <f t="shared" si="39"/>
        <v>1</v>
      </c>
      <c r="G638" s="50" t="str">
        <f>TEXT(D638-M624,"hh:mm")</f>
        <v>00:00</v>
      </c>
      <c r="H638" s="50" t="str">
        <f>TEXT(E638-M625,"hh:mm")</f>
        <v>00:00</v>
      </c>
      <c r="I638" s="86"/>
      <c r="J638" s="87"/>
      <c r="K638" s="88"/>
    </row>
    <row r="639" spans="2:13">
      <c r="B639" s="5" t="str">
        <f t="shared" si="38"/>
        <v>الثلاثاء</v>
      </c>
      <c r="C639" s="6">
        <f t="shared" si="40"/>
        <v>44215</v>
      </c>
      <c r="D639" s="50">
        <v>0.35416666666666702</v>
      </c>
      <c r="E639" s="50">
        <v>0.66666666666666696</v>
      </c>
      <c r="F639" s="7">
        <f t="shared" si="39"/>
        <v>1</v>
      </c>
      <c r="G639" s="50" t="str">
        <f>TEXT(D639-M624,"hh:mm")</f>
        <v>00:00</v>
      </c>
      <c r="H639" s="50" t="str">
        <f>TEXT(E639-M625,"hh:mm")</f>
        <v>00:00</v>
      </c>
      <c r="I639" s="86"/>
      <c r="J639" s="87"/>
      <c r="K639" s="88"/>
    </row>
    <row r="640" spans="2:13">
      <c r="B640" s="5" t="str">
        <f t="shared" si="38"/>
        <v>الأربعاء</v>
      </c>
      <c r="C640" s="6">
        <f t="shared" si="40"/>
        <v>44216</v>
      </c>
      <c r="D640" s="50">
        <v>0.35416666666666702</v>
      </c>
      <c r="E640" s="50">
        <v>0.66666666666666696</v>
      </c>
      <c r="F640" s="7">
        <f t="shared" si="39"/>
        <v>1</v>
      </c>
      <c r="G640" s="50" t="str">
        <f>TEXT(D640-M624,"hh:mm")</f>
        <v>00:00</v>
      </c>
      <c r="H640" s="50" t="str">
        <f>TEXT(E640-M625,"hh:mm")</f>
        <v>00:00</v>
      </c>
      <c r="I640" s="86"/>
      <c r="J640" s="87"/>
      <c r="K640" s="88"/>
    </row>
    <row r="641" spans="2:11">
      <c r="B641" s="5" t="str">
        <f t="shared" si="38"/>
        <v>الخميس</v>
      </c>
      <c r="C641" s="6">
        <f t="shared" si="40"/>
        <v>44217</v>
      </c>
      <c r="D641" s="50">
        <v>0.35416666666666702</v>
      </c>
      <c r="E641" s="50">
        <v>0.66666666666666696</v>
      </c>
      <c r="F641" s="7">
        <f t="shared" si="39"/>
        <v>1</v>
      </c>
      <c r="G641" s="50" t="str">
        <f>TEXT(D641-M624,"hh:mm")</f>
        <v>00:00</v>
      </c>
      <c r="H641" s="50" t="str">
        <f>TEXT(E641-M625,"hh:mm")</f>
        <v>00:00</v>
      </c>
      <c r="I641" s="86"/>
      <c r="J641" s="87"/>
      <c r="K641" s="88"/>
    </row>
    <row r="642" spans="2:11">
      <c r="B642" s="5" t="str">
        <f t="shared" si="38"/>
        <v>الجمعة</v>
      </c>
      <c r="C642" s="6">
        <f t="shared" si="40"/>
        <v>44218</v>
      </c>
      <c r="D642" s="50"/>
      <c r="E642" s="50"/>
      <c r="F642" s="7">
        <f t="shared" si="39"/>
        <v>0</v>
      </c>
      <c r="G642" s="50">
        <v>0</v>
      </c>
      <c r="H642" s="50">
        <v>0</v>
      </c>
      <c r="I642" s="86"/>
      <c r="J642" s="87"/>
      <c r="K642" s="88"/>
    </row>
    <row r="643" spans="2:11">
      <c r="B643" s="5" t="str">
        <f t="shared" si="38"/>
        <v>السبت</v>
      </c>
      <c r="C643" s="6">
        <f t="shared" si="40"/>
        <v>44219</v>
      </c>
      <c r="D643" s="50">
        <v>0.35416666666666669</v>
      </c>
      <c r="E643" s="50">
        <v>0.66666666666666663</v>
      </c>
      <c r="F643" s="7">
        <f t="shared" si="39"/>
        <v>1</v>
      </c>
      <c r="G643" s="50" t="str">
        <f>TEXT(D643-M624,"hh:mm")</f>
        <v>00:00</v>
      </c>
      <c r="H643" s="50" t="str">
        <f>TEXT(E643-M625,"hh:mm")</f>
        <v>00:00</v>
      </c>
      <c r="I643" s="86"/>
      <c r="J643" s="87"/>
      <c r="K643" s="88"/>
    </row>
    <row r="644" spans="2:11">
      <c r="B644" s="5" t="str">
        <f t="shared" si="38"/>
        <v>الأحد</v>
      </c>
      <c r="C644" s="6">
        <f t="shared" si="40"/>
        <v>44220</v>
      </c>
      <c r="D644" s="50">
        <v>0.35416666666666669</v>
      </c>
      <c r="E644" s="50">
        <v>0.66666666666666696</v>
      </c>
      <c r="F644" s="7">
        <f t="shared" si="39"/>
        <v>1</v>
      </c>
      <c r="G644" s="50" t="str">
        <f>TEXT(D644-M624,"hh:mm")</f>
        <v>00:00</v>
      </c>
      <c r="H644" s="50" t="str">
        <f>TEXT(E644-M625,"hh:mm")</f>
        <v>00:00</v>
      </c>
      <c r="I644" s="86"/>
      <c r="J644" s="87"/>
      <c r="K644" s="88"/>
    </row>
    <row r="645" spans="2:11">
      <c r="B645" s="5" t="str">
        <f t="shared" si="38"/>
        <v>الإثنين</v>
      </c>
      <c r="C645" s="6">
        <f t="shared" si="40"/>
        <v>44221</v>
      </c>
      <c r="D645" s="50">
        <v>0.35416666666666669</v>
      </c>
      <c r="E645" s="50">
        <v>0.66666666666666696</v>
      </c>
      <c r="F645" s="7">
        <f t="shared" si="39"/>
        <v>1</v>
      </c>
      <c r="G645" s="50" t="str">
        <f>TEXT(D645-M624,"hh:mm")</f>
        <v>00:00</v>
      </c>
      <c r="H645" s="50" t="str">
        <f>TEXT(E645-M625,"hh:mm")</f>
        <v>00:00</v>
      </c>
      <c r="I645" s="86"/>
      <c r="J645" s="87"/>
      <c r="K645" s="88"/>
    </row>
    <row r="646" spans="2:11">
      <c r="B646" s="5" t="str">
        <f t="shared" si="38"/>
        <v>الثلاثاء</v>
      </c>
      <c r="C646" s="6">
        <f t="shared" si="40"/>
        <v>44222</v>
      </c>
      <c r="D646" s="50">
        <v>0.35416666666666702</v>
      </c>
      <c r="E646" s="50">
        <v>0.66666666666666696</v>
      </c>
      <c r="F646" s="7">
        <f t="shared" si="39"/>
        <v>1</v>
      </c>
      <c r="G646" s="50" t="str">
        <f>TEXT(D646-M624,"hh:mm")</f>
        <v>00:00</v>
      </c>
      <c r="H646" s="50" t="str">
        <f>TEXT(E646-M625,"hh:mm")</f>
        <v>00:00</v>
      </c>
      <c r="I646" s="86"/>
      <c r="J646" s="87"/>
      <c r="K646" s="88"/>
    </row>
    <row r="647" spans="2:11">
      <c r="B647" s="5" t="str">
        <f t="shared" si="38"/>
        <v>الأربعاء</v>
      </c>
      <c r="C647" s="6">
        <f t="shared" si="40"/>
        <v>44223</v>
      </c>
      <c r="D647" s="50">
        <v>0.35416666666666702</v>
      </c>
      <c r="E647" s="50">
        <v>0.66666666666666696</v>
      </c>
      <c r="F647" s="7">
        <f t="shared" si="39"/>
        <v>1</v>
      </c>
      <c r="G647" s="50" t="str">
        <f>TEXT(D647-M624,"hh:mm")</f>
        <v>00:00</v>
      </c>
      <c r="H647" s="50" t="str">
        <f>TEXT(E647-M625,"hh:mm")</f>
        <v>00:00</v>
      </c>
      <c r="I647" s="86"/>
      <c r="J647" s="87"/>
      <c r="K647" s="88"/>
    </row>
    <row r="648" spans="2:11">
      <c r="B648" s="5" t="str">
        <f t="shared" si="38"/>
        <v>الخميس</v>
      </c>
      <c r="C648" s="6">
        <f>C647+1</f>
        <v>44224</v>
      </c>
      <c r="D648" s="50">
        <v>0.35416666666666702</v>
      </c>
      <c r="E648" s="50">
        <v>0.66666666666666696</v>
      </c>
      <c r="F648" s="7">
        <f t="shared" si="39"/>
        <v>1</v>
      </c>
      <c r="G648" s="50" t="str">
        <f>TEXT(D648-M624,"hh:mm")</f>
        <v>00:00</v>
      </c>
      <c r="H648" s="50" t="str">
        <f>TEXT(E648-M625,"hh:mm")</f>
        <v>00:00</v>
      </c>
      <c r="I648" s="86"/>
      <c r="J648" s="87"/>
      <c r="K648" s="88"/>
    </row>
    <row r="649" spans="2:11">
      <c r="B649" s="5" t="str">
        <f t="shared" si="38"/>
        <v>الجمعة</v>
      </c>
      <c r="C649" s="6">
        <f>IF(C621=$Q$9," ",C648+1)</f>
        <v>44225</v>
      </c>
      <c r="D649" s="50"/>
      <c r="E649" s="50"/>
      <c r="F649" s="7">
        <f t="shared" si="39"/>
        <v>0</v>
      </c>
      <c r="G649" s="50">
        <v>0</v>
      </c>
      <c r="H649" s="50">
        <v>0</v>
      </c>
      <c r="I649" s="86"/>
      <c r="J649" s="87"/>
      <c r="K649" s="88"/>
    </row>
    <row r="650" spans="2:11">
      <c r="B650" s="5" t="str">
        <f t="shared" si="38"/>
        <v>السبت</v>
      </c>
      <c r="C650" s="6">
        <f>IF(C621=$Q$9," ",C649+1)</f>
        <v>44226</v>
      </c>
      <c r="D650" s="50">
        <v>0.35416666666666669</v>
      </c>
      <c r="E650" s="50">
        <v>0.66666666666666696</v>
      </c>
      <c r="F650" s="7">
        <f t="shared" si="39"/>
        <v>1</v>
      </c>
      <c r="G650" s="50" t="str">
        <f>TEXT(D650-M624,"hh:mm")</f>
        <v>00:00</v>
      </c>
      <c r="H650" s="50" t="str">
        <f>TEXT(E650-M625,"hh:mm")</f>
        <v>00:00</v>
      </c>
      <c r="I650" s="86"/>
      <c r="J650" s="87"/>
      <c r="K650" s="88"/>
    </row>
    <row r="651" spans="2:11">
      <c r="B651" s="5" t="str">
        <f t="shared" si="38"/>
        <v>الأحد</v>
      </c>
      <c r="C651" s="6">
        <f>IF(C621=$Q$9," ",IF(C621=$Q$11," ",IF(C621=$Q$13," ",IF(C621=$Q$16," ",IF(C621=$Q$18," ",C650+1)))))</f>
        <v>44227</v>
      </c>
      <c r="D651" s="50">
        <v>0.35416666666666669</v>
      </c>
      <c r="E651" s="50">
        <v>0.66666666666666696</v>
      </c>
      <c r="F651" s="7">
        <f t="shared" si="39"/>
        <v>1</v>
      </c>
      <c r="G651" s="50" t="str">
        <f>TEXT(D651-M624,"hh:mm")</f>
        <v>00:00</v>
      </c>
      <c r="H651" s="50" t="str">
        <f>TEXT(E651-M625,"hh:mm")</f>
        <v>00:00</v>
      </c>
      <c r="I651" s="86"/>
      <c r="J651" s="87"/>
      <c r="K651" s="88"/>
    </row>
    <row r="652" spans="2:11">
      <c r="B652" s="89" t="s">
        <v>17</v>
      </c>
      <c r="C652" s="90"/>
      <c r="D652" s="90"/>
      <c r="E652" s="91"/>
      <c r="F652" s="92" t="e">
        <f>H621+H622+H623+H624+H625+H626+H627+H628+H629+H630+H631+H632+H633+H634+H635+H636+H637+H638+H639+H640+H641+H642+H643+H644+H645+H646+H647+H648+H649+H650+H651</f>
        <v>#VALUE!</v>
      </c>
      <c r="G652" s="93"/>
      <c r="H652" s="94"/>
      <c r="I652" s="95"/>
      <c r="J652" s="96"/>
      <c r="K652" s="97"/>
    </row>
    <row r="653" spans="2:11">
      <c r="B653" s="98" t="s">
        <v>18</v>
      </c>
      <c r="C653" s="99"/>
      <c r="D653" s="99"/>
      <c r="E653" s="100"/>
      <c r="F653" s="101" t="e">
        <f>G621+G622+G623+G624+G625+G626+G627+G628+G629+G630+G631+G632+G633+G634+G635+G636+G637+G638+G639+G640+G641+G642+G643+G644+G645+G646+G647+G648+G649+G650+G651</f>
        <v>#VALUE!</v>
      </c>
      <c r="G653" s="102"/>
      <c r="H653" s="103"/>
      <c r="I653" s="104"/>
      <c r="J653" s="105"/>
      <c r="K653" s="106"/>
    </row>
    <row r="654" spans="2:11">
      <c r="B654" s="107" t="s">
        <v>2</v>
      </c>
      <c r="C654" s="108"/>
      <c r="D654" s="108"/>
      <c r="E654" s="109"/>
      <c r="F654" s="13">
        <f>SUM(F621:F651)</f>
        <v>26</v>
      </c>
      <c r="G654" s="52" t="e">
        <f>B659/30/9*F653*24</f>
        <v>#VALUE!</v>
      </c>
      <c r="H654" s="52" t="e">
        <f>B659/30/9*F652*24</f>
        <v>#VALUE!</v>
      </c>
      <c r="I654" s="107"/>
      <c r="J654" s="108"/>
      <c r="K654" s="109"/>
    </row>
    <row r="655" spans="2:11">
      <c r="B655" s="9"/>
      <c r="C655" s="9"/>
      <c r="D655" s="9"/>
      <c r="E655" s="9"/>
      <c r="F655" s="9"/>
      <c r="G655" s="9"/>
      <c r="H655" s="53"/>
      <c r="I655" s="53"/>
      <c r="J655" s="9"/>
      <c r="K655" s="9"/>
    </row>
    <row r="656" spans="2:11">
      <c r="B656" s="15"/>
      <c r="C656" s="15"/>
      <c r="D656" s="15"/>
      <c r="E656" s="15"/>
      <c r="F656" s="15"/>
      <c r="G656" s="15"/>
      <c r="H656" s="15"/>
      <c r="I656" s="9"/>
      <c r="J656" s="9"/>
      <c r="K656" s="9"/>
    </row>
    <row r="657" spans="2:13">
      <c r="B657" s="9" t="s">
        <v>19</v>
      </c>
      <c r="C657" s="9"/>
      <c r="D657" s="9"/>
      <c r="E657" s="9"/>
      <c r="F657" s="9"/>
      <c r="G657" s="9"/>
      <c r="H657" s="15"/>
      <c r="I657" s="23"/>
      <c r="J657" s="8"/>
      <c r="K657" s="8"/>
    </row>
    <row r="658" spans="2:13" ht="21">
      <c r="B658" s="1" t="s">
        <v>3</v>
      </c>
      <c r="C658" s="1" t="s">
        <v>20</v>
      </c>
      <c r="D658" s="1" t="s">
        <v>14</v>
      </c>
      <c r="E658" s="1" t="s">
        <v>21</v>
      </c>
      <c r="F658" s="1" t="s">
        <v>22</v>
      </c>
      <c r="G658" s="2" t="s">
        <v>17</v>
      </c>
      <c r="H658" s="24" t="s">
        <v>18</v>
      </c>
      <c r="I658" s="2" t="s">
        <v>4</v>
      </c>
      <c r="J658" s="16" t="s">
        <v>23</v>
      </c>
      <c r="K658" s="17"/>
    </row>
    <row r="659" spans="2:13">
      <c r="B659" s="4">
        <v>200</v>
      </c>
      <c r="C659" s="18">
        <f>B659*M10/26</f>
        <v>200</v>
      </c>
      <c r="D659" s="18" t="e">
        <f>H654</f>
        <v>#VALUE!</v>
      </c>
      <c r="E659" s="18" t="e">
        <f>G654</f>
        <v>#VALUE!</v>
      </c>
      <c r="F659" s="18">
        <f>'بيانات كاملة'!H16</f>
        <v>0</v>
      </c>
      <c r="G659" s="18">
        <f>'بيانات كاملة'!I16</f>
        <v>0</v>
      </c>
      <c r="H659" s="18">
        <f>'بيانات كاملة'!J16</f>
        <v>0</v>
      </c>
      <c r="I659" s="19" t="e">
        <f>C659+D659-E659-F659+G659-H659</f>
        <v>#VALUE!</v>
      </c>
      <c r="J659" s="20">
        <v>44013</v>
      </c>
      <c r="K659" s="21">
        <f>'بيانات كاملة'!M620</f>
        <v>0</v>
      </c>
    </row>
    <row r="660" spans="2:13" ht="12" thickBot="1">
      <c r="B660" s="9">
        <f>C617</f>
        <v>13</v>
      </c>
      <c r="C660" s="23"/>
      <c r="D660" s="23"/>
      <c r="E660" s="23"/>
      <c r="F660" s="23"/>
      <c r="G660" s="23"/>
      <c r="H660" s="23"/>
      <c r="I660" s="23"/>
      <c r="J660" s="8"/>
      <c r="K660" s="8"/>
    </row>
    <row r="661" spans="2:13" ht="12" thickBot="1">
      <c r="B661" s="9"/>
      <c r="C661" s="23"/>
      <c r="D661" s="23"/>
      <c r="E661" s="23"/>
      <c r="F661" s="23"/>
      <c r="G661" s="23"/>
      <c r="H661" s="23"/>
      <c r="I661" s="110" t="s">
        <v>24</v>
      </c>
      <c r="J661" s="110"/>
      <c r="K661" s="110"/>
    </row>
    <row r="662" spans="2:13">
      <c r="B662" s="9"/>
      <c r="C662" s="23"/>
      <c r="D662" s="23"/>
      <c r="E662" s="23"/>
      <c r="F662" s="23"/>
      <c r="G662" s="23"/>
      <c r="H662" s="23"/>
      <c r="I662" s="25"/>
      <c r="J662" s="26"/>
      <c r="K662" s="27"/>
    </row>
    <row r="663" spans="2:13" ht="12" thickBot="1">
      <c r="B663" s="23"/>
      <c r="C663" s="23"/>
      <c r="D663" s="23"/>
      <c r="E663" s="23"/>
      <c r="F663" s="23"/>
      <c r="G663" s="23"/>
      <c r="H663" s="23"/>
      <c r="I663" s="28"/>
      <c r="J663" s="29"/>
      <c r="K663" s="30"/>
    </row>
    <row r="665" spans="2:13">
      <c r="B665" s="111" t="s">
        <v>25</v>
      </c>
      <c r="C665" s="111"/>
      <c r="D665" s="111"/>
      <c r="E665" s="111"/>
      <c r="F665" s="111"/>
      <c r="G665" s="111"/>
      <c r="H665" s="111"/>
      <c r="I665" s="111"/>
      <c r="J665" s="111"/>
      <c r="K665" s="111"/>
    </row>
    <row r="666" spans="2:13">
      <c r="B666" s="112" t="str">
        <f>B3</f>
        <v>راتب شهر :ديسمبر 2020</v>
      </c>
      <c r="C666" s="112"/>
      <c r="D666" s="112"/>
      <c r="E666" s="112"/>
      <c r="F666" s="112"/>
      <c r="G666" s="112"/>
      <c r="H666" s="112"/>
      <c r="I666" s="112"/>
      <c r="J666" s="112"/>
      <c r="K666" s="112"/>
    </row>
    <row r="667" spans="2:13">
      <c r="B667" s="4" t="s">
        <v>7</v>
      </c>
      <c r="C667" s="56"/>
      <c r="D667" s="9"/>
      <c r="E667" s="9"/>
      <c r="F667" s="9"/>
      <c r="G667" s="9"/>
      <c r="H667" s="10"/>
      <c r="I667" s="4" t="s">
        <v>6</v>
      </c>
      <c r="J667" s="10"/>
      <c r="K667" s="10"/>
    </row>
    <row r="668" spans="2:13">
      <c r="B668" s="55" t="s">
        <v>8</v>
      </c>
      <c r="C668" s="54">
        <v>14</v>
      </c>
      <c r="D668" s="9"/>
      <c r="E668" s="9"/>
      <c r="F668" s="9"/>
      <c r="G668" s="9"/>
      <c r="H668" s="9"/>
      <c r="I668" s="9"/>
      <c r="J668" s="9"/>
      <c r="K668" s="9"/>
    </row>
    <row r="669" spans="2:13">
      <c r="B669" s="9"/>
      <c r="C669" s="9"/>
      <c r="D669" s="9"/>
      <c r="E669" s="9"/>
      <c r="F669" s="9"/>
      <c r="G669" s="9"/>
      <c r="H669" s="9"/>
      <c r="I669" s="9"/>
      <c r="J669" s="9"/>
      <c r="K669" s="9"/>
    </row>
    <row r="670" spans="2:13">
      <c r="B670" s="113" t="s">
        <v>9</v>
      </c>
      <c r="C670" s="114"/>
      <c r="D670" s="117" t="s">
        <v>10</v>
      </c>
      <c r="E670" s="117" t="s">
        <v>11</v>
      </c>
      <c r="F670" s="117" t="s">
        <v>12</v>
      </c>
      <c r="G670" s="119" t="s">
        <v>13</v>
      </c>
      <c r="H670" s="120"/>
      <c r="I670" s="121" t="s">
        <v>15</v>
      </c>
      <c r="J670" s="122"/>
      <c r="K670" s="123"/>
    </row>
    <row r="671" spans="2:13" ht="14.25">
      <c r="B671" s="115"/>
      <c r="C671" s="116"/>
      <c r="D671" s="118"/>
      <c r="E671" s="118"/>
      <c r="F671" s="118"/>
      <c r="G671" s="56" t="s">
        <v>16</v>
      </c>
      <c r="H671" s="4" t="s">
        <v>14</v>
      </c>
      <c r="I671" s="124"/>
      <c r="J671" s="125"/>
      <c r="K671" s="126"/>
      <c r="M671" s="45"/>
    </row>
    <row r="672" spans="2:13">
      <c r="B672" s="5" t="str">
        <f t="shared" ref="B672:B702" si="41">TEXT(C672,"ddd")</f>
        <v>الجمعة</v>
      </c>
      <c r="C672" s="6">
        <f>M8</f>
        <v>44197</v>
      </c>
      <c r="D672" s="50"/>
      <c r="E672" s="50"/>
      <c r="F672" s="7">
        <f t="shared" ref="F672:F702" si="42">IF(ISERROR(D672/D672),0,(D672/D672))</f>
        <v>0</v>
      </c>
      <c r="G672" s="50" t="e">
        <f>TEXT(D672-M675,"hh:mm")</f>
        <v>#VALUE!</v>
      </c>
      <c r="H672" s="50" t="e">
        <f>TEXT(E672-M676,"hh:mm")</f>
        <v>#VALUE!</v>
      </c>
      <c r="I672" s="86"/>
      <c r="J672" s="87"/>
      <c r="K672" s="88"/>
    </row>
    <row r="673" spans="2:13">
      <c r="B673" s="5" t="str">
        <f t="shared" si="41"/>
        <v>السبت</v>
      </c>
      <c r="C673" s="6">
        <f>C672+1</f>
        <v>44198</v>
      </c>
      <c r="D673" s="50">
        <v>0.35416666666666669</v>
      </c>
      <c r="E673" s="50">
        <v>0.66666666666666663</v>
      </c>
      <c r="F673" s="7">
        <f t="shared" si="42"/>
        <v>1</v>
      </c>
      <c r="G673" s="50" t="str">
        <f>TEXT(D673-M675,"hh:mm")</f>
        <v>00:00</v>
      </c>
      <c r="H673" s="50" t="str">
        <f>TEXT(E673-M676,"hh:mm")</f>
        <v>00:00</v>
      </c>
      <c r="I673" s="86"/>
      <c r="J673" s="87"/>
      <c r="K673" s="88"/>
      <c r="M673" s="48"/>
    </row>
    <row r="674" spans="2:13">
      <c r="B674" s="5" t="str">
        <f t="shared" si="41"/>
        <v>الأحد</v>
      </c>
      <c r="C674" s="6">
        <f>C673+1</f>
        <v>44199</v>
      </c>
      <c r="D674" s="50">
        <v>0.35416666666666669</v>
      </c>
      <c r="E674" s="50">
        <v>0.66666666666666696</v>
      </c>
      <c r="F674" s="7">
        <f t="shared" si="42"/>
        <v>1</v>
      </c>
      <c r="G674" s="50" t="str">
        <f>TEXT(D674-M675,"hh:mm")</f>
        <v>00:00</v>
      </c>
      <c r="H674" s="50" t="str">
        <f>TEXT(E674-M676,"hh:mm")</f>
        <v>00:00</v>
      </c>
      <c r="I674" s="86"/>
      <c r="J674" s="87"/>
      <c r="K674" s="88"/>
    </row>
    <row r="675" spans="2:13">
      <c r="B675" s="5" t="str">
        <f t="shared" si="41"/>
        <v>الإثنين</v>
      </c>
      <c r="C675" s="6">
        <f t="shared" ref="C675:C698" si="43">C674+1</f>
        <v>44200</v>
      </c>
      <c r="D675" s="50">
        <v>0.35416666666666702</v>
      </c>
      <c r="E675" s="50">
        <v>0.66666666666666696</v>
      </c>
      <c r="F675" s="7">
        <f t="shared" si="42"/>
        <v>1</v>
      </c>
      <c r="G675" s="50" t="str">
        <f>TEXT(D675-M675,"hh:mm")</f>
        <v>00:00</v>
      </c>
      <c r="H675" s="50" t="str">
        <f>TEXT(E675-M676,"hh:mm")</f>
        <v>00:00</v>
      </c>
      <c r="I675" s="86"/>
      <c r="J675" s="87"/>
      <c r="K675" s="88"/>
      <c r="M675" s="60">
        <v>0.35416666666666669</v>
      </c>
    </row>
    <row r="676" spans="2:13">
      <c r="B676" s="5" t="str">
        <f t="shared" si="41"/>
        <v>الثلاثاء</v>
      </c>
      <c r="C676" s="6">
        <f t="shared" si="43"/>
        <v>44201</v>
      </c>
      <c r="D676" s="50">
        <v>0.35416666666666702</v>
      </c>
      <c r="E676" s="50">
        <v>0.66666666666666696</v>
      </c>
      <c r="F676" s="7">
        <f t="shared" si="42"/>
        <v>1</v>
      </c>
      <c r="G676" s="50" t="str">
        <f>TEXT(D676-M675,"hh:mm")</f>
        <v>00:00</v>
      </c>
      <c r="H676" s="50" t="str">
        <f>TEXT(E676-M676,"hh:mm")</f>
        <v>00:00</v>
      </c>
      <c r="I676" s="86"/>
      <c r="J676" s="87"/>
      <c r="K676" s="88"/>
      <c r="M676" s="60">
        <v>0.66666666666666663</v>
      </c>
    </row>
    <row r="677" spans="2:13">
      <c r="B677" s="5" t="str">
        <f t="shared" si="41"/>
        <v>الأربعاء</v>
      </c>
      <c r="C677" s="6">
        <f t="shared" si="43"/>
        <v>44202</v>
      </c>
      <c r="D677" s="50">
        <v>0.35416666666666702</v>
      </c>
      <c r="E677" s="50">
        <v>0.66666666666666696</v>
      </c>
      <c r="F677" s="7">
        <f t="shared" si="42"/>
        <v>1</v>
      </c>
      <c r="G677" s="50" t="str">
        <f>TEXT(D677-M675,"hh:mm")</f>
        <v>00:00</v>
      </c>
      <c r="H677" s="50" t="str">
        <f>TEXT(E677-M676,"hh:mm")</f>
        <v>00:00</v>
      </c>
      <c r="I677" s="86"/>
      <c r="J677" s="87"/>
      <c r="K677" s="88"/>
    </row>
    <row r="678" spans="2:13">
      <c r="B678" s="5" t="str">
        <f t="shared" si="41"/>
        <v>الخميس</v>
      </c>
      <c r="C678" s="6">
        <f t="shared" si="43"/>
        <v>44203</v>
      </c>
      <c r="D678" s="50">
        <v>0.35416666666666702</v>
      </c>
      <c r="E678" s="50">
        <v>0.66666666666666696</v>
      </c>
      <c r="F678" s="7">
        <f t="shared" si="42"/>
        <v>1</v>
      </c>
      <c r="G678" s="50" t="str">
        <f>TEXT(D678-M675,"hh:mm")</f>
        <v>00:00</v>
      </c>
      <c r="H678" s="50" t="str">
        <f>TEXT(E678-M676,"hh:mm")</f>
        <v>00:00</v>
      </c>
      <c r="I678" s="86"/>
      <c r="J678" s="87"/>
      <c r="K678" s="88"/>
    </row>
    <row r="679" spans="2:13">
      <c r="B679" s="5" t="str">
        <f t="shared" si="41"/>
        <v>الجمعة</v>
      </c>
      <c r="C679" s="6">
        <f t="shared" si="43"/>
        <v>44204</v>
      </c>
      <c r="D679" s="50"/>
      <c r="E679" s="50"/>
      <c r="F679" s="7">
        <f t="shared" si="42"/>
        <v>0</v>
      </c>
      <c r="G679" s="50">
        <v>0</v>
      </c>
      <c r="H679" s="50">
        <v>0</v>
      </c>
      <c r="I679" s="86"/>
      <c r="J679" s="87"/>
      <c r="K679" s="88"/>
    </row>
    <row r="680" spans="2:13">
      <c r="B680" s="5" t="str">
        <f t="shared" si="41"/>
        <v>السبت</v>
      </c>
      <c r="C680" s="6">
        <f t="shared" si="43"/>
        <v>44205</v>
      </c>
      <c r="D680" s="50">
        <v>0.35416666666666669</v>
      </c>
      <c r="E680" s="50">
        <v>0.66666666666666663</v>
      </c>
      <c r="F680" s="7">
        <f t="shared" si="42"/>
        <v>1</v>
      </c>
      <c r="G680" s="50" t="str">
        <f>TEXT(D680-M675,"hh:mm")</f>
        <v>00:00</v>
      </c>
      <c r="H680" s="50" t="str">
        <f>TEXT(E680-M676,"hh:mm")</f>
        <v>00:00</v>
      </c>
      <c r="I680" s="86"/>
      <c r="J680" s="87"/>
      <c r="K680" s="88"/>
    </row>
    <row r="681" spans="2:13">
      <c r="B681" s="5" t="str">
        <f t="shared" si="41"/>
        <v>الأحد</v>
      </c>
      <c r="C681" s="6">
        <f t="shared" si="43"/>
        <v>44206</v>
      </c>
      <c r="D681" s="50">
        <v>0.35416666666666669</v>
      </c>
      <c r="E681" s="50">
        <v>0.66666666666666696</v>
      </c>
      <c r="F681" s="7">
        <f t="shared" si="42"/>
        <v>1</v>
      </c>
      <c r="G681" s="50" t="str">
        <f>TEXT(D681-M675,"hh:mm")</f>
        <v>00:00</v>
      </c>
      <c r="H681" s="50" t="str">
        <f>TEXT(E681-M676,"hh:mm")</f>
        <v>00:00</v>
      </c>
      <c r="I681" s="86"/>
      <c r="J681" s="87"/>
      <c r="K681" s="88"/>
    </row>
    <row r="682" spans="2:13">
      <c r="B682" s="5" t="str">
        <f t="shared" si="41"/>
        <v>الإثنين</v>
      </c>
      <c r="C682" s="6">
        <f t="shared" si="43"/>
        <v>44207</v>
      </c>
      <c r="D682" s="50">
        <v>0.35416666666666669</v>
      </c>
      <c r="E682" s="50">
        <v>0.66666666666666696</v>
      </c>
      <c r="F682" s="7">
        <f t="shared" si="42"/>
        <v>1</v>
      </c>
      <c r="G682" s="50" t="str">
        <f>TEXT(D682-M675,"hh:mm")</f>
        <v>00:00</v>
      </c>
      <c r="H682" s="50" t="str">
        <f>TEXT(E682-M676,"hh:mm")</f>
        <v>00:00</v>
      </c>
      <c r="I682" s="86"/>
      <c r="J682" s="87"/>
      <c r="K682" s="88"/>
    </row>
    <row r="683" spans="2:13">
      <c r="B683" s="5" t="str">
        <f t="shared" si="41"/>
        <v>الثلاثاء</v>
      </c>
      <c r="C683" s="6">
        <f t="shared" si="43"/>
        <v>44208</v>
      </c>
      <c r="D683" s="50">
        <v>0.35416666666666702</v>
      </c>
      <c r="E683" s="50">
        <v>0.66666666666666696</v>
      </c>
      <c r="F683" s="7">
        <f t="shared" si="42"/>
        <v>1</v>
      </c>
      <c r="G683" s="50" t="str">
        <f>TEXT(D683-M675,"hh:mm")</f>
        <v>00:00</v>
      </c>
      <c r="H683" s="50" t="str">
        <f>TEXT(E683-M676,"hh:mm")</f>
        <v>00:00</v>
      </c>
      <c r="I683" s="86"/>
      <c r="J683" s="87"/>
      <c r="K683" s="88"/>
    </row>
    <row r="684" spans="2:13">
      <c r="B684" s="5" t="str">
        <f t="shared" si="41"/>
        <v>الأربعاء</v>
      </c>
      <c r="C684" s="6">
        <f t="shared" si="43"/>
        <v>44209</v>
      </c>
      <c r="D684" s="50">
        <v>0.35416666666666702</v>
      </c>
      <c r="E684" s="50">
        <v>0.66666666666666696</v>
      </c>
      <c r="F684" s="7">
        <f t="shared" si="42"/>
        <v>1</v>
      </c>
      <c r="G684" s="50" t="str">
        <f>TEXT(D684-M675,"hh:mm")</f>
        <v>00:00</v>
      </c>
      <c r="H684" s="50" t="str">
        <f>TEXT(E684-M676,"hh:mm")</f>
        <v>00:00</v>
      </c>
      <c r="I684" s="86"/>
      <c r="J684" s="87"/>
      <c r="K684" s="88"/>
    </row>
    <row r="685" spans="2:13">
      <c r="B685" s="5" t="str">
        <f t="shared" si="41"/>
        <v>الخميس</v>
      </c>
      <c r="C685" s="6">
        <f t="shared" si="43"/>
        <v>44210</v>
      </c>
      <c r="D685" s="50">
        <v>0.35416666666666702</v>
      </c>
      <c r="E685" s="50">
        <v>0.66666666666666696</v>
      </c>
      <c r="F685" s="7">
        <f t="shared" si="42"/>
        <v>1</v>
      </c>
      <c r="G685" s="50" t="str">
        <f>TEXT(D685-M675,"hh:mm")</f>
        <v>00:00</v>
      </c>
      <c r="H685" s="50" t="str">
        <f>TEXT(E685-M676,"hh:mm")</f>
        <v>00:00</v>
      </c>
      <c r="I685" s="86"/>
      <c r="J685" s="87"/>
      <c r="K685" s="88"/>
    </row>
    <row r="686" spans="2:13">
      <c r="B686" s="5" t="str">
        <f t="shared" si="41"/>
        <v>الجمعة</v>
      </c>
      <c r="C686" s="6">
        <f t="shared" si="43"/>
        <v>44211</v>
      </c>
      <c r="D686" s="50"/>
      <c r="E686" s="50"/>
      <c r="F686" s="7">
        <f t="shared" si="42"/>
        <v>0</v>
      </c>
      <c r="G686" s="50">
        <v>0</v>
      </c>
      <c r="H686" s="50">
        <v>0</v>
      </c>
      <c r="I686" s="86"/>
      <c r="J686" s="87"/>
      <c r="K686" s="88"/>
    </row>
    <row r="687" spans="2:13">
      <c r="B687" s="5" t="str">
        <f t="shared" si="41"/>
        <v>السبت</v>
      </c>
      <c r="C687" s="6">
        <f t="shared" si="43"/>
        <v>44212</v>
      </c>
      <c r="D687" s="50">
        <v>0.35416666666666669</v>
      </c>
      <c r="E687" s="50">
        <v>0.66666666666666663</v>
      </c>
      <c r="F687" s="7">
        <f t="shared" si="42"/>
        <v>1</v>
      </c>
      <c r="G687" s="50" t="str">
        <f>TEXT(D687-M675,"hh:mm")</f>
        <v>00:00</v>
      </c>
      <c r="H687" s="50" t="str">
        <f>TEXT(E687-M676,"hh:mm")</f>
        <v>00:00</v>
      </c>
      <c r="I687" s="86"/>
      <c r="J687" s="87"/>
      <c r="K687" s="88"/>
    </row>
    <row r="688" spans="2:13">
      <c r="B688" s="5" t="str">
        <f t="shared" si="41"/>
        <v>الأحد</v>
      </c>
      <c r="C688" s="6">
        <f t="shared" si="43"/>
        <v>44213</v>
      </c>
      <c r="D688" s="50">
        <v>0.35416666666666669</v>
      </c>
      <c r="E688" s="50">
        <v>0.66666666666666696</v>
      </c>
      <c r="F688" s="7">
        <f t="shared" si="42"/>
        <v>1</v>
      </c>
      <c r="G688" s="50" t="str">
        <f>TEXT(D688-M675,"hh:mm")</f>
        <v>00:00</v>
      </c>
      <c r="H688" s="50" t="str">
        <f>TEXT(E688-M676,"hh:mm")</f>
        <v>00:00</v>
      </c>
      <c r="I688" s="86"/>
      <c r="J688" s="87"/>
      <c r="K688" s="88"/>
    </row>
    <row r="689" spans="2:11">
      <c r="B689" s="5" t="str">
        <f t="shared" si="41"/>
        <v>الإثنين</v>
      </c>
      <c r="C689" s="6">
        <f t="shared" si="43"/>
        <v>44214</v>
      </c>
      <c r="D689" s="50">
        <v>0.35416666666666669</v>
      </c>
      <c r="E689" s="50">
        <v>0.66666666666666696</v>
      </c>
      <c r="F689" s="7">
        <f t="shared" si="42"/>
        <v>1</v>
      </c>
      <c r="G689" s="50" t="str">
        <f>TEXT(D689-M675,"hh:mm")</f>
        <v>00:00</v>
      </c>
      <c r="H689" s="50" t="str">
        <f>TEXT(E689-M676,"hh:mm")</f>
        <v>00:00</v>
      </c>
      <c r="I689" s="86"/>
      <c r="J689" s="87"/>
      <c r="K689" s="88"/>
    </row>
    <row r="690" spans="2:11">
      <c r="B690" s="5" t="str">
        <f t="shared" si="41"/>
        <v>الثلاثاء</v>
      </c>
      <c r="C690" s="6">
        <f t="shared" si="43"/>
        <v>44215</v>
      </c>
      <c r="D690" s="50">
        <v>0.35416666666666702</v>
      </c>
      <c r="E690" s="50">
        <v>0.66666666666666696</v>
      </c>
      <c r="F690" s="7">
        <f t="shared" si="42"/>
        <v>1</v>
      </c>
      <c r="G690" s="50" t="str">
        <f>TEXT(D690-M675,"hh:mm")</f>
        <v>00:00</v>
      </c>
      <c r="H690" s="50" t="str">
        <f>TEXT(E690-M676,"hh:mm")</f>
        <v>00:00</v>
      </c>
      <c r="I690" s="86"/>
      <c r="J690" s="87"/>
      <c r="K690" s="88"/>
    </row>
    <row r="691" spans="2:11">
      <c r="B691" s="5" t="str">
        <f t="shared" si="41"/>
        <v>الأربعاء</v>
      </c>
      <c r="C691" s="6">
        <f t="shared" si="43"/>
        <v>44216</v>
      </c>
      <c r="D691" s="50">
        <v>0.35416666666666702</v>
      </c>
      <c r="E691" s="50">
        <v>0.66666666666666696</v>
      </c>
      <c r="F691" s="7">
        <f t="shared" si="42"/>
        <v>1</v>
      </c>
      <c r="G691" s="50" t="str">
        <f>TEXT(D691-M675,"hh:mm")</f>
        <v>00:00</v>
      </c>
      <c r="H691" s="50" t="str">
        <f>TEXT(E691-M676,"hh:mm")</f>
        <v>00:00</v>
      </c>
      <c r="I691" s="86"/>
      <c r="J691" s="87"/>
      <c r="K691" s="88"/>
    </row>
    <row r="692" spans="2:11">
      <c r="B692" s="5" t="str">
        <f t="shared" si="41"/>
        <v>الخميس</v>
      </c>
      <c r="C692" s="6">
        <f t="shared" si="43"/>
        <v>44217</v>
      </c>
      <c r="D692" s="50">
        <v>0.35416666666666702</v>
      </c>
      <c r="E692" s="50">
        <v>0.66666666666666696</v>
      </c>
      <c r="F692" s="7">
        <f t="shared" si="42"/>
        <v>1</v>
      </c>
      <c r="G692" s="50" t="str">
        <f>TEXT(D692-M675,"hh:mm")</f>
        <v>00:00</v>
      </c>
      <c r="H692" s="50" t="str">
        <f>TEXT(E692-M676,"hh:mm")</f>
        <v>00:00</v>
      </c>
      <c r="I692" s="86"/>
      <c r="J692" s="87"/>
      <c r="K692" s="88"/>
    </row>
    <row r="693" spans="2:11">
      <c r="B693" s="5" t="str">
        <f t="shared" si="41"/>
        <v>الجمعة</v>
      </c>
      <c r="C693" s="6">
        <f t="shared" si="43"/>
        <v>44218</v>
      </c>
      <c r="D693" s="50"/>
      <c r="E693" s="50"/>
      <c r="F693" s="7">
        <f t="shared" si="42"/>
        <v>0</v>
      </c>
      <c r="G693" s="50">
        <v>0</v>
      </c>
      <c r="H693" s="50">
        <v>0</v>
      </c>
      <c r="I693" s="86"/>
      <c r="J693" s="87"/>
      <c r="K693" s="88"/>
    </row>
    <row r="694" spans="2:11">
      <c r="B694" s="5" t="str">
        <f t="shared" si="41"/>
        <v>السبت</v>
      </c>
      <c r="C694" s="6">
        <f t="shared" si="43"/>
        <v>44219</v>
      </c>
      <c r="D694" s="50">
        <v>0.35416666666666669</v>
      </c>
      <c r="E694" s="50">
        <v>0.66666666666666663</v>
      </c>
      <c r="F694" s="7">
        <f t="shared" si="42"/>
        <v>1</v>
      </c>
      <c r="G694" s="50" t="str">
        <f>TEXT(D694-M675,"hh:mm")</f>
        <v>00:00</v>
      </c>
      <c r="H694" s="50" t="str">
        <f>TEXT(E694-M676,"hh:mm")</f>
        <v>00:00</v>
      </c>
      <c r="I694" s="86"/>
      <c r="J694" s="87"/>
      <c r="K694" s="88"/>
    </row>
    <row r="695" spans="2:11">
      <c r="B695" s="5" t="str">
        <f t="shared" si="41"/>
        <v>الأحد</v>
      </c>
      <c r="C695" s="6">
        <f t="shared" si="43"/>
        <v>44220</v>
      </c>
      <c r="D695" s="50">
        <v>0.35416666666666669</v>
      </c>
      <c r="E695" s="50">
        <v>0.66666666666666696</v>
      </c>
      <c r="F695" s="7">
        <f t="shared" si="42"/>
        <v>1</v>
      </c>
      <c r="G695" s="50" t="str">
        <f>TEXT(D695-M675,"hh:mm")</f>
        <v>00:00</v>
      </c>
      <c r="H695" s="50" t="str">
        <f>TEXT(E695-M676,"hh:mm")</f>
        <v>00:00</v>
      </c>
      <c r="I695" s="86"/>
      <c r="J695" s="87"/>
      <c r="K695" s="88"/>
    </row>
    <row r="696" spans="2:11">
      <c r="B696" s="5" t="str">
        <f t="shared" si="41"/>
        <v>الإثنين</v>
      </c>
      <c r="C696" s="6">
        <f t="shared" si="43"/>
        <v>44221</v>
      </c>
      <c r="D696" s="50">
        <v>0.35416666666666669</v>
      </c>
      <c r="E696" s="50">
        <v>0.66666666666666696</v>
      </c>
      <c r="F696" s="7">
        <f t="shared" si="42"/>
        <v>1</v>
      </c>
      <c r="G696" s="50" t="str">
        <f>TEXT(D696-M675,"hh:mm")</f>
        <v>00:00</v>
      </c>
      <c r="H696" s="50" t="str">
        <f>TEXT(E696-M676,"hh:mm")</f>
        <v>00:00</v>
      </c>
      <c r="I696" s="86"/>
      <c r="J696" s="87"/>
      <c r="K696" s="88"/>
    </row>
    <row r="697" spans="2:11">
      <c r="B697" s="5" t="str">
        <f t="shared" si="41"/>
        <v>الثلاثاء</v>
      </c>
      <c r="C697" s="6">
        <f t="shared" si="43"/>
        <v>44222</v>
      </c>
      <c r="D697" s="50">
        <v>0.35416666666666702</v>
      </c>
      <c r="E697" s="50">
        <v>0.66666666666666696</v>
      </c>
      <c r="F697" s="7">
        <f t="shared" si="42"/>
        <v>1</v>
      </c>
      <c r="G697" s="50" t="str">
        <f>TEXT(D697-M675,"hh:mm")</f>
        <v>00:00</v>
      </c>
      <c r="H697" s="50" t="str">
        <f>TEXT(E697-M676,"hh:mm")</f>
        <v>00:00</v>
      </c>
      <c r="I697" s="86"/>
      <c r="J697" s="87"/>
      <c r="K697" s="88"/>
    </row>
    <row r="698" spans="2:11">
      <c r="B698" s="5" t="str">
        <f t="shared" si="41"/>
        <v>الأربعاء</v>
      </c>
      <c r="C698" s="6">
        <f t="shared" si="43"/>
        <v>44223</v>
      </c>
      <c r="D698" s="50">
        <v>0.35416666666666702</v>
      </c>
      <c r="E698" s="50">
        <v>0.66666666666666696</v>
      </c>
      <c r="F698" s="7">
        <f t="shared" si="42"/>
        <v>1</v>
      </c>
      <c r="G698" s="50" t="str">
        <f>TEXT(D698-M675,"hh:mm")</f>
        <v>00:00</v>
      </c>
      <c r="H698" s="50" t="str">
        <f>TEXT(E698-M676,"hh:mm")</f>
        <v>00:00</v>
      </c>
      <c r="I698" s="86"/>
      <c r="J698" s="87"/>
      <c r="K698" s="88"/>
    </row>
    <row r="699" spans="2:11">
      <c r="B699" s="5" t="str">
        <f t="shared" si="41"/>
        <v>الخميس</v>
      </c>
      <c r="C699" s="6">
        <f>C698+1</f>
        <v>44224</v>
      </c>
      <c r="D699" s="50">
        <v>0.35416666666666702</v>
      </c>
      <c r="E699" s="50">
        <v>0.66666666666666696</v>
      </c>
      <c r="F699" s="7">
        <f t="shared" si="42"/>
        <v>1</v>
      </c>
      <c r="G699" s="50" t="str">
        <f>TEXT(D699-M675,"hh:mm")</f>
        <v>00:00</v>
      </c>
      <c r="H699" s="50" t="str">
        <f>TEXT(E699-M676,"hh:mm")</f>
        <v>00:00</v>
      </c>
      <c r="I699" s="86"/>
      <c r="J699" s="87"/>
      <c r="K699" s="88"/>
    </row>
    <row r="700" spans="2:11">
      <c r="B700" s="5" t="str">
        <f t="shared" si="41"/>
        <v>الجمعة</v>
      </c>
      <c r="C700" s="6">
        <f>IF(C672=$Q$9," ",C699+1)</f>
        <v>44225</v>
      </c>
      <c r="D700" s="50"/>
      <c r="E700" s="50"/>
      <c r="F700" s="7">
        <f t="shared" si="42"/>
        <v>0</v>
      </c>
      <c r="G700" s="50">
        <v>0</v>
      </c>
      <c r="H700" s="50">
        <v>0</v>
      </c>
      <c r="I700" s="86"/>
      <c r="J700" s="87"/>
      <c r="K700" s="88"/>
    </row>
    <row r="701" spans="2:11">
      <c r="B701" s="5" t="str">
        <f t="shared" si="41"/>
        <v>السبت</v>
      </c>
      <c r="C701" s="6">
        <f>IF(C672=$Q$9," ",C700+1)</f>
        <v>44226</v>
      </c>
      <c r="D701" s="50">
        <v>0.35416666666666669</v>
      </c>
      <c r="E701" s="50">
        <v>0.66666666666666696</v>
      </c>
      <c r="F701" s="7">
        <f t="shared" si="42"/>
        <v>1</v>
      </c>
      <c r="G701" s="50" t="str">
        <f>TEXT(D701-M675,"hh:mm")</f>
        <v>00:00</v>
      </c>
      <c r="H701" s="50" t="str">
        <f>TEXT(E701-M676,"hh:mm")</f>
        <v>00:00</v>
      </c>
      <c r="I701" s="86"/>
      <c r="J701" s="87"/>
      <c r="K701" s="88"/>
    </row>
    <row r="702" spans="2:11">
      <c r="B702" s="5" t="str">
        <f t="shared" si="41"/>
        <v>الأحد</v>
      </c>
      <c r="C702" s="6">
        <f>IF(C672=$Q$9," ",IF(C672=$Q$11," ",IF(C672=$Q$13," ",IF(C672=$Q$16," ",IF(C672=$Q$18," ",C701+1)))))</f>
        <v>44227</v>
      </c>
      <c r="D702" s="50">
        <v>0.35416666666666669</v>
      </c>
      <c r="E702" s="50">
        <v>0.66666666666666696</v>
      </c>
      <c r="F702" s="7">
        <f t="shared" si="42"/>
        <v>1</v>
      </c>
      <c r="G702" s="50" t="str">
        <f>TEXT(D702-M675,"hh:mm")</f>
        <v>00:00</v>
      </c>
      <c r="H702" s="50" t="str">
        <f>TEXT(E702-M676,"hh:mm")</f>
        <v>00:00</v>
      </c>
      <c r="I702" s="86"/>
      <c r="J702" s="87"/>
      <c r="K702" s="88"/>
    </row>
    <row r="703" spans="2:11">
      <c r="B703" s="89" t="s">
        <v>17</v>
      </c>
      <c r="C703" s="90"/>
      <c r="D703" s="90"/>
      <c r="E703" s="91"/>
      <c r="F703" s="92" t="e">
        <f>H672+H673+H674+H675+H676+H677+H678+H679+H680+H681+H682+H683+H684+H685+H686+H687+H688+H689+H690+H691+H692+H693+H694+H695+H696+H697+H698+H699+H700+H701+H702</f>
        <v>#VALUE!</v>
      </c>
      <c r="G703" s="93"/>
      <c r="H703" s="94"/>
      <c r="I703" s="95"/>
      <c r="J703" s="96"/>
      <c r="K703" s="97"/>
    </row>
    <row r="704" spans="2:11">
      <c r="B704" s="98" t="s">
        <v>18</v>
      </c>
      <c r="C704" s="99"/>
      <c r="D704" s="99"/>
      <c r="E704" s="100"/>
      <c r="F704" s="101" t="e">
        <f>G672+G673+G674+G675+G676+G677+G678+G679+G680+G681+G682+G683+G684+G685+G686+G687+G688+G689+G690+G691+G692+G693+G694+G695+G696+G697+G698+G699+G700+G701+G702</f>
        <v>#VALUE!</v>
      </c>
      <c r="G704" s="102"/>
      <c r="H704" s="103"/>
      <c r="I704" s="104"/>
      <c r="J704" s="105"/>
      <c r="K704" s="106"/>
    </row>
    <row r="705" spans="2:11">
      <c r="B705" s="107" t="s">
        <v>2</v>
      </c>
      <c r="C705" s="108"/>
      <c r="D705" s="108"/>
      <c r="E705" s="109"/>
      <c r="F705" s="13">
        <f>SUM(F672:F702)</f>
        <v>26</v>
      </c>
      <c r="G705" s="52" t="e">
        <f>B710/30/9*F704*24</f>
        <v>#VALUE!</v>
      </c>
      <c r="H705" s="52" t="e">
        <f>B710/30/9*F703*24</f>
        <v>#VALUE!</v>
      </c>
      <c r="I705" s="107"/>
      <c r="J705" s="108"/>
      <c r="K705" s="109"/>
    </row>
    <row r="706" spans="2:11">
      <c r="B706" s="9"/>
      <c r="C706" s="9"/>
      <c r="D706" s="9"/>
      <c r="E706" s="9"/>
      <c r="F706" s="9"/>
      <c r="G706" s="9"/>
      <c r="H706" s="53"/>
      <c r="I706" s="53"/>
      <c r="J706" s="9"/>
      <c r="K706" s="9"/>
    </row>
    <row r="707" spans="2:11">
      <c r="B707" s="15"/>
      <c r="C707" s="15"/>
      <c r="D707" s="15"/>
      <c r="E707" s="15"/>
      <c r="F707" s="15"/>
      <c r="G707" s="15"/>
      <c r="H707" s="15"/>
      <c r="I707" s="9"/>
      <c r="J707" s="9"/>
      <c r="K707" s="9"/>
    </row>
    <row r="708" spans="2:11">
      <c r="B708" s="9" t="s">
        <v>19</v>
      </c>
      <c r="C708" s="9"/>
      <c r="D708" s="9"/>
      <c r="E708" s="9"/>
      <c r="F708" s="9"/>
      <c r="G708" s="9"/>
      <c r="H708" s="15"/>
      <c r="I708" s="23"/>
      <c r="J708" s="8"/>
      <c r="K708" s="8"/>
    </row>
    <row r="709" spans="2:11" ht="21">
      <c r="B709" s="1" t="s">
        <v>3</v>
      </c>
      <c r="C709" s="1" t="s">
        <v>20</v>
      </c>
      <c r="D709" s="1" t="s">
        <v>14</v>
      </c>
      <c r="E709" s="1" t="s">
        <v>21</v>
      </c>
      <c r="F709" s="1" t="s">
        <v>22</v>
      </c>
      <c r="G709" s="2" t="s">
        <v>17</v>
      </c>
      <c r="H709" s="24" t="s">
        <v>18</v>
      </c>
      <c r="I709" s="2" t="s">
        <v>4</v>
      </c>
      <c r="J709" s="16" t="s">
        <v>23</v>
      </c>
      <c r="K709" s="17"/>
    </row>
    <row r="710" spans="2:11">
      <c r="B710" s="4">
        <v>200</v>
      </c>
      <c r="C710" s="18">
        <f>B710*M10/26</f>
        <v>200</v>
      </c>
      <c r="D710" s="18" t="e">
        <f>H705</f>
        <v>#VALUE!</v>
      </c>
      <c r="E710" s="18" t="e">
        <f>G705</f>
        <v>#VALUE!</v>
      </c>
      <c r="F710" s="18">
        <f>'بيانات كاملة'!H17</f>
        <v>0</v>
      </c>
      <c r="G710" s="18">
        <f>'بيانات كاملة'!I17</f>
        <v>0</v>
      </c>
      <c r="H710" s="18">
        <f>'بيانات كاملة'!J17</f>
        <v>0</v>
      </c>
      <c r="I710" s="19" t="e">
        <f>C710+D710-E710-F710+G710-H710</f>
        <v>#VALUE!</v>
      </c>
      <c r="J710" s="20">
        <v>44013</v>
      </c>
      <c r="K710" s="21">
        <f>'بيانات كاملة'!M671</f>
        <v>0</v>
      </c>
    </row>
    <row r="711" spans="2:11" ht="12" thickBot="1">
      <c r="B711" s="9">
        <f>C668</f>
        <v>14</v>
      </c>
      <c r="C711" s="23"/>
      <c r="D711" s="23"/>
      <c r="E711" s="23"/>
      <c r="F711" s="23"/>
      <c r="G711" s="23"/>
      <c r="H711" s="23"/>
      <c r="I711" s="23"/>
      <c r="J711" s="8"/>
      <c r="K711" s="8"/>
    </row>
    <row r="712" spans="2:11" ht="12" thickBot="1">
      <c r="B712" s="9"/>
      <c r="C712" s="23"/>
      <c r="D712" s="23"/>
      <c r="E712" s="23"/>
      <c r="F712" s="23"/>
      <c r="G712" s="23"/>
      <c r="H712" s="23"/>
      <c r="I712" s="110" t="s">
        <v>24</v>
      </c>
      <c r="J712" s="110"/>
      <c r="K712" s="110"/>
    </row>
    <row r="713" spans="2:11">
      <c r="B713" s="9"/>
      <c r="C713" s="23"/>
      <c r="D713" s="23"/>
      <c r="E713" s="23"/>
      <c r="F713" s="23"/>
      <c r="G713" s="23"/>
      <c r="H713" s="23"/>
      <c r="I713" s="25"/>
      <c r="J713" s="26"/>
      <c r="K713" s="27"/>
    </row>
    <row r="714" spans="2:11" ht="12" thickBot="1">
      <c r="B714" s="23"/>
      <c r="C714" s="23"/>
      <c r="D714" s="23"/>
      <c r="E714" s="23"/>
      <c r="F714" s="23"/>
      <c r="G714" s="23"/>
      <c r="H714" s="23"/>
      <c r="I714" s="28"/>
      <c r="J714" s="29"/>
      <c r="K714" s="30"/>
    </row>
    <row r="716" spans="2:11">
      <c r="B716" s="111" t="s">
        <v>25</v>
      </c>
      <c r="C716" s="111"/>
      <c r="D716" s="111"/>
      <c r="E716" s="111"/>
      <c r="F716" s="111"/>
      <c r="G716" s="111"/>
      <c r="H716" s="111"/>
      <c r="I716" s="111"/>
      <c r="J716" s="111"/>
      <c r="K716" s="111"/>
    </row>
    <row r="717" spans="2:11">
      <c r="B717" s="112" t="str">
        <f>B3</f>
        <v>راتب شهر :ديسمبر 2020</v>
      </c>
      <c r="C717" s="112"/>
      <c r="D717" s="112"/>
      <c r="E717" s="112"/>
      <c r="F717" s="112"/>
      <c r="G717" s="112"/>
      <c r="H717" s="112"/>
      <c r="I717" s="112"/>
      <c r="J717" s="112"/>
      <c r="K717" s="112"/>
    </row>
    <row r="718" spans="2:11">
      <c r="B718" s="4" t="s">
        <v>7</v>
      </c>
      <c r="C718" s="56"/>
      <c r="D718" s="9"/>
      <c r="E718" s="9"/>
      <c r="F718" s="9"/>
      <c r="G718" s="9"/>
      <c r="H718" s="10"/>
      <c r="I718" s="4" t="s">
        <v>6</v>
      </c>
      <c r="J718" s="10"/>
      <c r="K718" s="10"/>
    </row>
    <row r="719" spans="2:11">
      <c r="B719" s="55" t="s">
        <v>8</v>
      </c>
      <c r="C719" s="54">
        <v>15</v>
      </c>
      <c r="D719" s="9"/>
      <c r="E719" s="9"/>
      <c r="F719" s="9"/>
      <c r="G719" s="9"/>
      <c r="H719" s="9"/>
      <c r="I719" s="9"/>
      <c r="J719" s="9"/>
      <c r="K719" s="9"/>
    </row>
    <row r="720" spans="2:11">
      <c r="B720" s="9"/>
      <c r="C720" s="9"/>
      <c r="D720" s="9"/>
      <c r="E720" s="9"/>
      <c r="F720" s="9"/>
      <c r="G720" s="9"/>
      <c r="H720" s="9"/>
      <c r="I720" s="9"/>
      <c r="J720" s="9"/>
      <c r="K720" s="9"/>
    </row>
    <row r="721" spans="2:13">
      <c r="B721" s="113" t="s">
        <v>9</v>
      </c>
      <c r="C721" s="114"/>
      <c r="D721" s="117" t="s">
        <v>10</v>
      </c>
      <c r="E721" s="117" t="s">
        <v>11</v>
      </c>
      <c r="F721" s="117" t="s">
        <v>12</v>
      </c>
      <c r="G721" s="119" t="s">
        <v>13</v>
      </c>
      <c r="H721" s="120"/>
      <c r="I721" s="121" t="s">
        <v>15</v>
      </c>
      <c r="J721" s="122"/>
      <c r="K721" s="123"/>
    </row>
    <row r="722" spans="2:13" ht="14.25">
      <c r="B722" s="115"/>
      <c r="C722" s="116"/>
      <c r="D722" s="118"/>
      <c r="E722" s="118"/>
      <c r="F722" s="118"/>
      <c r="G722" s="56" t="s">
        <v>16</v>
      </c>
      <c r="H722" s="4" t="s">
        <v>14</v>
      </c>
      <c r="I722" s="124"/>
      <c r="J722" s="125"/>
      <c r="K722" s="126"/>
      <c r="M722" s="45"/>
    </row>
    <row r="723" spans="2:13">
      <c r="B723" s="5" t="str">
        <f t="shared" ref="B723:B753" si="44">TEXT(C723,"ddd")</f>
        <v>الجمعة</v>
      </c>
      <c r="C723" s="6">
        <f>M8</f>
        <v>44197</v>
      </c>
      <c r="D723" s="50"/>
      <c r="E723" s="50"/>
      <c r="F723" s="7">
        <f t="shared" ref="F723:F753" si="45">IF(ISERROR(D723/D723),0,(D723/D723))</f>
        <v>0</v>
      </c>
      <c r="G723" s="50" t="e">
        <f>TEXT(D723-M726,"hh:mm")</f>
        <v>#VALUE!</v>
      </c>
      <c r="H723" s="50" t="e">
        <f>TEXT(E723-M727,"hh:mm")</f>
        <v>#VALUE!</v>
      </c>
      <c r="I723" s="86"/>
      <c r="J723" s="87"/>
      <c r="K723" s="88"/>
    </row>
    <row r="724" spans="2:13">
      <c r="B724" s="5" t="str">
        <f t="shared" si="44"/>
        <v>السبت</v>
      </c>
      <c r="C724" s="6">
        <f>C723+1</f>
        <v>44198</v>
      </c>
      <c r="D724" s="50">
        <v>0.35416666666666669</v>
      </c>
      <c r="E724" s="50">
        <v>0.66666666666666663</v>
      </c>
      <c r="F724" s="7">
        <f t="shared" si="45"/>
        <v>1</v>
      </c>
      <c r="G724" s="50" t="str">
        <f>TEXT(D724-M726,"hh:mm")</f>
        <v>00:00</v>
      </c>
      <c r="H724" s="50" t="str">
        <f>TEXT(E724-M727,"hh:mm")</f>
        <v>00:00</v>
      </c>
      <c r="I724" s="86"/>
      <c r="J724" s="87"/>
      <c r="K724" s="88"/>
      <c r="M724" s="48"/>
    </row>
    <row r="725" spans="2:13">
      <c r="B725" s="5" t="str">
        <f t="shared" si="44"/>
        <v>الأحد</v>
      </c>
      <c r="C725" s="6">
        <f>C724+1</f>
        <v>44199</v>
      </c>
      <c r="D725" s="50">
        <v>0.35416666666666669</v>
      </c>
      <c r="E725" s="50">
        <v>0.66666666666666696</v>
      </c>
      <c r="F725" s="7">
        <f t="shared" si="45"/>
        <v>1</v>
      </c>
      <c r="G725" s="50" t="str">
        <f>TEXT(D725-M726,"hh:mm")</f>
        <v>00:00</v>
      </c>
      <c r="H725" s="50" t="str">
        <f>TEXT(E725-M727,"hh:mm")</f>
        <v>00:00</v>
      </c>
      <c r="I725" s="86"/>
      <c r="J725" s="87"/>
      <c r="K725" s="88"/>
    </row>
    <row r="726" spans="2:13">
      <c r="B726" s="5" t="str">
        <f t="shared" si="44"/>
        <v>الإثنين</v>
      </c>
      <c r="C726" s="6">
        <f t="shared" ref="C726:C749" si="46">C725+1</f>
        <v>44200</v>
      </c>
      <c r="D726" s="50">
        <v>0.35416666666666702</v>
      </c>
      <c r="E726" s="50">
        <v>0.66666666666666696</v>
      </c>
      <c r="F726" s="7">
        <f t="shared" si="45"/>
        <v>1</v>
      </c>
      <c r="G726" s="50" t="str">
        <f>TEXT(D726-M726,"hh:mm")</f>
        <v>00:00</v>
      </c>
      <c r="H726" s="50" t="str">
        <f>TEXT(E726-M727,"hh:mm")</f>
        <v>00:00</v>
      </c>
      <c r="I726" s="86"/>
      <c r="J726" s="87"/>
      <c r="K726" s="88"/>
      <c r="M726" s="60">
        <v>0.35416666666666669</v>
      </c>
    </row>
    <row r="727" spans="2:13">
      <c r="B727" s="5" t="str">
        <f t="shared" si="44"/>
        <v>الثلاثاء</v>
      </c>
      <c r="C727" s="6">
        <f t="shared" si="46"/>
        <v>44201</v>
      </c>
      <c r="D727" s="50">
        <v>0.35416666666666702</v>
      </c>
      <c r="E727" s="50">
        <v>0.66666666666666696</v>
      </c>
      <c r="F727" s="7">
        <f t="shared" si="45"/>
        <v>1</v>
      </c>
      <c r="G727" s="50" t="str">
        <f>TEXT(D727-M726,"hh:mm")</f>
        <v>00:00</v>
      </c>
      <c r="H727" s="50" t="str">
        <f>TEXT(E727-M727,"hh:mm")</f>
        <v>00:00</v>
      </c>
      <c r="I727" s="86"/>
      <c r="J727" s="87"/>
      <c r="K727" s="88"/>
      <c r="M727" s="60">
        <v>0.66666666666666663</v>
      </c>
    </row>
    <row r="728" spans="2:13">
      <c r="B728" s="5" t="str">
        <f t="shared" si="44"/>
        <v>الأربعاء</v>
      </c>
      <c r="C728" s="6">
        <f t="shared" si="46"/>
        <v>44202</v>
      </c>
      <c r="D728" s="50">
        <v>0.35416666666666702</v>
      </c>
      <c r="E728" s="50">
        <v>0.66666666666666696</v>
      </c>
      <c r="F728" s="7">
        <f t="shared" si="45"/>
        <v>1</v>
      </c>
      <c r="G728" s="50" t="str">
        <f>TEXT(D728-M726,"hh:mm")</f>
        <v>00:00</v>
      </c>
      <c r="H728" s="50" t="str">
        <f>TEXT(E728-M727,"hh:mm")</f>
        <v>00:00</v>
      </c>
      <c r="I728" s="86"/>
      <c r="J728" s="87"/>
      <c r="K728" s="88"/>
    </row>
    <row r="729" spans="2:13">
      <c r="B729" s="5" t="str">
        <f t="shared" si="44"/>
        <v>الخميس</v>
      </c>
      <c r="C729" s="6">
        <f t="shared" si="46"/>
        <v>44203</v>
      </c>
      <c r="D729" s="50">
        <v>0.35416666666666702</v>
      </c>
      <c r="E729" s="50">
        <v>0.66666666666666696</v>
      </c>
      <c r="F729" s="7">
        <f t="shared" si="45"/>
        <v>1</v>
      </c>
      <c r="G729" s="50" t="str">
        <f>TEXT(D729-M726,"hh:mm")</f>
        <v>00:00</v>
      </c>
      <c r="H729" s="50" t="str">
        <f>TEXT(E729-M727,"hh:mm")</f>
        <v>00:00</v>
      </c>
      <c r="I729" s="86"/>
      <c r="J729" s="87"/>
      <c r="K729" s="88"/>
    </row>
    <row r="730" spans="2:13">
      <c r="B730" s="5" t="str">
        <f t="shared" si="44"/>
        <v>الجمعة</v>
      </c>
      <c r="C730" s="6">
        <f t="shared" si="46"/>
        <v>44204</v>
      </c>
      <c r="D730" s="50"/>
      <c r="E730" s="50"/>
      <c r="F730" s="7">
        <f t="shared" si="45"/>
        <v>0</v>
      </c>
      <c r="G730" s="50">
        <v>0</v>
      </c>
      <c r="H730" s="50">
        <v>0</v>
      </c>
      <c r="I730" s="86"/>
      <c r="J730" s="87"/>
      <c r="K730" s="88"/>
    </row>
    <row r="731" spans="2:13">
      <c r="B731" s="5" t="str">
        <f t="shared" si="44"/>
        <v>السبت</v>
      </c>
      <c r="C731" s="6">
        <f t="shared" si="46"/>
        <v>44205</v>
      </c>
      <c r="D731" s="50">
        <v>0.35416666666666669</v>
      </c>
      <c r="E731" s="50">
        <v>0.66666666666666663</v>
      </c>
      <c r="F731" s="7">
        <f t="shared" si="45"/>
        <v>1</v>
      </c>
      <c r="G731" s="50" t="str">
        <f>TEXT(D731-M726,"hh:mm")</f>
        <v>00:00</v>
      </c>
      <c r="H731" s="50" t="str">
        <f>TEXT(E731-M727,"hh:mm")</f>
        <v>00:00</v>
      </c>
      <c r="I731" s="86"/>
      <c r="J731" s="87"/>
      <c r="K731" s="88"/>
    </row>
    <row r="732" spans="2:13">
      <c r="B732" s="5" t="str">
        <f t="shared" si="44"/>
        <v>الأحد</v>
      </c>
      <c r="C732" s="6">
        <f t="shared" si="46"/>
        <v>44206</v>
      </c>
      <c r="D732" s="50">
        <v>0.35416666666666669</v>
      </c>
      <c r="E732" s="50">
        <v>0.66666666666666696</v>
      </c>
      <c r="F732" s="7">
        <f t="shared" si="45"/>
        <v>1</v>
      </c>
      <c r="G732" s="50" t="str">
        <f>TEXT(D732-M726,"hh:mm")</f>
        <v>00:00</v>
      </c>
      <c r="H732" s="50" t="str">
        <f>TEXT(E732-M727,"hh:mm")</f>
        <v>00:00</v>
      </c>
      <c r="I732" s="86"/>
      <c r="J732" s="87"/>
      <c r="K732" s="88"/>
    </row>
    <row r="733" spans="2:13">
      <c r="B733" s="5" t="str">
        <f t="shared" si="44"/>
        <v>الإثنين</v>
      </c>
      <c r="C733" s="6">
        <f t="shared" si="46"/>
        <v>44207</v>
      </c>
      <c r="D733" s="50">
        <v>0.35416666666666669</v>
      </c>
      <c r="E733" s="50">
        <v>0.66666666666666696</v>
      </c>
      <c r="F733" s="7">
        <f t="shared" si="45"/>
        <v>1</v>
      </c>
      <c r="G733" s="50" t="str">
        <f>TEXT(D733-M726,"hh:mm")</f>
        <v>00:00</v>
      </c>
      <c r="H733" s="50" t="str">
        <f>TEXT(E733-M727,"hh:mm")</f>
        <v>00:00</v>
      </c>
      <c r="I733" s="86"/>
      <c r="J733" s="87"/>
      <c r="K733" s="88"/>
    </row>
    <row r="734" spans="2:13">
      <c r="B734" s="5" t="str">
        <f t="shared" si="44"/>
        <v>الثلاثاء</v>
      </c>
      <c r="C734" s="6">
        <f t="shared" si="46"/>
        <v>44208</v>
      </c>
      <c r="D734" s="50">
        <v>0.35416666666666702</v>
      </c>
      <c r="E734" s="50">
        <v>0.66666666666666696</v>
      </c>
      <c r="F734" s="7">
        <f t="shared" si="45"/>
        <v>1</v>
      </c>
      <c r="G734" s="50" t="str">
        <f>TEXT(D734-M726,"hh:mm")</f>
        <v>00:00</v>
      </c>
      <c r="H734" s="50" t="str">
        <f>TEXT(E734-M727,"hh:mm")</f>
        <v>00:00</v>
      </c>
      <c r="I734" s="86"/>
      <c r="J734" s="87"/>
      <c r="K734" s="88"/>
    </row>
    <row r="735" spans="2:13">
      <c r="B735" s="5" t="str">
        <f t="shared" si="44"/>
        <v>الأربعاء</v>
      </c>
      <c r="C735" s="6">
        <f t="shared" si="46"/>
        <v>44209</v>
      </c>
      <c r="D735" s="50">
        <v>0.35416666666666702</v>
      </c>
      <c r="E735" s="50">
        <v>0.66666666666666696</v>
      </c>
      <c r="F735" s="7">
        <f t="shared" si="45"/>
        <v>1</v>
      </c>
      <c r="G735" s="50" t="str">
        <f>TEXT(D735-M726,"hh:mm")</f>
        <v>00:00</v>
      </c>
      <c r="H735" s="50" t="str">
        <f>TEXT(E735-M727,"hh:mm")</f>
        <v>00:00</v>
      </c>
      <c r="I735" s="86"/>
      <c r="J735" s="87"/>
      <c r="K735" s="88"/>
    </row>
    <row r="736" spans="2:13">
      <c r="B736" s="5" t="str">
        <f t="shared" si="44"/>
        <v>الخميس</v>
      </c>
      <c r="C736" s="6">
        <f t="shared" si="46"/>
        <v>44210</v>
      </c>
      <c r="D736" s="50">
        <v>0.35416666666666702</v>
      </c>
      <c r="E736" s="50">
        <v>0.66666666666666696</v>
      </c>
      <c r="F736" s="7">
        <f t="shared" si="45"/>
        <v>1</v>
      </c>
      <c r="G736" s="50" t="str">
        <f>TEXT(D736-M726,"hh:mm")</f>
        <v>00:00</v>
      </c>
      <c r="H736" s="50" t="str">
        <f>TEXT(E736-M727,"hh:mm")</f>
        <v>00:00</v>
      </c>
      <c r="I736" s="86"/>
      <c r="J736" s="87"/>
      <c r="K736" s="88"/>
    </row>
    <row r="737" spans="2:11">
      <c r="B737" s="5" t="str">
        <f t="shared" si="44"/>
        <v>الجمعة</v>
      </c>
      <c r="C737" s="6">
        <f t="shared" si="46"/>
        <v>44211</v>
      </c>
      <c r="D737" s="50"/>
      <c r="E737" s="50"/>
      <c r="F737" s="7">
        <f t="shared" si="45"/>
        <v>0</v>
      </c>
      <c r="G737" s="50">
        <v>0</v>
      </c>
      <c r="H737" s="50">
        <v>0</v>
      </c>
      <c r="I737" s="86"/>
      <c r="J737" s="87"/>
      <c r="K737" s="88"/>
    </row>
    <row r="738" spans="2:11">
      <c r="B738" s="5" t="str">
        <f t="shared" si="44"/>
        <v>السبت</v>
      </c>
      <c r="C738" s="6">
        <f t="shared" si="46"/>
        <v>44212</v>
      </c>
      <c r="D738" s="50">
        <v>0.35416666666666669</v>
      </c>
      <c r="E738" s="50">
        <v>0.66666666666666663</v>
      </c>
      <c r="F738" s="7">
        <f t="shared" si="45"/>
        <v>1</v>
      </c>
      <c r="G738" s="50" t="str">
        <f>TEXT(D738-M726,"hh:mm")</f>
        <v>00:00</v>
      </c>
      <c r="H738" s="50" t="str">
        <f>TEXT(E738-M727,"hh:mm")</f>
        <v>00:00</v>
      </c>
      <c r="I738" s="86"/>
      <c r="J738" s="87"/>
      <c r="K738" s="88"/>
    </row>
    <row r="739" spans="2:11">
      <c r="B739" s="5" t="str">
        <f t="shared" si="44"/>
        <v>الأحد</v>
      </c>
      <c r="C739" s="6">
        <f t="shared" si="46"/>
        <v>44213</v>
      </c>
      <c r="D739" s="50">
        <v>0.35416666666666669</v>
      </c>
      <c r="E739" s="50">
        <v>0.66666666666666696</v>
      </c>
      <c r="F739" s="7">
        <f t="shared" si="45"/>
        <v>1</v>
      </c>
      <c r="G739" s="50" t="str">
        <f>TEXT(D739-M726,"hh:mm")</f>
        <v>00:00</v>
      </c>
      <c r="H739" s="50" t="str">
        <f>TEXT(E739-M727,"hh:mm")</f>
        <v>00:00</v>
      </c>
      <c r="I739" s="86"/>
      <c r="J739" s="87"/>
      <c r="K739" s="88"/>
    </row>
    <row r="740" spans="2:11">
      <c r="B740" s="5" t="str">
        <f t="shared" si="44"/>
        <v>الإثنين</v>
      </c>
      <c r="C740" s="6">
        <f t="shared" si="46"/>
        <v>44214</v>
      </c>
      <c r="D740" s="50">
        <v>0.35416666666666669</v>
      </c>
      <c r="E740" s="50">
        <v>0.66666666666666696</v>
      </c>
      <c r="F740" s="7">
        <f t="shared" si="45"/>
        <v>1</v>
      </c>
      <c r="G740" s="50" t="str">
        <f>TEXT(D740-M726,"hh:mm")</f>
        <v>00:00</v>
      </c>
      <c r="H740" s="50" t="str">
        <f>TEXT(E740-M727,"hh:mm")</f>
        <v>00:00</v>
      </c>
      <c r="I740" s="86"/>
      <c r="J740" s="87"/>
      <c r="K740" s="88"/>
    </row>
    <row r="741" spans="2:11">
      <c r="B741" s="5" t="str">
        <f t="shared" si="44"/>
        <v>الثلاثاء</v>
      </c>
      <c r="C741" s="6">
        <f t="shared" si="46"/>
        <v>44215</v>
      </c>
      <c r="D741" s="50">
        <v>0.35416666666666702</v>
      </c>
      <c r="E741" s="50">
        <v>0.66666666666666696</v>
      </c>
      <c r="F741" s="7">
        <f t="shared" si="45"/>
        <v>1</v>
      </c>
      <c r="G741" s="50" t="str">
        <f>TEXT(D741-M726,"hh:mm")</f>
        <v>00:00</v>
      </c>
      <c r="H741" s="50" t="str">
        <f>TEXT(E741-M727,"hh:mm")</f>
        <v>00:00</v>
      </c>
      <c r="I741" s="86"/>
      <c r="J741" s="87"/>
      <c r="K741" s="88"/>
    </row>
    <row r="742" spans="2:11">
      <c r="B742" s="5" t="str">
        <f t="shared" si="44"/>
        <v>الأربعاء</v>
      </c>
      <c r="C742" s="6">
        <f t="shared" si="46"/>
        <v>44216</v>
      </c>
      <c r="D742" s="50">
        <v>0.35416666666666702</v>
      </c>
      <c r="E742" s="50">
        <v>0.66666666666666696</v>
      </c>
      <c r="F742" s="7">
        <f t="shared" si="45"/>
        <v>1</v>
      </c>
      <c r="G742" s="50" t="str">
        <f>TEXT(D742-M726,"hh:mm")</f>
        <v>00:00</v>
      </c>
      <c r="H742" s="50" t="str">
        <f>TEXT(E742-M727,"hh:mm")</f>
        <v>00:00</v>
      </c>
      <c r="I742" s="86"/>
      <c r="J742" s="87"/>
      <c r="K742" s="88"/>
    </row>
    <row r="743" spans="2:11">
      <c r="B743" s="5" t="str">
        <f t="shared" si="44"/>
        <v>الخميس</v>
      </c>
      <c r="C743" s="6">
        <f t="shared" si="46"/>
        <v>44217</v>
      </c>
      <c r="D743" s="50">
        <v>0.35416666666666702</v>
      </c>
      <c r="E743" s="50">
        <v>0.66666666666666696</v>
      </c>
      <c r="F743" s="7">
        <f t="shared" si="45"/>
        <v>1</v>
      </c>
      <c r="G743" s="50" t="str">
        <f>TEXT(D743-M726,"hh:mm")</f>
        <v>00:00</v>
      </c>
      <c r="H743" s="50" t="str">
        <f>TEXT(E743-M727,"hh:mm")</f>
        <v>00:00</v>
      </c>
      <c r="I743" s="86"/>
      <c r="J743" s="87"/>
      <c r="K743" s="88"/>
    </row>
    <row r="744" spans="2:11">
      <c r="B744" s="5" t="str">
        <f t="shared" si="44"/>
        <v>الجمعة</v>
      </c>
      <c r="C744" s="6">
        <f t="shared" si="46"/>
        <v>44218</v>
      </c>
      <c r="D744" s="50"/>
      <c r="E744" s="50"/>
      <c r="F744" s="7">
        <f t="shared" si="45"/>
        <v>0</v>
      </c>
      <c r="G744" s="50">
        <v>0</v>
      </c>
      <c r="H744" s="50">
        <v>0</v>
      </c>
      <c r="I744" s="86"/>
      <c r="J744" s="87"/>
      <c r="K744" s="88"/>
    </row>
    <row r="745" spans="2:11">
      <c r="B745" s="5" t="str">
        <f t="shared" si="44"/>
        <v>السبت</v>
      </c>
      <c r="C745" s="6">
        <f t="shared" si="46"/>
        <v>44219</v>
      </c>
      <c r="D745" s="50">
        <v>0.35416666666666669</v>
      </c>
      <c r="E745" s="50">
        <v>0.66666666666666663</v>
      </c>
      <c r="F745" s="7">
        <f t="shared" si="45"/>
        <v>1</v>
      </c>
      <c r="G745" s="50" t="str">
        <f>TEXT(D745-M726,"hh:mm")</f>
        <v>00:00</v>
      </c>
      <c r="H745" s="50" t="str">
        <f>TEXT(E745-M727,"hh:mm")</f>
        <v>00:00</v>
      </c>
      <c r="I745" s="86"/>
      <c r="J745" s="87"/>
      <c r="K745" s="88"/>
    </row>
    <row r="746" spans="2:11">
      <c r="B746" s="5" t="str">
        <f t="shared" si="44"/>
        <v>الأحد</v>
      </c>
      <c r="C746" s="6">
        <f t="shared" si="46"/>
        <v>44220</v>
      </c>
      <c r="D746" s="50">
        <v>0.35416666666666669</v>
      </c>
      <c r="E746" s="50">
        <v>0.66666666666666696</v>
      </c>
      <c r="F746" s="7">
        <f t="shared" si="45"/>
        <v>1</v>
      </c>
      <c r="G746" s="50" t="str">
        <f>TEXT(D746-M726,"hh:mm")</f>
        <v>00:00</v>
      </c>
      <c r="H746" s="50" t="str">
        <f>TEXT(E746-M727,"hh:mm")</f>
        <v>00:00</v>
      </c>
      <c r="I746" s="86"/>
      <c r="J746" s="87"/>
      <c r="K746" s="88"/>
    </row>
    <row r="747" spans="2:11">
      <c r="B747" s="5" t="str">
        <f t="shared" si="44"/>
        <v>الإثنين</v>
      </c>
      <c r="C747" s="6">
        <f t="shared" si="46"/>
        <v>44221</v>
      </c>
      <c r="D747" s="50">
        <v>0.35416666666666669</v>
      </c>
      <c r="E747" s="50">
        <v>0.66666666666666696</v>
      </c>
      <c r="F747" s="7">
        <f t="shared" si="45"/>
        <v>1</v>
      </c>
      <c r="G747" s="50" t="str">
        <f>TEXT(D747-M726,"hh:mm")</f>
        <v>00:00</v>
      </c>
      <c r="H747" s="50" t="str">
        <f>TEXT(E747-M727,"hh:mm")</f>
        <v>00:00</v>
      </c>
      <c r="I747" s="86"/>
      <c r="J747" s="87"/>
      <c r="K747" s="88"/>
    </row>
    <row r="748" spans="2:11">
      <c r="B748" s="5" t="str">
        <f t="shared" si="44"/>
        <v>الثلاثاء</v>
      </c>
      <c r="C748" s="6">
        <f t="shared" si="46"/>
        <v>44222</v>
      </c>
      <c r="D748" s="50">
        <v>0.35416666666666702</v>
      </c>
      <c r="E748" s="50">
        <v>0.66666666666666696</v>
      </c>
      <c r="F748" s="7">
        <f t="shared" si="45"/>
        <v>1</v>
      </c>
      <c r="G748" s="50" t="str">
        <f>TEXT(D748-M726,"hh:mm")</f>
        <v>00:00</v>
      </c>
      <c r="H748" s="50" t="str">
        <f>TEXT(E748-M727,"hh:mm")</f>
        <v>00:00</v>
      </c>
      <c r="I748" s="86"/>
      <c r="J748" s="87"/>
      <c r="K748" s="88"/>
    </row>
    <row r="749" spans="2:11">
      <c r="B749" s="5" t="str">
        <f t="shared" si="44"/>
        <v>الأربعاء</v>
      </c>
      <c r="C749" s="6">
        <f t="shared" si="46"/>
        <v>44223</v>
      </c>
      <c r="D749" s="50">
        <v>0.35416666666666702</v>
      </c>
      <c r="E749" s="50">
        <v>0.66666666666666696</v>
      </c>
      <c r="F749" s="7">
        <f t="shared" si="45"/>
        <v>1</v>
      </c>
      <c r="G749" s="50" t="str">
        <f>TEXT(D749-M726,"hh:mm")</f>
        <v>00:00</v>
      </c>
      <c r="H749" s="50" t="str">
        <f>TEXT(E749-M727,"hh:mm")</f>
        <v>00:00</v>
      </c>
      <c r="I749" s="86"/>
      <c r="J749" s="87"/>
      <c r="K749" s="88"/>
    </row>
    <row r="750" spans="2:11">
      <c r="B750" s="5" t="str">
        <f t="shared" si="44"/>
        <v>الخميس</v>
      </c>
      <c r="C750" s="6">
        <f>C749+1</f>
        <v>44224</v>
      </c>
      <c r="D750" s="50">
        <v>0.35416666666666702</v>
      </c>
      <c r="E750" s="50">
        <v>0.66666666666666696</v>
      </c>
      <c r="F750" s="7">
        <f t="shared" si="45"/>
        <v>1</v>
      </c>
      <c r="G750" s="50" t="str">
        <f>TEXT(D750-M726,"hh:mm")</f>
        <v>00:00</v>
      </c>
      <c r="H750" s="50" t="str">
        <f>TEXT(E750-M727,"hh:mm")</f>
        <v>00:00</v>
      </c>
      <c r="I750" s="86"/>
      <c r="J750" s="87"/>
      <c r="K750" s="88"/>
    </row>
    <row r="751" spans="2:11">
      <c r="B751" s="5" t="str">
        <f t="shared" si="44"/>
        <v>الجمعة</v>
      </c>
      <c r="C751" s="6">
        <f>IF(C723=$Q$9," ",C750+1)</f>
        <v>44225</v>
      </c>
      <c r="D751" s="50"/>
      <c r="E751" s="50"/>
      <c r="F751" s="7">
        <f t="shared" si="45"/>
        <v>0</v>
      </c>
      <c r="G751" s="50">
        <v>0</v>
      </c>
      <c r="H751" s="50">
        <v>0</v>
      </c>
      <c r="I751" s="86"/>
      <c r="J751" s="87"/>
      <c r="K751" s="88"/>
    </row>
    <row r="752" spans="2:11">
      <c r="B752" s="5" t="str">
        <f t="shared" si="44"/>
        <v>السبت</v>
      </c>
      <c r="C752" s="6">
        <f>IF(C723=$Q$9," ",C751+1)</f>
        <v>44226</v>
      </c>
      <c r="D752" s="50">
        <v>0.35416666666666669</v>
      </c>
      <c r="E752" s="50">
        <v>0.66666666666666696</v>
      </c>
      <c r="F752" s="7">
        <f t="shared" si="45"/>
        <v>1</v>
      </c>
      <c r="G752" s="50" t="str">
        <f>TEXT(D752-M726,"hh:mm")</f>
        <v>00:00</v>
      </c>
      <c r="H752" s="50" t="str">
        <f>TEXT(E752-M727,"hh:mm")</f>
        <v>00:00</v>
      </c>
      <c r="I752" s="86"/>
      <c r="J752" s="87"/>
      <c r="K752" s="88"/>
    </row>
    <row r="753" spans="2:11">
      <c r="B753" s="5" t="str">
        <f t="shared" si="44"/>
        <v>الأحد</v>
      </c>
      <c r="C753" s="6">
        <f>IF(C723=$Q$9," ",IF(C723=$Q$11," ",IF(C723=$Q$13," ",IF(C723=$Q$16," ",IF(C723=$Q$18," ",C752+1)))))</f>
        <v>44227</v>
      </c>
      <c r="D753" s="50">
        <v>0.35416666666666669</v>
      </c>
      <c r="E753" s="50">
        <v>0.66666666666666696</v>
      </c>
      <c r="F753" s="7">
        <f t="shared" si="45"/>
        <v>1</v>
      </c>
      <c r="G753" s="50" t="str">
        <f>TEXT(D753-M726,"hh:mm")</f>
        <v>00:00</v>
      </c>
      <c r="H753" s="50" t="str">
        <f>TEXT(E753-M727,"hh:mm")</f>
        <v>00:00</v>
      </c>
      <c r="I753" s="86"/>
      <c r="J753" s="87"/>
      <c r="K753" s="88"/>
    </row>
    <row r="754" spans="2:11">
      <c r="B754" s="89" t="s">
        <v>17</v>
      </c>
      <c r="C754" s="90"/>
      <c r="D754" s="90"/>
      <c r="E754" s="91"/>
      <c r="F754" s="92" t="e">
        <f>H723+H724+H725+H726+H727+H728+H729+H730+H731+H732+H733+H734+H735+H736+H737+H738+H739+H740+H741+H742+H743+H744+H745+H746+H747+H748+H749+H750+H751+H752+H753</f>
        <v>#VALUE!</v>
      </c>
      <c r="G754" s="93"/>
      <c r="H754" s="94"/>
      <c r="I754" s="95"/>
      <c r="J754" s="96"/>
      <c r="K754" s="97"/>
    </row>
    <row r="755" spans="2:11">
      <c r="B755" s="98" t="s">
        <v>18</v>
      </c>
      <c r="C755" s="99"/>
      <c r="D755" s="99"/>
      <c r="E755" s="100"/>
      <c r="F755" s="101" t="e">
        <f>G723+G724+G725+G726+G727+G728+G729+G730+G731+G732+G733+G734+G735+G736+G737+G738+G739+G740+G741+G742+G743+G744+G745+G746+G747+G748+G749+G750+G751+G752+G753</f>
        <v>#VALUE!</v>
      </c>
      <c r="G755" s="102"/>
      <c r="H755" s="103"/>
      <c r="I755" s="104"/>
      <c r="J755" s="105"/>
      <c r="K755" s="106"/>
    </row>
    <row r="756" spans="2:11">
      <c r="B756" s="107" t="s">
        <v>2</v>
      </c>
      <c r="C756" s="108"/>
      <c r="D756" s="108"/>
      <c r="E756" s="109"/>
      <c r="F756" s="13">
        <f>SUM(F723:F753)</f>
        <v>26</v>
      </c>
      <c r="G756" s="52" t="e">
        <f>B761/30/9*F755*24</f>
        <v>#VALUE!</v>
      </c>
      <c r="H756" s="52" t="e">
        <f>B761/30/9*F754*24</f>
        <v>#VALUE!</v>
      </c>
      <c r="I756" s="107"/>
      <c r="J756" s="108"/>
      <c r="K756" s="109"/>
    </row>
    <row r="757" spans="2:11">
      <c r="B757" s="9"/>
      <c r="C757" s="9"/>
      <c r="D757" s="9"/>
      <c r="E757" s="9"/>
      <c r="F757" s="9"/>
      <c r="G757" s="9"/>
      <c r="H757" s="53"/>
      <c r="I757" s="53"/>
      <c r="J757" s="9"/>
      <c r="K757" s="9"/>
    </row>
    <row r="758" spans="2:11">
      <c r="B758" s="15"/>
      <c r="C758" s="15"/>
      <c r="D758" s="15"/>
      <c r="E758" s="15"/>
      <c r="F758" s="15"/>
      <c r="G758" s="15"/>
      <c r="H758" s="15"/>
      <c r="I758" s="9"/>
      <c r="J758" s="9"/>
      <c r="K758" s="9"/>
    </row>
    <row r="759" spans="2:11">
      <c r="B759" s="9" t="s">
        <v>19</v>
      </c>
      <c r="C759" s="9"/>
      <c r="D759" s="9"/>
      <c r="E759" s="9"/>
      <c r="F759" s="9"/>
      <c r="G759" s="9"/>
      <c r="H759" s="15"/>
      <c r="I759" s="23"/>
      <c r="J759" s="8"/>
      <c r="K759" s="8"/>
    </row>
    <row r="760" spans="2:11" ht="21">
      <c r="B760" s="1" t="s">
        <v>3</v>
      </c>
      <c r="C760" s="1" t="s">
        <v>20</v>
      </c>
      <c r="D760" s="1" t="s">
        <v>14</v>
      </c>
      <c r="E760" s="1" t="s">
        <v>21</v>
      </c>
      <c r="F760" s="1" t="s">
        <v>22</v>
      </c>
      <c r="G760" s="2" t="s">
        <v>17</v>
      </c>
      <c r="H760" s="24" t="s">
        <v>18</v>
      </c>
      <c r="I760" s="2" t="s">
        <v>4</v>
      </c>
      <c r="J760" s="16" t="s">
        <v>23</v>
      </c>
      <c r="K760" s="17"/>
    </row>
    <row r="761" spans="2:11">
      <c r="B761" s="4">
        <v>200</v>
      </c>
      <c r="C761" s="18">
        <f>B761*M10/26</f>
        <v>200</v>
      </c>
      <c r="D761" s="18" t="e">
        <f>H756</f>
        <v>#VALUE!</v>
      </c>
      <c r="E761" s="18" t="e">
        <f>G756</f>
        <v>#VALUE!</v>
      </c>
      <c r="F761" s="18">
        <f>'بيانات كاملة'!H18</f>
        <v>0</v>
      </c>
      <c r="G761" s="18">
        <f>'بيانات كاملة'!I18</f>
        <v>0</v>
      </c>
      <c r="H761" s="18">
        <f>'بيانات كاملة'!J18</f>
        <v>0</v>
      </c>
      <c r="I761" s="19" t="e">
        <f>C761+D761-E761-F761+G761-H761</f>
        <v>#VALUE!</v>
      </c>
      <c r="J761" s="20">
        <v>44013</v>
      </c>
      <c r="K761" s="21">
        <f>'بيانات كاملة'!M722</f>
        <v>0</v>
      </c>
    </row>
    <row r="762" spans="2:11" ht="12" thickBot="1">
      <c r="B762" s="9">
        <f>C719</f>
        <v>15</v>
      </c>
      <c r="C762" s="23"/>
      <c r="D762" s="23"/>
      <c r="E762" s="23"/>
      <c r="F762" s="23"/>
      <c r="G762" s="23"/>
      <c r="H762" s="23"/>
      <c r="I762" s="23"/>
      <c r="J762" s="8"/>
      <c r="K762" s="8"/>
    </row>
    <row r="763" spans="2:11" ht="12" thickBot="1">
      <c r="B763" s="9"/>
      <c r="C763" s="23"/>
      <c r="D763" s="23"/>
      <c r="E763" s="23"/>
      <c r="F763" s="23"/>
      <c r="G763" s="23"/>
      <c r="H763" s="23"/>
      <c r="I763" s="110" t="s">
        <v>24</v>
      </c>
      <c r="J763" s="110"/>
      <c r="K763" s="110"/>
    </row>
    <row r="764" spans="2:11">
      <c r="B764" s="9"/>
      <c r="C764" s="23"/>
      <c r="D764" s="23"/>
      <c r="E764" s="23"/>
      <c r="F764" s="23"/>
      <c r="G764" s="23"/>
      <c r="H764" s="23"/>
      <c r="I764" s="25"/>
      <c r="J764" s="26"/>
      <c r="K764" s="27"/>
    </row>
    <row r="765" spans="2:11" ht="12" thickBot="1">
      <c r="B765" s="23"/>
      <c r="C765" s="23"/>
      <c r="D765" s="23"/>
      <c r="E765" s="23"/>
      <c r="F765" s="23"/>
      <c r="G765" s="23"/>
      <c r="H765" s="23"/>
      <c r="I765" s="28"/>
      <c r="J765" s="29"/>
      <c r="K765" s="30"/>
    </row>
    <row r="767" spans="2:11">
      <c r="B767" s="111" t="s">
        <v>25</v>
      </c>
      <c r="C767" s="111"/>
      <c r="D767" s="111"/>
      <c r="E767" s="111"/>
      <c r="F767" s="111"/>
      <c r="G767" s="111"/>
      <c r="H767" s="111"/>
      <c r="I767" s="111"/>
      <c r="J767" s="111"/>
      <c r="K767" s="111"/>
    </row>
    <row r="768" spans="2:11">
      <c r="B768" s="112" t="str">
        <f>B3</f>
        <v>راتب شهر :ديسمبر 2020</v>
      </c>
      <c r="C768" s="112"/>
      <c r="D768" s="112"/>
      <c r="E768" s="112"/>
      <c r="F768" s="112"/>
      <c r="G768" s="112"/>
      <c r="H768" s="112"/>
      <c r="I768" s="112"/>
      <c r="J768" s="112"/>
      <c r="K768" s="112"/>
    </row>
    <row r="769" spans="2:13">
      <c r="B769" s="4" t="s">
        <v>7</v>
      </c>
      <c r="C769" s="56"/>
      <c r="D769" s="9"/>
      <c r="E769" s="9"/>
      <c r="F769" s="9"/>
      <c r="G769" s="9"/>
      <c r="H769" s="10"/>
      <c r="I769" s="4" t="s">
        <v>6</v>
      </c>
      <c r="J769" s="10"/>
      <c r="K769" s="10"/>
    </row>
    <row r="770" spans="2:13">
      <c r="B770" s="55" t="s">
        <v>8</v>
      </c>
      <c r="C770" s="54">
        <v>16</v>
      </c>
      <c r="D770" s="9"/>
      <c r="E770" s="9"/>
      <c r="F770" s="9"/>
      <c r="G770" s="9"/>
      <c r="H770" s="9"/>
      <c r="I770" s="9"/>
      <c r="J770" s="9"/>
      <c r="K770" s="9"/>
    </row>
    <row r="771" spans="2:13">
      <c r="B771" s="9"/>
      <c r="C771" s="9"/>
      <c r="D771" s="9"/>
      <c r="E771" s="9"/>
      <c r="F771" s="9"/>
      <c r="G771" s="9"/>
      <c r="H771" s="9"/>
      <c r="I771" s="9"/>
      <c r="J771" s="9"/>
      <c r="K771" s="9"/>
    </row>
    <row r="772" spans="2:13">
      <c r="B772" s="113" t="s">
        <v>9</v>
      </c>
      <c r="C772" s="114"/>
      <c r="D772" s="117" t="s">
        <v>10</v>
      </c>
      <c r="E772" s="117" t="s">
        <v>11</v>
      </c>
      <c r="F772" s="117" t="s">
        <v>12</v>
      </c>
      <c r="G772" s="119" t="s">
        <v>13</v>
      </c>
      <c r="H772" s="120"/>
      <c r="I772" s="121" t="s">
        <v>15</v>
      </c>
      <c r="J772" s="122"/>
      <c r="K772" s="123"/>
    </row>
    <row r="773" spans="2:13" ht="14.25">
      <c r="B773" s="115"/>
      <c r="C773" s="116"/>
      <c r="D773" s="118"/>
      <c r="E773" s="118"/>
      <c r="F773" s="118"/>
      <c r="G773" s="56" t="s">
        <v>16</v>
      </c>
      <c r="H773" s="4" t="s">
        <v>14</v>
      </c>
      <c r="I773" s="124"/>
      <c r="J773" s="125"/>
      <c r="K773" s="126"/>
      <c r="M773" s="45"/>
    </row>
    <row r="774" spans="2:13">
      <c r="B774" s="5" t="str">
        <f t="shared" ref="B774:B804" si="47">TEXT(C774,"ddd")</f>
        <v>الجمعة</v>
      </c>
      <c r="C774" s="6">
        <f>M8</f>
        <v>44197</v>
      </c>
      <c r="D774" s="50"/>
      <c r="E774" s="50"/>
      <c r="F774" s="7">
        <f t="shared" ref="F774:F804" si="48">IF(ISERROR(D774/D774),0,(D774/D774))</f>
        <v>0</v>
      </c>
      <c r="G774" s="50" t="e">
        <f>TEXT(D774-M777,"hh:mm")</f>
        <v>#VALUE!</v>
      </c>
      <c r="H774" s="50" t="e">
        <f>TEXT(E774-M778,"hh:mm")</f>
        <v>#VALUE!</v>
      </c>
      <c r="I774" s="86"/>
      <c r="J774" s="87"/>
      <c r="K774" s="88"/>
    </row>
    <row r="775" spans="2:13">
      <c r="B775" s="5" t="str">
        <f t="shared" si="47"/>
        <v>السبت</v>
      </c>
      <c r="C775" s="6">
        <f>C774+1</f>
        <v>44198</v>
      </c>
      <c r="D775" s="50">
        <v>0.35416666666666669</v>
      </c>
      <c r="E775" s="50">
        <v>0.66666666666666663</v>
      </c>
      <c r="F775" s="7">
        <f t="shared" si="48"/>
        <v>1</v>
      </c>
      <c r="G775" s="50" t="str">
        <f>TEXT(D775-M777,"hh:mm")</f>
        <v>00:00</v>
      </c>
      <c r="H775" s="50" t="str">
        <f>TEXT(E775-M778,"hh:mm")</f>
        <v>00:00</v>
      </c>
      <c r="I775" s="86"/>
      <c r="J775" s="87"/>
      <c r="K775" s="88"/>
      <c r="M775" s="48"/>
    </row>
    <row r="776" spans="2:13">
      <c r="B776" s="5" t="str">
        <f t="shared" si="47"/>
        <v>الأحد</v>
      </c>
      <c r="C776" s="6">
        <f>C775+1</f>
        <v>44199</v>
      </c>
      <c r="D776" s="50">
        <v>0.35416666666666669</v>
      </c>
      <c r="E776" s="50">
        <v>0.66666666666666696</v>
      </c>
      <c r="F776" s="7">
        <f t="shared" si="48"/>
        <v>1</v>
      </c>
      <c r="G776" s="50" t="str">
        <f>TEXT(D776-M777,"hh:mm")</f>
        <v>00:00</v>
      </c>
      <c r="H776" s="50" t="str">
        <f>TEXT(E776-M778,"hh:mm")</f>
        <v>00:00</v>
      </c>
      <c r="I776" s="86"/>
      <c r="J776" s="87"/>
      <c r="K776" s="88"/>
    </row>
    <row r="777" spans="2:13">
      <c r="B777" s="5" t="str">
        <f t="shared" si="47"/>
        <v>الإثنين</v>
      </c>
      <c r="C777" s="6">
        <f t="shared" ref="C777:C800" si="49">C776+1</f>
        <v>44200</v>
      </c>
      <c r="D777" s="50">
        <v>0.35416666666666702</v>
      </c>
      <c r="E777" s="50">
        <v>0.66666666666666696</v>
      </c>
      <c r="F777" s="7">
        <f t="shared" si="48"/>
        <v>1</v>
      </c>
      <c r="G777" s="50" t="str">
        <f>TEXT(D777-M777,"hh:mm")</f>
        <v>00:00</v>
      </c>
      <c r="H777" s="50" t="str">
        <f>TEXT(E777-M778,"hh:mm")</f>
        <v>00:00</v>
      </c>
      <c r="I777" s="86"/>
      <c r="J777" s="87"/>
      <c r="K777" s="88"/>
      <c r="M777" s="60">
        <v>0.35416666666666669</v>
      </c>
    </row>
    <row r="778" spans="2:13">
      <c r="B778" s="5" t="str">
        <f t="shared" si="47"/>
        <v>الثلاثاء</v>
      </c>
      <c r="C778" s="6">
        <f t="shared" si="49"/>
        <v>44201</v>
      </c>
      <c r="D778" s="50">
        <v>0.35416666666666702</v>
      </c>
      <c r="E778" s="50">
        <v>0.66666666666666696</v>
      </c>
      <c r="F778" s="7">
        <f t="shared" si="48"/>
        <v>1</v>
      </c>
      <c r="G778" s="50" t="str">
        <f>TEXT(D778-M777,"hh:mm")</f>
        <v>00:00</v>
      </c>
      <c r="H778" s="50" t="str">
        <f>TEXT(E778-M778,"hh:mm")</f>
        <v>00:00</v>
      </c>
      <c r="I778" s="86"/>
      <c r="J778" s="87"/>
      <c r="K778" s="88"/>
      <c r="M778" s="60">
        <v>0.66666666666666663</v>
      </c>
    </row>
    <row r="779" spans="2:13">
      <c r="B779" s="5" t="str">
        <f t="shared" si="47"/>
        <v>الأربعاء</v>
      </c>
      <c r="C779" s="6">
        <f t="shared" si="49"/>
        <v>44202</v>
      </c>
      <c r="D779" s="50">
        <v>0.35416666666666702</v>
      </c>
      <c r="E779" s="50">
        <v>0.66666666666666696</v>
      </c>
      <c r="F779" s="7">
        <f t="shared" si="48"/>
        <v>1</v>
      </c>
      <c r="G779" s="50" t="str">
        <f>TEXT(D779-M777,"hh:mm")</f>
        <v>00:00</v>
      </c>
      <c r="H779" s="50" t="str">
        <f>TEXT(E779-M778,"hh:mm")</f>
        <v>00:00</v>
      </c>
      <c r="I779" s="86"/>
      <c r="J779" s="87"/>
      <c r="K779" s="88"/>
    </row>
    <row r="780" spans="2:13">
      <c r="B780" s="5" t="str">
        <f t="shared" si="47"/>
        <v>الخميس</v>
      </c>
      <c r="C780" s="6">
        <f t="shared" si="49"/>
        <v>44203</v>
      </c>
      <c r="D780" s="50">
        <v>0.35416666666666702</v>
      </c>
      <c r="E780" s="50">
        <v>0.66666666666666696</v>
      </c>
      <c r="F780" s="7">
        <f t="shared" si="48"/>
        <v>1</v>
      </c>
      <c r="G780" s="50" t="str">
        <f>TEXT(D780-M777,"hh:mm")</f>
        <v>00:00</v>
      </c>
      <c r="H780" s="50" t="str">
        <f>TEXT(E780-M778,"hh:mm")</f>
        <v>00:00</v>
      </c>
      <c r="I780" s="86"/>
      <c r="J780" s="87"/>
      <c r="K780" s="88"/>
    </row>
    <row r="781" spans="2:13">
      <c r="B781" s="5" t="str">
        <f t="shared" si="47"/>
        <v>الجمعة</v>
      </c>
      <c r="C781" s="6">
        <f t="shared" si="49"/>
        <v>44204</v>
      </c>
      <c r="D781" s="50"/>
      <c r="E781" s="50"/>
      <c r="F781" s="7">
        <f t="shared" si="48"/>
        <v>0</v>
      </c>
      <c r="G781" s="50">
        <v>0</v>
      </c>
      <c r="H781" s="50">
        <v>0</v>
      </c>
      <c r="I781" s="86"/>
      <c r="J781" s="87"/>
      <c r="K781" s="88"/>
    </row>
    <row r="782" spans="2:13">
      <c r="B782" s="5" t="str">
        <f t="shared" si="47"/>
        <v>السبت</v>
      </c>
      <c r="C782" s="6">
        <f t="shared" si="49"/>
        <v>44205</v>
      </c>
      <c r="D782" s="50">
        <v>0.35416666666666669</v>
      </c>
      <c r="E782" s="50">
        <v>0.66666666666666663</v>
      </c>
      <c r="F782" s="7">
        <f t="shared" si="48"/>
        <v>1</v>
      </c>
      <c r="G782" s="50" t="str">
        <f>TEXT(D782-M777,"hh:mm")</f>
        <v>00:00</v>
      </c>
      <c r="H782" s="50" t="str">
        <f>TEXT(E782-M778,"hh:mm")</f>
        <v>00:00</v>
      </c>
      <c r="I782" s="86"/>
      <c r="J782" s="87"/>
      <c r="K782" s="88"/>
    </row>
    <row r="783" spans="2:13">
      <c r="B783" s="5" t="str">
        <f t="shared" si="47"/>
        <v>الأحد</v>
      </c>
      <c r="C783" s="6">
        <f t="shared" si="49"/>
        <v>44206</v>
      </c>
      <c r="D783" s="50">
        <v>0.35416666666666669</v>
      </c>
      <c r="E783" s="50">
        <v>0.66666666666666696</v>
      </c>
      <c r="F783" s="7">
        <f t="shared" si="48"/>
        <v>1</v>
      </c>
      <c r="G783" s="50" t="str">
        <f>TEXT(D783-M777,"hh:mm")</f>
        <v>00:00</v>
      </c>
      <c r="H783" s="50" t="str">
        <f>TEXT(E783-M778,"hh:mm")</f>
        <v>00:00</v>
      </c>
      <c r="I783" s="86"/>
      <c r="J783" s="87"/>
      <c r="K783" s="88"/>
    </row>
    <row r="784" spans="2:13">
      <c r="B784" s="5" t="str">
        <f t="shared" si="47"/>
        <v>الإثنين</v>
      </c>
      <c r="C784" s="6">
        <f t="shared" si="49"/>
        <v>44207</v>
      </c>
      <c r="D784" s="50">
        <v>0.35416666666666669</v>
      </c>
      <c r="E784" s="50">
        <v>0.66666666666666696</v>
      </c>
      <c r="F784" s="7">
        <f t="shared" si="48"/>
        <v>1</v>
      </c>
      <c r="G784" s="50" t="str">
        <f>TEXT(D784-M777,"hh:mm")</f>
        <v>00:00</v>
      </c>
      <c r="H784" s="50" t="str">
        <f>TEXT(E784-M778,"hh:mm")</f>
        <v>00:00</v>
      </c>
      <c r="I784" s="86"/>
      <c r="J784" s="87"/>
      <c r="K784" s="88"/>
    </row>
    <row r="785" spans="2:11">
      <c r="B785" s="5" t="str">
        <f t="shared" si="47"/>
        <v>الثلاثاء</v>
      </c>
      <c r="C785" s="6">
        <f t="shared" si="49"/>
        <v>44208</v>
      </c>
      <c r="D785" s="50">
        <v>0.35416666666666702</v>
      </c>
      <c r="E785" s="50">
        <v>0.66666666666666696</v>
      </c>
      <c r="F785" s="7">
        <f t="shared" si="48"/>
        <v>1</v>
      </c>
      <c r="G785" s="50" t="str">
        <f>TEXT(D785-M777,"hh:mm")</f>
        <v>00:00</v>
      </c>
      <c r="H785" s="50" t="str">
        <f>TEXT(E785-M778,"hh:mm")</f>
        <v>00:00</v>
      </c>
      <c r="I785" s="86"/>
      <c r="J785" s="87"/>
      <c r="K785" s="88"/>
    </row>
    <row r="786" spans="2:11">
      <c r="B786" s="5" t="str">
        <f t="shared" si="47"/>
        <v>الأربعاء</v>
      </c>
      <c r="C786" s="6">
        <f t="shared" si="49"/>
        <v>44209</v>
      </c>
      <c r="D786" s="50">
        <v>0.35416666666666702</v>
      </c>
      <c r="E786" s="50">
        <v>0.66666666666666696</v>
      </c>
      <c r="F786" s="7">
        <f t="shared" si="48"/>
        <v>1</v>
      </c>
      <c r="G786" s="50" t="str">
        <f>TEXT(D786-M777,"hh:mm")</f>
        <v>00:00</v>
      </c>
      <c r="H786" s="50" t="str">
        <f>TEXT(E786-M778,"hh:mm")</f>
        <v>00:00</v>
      </c>
      <c r="I786" s="86"/>
      <c r="J786" s="87"/>
      <c r="K786" s="88"/>
    </row>
    <row r="787" spans="2:11">
      <c r="B787" s="5" t="str">
        <f t="shared" si="47"/>
        <v>الخميس</v>
      </c>
      <c r="C787" s="6">
        <f t="shared" si="49"/>
        <v>44210</v>
      </c>
      <c r="D787" s="50">
        <v>0.35416666666666702</v>
      </c>
      <c r="E787" s="50">
        <v>0.66666666666666696</v>
      </c>
      <c r="F787" s="7">
        <f t="shared" si="48"/>
        <v>1</v>
      </c>
      <c r="G787" s="50" t="str">
        <f>TEXT(D787-M777,"hh:mm")</f>
        <v>00:00</v>
      </c>
      <c r="H787" s="50" t="str">
        <f>TEXT(E787-M778,"hh:mm")</f>
        <v>00:00</v>
      </c>
      <c r="I787" s="86"/>
      <c r="J787" s="87"/>
      <c r="K787" s="88"/>
    </row>
    <row r="788" spans="2:11">
      <c r="B788" s="5" t="str">
        <f t="shared" si="47"/>
        <v>الجمعة</v>
      </c>
      <c r="C788" s="6">
        <f t="shared" si="49"/>
        <v>44211</v>
      </c>
      <c r="D788" s="50"/>
      <c r="E788" s="50"/>
      <c r="F788" s="7">
        <f t="shared" si="48"/>
        <v>0</v>
      </c>
      <c r="G788" s="50">
        <v>0</v>
      </c>
      <c r="H788" s="50">
        <v>0</v>
      </c>
      <c r="I788" s="86"/>
      <c r="J788" s="87"/>
      <c r="K788" s="88"/>
    </row>
    <row r="789" spans="2:11">
      <c r="B789" s="5" t="str">
        <f t="shared" si="47"/>
        <v>السبت</v>
      </c>
      <c r="C789" s="6">
        <f t="shared" si="49"/>
        <v>44212</v>
      </c>
      <c r="D789" s="50">
        <v>0.35416666666666669</v>
      </c>
      <c r="E789" s="50">
        <v>0.66666666666666663</v>
      </c>
      <c r="F789" s="7">
        <f t="shared" si="48"/>
        <v>1</v>
      </c>
      <c r="G789" s="50" t="str">
        <f>TEXT(D789-M777,"hh:mm")</f>
        <v>00:00</v>
      </c>
      <c r="H789" s="50" t="str">
        <f>TEXT(E789-M778,"hh:mm")</f>
        <v>00:00</v>
      </c>
      <c r="I789" s="86"/>
      <c r="J789" s="87"/>
      <c r="K789" s="88"/>
    </row>
    <row r="790" spans="2:11">
      <c r="B790" s="5" t="str">
        <f t="shared" si="47"/>
        <v>الأحد</v>
      </c>
      <c r="C790" s="6">
        <f t="shared" si="49"/>
        <v>44213</v>
      </c>
      <c r="D790" s="50">
        <v>0.35416666666666669</v>
      </c>
      <c r="E790" s="50">
        <v>0.66666666666666696</v>
      </c>
      <c r="F790" s="7">
        <f t="shared" si="48"/>
        <v>1</v>
      </c>
      <c r="G790" s="50" t="str">
        <f>TEXT(D790-M777,"hh:mm")</f>
        <v>00:00</v>
      </c>
      <c r="H790" s="50" t="str">
        <f>TEXT(E790-M778,"hh:mm")</f>
        <v>00:00</v>
      </c>
      <c r="I790" s="86"/>
      <c r="J790" s="87"/>
      <c r="K790" s="88"/>
    </row>
    <row r="791" spans="2:11">
      <c r="B791" s="5" t="str">
        <f t="shared" si="47"/>
        <v>الإثنين</v>
      </c>
      <c r="C791" s="6">
        <f t="shared" si="49"/>
        <v>44214</v>
      </c>
      <c r="D791" s="50">
        <v>0.35416666666666669</v>
      </c>
      <c r="E791" s="50">
        <v>0.66666666666666696</v>
      </c>
      <c r="F791" s="7">
        <f t="shared" si="48"/>
        <v>1</v>
      </c>
      <c r="G791" s="50" t="str">
        <f>TEXT(D791-M777,"hh:mm")</f>
        <v>00:00</v>
      </c>
      <c r="H791" s="50" t="str">
        <f>TEXT(E791-M778,"hh:mm")</f>
        <v>00:00</v>
      </c>
      <c r="I791" s="86"/>
      <c r="J791" s="87"/>
      <c r="K791" s="88"/>
    </row>
    <row r="792" spans="2:11">
      <c r="B792" s="5" t="str">
        <f t="shared" si="47"/>
        <v>الثلاثاء</v>
      </c>
      <c r="C792" s="6">
        <f t="shared" si="49"/>
        <v>44215</v>
      </c>
      <c r="D792" s="50">
        <v>0.35416666666666702</v>
      </c>
      <c r="E792" s="50">
        <v>0.66666666666666696</v>
      </c>
      <c r="F792" s="7">
        <f t="shared" si="48"/>
        <v>1</v>
      </c>
      <c r="G792" s="50" t="str">
        <f>TEXT(D792-M777,"hh:mm")</f>
        <v>00:00</v>
      </c>
      <c r="H792" s="50" t="str">
        <f>TEXT(E792-M778,"hh:mm")</f>
        <v>00:00</v>
      </c>
      <c r="I792" s="86"/>
      <c r="J792" s="87"/>
      <c r="K792" s="88"/>
    </row>
    <row r="793" spans="2:11">
      <c r="B793" s="5" t="str">
        <f t="shared" si="47"/>
        <v>الأربعاء</v>
      </c>
      <c r="C793" s="6">
        <f t="shared" si="49"/>
        <v>44216</v>
      </c>
      <c r="D793" s="50">
        <v>0.35416666666666702</v>
      </c>
      <c r="E793" s="50">
        <v>0.66666666666666696</v>
      </c>
      <c r="F793" s="7">
        <f t="shared" si="48"/>
        <v>1</v>
      </c>
      <c r="G793" s="50" t="str">
        <f>TEXT(D793-M777,"hh:mm")</f>
        <v>00:00</v>
      </c>
      <c r="H793" s="50" t="str">
        <f>TEXT(E793-M778,"hh:mm")</f>
        <v>00:00</v>
      </c>
      <c r="I793" s="86"/>
      <c r="J793" s="87"/>
      <c r="K793" s="88"/>
    </row>
    <row r="794" spans="2:11">
      <c r="B794" s="5" t="str">
        <f t="shared" si="47"/>
        <v>الخميس</v>
      </c>
      <c r="C794" s="6">
        <f t="shared" si="49"/>
        <v>44217</v>
      </c>
      <c r="D794" s="50">
        <v>0.35416666666666702</v>
      </c>
      <c r="E794" s="50">
        <v>0.66666666666666696</v>
      </c>
      <c r="F794" s="7">
        <f t="shared" si="48"/>
        <v>1</v>
      </c>
      <c r="G794" s="50" t="str">
        <f>TEXT(D794-M777,"hh:mm")</f>
        <v>00:00</v>
      </c>
      <c r="H794" s="50" t="str">
        <f>TEXT(E794-M778,"hh:mm")</f>
        <v>00:00</v>
      </c>
      <c r="I794" s="86"/>
      <c r="J794" s="87"/>
      <c r="K794" s="88"/>
    </row>
    <row r="795" spans="2:11">
      <c r="B795" s="5" t="str">
        <f t="shared" si="47"/>
        <v>الجمعة</v>
      </c>
      <c r="C795" s="6">
        <f t="shared" si="49"/>
        <v>44218</v>
      </c>
      <c r="D795" s="50"/>
      <c r="E795" s="50"/>
      <c r="F795" s="7">
        <f t="shared" si="48"/>
        <v>0</v>
      </c>
      <c r="G795" s="50">
        <v>0</v>
      </c>
      <c r="H795" s="50">
        <v>0</v>
      </c>
      <c r="I795" s="86"/>
      <c r="J795" s="87"/>
      <c r="K795" s="88"/>
    </row>
    <row r="796" spans="2:11">
      <c r="B796" s="5" t="str">
        <f t="shared" si="47"/>
        <v>السبت</v>
      </c>
      <c r="C796" s="6">
        <f t="shared" si="49"/>
        <v>44219</v>
      </c>
      <c r="D796" s="50">
        <v>0.35416666666666669</v>
      </c>
      <c r="E796" s="50">
        <v>0.66666666666666663</v>
      </c>
      <c r="F796" s="7">
        <f t="shared" si="48"/>
        <v>1</v>
      </c>
      <c r="G796" s="50" t="str">
        <f>TEXT(D796-M777,"hh:mm")</f>
        <v>00:00</v>
      </c>
      <c r="H796" s="50" t="str">
        <f>TEXT(E796-M778,"hh:mm")</f>
        <v>00:00</v>
      </c>
      <c r="I796" s="86"/>
      <c r="J796" s="87"/>
      <c r="K796" s="88"/>
    </row>
    <row r="797" spans="2:11">
      <c r="B797" s="5" t="str">
        <f t="shared" si="47"/>
        <v>الأحد</v>
      </c>
      <c r="C797" s="6">
        <f t="shared" si="49"/>
        <v>44220</v>
      </c>
      <c r="D797" s="50">
        <v>0.35416666666666669</v>
      </c>
      <c r="E797" s="50">
        <v>0.66666666666666696</v>
      </c>
      <c r="F797" s="7">
        <f t="shared" si="48"/>
        <v>1</v>
      </c>
      <c r="G797" s="50" t="str">
        <f>TEXT(D797-M777,"hh:mm")</f>
        <v>00:00</v>
      </c>
      <c r="H797" s="50" t="str">
        <f>TEXT(E797-M778,"hh:mm")</f>
        <v>00:00</v>
      </c>
      <c r="I797" s="86"/>
      <c r="J797" s="87"/>
      <c r="K797" s="88"/>
    </row>
    <row r="798" spans="2:11">
      <c r="B798" s="5" t="str">
        <f t="shared" si="47"/>
        <v>الإثنين</v>
      </c>
      <c r="C798" s="6">
        <f t="shared" si="49"/>
        <v>44221</v>
      </c>
      <c r="D798" s="50">
        <v>0.35416666666666669</v>
      </c>
      <c r="E798" s="50">
        <v>0.66666666666666696</v>
      </c>
      <c r="F798" s="7">
        <f t="shared" si="48"/>
        <v>1</v>
      </c>
      <c r="G798" s="50" t="str">
        <f>TEXT(D798-M777,"hh:mm")</f>
        <v>00:00</v>
      </c>
      <c r="H798" s="50" t="str">
        <f>TEXT(E798-M778,"hh:mm")</f>
        <v>00:00</v>
      </c>
      <c r="I798" s="86"/>
      <c r="J798" s="87"/>
      <c r="K798" s="88"/>
    </row>
    <row r="799" spans="2:11">
      <c r="B799" s="5" t="str">
        <f t="shared" si="47"/>
        <v>الثلاثاء</v>
      </c>
      <c r="C799" s="6">
        <f t="shared" si="49"/>
        <v>44222</v>
      </c>
      <c r="D799" s="50">
        <v>0.35416666666666702</v>
      </c>
      <c r="E799" s="50">
        <v>0.66666666666666696</v>
      </c>
      <c r="F799" s="7">
        <f t="shared" si="48"/>
        <v>1</v>
      </c>
      <c r="G799" s="50" t="str">
        <f>TEXT(D799-M777,"hh:mm")</f>
        <v>00:00</v>
      </c>
      <c r="H799" s="50" t="str">
        <f>TEXT(E799-M778,"hh:mm")</f>
        <v>00:00</v>
      </c>
      <c r="I799" s="86"/>
      <c r="J799" s="87"/>
      <c r="K799" s="88"/>
    </row>
    <row r="800" spans="2:11">
      <c r="B800" s="5" t="str">
        <f t="shared" si="47"/>
        <v>الأربعاء</v>
      </c>
      <c r="C800" s="6">
        <f t="shared" si="49"/>
        <v>44223</v>
      </c>
      <c r="D800" s="50">
        <v>0.35416666666666702</v>
      </c>
      <c r="E800" s="50">
        <v>0.66666666666666696</v>
      </c>
      <c r="F800" s="7">
        <f t="shared" si="48"/>
        <v>1</v>
      </c>
      <c r="G800" s="50" t="str">
        <f>TEXT(D800-M777,"hh:mm")</f>
        <v>00:00</v>
      </c>
      <c r="H800" s="50" t="str">
        <f>TEXT(E800-M778,"hh:mm")</f>
        <v>00:00</v>
      </c>
      <c r="I800" s="86"/>
      <c r="J800" s="87"/>
      <c r="K800" s="88"/>
    </row>
    <row r="801" spans="2:11">
      <c r="B801" s="5" t="str">
        <f t="shared" si="47"/>
        <v>الخميس</v>
      </c>
      <c r="C801" s="6">
        <f>C800+1</f>
        <v>44224</v>
      </c>
      <c r="D801" s="50">
        <v>0.35416666666666702</v>
      </c>
      <c r="E801" s="50">
        <v>0.66666666666666696</v>
      </c>
      <c r="F801" s="7">
        <f t="shared" si="48"/>
        <v>1</v>
      </c>
      <c r="G801" s="50" t="str">
        <f>TEXT(D801-M777,"hh:mm")</f>
        <v>00:00</v>
      </c>
      <c r="H801" s="50" t="str">
        <f>TEXT(E801-M778,"hh:mm")</f>
        <v>00:00</v>
      </c>
      <c r="I801" s="86"/>
      <c r="J801" s="87"/>
      <c r="K801" s="88"/>
    </row>
    <row r="802" spans="2:11">
      <c r="B802" s="5" t="str">
        <f t="shared" si="47"/>
        <v>الجمعة</v>
      </c>
      <c r="C802" s="6">
        <f>IF(C774=$Q$9," ",C801+1)</f>
        <v>44225</v>
      </c>
      <c r="D802" s="50"/>
      <c r="E802" s="50"/>
      <c r="F802" s="7">
        <f t="shared" si="48"/>
        <v>0</v>
      </c>
      <c r="G802" s="50">
        <v>0</v>
      </c>
      <c r="H802" s="50">
        <v>0</v>
      </c>
      <c r="I802" s="86"/>
      <c r="J802" s="87"/>
      <c r="K802" s="88"/>
    </row>
    <row r="803" spans="2:11">
      <c r="B803" s="5" t="str">
        <f t="shared" si="47"/>
        <v>السبت</v>
      </c>
      <c r="C803" s="6">
        <f>IF(C774=$Q$9," ",C802+1)</f>
        <v>44226</v>
      </c>
      <c r="D803" s="50">
        <v>0.35416666666666669</v>
      </c>
      <c r="E803" s="50">
        <v>0.66666666666666696</v>
      </c>
      <c r="F803" s="7">
        <f t="shared" si="48"/>
        <v>1</v>
      </c>
      <c r="G803" s="50" t="str">
        <f>TEXT(D803-M777,"hh:mm")</f>
        <v>00:00</v>
      </c>
      <c r="H803" s="50" t="str">
        <f>TEXT(E803-M778,"hh:mm")</f>
        <v>00:00</v>
      </c>
      <c r="I803" s="86"/>
      <c r="J803" s="87"/>
      <c r="K803" s="88"/>
    </row>
    <row r="804" spans="2:11">
      <c r="B804" s="5" t="str">
        <f t="shared" si="47"/>
        <v>الأحد</v>
      </c>
      <c r="C804" s="6">
        <f>IF(C774=$Q$9," ",IF(C774=$Q$11," ",IF(C774=$Q$13," ",IF(C774=$Q$16," ",IF(C774=$Q$18," ",C803+1)))))</f>
        <v>44227</v>
      </c>
      <c r="D804" s="50">
        <v>0.35416666666666669</v>
      </c>
      <c r="E804" s="50">
        <v>0.66666666666666696</v>
      </c>
      <c r="F804" s="7">
        <f t="shared" si="48"/>
        <v>1</v>
      </c>
      <c r="G804" s="50" t="str">
        <f>TEXT(D804-M777,"hh:mm")</f>
        <v>00:00</v>
      </c>
      <c r="H804" s="50" t="str">
        <f>TEXT(E804-M778,"hh:mm")</f>
        <v>00:00</v>
      </c>
      <c r="I804" s="86"/>
      <c r="J804" s="87"/>
      <c r="K804" s="88"/>
    </row>
    <row r="805" spans="2:11">
      <c r="B805" s="89" t="s">
        <v>17</v>
      </c>
      <c r="C805" s="90"/>
      <c r="D805" s="90"/>
      <c r="E805" s="91"/>
      <c r="F805" s="92" t="e">
        <f>H774+H775+H776+H777+H778+H779+H780+H781+H782+H783+H784+H785+H786+H787+H788+H789+H790+H791+H792+H793+H794+H795+H796+H797+H798+H799+H800+H801+H802+H803+H804</f>
        <v>#VALUE!</v>
      </c>
      <c r="G805" s="93"/>
      <c r="H805" s="94"/>
      <c r="I805" s="95"/>
      <c r="J805" s="96"/>
      <c r="K805" s="97"/>
    </row>
    <row r="806" spans="2:11">
      <c r="B806" s="98" t="s">
        <v>18</v>
      </c>
      <c r="C806" s="99"/>
      <c r="D806" s="99"/>
      <c r="E806" s="100"/>
      <c r="F806" s="101" t="e">
        <f>G774+G775+G776+G777+G778+G779+G780+G781+G782+G783+G784+G785+G786+G787+G788+G789+G790+G791+G792+G793+G794+G795+G796+G797+G798+G799+G800+G801+G802+G803+G804</f>
        <v>#VALUE!</v>
      </c>
      <c r="G806" s="102"/>
      <c r="H806" s="103"/>
      <c r="I806" s="104"/>
      <c r="J806" s="105"/>
      <c r="K806" s="106"/>
    </row>
    <row r="807" spans="2:11">
      <c r="B807" s="107" t="s">
        <v>2</v>
      </c>
      <c r="C807" s="108"/>
      <c r="D807" s="108"/>
      <c r="E807" s="109"/>
      <c r="F807" s="13">
        <f>SUM(F774:F804)</f>
        <v>26</v>
      </c>
      <c r="G807" s="52" t="e">
        <f>B812/30/9*F806*24</f>
        <v>#VALUE!</v>
      </c>
      <c r="H807" s="52" t="e">
        <f>B812/30/9*F805*24</f>
        <v>#VALUE!</v>
      </c>
      <c r="I807" s="107"/>
      <c r="J807" s="108"/>
      <c r="K807" s="109"/>
    </row>
    <row r="808" spans="2:11">
      <c r="B808" s="9"/>
      <c r="C808" s="9"/>
      <c r="D808" s="9"/>
      <c r="E808" s="9"/>
      <c r="F808" s="9"/>
      <c r="G808" s="9"/>
      <c r="H808" s="53"/>
      <c r="I808" s="53"/>
      <c r="J808" s="9"/>
      <c r="K808" s="9"/>
    </row>
    <row r="809" spans="2:11">
      <c r="B809" s="15"/>
      <c r="C809" s="15"/>
      <c r="D809" s="15"/>
      <c r="E809" s="15"/>
      <c r="F809" s="15"/>
      <c r="G809" s="15"/>
      <c r="H809" s="15"/>
      <c r="I809" s="9"/>
      <c r="J809" s="9"/>
      <c r="K809" s="9"/>
    </row>
    <row r="810" spans="2:11">
      <c r="B810" s="9" t="s">
        <v>19</v>
      </c>
      <c r="C810" s="9"/>
      <c r="D810" s="9"/>
      <c r="E810" s="9"/>
      <c r="F810" s="9"/>
      <c r="G810" s="9"/>
      <c r="H810" s="15"/>
      <c r="I810" s="23"/>
      <c r="J810" s="8"/>
      <c r="K810" s="8"/>
    </row>
    <row r="811" spans="2:11" ht="21">
      <c r="B811" s="1" t="s">
        <v>3</v>
      </c>
      <c r="C811" s="1" t="s">
        <v>20</v>
      </c>
      <c r="D811" s="1" t="s">
        <v>14</v>
      </c>
      <c r="E811" s="1" t="s">
        <v>21</v>
      </c>
      <c r="F811" s="1" t="s">
        <v>22</v>
      </c>
      <c r="G811" s="2" t="s">
        <v>17</v>
      </c>
      <c r="H811" s="24" t="s">
        <v>18</v>
      </c>
      <c r="I811" s="2" t="s">
        <v>4</v>
      </c>
      <c r="J811" s="16" t="s">
        <v>23</v>
      </c>
      <c r="K811" s="17"/>
    </row>
    <row r="812" spans="2:11">
      <c r="B812" s="4">
        <v>180</v>
      </c>
      <c r="C812" s="18">
        <f>B812*M10/26</f>
        <v>180</v>
      </c>
      <c r="D812" s="18" t="e">
        <f>H807</f>
        <v>#VALUE!</v>
      </c>
      <c r="E812" s="18" t="e">
        <f>G807</f>
        <v>#VALUE!</v>
      </c>
      <c r="F812" s="18">
        <f>'بيانات كاملة'!H19</f>
        <v>0</v>
      </c>
      <c r="G812" s="18">
        <f>'بيانات كاملة'!I19</f>
        <v>0</v>
      </c>
      <c r="H812" s="18">
        <f>'بيانات كاملة'!J19</f>
        <v>0</v>
      </c>
      <c r="I812" s="19" t="e">
        <f>C812+D812-E812-F812+G812-H812</f>
        <v>#VALUE!</v>
      </c>
      <c r="J812" s="20">
        <v>44013</v>
      </c>
      <c r="K812" s="21">
        <f>'بيانات كاملة'!M773</f>
        <v>0</v>
      </c>
    </row>
    <row r="813" spans="2:11" ht="12" thickBot="1">
      <c r="B813" s="9">
        <f>C770</f>
        <v>16</v>
      </c>
      <c r="C813" s="23"/>
      <c r="D813" s="23"/>
      <c r="E813" s="23"/>
      <c r="F813" s="23"/>
      <c r="G813" s="23"/>
      <c r="H813" s="23"/>
      <c r="I813" s="23"/>
      <c r="J813" s="8"/>
      <c r="K813" s="8"/>
    </row>
    <row r="814" spans="2:11" ht="12" thickBot="1">
      <c r="B814" s="9"/>
      <c r="C814" s="23"/>
      <c r="D814" s="23"/>
      <c r="E814" s="23"/>
      <c r="F814" s="23"/>
      <c r="G814" s="23"/>
      <c r="H814" s="23"/>
      <c r="I814" s="110" t="s">
        <v>24</v>
      </c>
      <c r="J814" s="110"/>
      <c r="K814" s="110"/>
    </row>
    <row r="815" spans="2:11">
      <c r="B815" s="9"/>
      <c r="C815" s="23"/>
      <c r="D815" s="23"/>
      <c r="E815" s="23"/>
      <c r="F815" s="23"/>
      <c r="G815" s="23"/>
      <c r="H815" s="23"/>
      <c r="I815" s="25"/>
      <c r="J815" s="26"/>
      <c r="K815" s="27"/>
    </row>
    <row r="816" spans="2:11" ht="12" thickBot="1">
      <c r="B816" s="23"/>
      <c r="C816" s="23"/>
      <c r="D816" s="23"/>
      <c r="E816" s="23"/>
      <c r="F816" s="23"/>
      <c r="G816" s="23"/>
      <c r="H816" s="23"/>
      <c r="I816" s="28"/>
      <c r="J816" s="29"/>
      <c r="K816" s="30"/>
    </row>
    <row r="818" spans="2:13">
      <c r="B818" s="111" t="s">
        <v>25</v>
      </c>
      <c r="C818" s="111"/>
      <c r="D818" s="111"/>
      <c r="E818" s="111"/>
      <c r="F818" s="111"/>
      <c r="G818" s="111"/>
      <c r="H818" s="111"/>
      <c r="I818" s="111"/>
      <c r="J818" s="111"/>
      <c r="K818" s="111"/>
    </row>
    <row r="819" spans="2:13">
      <c r="B819" s="112" t="str">
        <f>B3</f>
        <v>راتب شهر :ديسمبر 2020</v>
      </c>
      <c r="C819" s="112"/>
      <c r="D819" s="112"/>
      <c r="E819" s="112"/>
      <c r="F819" s="112"/>
      <c r="G819" s="112"/>
      <c r="H819" s="112"/>
      <c r="I819" s="112"/>
      <c r="J819" s="112"/>
      <c r="K819" s="112"/>
    </row>
    <row r="820" spans="2:13">
      <c r="B820" s="4" t="s">
        <v>7</v>
      </c>
      <c r="C820" s="56"/>
      <c r="D820" s="9"/>
      <c r="E820" s="9"/>
      <c r="F820" s="9"/>
      <c r="G820" s="9"/>
      <c r="H820" s="10"/>
      <c r="I820" s="4" t="s">
        <v>6</v>
      </c>
      <c r="J820" s="10"/>
      <c r="K820" s="10"/>
    </row>
    <row r="821" spans="2:13">
      <c r="B821" s="55" t="s">
        <v>8</v>
      </c>
      <c r="C821" s="54">
        <v>17</v>
      </c>
      <c r="D821" s="9"/>
      <c r="E821" s="9"/>
      <c r="F821" s="9"/>
      <c r="G821" s="9"/>
      <c r="H821" s="9"/>
      <c r="I821" s="9"/>
      <c r="J821" s="9"/>
      <c r="K821" s="9"/>
    </row>
    <row r="822" spans="2:13">
      <c r="B822" s="9"/>
      <c r="C822" s="9"/>
      <c r="D822" s="9"/>
      <c r="E822" s="9"/>
      <c r="F822" s="9"/>
      <c r="G822" s="9"/>
      <c r="H822" s="9"/>
      <c r="I822" s="9"/>
      <c r="J822" s="9"/>
      <c r="K822" s="9"/>
    </row>
    <row r="823" spans="2:13">
      <c r="B823" s="113" t="s">
        <v>9</v>
      </c>
      <c r="C823" s="114"/>
      <c r="D823" s="117" t="s">
        <v>10</v>
      </c>
      <c r="E823" s="117" t="s">
        <v>11</v>
      </c>
      <c r="F823" s="117" t="s">
        <v>12</v>
      </c>
      <c r="G823" s="119" t="s">
        <v>13</v>
      </c>
      <c r="H823" s="120"/>
      <c r="I823" s="121" t="s">
        <v>15</v>
      </c>
      <c r="J823" s="122"/>
      <c r="K823" s="123"/>
    </row>
    <row r="824" spans="2:13" ht="14.25">
      <c r="B824" s="115"/>
      <c r="C824" s="116"/>
      <c r="D824" s="118"/>
      <c r="E824" s="118"/>
      <c r="F824" s="118"/>
      <c r="G824" s="56" t="s">
        <v>16</v>
      </c>
      <c r="H824" s="4" t="s">
        <v>14</v>
      </c>
      <c r="I824" s="124"/>
      <c r="J824" s="125"/>
      <c r="K824" s="126"/>
      <c r="M824" s="45"/>
    </row>
    <row r="825" spans="2:13">
      <c r="B825" s="5" t="str">
        <f t="shared" ref="B825:B855" si="50">TEXT(C825,"ddd")</f>
        <v>الجمعة</v>
      </c>
      <c r="C825" s="6">
        <f>M8</f>
        <v>44197</v>
      </c>
      <c r="D825" s="50"/>
      <c r="E825" s="50"/>
      <c r="F825" s="7">
        <f t="shared" ref="F825:F855" si="51">IF(ISERROR(D825/D825),0,(D825/D825))</f>
        <v>0</v>
      </c>
      <c r="G825" s="50" t="e">
        <f>TEXT(D825-M828,"hh:mm")</f>
        <v>#VALUE!</v>
      </c>
      <c r="H825" s="50" t="e">
        <f>TEXT(E825-M829,"hh:mm")</f>
        <v>#VALUE!</v>
      </c>
      <c r="I825" s="86"/>
      <c r="J825" s="87"/>
      <c r="K825" s="88"/>
    </row>
    <row r="826" spans="2:13">
      <c r="B826" s="5" t="str">
        <f t="shared" si="50"/>
        <v>السبت</v>
      </c>
      <c r="C826" s="6">
        <f>C825+1</f>
        <v>44198</v>
      </c>
      <c r="D826" s="50">
        <v>0.35416666666666669</v>
      </c>
      <c r="E826" s="50">
        <v>0.66666666666666663</v>
      </c>
      <c r="F826" s="7">
        <f t="shared" si="51"/>
        <v>1</v>
      </c>
      <c r="G826" s="50" t="str">
        <f>TEXT(D826-M828,"hh:mm")</f>
        <v>00:00</v>
      </c>
      <c r="H826" s="50" t="str">
        <f>TEXT(E826-M829,"hh:mm")</f>
        <v>00:00</v>
      </c>
      <c r="I826" s="86"/>
      <c r="J826" s="87"/>
      <c r="K826" s="88"/>
      <c r="M826" s="48"/>
    </row>
    <row r="827" spans="2:13">
      <c r="B827" s="5" t="str">
        <f t="shared" si="50"/>
        <v>الأحد</v>
      </c>
      <c r="C827" s="6">
        <f>C826+1</f>
        <v>44199</v>
      </c>
      <c r="D827" s="50">
        <v>0.35416666666666669</v>
      </c>
      <c r="E827" s="50">
        <v>0.66666666666666696</v>
      </c>
      <c r="F827" s="7">
        <f t="shared" si="51"/>
        <v>1</v>
      </c>
      <c r="G827" s="50" t="str">
        <f>TEXT(D827-M828,"hh:mm")</f>
        <v>00:00</v>
      </c>
      <c r="H827" s="50" t="str">
        <f>TEXT(E827-M829,"hh:mm")</f>
        <v>00:00</v>
      </c>
      <c r="I827" s="86"/>
      <c r="J827" s="87"/>
      <c r="K827" s="88"/>
    </row>
    <row r="828" spans="2:13">
      <c r="B828" s="5" t="str">
        <f t="shared" si="50"/>
        <v>الإثنين</v>
      </c>
      <c r="C828" s="6">
        <f t="shared" ref="C828:C851" si="52">C827+1</f>
        <v>44200</v>
      </c>
      <c r="D828" s="50">
        <v>0.35416666666666702</v>
      </c>
      <c r="E828" s="50">
        <v>0.66666666666666696</v>
      </c>
      <c r="F828" s="7">
        <f t="shared" si="51"/>
        <v>1</v>
      </c>
      <c r="G828" s="50" t="str">
        <f>TEXT(D828-M828,"hh:mm")</f>
        <v>00:00</v>
      </c>
      <c r="H828" s="50" t="str">
        <f>TEXT(E828-M829,"hh:mm")</f>
        <v>00:00</v>
      </c>
      <c r="I828" s="86"/>
      <c r="J828" s="87"/>
      <c r="K828" s="88"/>
      <c r="M828" s="60">
        <v>0.35416666666666669</v>
      </c>
    </row>
    <row r="829" spans="2:13">
      <c r="B829" s="5" t="str">
        <f t="shared" si="50"/>
        <v>الثلاثاء</v>
      </c>
      <c r="C829" s="6">
        <f t="shared" si="52"/>
        <v>44201</v>
      </c>
      <c r="D829" s="50">
        <v>0.35416666666666702</v>
      </c>
      <c r="E829" s="50">
        <v>0.66666666666666696</v>
      </c>
      <c r="F829" s="7">
        <f t="shared" si="51"/>
        <v>1</v>
      </c>
      <c r="G829" s="50" t="str">
        <f>TEXT(D829-M828,"hh:mm")</f>
        <v>00:00</v>
      </c>
      <c r="H829" s="50" t="str">
        <f>TEXT(E829-M829,"hh:mm")</f>
        <v>00:00</v>
      </c>
      <c r="I829" s="86"/>
      <c r="J829" s="87"/>
      <c r="K829" s="88"/>
      <c r="M829" s="60">
        <v>0.66666666666666663</v>
      </c>
    </row>
    <row r="830" spans="2:13">
      <c r="B830" s="5" t="str">
        <f t="shared" si="50"/>
        <v>الأربعاء</v>
      </c>
      <c r="C830" s="6">
        <f t="shared" si="52"/>
        <v>44202</v>
      </c>
      <c r="D830" s="50">
        <v>0.35416666666666702</v>
      </c>
      <c r="E830" s="50">
        <v>0.66666666666666696</v>
      </c>
      <c r="F830" s="7">
        <f t="shared" si="51"/>
        <v>1</v>
      </c>
      <c r="G830" s="50" t="str">
        <f>TEXT(D830-M828,"hh:mm")</f>
        <v>00:00</v>
      </c>
      <c r="H830" s="50" t="str">
        <f>TEXT(E830-M829,"hh:mm")</f>
        <v>00:00</v>
      </c>
      <c r="I830" s="86"/>
      <c r="J830" s="87"/>
      <c r="K830" s="88"/>
    </row>
    <row r="831" spans="2:13">
      <c r="B831" s="5" t="str">
        <f t="shared" si="50"/>
        <v>الخميس</v>
      </c>
      <c r="C831" s="6">
        <f t="shared" si="52"/>
        <v>44203</v>
      </c>
      <c r="D831" s="50">
        <v>0.35416666666666702</v>
      </c>
      <c r="E831" s="50">
        <v>0.66666666666666696</v>
      </c>
      <c r="F831" s="7">
        <f t="shared" si="51"/>
        <v>1</v>
      </c>
      <c r="G831" s="50" t="str">
        <f>TEXT(D831-M828,"hh:mm")</f>
        <v>00:00</v>
      </c>
      <c r="H831" s="50" t="str">
        <f>TEXT(E831-M829,"hh:mm")</f>
        <v>00:00</v>
      </c>
      <c r="I831" s="86"/>
      <c r="J831" s="87"/>
      <c r="K831" s="88"/>
    </row>
    <row r="832" spans="2:13">
      <c r="B832" s="5" t="str">
        <f t="shared" si="50"/>
        <v>الجمعة</v>
      </c>
      <c r="C832" s="6">
        <f t="shared" si="52"/>
        <v>44204</v>
      </c>
      <c r="D832" s="50"/>
      <c r="E832" s="50"/>
      <c r="F832" s="7">
        <f t="shared" si="51"/>
        <v>0</v>
      </c>
      <c r="G832" s="50">
        <v>0</v>
      </c>
      <c r="H832" s="50">
        <v>0</v>
      </c>
      <c r="I832" s="86"/>
      <c r="J832" s="87"/>
      <c r="K832" s="88"/>
    </row>
    <row r="833" spans="2:11">
      <c r="B833" s="5" t="str">
        <f t="shared" si="50"/>
        <v>السبت</v>
      </c>
      <c r="C833" s="6">
        <f t="shared" si="52"/>
        <v>44205</v>
      </c>
      <c r="D833" s="50">
        <v>0.35416666666666669</v>
      </c>
      <c r="E833" s="50">
        <v>0.66666666666666663</v>
      </c>
      <c r="F833" s="7">
        <f t="shared" si="51"/>
        <v>1</v>
      </c>
      <c r="G833" s="50" t="str">
        <f>TEXT(D833-M828,"hh:mm")</f>
        <v>00:00</v>
      </c>
      <c r="H833" s="50" t="str">
        <f>TEXT(E833-M829,"hh:mm")</f>
        <v>00:00</v>
      </c>
      <c r="I833" s="86"/>
      <c r="J833" s="87"/>
      <c r="K833" s="88"/>
    </row>
    <row r="834" spans="2:11">
      <c r="B834" s="5" t="str">
        <f t="shared" si="50"/>
        <v>الأحد</v>
      </c>
      <c r="C834" s="6">
        <f t="shared" si="52"/>
        <v>44206</v>
      </c>
      <c r="D834" s="50">
        <v>0.35416666666666669</v>
      </c>
      <c r="E834" s="50">
        <v>0.66666666666666696</v>
      </c>
      <c r="F834" s="7">
        <f t="shared" si="51"/>
        <v>1</v>
      </c>
      <c r="G834" s="50" t="str">
        <f>TEXT(D834-M828,"hh:mm")</f>
        <v>00:00</v>
      </c>
      <c r="H834" s="50" t="str">
        <f>TEXT(E834-M829,"hh:mm")</f>
        <v>00:00</v>
      </c>
      <c r="I834" s="86"/>
      <c r="J834" s="87"/>
      <c r="K834" s="88"/>
    </row>
    <row r="835" spans="2:11">
      <c r="B835" s="5" t="str">
        <f t="shared" si="50"/>
        <v>الإثنين</v>
      </c>
      <c r="C835" s="6">
        <f t="shared" si="52"/>
        <v>44207</v>
      </c>
      <c r="D835" s="50">
        <v>0.35416666666666669</v>
      </c>
      <c r="E835" s="50">
        <v>0.66666666666666696</v>
      </c>
      <c r="F835" s="7">
        <f t="shared" si="51"/>
        <v>1</v>
      </c>
      <c r="G835" s="50" t="str">
        <f>TEXT(D835-M828,"hh:mm")</f>
        <v>00:00</v>
      </c>
      <c r="H835" s="50" t="str">
        <f>TEXT(E835-M829,"hh:mm")</f>
        <v>00:00</v>
      </c>
      <c r="I835" s="86"/>
      <c r="J835" s="87"/>
      <c r="K835" s="88"/>
    </row>
    <row r="836" spans="2:11">
      <c r="B836" s="5" t="str">
        <f t="shared" si="50"/>
        <v>الثلاثاء</v>
      </c>
      <c r="C836" s="6">
        <f t="shared" si="52"/>
        <v>44208</v>
      </c>
      <c r="D836" s="50">
        <v>0.35416666666666702</v>
      </c>
      <c r="E836" s="50">
        <v>0.66666666666666696</v>
      </c>
      <c r="F836" s="7">
        <f t="shared" si="51"/>
        <v>1</v>
      </c>
      <c r="G836" s="50" t="str">
        <f>TEXT(D836-M828,"hh:mm")</f>
        <v>00:00</v>
      </c>
      <c r="H836" s="50" t="str">
        <f>TEXT(E836-M829,"hh:mm")</f>
        <v>00:00</v>
      </c>
      <c r="I836" s="86"/>
      <c r="J836" s="87"/>
      <c r="K836" s="88"/>
    </row>
    <row r="837" spans="2:11">
      <c r="B837" s="5" t="str">
        <f t="shared" si="50"/>
        <v>الأربعاء</v>
      </c>
      <c r="C837" s="6">
        <f t="shared" si="52"/>
        <v>44209</v>
      </c>
      <c r="D837" s="50">
        <v>0.35416666666666702</v>
      </c>
      <c r="E837" s="50">
        <v>0.66666666666666696</v>
      </c>
      <c r="F837" s="7">
        <f t="shared" si="51"/>
        <v>1</v>
      </c>
      <c r="G837" s="50" t="str">
        <f>TEXT(D837-M828,"hh:mm")</f>
        <v>00:00</v>
      </c>
      <c r="H837" s="50" t="str">
        <f>TEXT(E837-M829,"hh:mm")</f>
        <v>00:00</v>
      </c>
      <c r="I837" s="86"/>
      <c r="J837" s="87"/>
      <c r="K837" s="88"/>
    </row>
    <row r="838" spans="2:11">
      <c r="B838" s="5" t="str">
        <f t="shared" si="50"/>
        <v>الخميس</v>
      </c>
      <c r="C838" s="6">
        <f t="shared" si="52"/>
        <v>44210</v>
      </c>
      <c r="D838" s="50">
        <v>0.35416666666666702</v>
      </c>
      <c r="E838" s="50">
        <v>0.66666666666666696</v>
      </c>
      <c r="F838" s="7">
        <f t="shared" si="51"/>
        <v>1</v>
      </c>
      <c r="G838" s="50" t="str">
        <f>TEXT(D838-M828,"hh:mm")</f>
        <v>00:00</v>
      </c>
      <c r="H838" s="50" t="str">
        <f>TEXT(E838-M829,"hh:mm")</f>
        <v>00:00</v>
      </c>
      <c r="I838" s="86"/>
      <c r="J838" s="87"/>
      <c r="K838" s="88"/>
    </row>
    <row r="839" spans="2:11">
      <c r="B839" s="5" t="str">
        <f t="shared" si="50"/>
        <v>الجمعة</v>
      </c>
      <c r="C839" s="6">
        <f t="shared" si="52"/>
        <v>44211</v>
      </c>
      <c r="D839" s="50"/>
      <c r="E839" s="50"/>
      <c r="F839" s="7">
        <f t="shared" si="51"/>
        <v>0</v>
      </c>
      <c r="G839" s="50">
        <v>0</v>
      </c>
      <c r="H839" s="50">
        <v>0</v>
      </c>
      <c r="I839" s="86"/>
      <c r="J839" s="87"/>
      <c r="K839" s="88"/>
    </row>
    <row r="840" spans="2:11">
      <c r="B840" s="5" t="str">
        <f t="shared" si="50"/>
        <v>السبت</v>
      </c>
      <c r="C840" s="6">
        <f t="shared" si="52"/>
        <v>44212</v>
      </c>
      <c r="D840" s="50">
        <v>0.35416666666666669</v>
      </c>
      <c r="E840" s="50">
        <v>0.66666666666666663</v>
      </c>
      <c r="F840" s="7">
        <f t="shared" si="51"/>
        <v>1</v>
      </c>
      <c r="G840" s="50" t="str">
        <f>TEXT(D840-M828,"hh:mm")</f>
        <v>00:00</v>
      </c>
      <c r="H840" s="50" t="str">
        <f>TEXT(E840-M829,"hh:mm")</f>
        <v>00:00</v>
      </c>
      <c r="I840" s="86"/>
      <c r="J840" s="87"/>
      <c r="K840" s="88"/>
    </row>
    <row r="841" spans="2:11">
      <c r="B841" s="5" t="str">
        <f t="shared" si="50"/>
        <v>الأحد</v>
      </c>
      <c r="C841" s="6">
        <f t="shared" si="52"/>
        <v>44213</v>
      </c>
      <c r="D841" s="50">
        <v>0.35416666666666669</v>
      </c>
      <c r="E841" s="50">
        <v>0.66666666666666696</v>
      </c>
      <c r="F841" s="7">
        <f t="shared" si="51"/>
        <v>1</v>
      </c>
      <c r="G841" s="50" t="str">
        <f>TEXT(D841-M828,"hh:mm")</f>
        <v>00:00</v>
      </c>
      <c r="H841" s="50" t="str">
        <f>TEXT(E841-M829,"hh:mm")</f>
        <v>00:00</v>
      </c>
      <c r="I841" s="86"/>
      <c r="J841" s="87"/>
      <c r="K841" s="88"/>
    </row>
    <row r="842" spans="2:11">
      <c r="B842" s="5" t="str">
        <f t="shared" si="50"/>
        <v>الإثنين</v>
      </c>
      <c r="C842" s="6">
        <f t="shared" si="52"/>
        <v>44214</v>
      </c>
      <c r="D842" s="50">
        <v>0.35416666666666669</v>
      </c>
      <c r="E842" s="50">
        <v>0.66666666666666696</v>
      </c>
      <c r="F842" s="7">
        <f t="shared" si="51"/>
        <v>1</v>
      </c>
      <c r="G842" s="50" t="str">
        <f>TEXT(D842-M828,"hh:mm")</f>
        <v>00:00</v>
      </c>
      <c r="H842" s="50" t="str">
        <f>TEXT(E842-M829,"hh:mm")</f>
        <v>00:00</v>
      </c>
      <c r="I842" s="86"/>
      <c r="J842" s="87"/>
      <c r="K842" s="88"/>
    </row>
    <row r="843" spans="2:11">
      <c r="B843" s="5" t="str">
        <f t="shared" si="50"/>
        <v>الثلاثاء</v>
      </c>
      <c r="C843" s="6">
        <f t="shared" si="52"/>
        <v>44215</v>
      </c>
      <c r="D843" s="50">
        <v>0.35416666666666702</v>
      </c>
      <c r="E843" s="50">
        <v>0.66666666666666696</v>
      </c>
      <c r="F843" s="7">
        <f t="shared" si="51"/>
        <v>1</v>
      </c>
      <c r="G843" s="50" t="str">
        <f>TEXT(D843-M828,"hh:mm")</f>
        <v>00:00</v>
      </c>
      <c r="H843" s="50" t="str">
        <f>TEXT(E843-M829,"hh:mm")</f>
        <v>00:00</v>
      </c>
      <c r="I843" s="86"/>
      <c r="J843" s="87"/>
      <c r="K843" s="88"/>
    </row>
    <row r="844" spans="2:11">
      <c r="B844" s="5" t="str">
        <f t="shared" si="50"/>
        <v>الأربعاء</v>
      </c>
      <c r="C844" s="6">
        <f t="shared" si="52"/>
        <v>44216</v>
      </c>
      <c r="D844" s="50">
        <v>0.35416666666666702</v>
      </c>
      <c r="E844" s="50">
        <v>0.66666666666666696</v>
      </c>
      <c r="F844" s="7">
        <f t="shared" si="51"/>
        <v>1</v>
      </c>
      <c r="G844" s="50" t="str">
        <f>TEXT(D844-M828,"hh:mm")</f>
        <v>00:00</v>
      </c>
      <c r="H844" s="50" t="str">
        <f>TEXT(E844-M829,"hh:mm")</f>
        <v>00:00</v>
      </c>
      <c r="I844" s="86"/>
      <c r="J844" s="87"/>
      <c r="K844" s="88"/>
    </row>
    <row r="845" spans="2:11">
      <c r="B845" s="5" t="str">
        <f t="shared" si="50"/>
        <v>الخميس</v>
      </c>
      <c r="C845" s="6">
        <f t="shared" si="52"/>
        <v>44217</v>
      </c>
      <c r="D845" s="50">
        <v>0.35416666666666702</v>
      </c>
      <c r="E845" s="50">
        <v>0.66666666666666696</v>
      </c>
      <c r="F845" s="7">
        <f t="shared" si="51"/>
        <v>1</v>
      </c>
      <c r="G845" s="50" t="str">
        <f>TEXT(D845-M828,"hh:mm")</f>
        <v>00:00</v>
      </c>
      <c r="H845" s="50" t="str">
        <f>TEXT(E845-M829,"hh:mm")</f>
        <v>00:00</v>
      </c>
      <c r="I845" s="86"/>
      <c r="J845" s="87"/>
      <c r="K845" s="88"/>
    </row>
    <row r="846" spans="2:11">
      <c r="B846" s="5" t="str">
        <f t="shared" si="50"/>
        <v>الجمعة</v>
      </c>
      <c r="C846" s="6">
        <f t="shared" si="52"/>
        <v>44218</v>
      </c>
      <c r="D846" s="50"/>
      <c r="E846" s="50"/>
      <c r="F846" s="7">
        <f t="shared" si="51"/>
        <v>0</v>
      </c>
      <c r="G846" s="50">
        <v>0</v>
      </c>
      <c r="H846" s="50">
        <v>0</v>
      </c>
      <c r="I846" s="86"/>
      <c r="J846" s="87"/>
      <c r="K846" s="88"/>
    </row>
    <row r="847" spans="2:11">
      <c r="B847" s="5" t="str">
        <f t="shared" si="50"/>
        <v>السبت</v>
      </c>
      <c r="C847" s="6">
        <f t="shared" si="52"/>
        <v>44219</v>
      </c>
      <c r="D847" s="50">
        <v>0.35416666666666669</v>
      </c>
      <c r="E847" s="50">
        <v>0.66666666666666663</v>
      </c>
      <c r="F847" s="7">
        <f t="shared" si="51"/>
        <v>1</v>
      </c>
      <c r="G847" s="50" t="str">
        <f>TEXT(D847-M828,"hh:mm")</f>
        <v>00:00</v>
      </c>
      <c r="H847" s="50" t="str">
        <f>TEXT(E847-M829,"hh:mm")</f>
        <v>00:00</v>
      </c>
      <c r="I847" s="86"/>
      <c r="J847" s="87"/>
      <c r="K847" s="88"/>
    </row>
    <row r="848" spans="2:11">
      <c r="B848" s="5" t="str">
        <f t="shared" si="50"/>
        <v>الأحد</v>
      </c>
      <c r="C848" s="6">
        <f t="shared" si="52"/>
        <v>44220</v>
      </c>
      <c r="D848" s="50">
        <v>0.35416666666666669</v>
      </c>
      <c r="E848" s="50">
        <v>0.66666666666666696</v>
      </c>
      <c r="F848" s="7">
        <f t="shared" si="51"/>
        <v>1</v>
      </c>
      <c r="G848" s="50" t="str">
        <f>TEXT(D848-M828,"hh:mm")</f>
        <v>00:00</v>
      </c>
      <c r="H848" s="50" t="str">
        <f>TEXT(E848-M829,"hh:mm")</f>
        <v>00:00</v>
      </c>
      <c r="I848" s="86"/>
      <c r="J848" s="87"/>
      <c r="K848" s="88"/>
    </row>
    <row r="849" spans="2:11">
      <c r="B849" s="5" t="str">
        <f t="shared" si="50"/>
        <v>الإثنين</v>
      </c>
      <c r="C849" s="6">
        <f t="shared" si="52"/>
        <v>44221</v>
      </c>
      <c r="D849" s="50">
        <v>0.35416666666666669</v>
      </c>
      <c r="E849" s="50">
        <v>0.66666666666666696</v>
      </c>
      <c r="F849" s="7">
        <f t="shared" si="51"/>
        <v>1</v>
      </c>
      <c r="G849" s="50" t="str">
        <f>TEXT(D849-M828,"hh:mm")</f>
        <v>00:00</v>
      </c>
      <c r="H849" s="50" t="str">
        <f>TEXT(E849-M829,"hh:mm")</f>
        <v>00:00</v>
      </c>
      <c r="I849" s="86"/>
      <c r="J849" s="87"/>
      <c r="K849" s="88"/>
    </row>
    <row r="850" spans="2:11">
      <c r="B850" s="5" t="str">
        <f t="shared" si="50"/>
        <v>الثلاثاء</v>
      </c>
      <c r="C850" s="6">
        <f t="shared" si="52"/>
        <v>44222</v>
      </c>
      <c r="D850" s="50">
        <v>0.35416666666666702</v>
      </c>
      <c r="E850" s="50">
        <v>0.66666666666666696</v>
      </c>
      <c r="F850" s="7">
        <f t="shared" si="51"/>
        <v>1</v>
      </c>
      <c r="G850" s="50" t="str">
        <f>TEXT(D850-M828,"hh:mm")</f>
        <v>00:00</v>
      </c>
      <c r="H850" s="50" t="str">
        <f>TEXT(E850-M829,"hh:mm")</f>
        <v>00:00</v>
      </c>
      <c r="I850" s="86"/>
      <c r="J850" s="87"/>
      <c r="K850" s="88"/>
    </row>
    <row r="851" spans="2:11">
      <c r="B851" s="5" t="str">
        <f t="shared" si="50"/>
        <v>الأربعاء</v>
      </c>
      <c r="C851" s="6">
        <f t="shared" si="52"/>
        <v>44223</v>
      </c>
      <c r="D851" s="50">
        <v>0.35416666666666702</v>
      </c>
      <c r="E851" s="50">
        <v>0.66666666666666696</v>
      </c>
      <c r="F851" s="7">
        <f t="shared" si="51"/>
        <v>1</v>
      </c>
      <c r="G851" s="50" t="str">
        <f>TEXT(D851-M828,"hh:mm")</f>
        <v>00:00</v>
      </c>
      <c r="H851" s="50" t="str">
        <f>TEXT(E851-M829,"hh:mm")</f>
        <v>00:00</v>
      </c>
      <c r="I851" s="86"/>
      <c r="J851" s="87"/>
      <c r="K851" s="88"/>
    </row>
    <row r="852" spans="2:11">
      <c r="B852" s="5" t="str">
        <f t="shared" si="50"/>
        <v>الخميس</v>
      </c>
      <c r="C852" s="6">
        <f>C851+1</f>
        <v>44224</v>
      </c>
      <c r="D852" s="50">
        <v>0.35416666666666702</v>
      </c>
      <c r="E852" s="50">
        <v>0.66666666666666696</v>
      </c>
      <c r="F852" s="7">
        <f t="shared" si="51"/>
        <v>1</v>
      </c>
      <c r="G852" s="50" t="str">
        <f>TEXT(D852-M828,"hh:mm")</f>
        <v>00:00</v>
      </c>
      <c r="H852" s="50" t="str">
        <f>TEXT(E852-M829,"hh:mm")</f>
        <v>00:00</v>
      </c>
      <c r="I852" s="86"/>
      <c r="J852" s="87"/>
      <c r="K852" s="88"/>
    </row>
    <row r="853" spans="2:11">
      <c r="B853" s="5" t="str">
        <f t="shared" si="50"/>
        <v>الجمعة</v>
      </c>
      <c r="C853" s="6">
        <f>IF(C825=$Q$9," ",C852+1)</f>
        <v>44225</v>
      </c>
      <c r="D853" s="50"/>
      <c r="E853" s="50"/>
      <c r="F853" s="7">
        <f t="shared" si="51"/>
        <v>0</v>
      </c>
      <c r="G853" s="50">
        <v>0</v>
      </c>
      <c r="H853" s="50">
        <v>0</v>
      </c>
      <c r="I853" s="86"/>
      <c r="J853" s="87"/>
      <c r="K853" s="88"/>
    </row>
    <row r="854" spans="2:11">
      <c r="B854" s="5" t="str">
        <f t="shared" si="50"/>
        <v>السبت</v>
      </c>
      <c r="C854" s="6">
        <f>IF(C825=$Q$9," ",C853+1)</f>
        <v>44226</v>
      </c>
      <c r="D854" s="50">
        <v>0.35416666666666669</v>
      </c>
      <c r="E854" s="50">
        <v>0.66666666666666696</v>
      </c>
      <c r="F854" s="7">
        <f t="shared" si="51"/>
        <v>1</v>
      </c>
      <c r="G854" s="50" t="str">
        <f>TEXT(D854-M828,"hh:mm")</f>
        <v>00:00</v>
      </c>
      <c r="H854" s="50" t="str">
        <f>TEXT(E854-M829,"hh:mm")</f>
        <v>00:00</v>
      </c>
      <c r="I854" s="86"/>
      <c r="J854" s="87"/>
      <c r="K854" s="88"/>
    </row>
    <row r="855" spans="2:11">
      <c r="B855" s="5" t="str">
        <f t="shared" si="50"/>
        <v>الأحد</v>
      </c>
      <c r="C855" s="6">
        <f>IF(C825=$Q$9," ",IF(C825=$Q$11," ",IF(C825=$Q$13," ",IF(C825=$Q$16," ",IF(C825=$Q$18," ",C854+1)))))</f>
        <v>44227</v>
      </c>
      <c r="D855" s="50">
        <v>0.35416666666666669</v>
      </c>
      <c r="E855" s="50">
        <v>0.66666666666666696</v>
      </c>
      <c r="F855" s="7">
        <f t="shared" si="51"/>
        <v>1</v>
      </c>
      <c r="G855" s="50" t="str">
        <f>TEXT(D855-M828,"hh:mm")</f>
        <v>00:00</v>
      </c>
      <c r="H855" s="50" t="str">
        <f>TEXT(E855-M829,"hh:mm")</f>
        <v>00:00</v>
      </c>
      <c r="I855" s="86"/>
      <c r="J855" s="87"/>
      <c r="K855" s="88"/>
    </row>
    <row r="856" spans="2:11">
      <c r="B856" s="89" t="s">
        <v>17</v>
      </c>
      <c r="C856" s="90"/>
      <c r="D856" s="90"/>
      <c r="E856" s="91"/>
      <c r="F856" s="92" t="e">
        <f>H825+H826+H827+H828+H829+H830+H831+H832+H833+H834+H835+H836+H837+H838+H839+H840+H841+H842+H843+H844+H845+H846+H847+H848+H849+H850+H851+H852+H853+H854+H855</f>
        <v>#VALUE!</v>
      </c>
      <c r="G856" s="93"/>
      <c r="H856" s="94"/>
      <c r="I856" s="95"/>
      <c r="J856" s="96"/>
      <c r="K856" s="97"/>
    </row>
    <row r="857" spans="2:11">
      <c r="B857" s="98" t="s">
        <v>18</v>
      </c>
      <c r="C857" s="99"/>
      <c r="D857" s="99"/>
      <c r="E857" s="100"/>
      <c r="F857" s="101" t="e">
        <f>G825+G826+G827+G828+G829+G830+G831+G832+G833+G834+G835+G836+G837+G838+G839+G840+G841+G842+G843+G844+G845+G846+G847+G848+G849+G850+G851+G852+G853+G854+G855</f>
        <v>#VALUE!</v>
      </c>
      <c r="G857" s="102"/>
      <c r="H857" s="103"/>
      <c r="I857" s="104"/>
      <c r="J857" s="105"/>
      <c r="K857" s="106"/>
    </row>
    <row r="858" spans="2:11">
      <c r="B858" s="107" t="s">
        <v>2</v>
      </c>
      <c r="C858" s="108"/>
      <c r="D858" s="108"/>
      <c r="E858" s="109"/>
      <c r="F858" s="13">
        <f>SUM(F825:F855)</f>
        <v>26</v>
      </c>
      <c r="G858" s="52" t="e">
        <f>B863/30/9*F857*24</f>
        <v>#VALUE!</v>
      </c>
      <c r="H858" s="52" t="e">
        <f>B863/30/9*F856*24</f>
        <v>#VALUE!</v>
      </c>
      <c r="I858" s="107"/>
      <c r="J858" s="108"/>
      <c r="K858" s="109"/>
    </row>
    <row r="859" spans="2:11">
      <c r="B859" s="9"/>
      <c r="C859" s="9"/>
      <c r="D859" s="9"/>
      <c r="E859" s="9"/>
      <c r="F859" s="9"/>
      <c r="G859" s="9"/>
      <c r="H859" s="53"/>
      <c r="I859" s="53"/>
      <c r="J859" s="9"/>
      <c r="K859" s="9"/>
    </row>
    <row r="860" spans="2:11">
      <c r="B860" s="15"/>
      <c r="C860" s="15"/>
      <c r="D860" s="15"/>
      <c r="E860" s="15"/>
      <c r="F860" s="15"/>
      <c r="G860" s="15"/>
      <c r="H860" s="15"/>
      <c r="I860" s="9"/>
      <c r="J860" s="9"/>
      <c r="K860" s="9"/>
    </row>
    <row r="861" spans="2:11">
      <c r="B861" s="9" t="s">
        <v>19</v>
      </c>
      <c r="C861" s="9"/>
      <c r="D861" s="9"/>
      <c r="E861" s="9"/>
      <c r="F861" s="9"/>
      <c r="G861" s="9"/>
      <c r="H861" s="15"/>
      <c r="I861" s="23"/>
      <c r="J861" s="8"/>
      <c r="K861" s="8"/>
    </row>
    <row r="862" spans="2:11" ht="21">
      <c r="B862" s="1" t="s">
        <v>3</v>
      </c>
      <c r="C862" s="1" t="s">
        <v>20</v>
      </c>
      <c r="D862" s="1" t="s">
        <v>14</v>
      </c>
      <c r="E862" s="1" t="s">
        <v>21</v>
      </c>
      <c r="F862" s="1" t="s">
        <v>22</v>
      </c>
      <c r="G862" s="2" t="s">
        <v>17</v>
      </c>
      <c r="H862" s="24" t="s">
        <v>18</v>
      </c>
      <c r="I862" s="2" t="s">
        <v>4</v>
      </c>
      <c r="J862" s="16" t="s">
        <v>23</v>
      </c>
      <c r="K862" s="17"/>
    </row>
    <row r="863" spans="2:11">
      <c r="B863" s="4">
        <v>150</v>
      </c>
      <c r="C863" s="18">
        <f>B863*M10/26</f>
        <v>150</v>
      </c>
      <c r="D863" s="18" t="e">
        <f>H858</f>
        <v>#VALUE!</v>
      </c>
      <c r="E863" s="18" t="e">
        <f>G858</f>
        <v>#VALUE!</v>
      </c>
      <c r="F863" s="18">
        <f>'بيانات كاملة'!H20</f>
        <v>0</v>
      </c>
      <c r="G863" s="18">
        <f>'بيانات كاملة'!I20</f>
        <v>0</v>
      </c>
      <c r="H863" s="18">
        <f>'بيانات كاملة'!J20</f>
        <v>0</v>
      </c>
      <c r="I863" s="19" t="e">
        <f>C863+D863-E863-F863+G863-H863</f>
        <v>#VALUE!</v>
      </c>
      <c r="J863" s="20">
        <v>44013</v>
      </c>
      <c r="K863" s="21">
        <f>'بيانات كاملة'!M824</f>
        <v>0</v>
      </c>
    </row>
    <row r="864" spans="2:11" ht="12" thickBot="1">
      <c r="B864" s="9">
        <f>C821</f>
        <v>17</v>
      </c>
      <c r="C864" s="23"/>
      <c r="D864" s="23"/>
      <c r="E864" s="23"/>
      <c r="F864" s="23"/>
      <c r="G864" s="23"/>
      <c r="H864" s="23"/>
      <c r="I864" s="23"/>
      <c r="J864" s="8"/>
      <c r="K864" s="8"/>
    </row>
    <row r="865" spans="2:13" ht="12" thickBot="1">
      <c r="B865" s="9"/>
      <c r="C865" s="23"/>
      <c r="D865" s="23"/>
      <c r="E865" s="23"/>
      <c r="F865" s="23"/>
      <c r="G865" s="23"/>
      <c r="H865" s="23"/>
      <c r="I865" s="110" t="s">
        <v>24</v>
      </c>
      <c r="J865" s="110"/>
      <c r="K865" s="110"/>
    </row>
    <row r="866" spans="2:13">
      <c r="B866" s="9"/>
      <c r="C866" s="23"/>
      <c r="D866" s="23"/>
      <c r="E866" s="23"/>
      <c r="F866" s="23"/>
      <c r="G866" s="23"/>
      <c r="H866" s="23"/>
      <c r="I866" s="25"/>
      <c r="J866" s="26"/>
      <c r="K866" s="27"/>
    </row>
    <row r="867" spans="2:13" ht="12" thickBot="1">
      <c r="B867" s="23"/>
      <c r="C867" s="23"/>
      <c r="D867" s="23"/>
      <c r="E867" s="23"/>
      <c r="F867" s="23"/>
      <c r="G867" s="23"/>
      <c r="H867" s="23"/>
      <c r="I867" s="28"/>
      <c r="J867" s="29"/>
      <c r="K867" s="30"/>
    </row>
    <row r="869" spans="2:13">
      <c r="B869" s="111" t="s">
        <v>25</v>
      </c>
      <c r="C869" s="111"/>
      <c r="D869" s="111"/>
      <c r="E869" s="111"/>
      <c r="F869" s="111"/>
      <c r="G869" s="111"/>
      <c r="H869" s="111"/>
      <c r="I869" s="111"/>
      <c r="J869" s="111"/>
      <c r="K869" s="111"/>
    </row>
    <row r="870" spans="2:13">
      <c r="B870" s="112" t="str">
        <f>B3</f>
        <v>راتب شهر :ديسمبر 2020</v>
      </c>
      <c r="C870" s="112"/>
      <c r="D870" s="112"/>
      <c r="E870" s="112"/>
      <c r="F870" s="112"/>
      <c r="G870" s="112"/>
      <c r="H870" s="112"/>
      <c r="I870" s="112"/>
      <c r="J870" s="112"/>
      <c r="K870" s="112"/>
    </row>
    <row r="871" spans="2:13">
      <c r="B871" s="4" t="s">
        <v>7</v>
      </c>
      <c r="C871" s="56"/>
      <c r="D871" s="9"/>
      <c r="E871" s="9"/>
      <c r="F871" s="9"/>
      <c r="G871" s="9"/>
      <c r="H871" s="10"/>
      <c r="I871" s="4" t="s">
        <v>6</v>
      </c>
      <c r="J871" s="10"/>
      <c r="K871" s="10"/>
    </row>
    <row r="872" spans="2:13">
      <c r="B872" s="55" t="s">
        <v>8</v>
      </c>
      <c r="C872" s="54">
        <v>18</v>
      </c>
      <c r="D872" s="9"/>
      <c r="E872" s="9"/>
      <c r="F872" s="9"/>
      <c r="G872" s="9"/>
      <c r="H872" s="9"/>
      <c r="I872" s="9"/>
      <c r="J872" s="9"/>
      <c r="K872" s="9"/>
    </row>
    <row r="873" spans="2:13">
      <c r="B873" s="9"/>
      <c r="C873" s="9"/>
      <c r="D873" s="9"/>
      <c r="E873" s="9"/>
      <c r="F873" s="9"/>
      <c r="G873" s="9"/>
      <c r="H873" s="9"/>
      <c r="I873" s="9"/>
      <c r="J873" s="9"/>
      <c r="K873" s="9"/>
    </row>
    <row r="874" spans="2:13">
      <c r="B874" s="113" t="s">
        <v>9</v>
      </c>
      <c r="C874" s="114"/>
      <c r="D874" s="117" t="s">
        <v>10</v>
      </c>
      <c r="E874" s="117" t="s">
        <v>11</v>
      </c>
      <c r="F874" s="117" t="s">
        <v>12</v>
      </c>
      <c r="G874" s="119" t="s">
        <v>13</v>
      </c>
      <c r="H874" s="120"/>
      <c r="I874" s="121" t="s">
        <v>15</v>
      </c>
      <c r="J874" s="122"/>
      <c r="K874" s="123"/>
    </row>
    <row r="875" spans="2:13" ht="14.25">
      <c r="B875" s="115"/>
      <c r="C875" s="116"/>
      <c r="D875" s="118"/>
      <c r="E875" s="118"/>
      <c r="F875" s="118"/>
      <c r="G875" s="56" t="s">
        <v>16</v>
      </c>
      <c r="H875" s="4" t="s">
        <v>14</v>
      </c>
      <c r="I875" s="124"/>
      <c r="J875" s="125"/>
      <c r="K875" s="126"/>
      <c r="M875" s="45"/>
    </row>
    <row r="876" spans="2:13">
      <c r="B876" s="5" t="str">
        <f t="shared" ref="B876:B906" si="53">TEXT(C876,"ddd")</f>
        <v>الجمعة</v>
      </c>
      <c r="C876" s="6">
        <f>M8</f>
        <v>44197</v>
      </c>
      <c r="D876" s="50"/>
      <c r="E876" s="50"/>
      <c r="F876" s="7">
        <f t="shared" ref="F876:F906" si="54">IF(ISERROR(D876/D876),0,(D876/D876))</f>
        <v>0</v>
      </c>
      <c r="G876" s="50" t="e">
        <f>TEXT(D876-M879,"hh:mm")</f>
        <v>#VALUE!</v>
      </c>
      <c r="H876" s="50" t="e">
        <f>TEXT(E876-M880,"hh:mm")</f>
        <v>#VALUE!</v>
      </c>
      <c r="I876" s="86"/>
      <c r="J876" s="87"/>
      <c r="K876" s="88"/>
    </row>
    <row r="877" spans="2:13">
      <c r="B877" s="5" t="str">
        <f t="shared" si="53"/>
        <v>السبت</v>
      </c>
      <c r="C877" s="6">
        <f>C876+1</f>
        <v>44198</v>
      </c>
      <c r="D877" s="50">
        <v>0.35416666666666669</v>
      </c>
      <c r="E877" s="50">
        <v>0.66666666666666663</v>
      </c>
      <c r="F877" s="7">
        <f t="shared" si="54"/>
        <v>1</v>
      </c>
      <c r="G877" s="50" t="str">
        <f>TEXT(D877-M879,"hh:mm")</f>
        <v>00:00</v>
      </c>
      <c r="H877" s="50" t="str">
        <f>TEXT(E877-M880,"hh:mm")</f>
        <v>00:00</v>
      </c>
      <c r="I877" s="86"/>
      <c r="J877" s="87"/>
      <c r="K877" s="88"/>
      <c r="M877" s="48"/>
    </row>
    <row r="878" spans="2:13">
      <c r="B878" s="5" t="str">
        <f t="shared" si="53"/>
        <v>الأحد</v>
      </c>
      <c r="C878" s="6">
        <f>C877+1</f>
        <v>44199</v>
      </c>
      <c r="D878" s="50">
        <v>0.35416666666666669</v>
      </c>
      <c r="E878" s="50">
        <v>0.66666666666666696</v>
      </c>
      <c r="F878" s="7">
        <f t="shared" si="54"/>
        <v>1</v>
      </c>
      <c r="G878" s="50" t="str">
        <f>TEXT(D878-M879,"hh:mm")</f>
        <v>00:00</v>
      </c>
      <c r="H878" s="50" t="str">
        <f>TEXT(E878-M880,"hh:mm")</f>
        <v>00:00</v>
      </c>
      <c r="I878" s="86"/>
      <c r="J878" s="87"/>
      <c r="K878" s="88"/>
    </row>
    <row r="879" spans="2:13">
      <c r="B879" s="5" t="str">
        <f t="shared" si="53"/>
        <v>الإثنين</v>
      </c>
      <c r="C879" s="6">
        <f t="shared" ref="C879:C902" si="55">C878+1</f>
        <v>44200</v>
      </c>
      <c r="D879" s="50">
        <v>0.35416666666666702</v>
      </c>
      <c r="E879" s="50">
        <v>0.66666666666666696</v>
      </c>
      <c r="F879" s="7">
        <f t="shared" si="54"/>
        <v>1</v>
      </c>
      <c r="G879" s="50" t="str">
        <f>TEXT(D879-M879,"hh:mm")</f>
        <v>00:00</v>
      </c>
      <c r="H879" s="50" t="str">
        <f>TEXT(E879-M880,"hh:mm")</f>
        <v>00:00</v>
      </c>
      <c r="I879" s="86"/>
      <c r="J879" s="87"/>
      <c r="K879" s="88"/>
      <c r="M879" s="60">
        <v>0.35416666666666669</v>
      </c>
    </row>
    <row r="880" spans="2:13">
      <c r="B880" s="5" t="str">
        <f t="shared" si="53"/>
        <v>الثلاثاء</v>
      </c>
      <c r="C880" s="6">
        <f t="shared" si="55"/>
        <v>44201</v>
      </c>
      <c r="D880" s="50">
        <v>0.35416666666666702</v>
      </c>
      <c r="E880" s="50">
        <v>0.66666666666666696</v>
      </c>
      <c r="F880" s="7">
        <f t="shared" si="54"/>
        <v>1</v>
      </c>
      <c r="G880" s="50" t="str">
        <f>TEXT(D880-M879,"hh:mm")</f>
        <v>00:00</v>
      </c>
      <c r="H880" s="50" t="str">
        <f>TEXT(E880-M880,"hh:mm")</f>
        <v>00:00</v>
      </c>
      <c r="I880" s="86"/>
      <c r="J880" s="87"/>
      <c r="K880" s="88"/>
      <c r="M880" s="60">
        <v>0.66666666666666663</v>
      </c>
    </row>
    <row r="881" spans="2:11">
      <c r="B881" s="5" t="str">
        <f t="shared" si="53"/>
        <v>الأربعاء</v>
      </c>
      <c r="C881" s="6">
        <f t="shared" si="55"/>
        <v>44202</v>
      </c>
      <c r="D881" s="50">
        <v>0.35416666666666702</v>
      </c>
      <c r="E881" s="50">
        <v>0.66666666666666696</v>
      </c>
      <c r="F881" s="7">
        <f t="shared" si="54"/>
        <v>1</v>
      </c>
      <c r="G881" s="50" t="str">
        <f>TEXT(D881-M879,"hh:mm")</f>
        <v>00:00</v>
      </c>
      <c r="H881" s="50" t="str">
        <f>TEXT(E881-M880,"hh:mm")</f>
        <v>00:00</v>
      </c>
      <c r="I881" s="86"/>
      <c r="J881" s="87"/>
      <c r="K881" s="88"/>
    </row>
    <row r="882" spans="2:11">
      <c r="B882" s="5" t="str">
        <f t="shared" si="53"/>
        <v>الخميس</v>
      </c>
      <c r="C882" s="6">
        <f t="shared" si="55"/>
        <v>44203</v>
      </c>
      <c r="D882" s="50">
        <v>0.35416666666666702</v>
      </c>
      <c r="E882" s="50">
        <v>0.66666666666666696</v>
      </c>
      <c r="F882" s="7">
        <f t="shared" si="54"/>
        <v>1</v>
      </c>
      <c r="G882" s="50" t="str">
        <f>TEXT(D882-M879,"hh:mm")</f>
        <v>00:00</v>
      </c>
      <c r="H882" s="50" t="str">
        <f>TEXT(E882-M880,"hh:mm")</f>
        <v>00:00</v>
      </c>
      <c r="I882" s="86"/>
      <c r="J882" s="87"/>
      <c r="K882" s="88"/>
    </row>
    <row r="883" spans="2:11">
      <c r="B883" s="5" t="str">
        <f t="shared" si="53"/>
        <v>الجمعة</v>
      </c>
      <c r="C883" s="6">
        <f t="shared" si="55"/>
        <v>44204</v>
      </c>
      <c r="D883" s="50"/>
      <c r="E883" s="50"/>
      <c r="F883" s="7">
        <f t="shared" si="54"/>
        <v>0</v>
      </c>
      <c r="G883" s="50">
        <v>0</v>
      </c>
      <c r="H883" s="50">
        <v>0</v>
      </c>
      <c r="I883" s="86"/>
      <c r="J883" s="87"/>
      <c r="K883" s="88"/>
    </row>
    <row r="884" spans="2:11">
      <c r="B884" s="5" t="str">
        <f t="shared" si="53"/>
        <v>السبت</v>
      </c>
      <c r="C884" s="6">
        <f t="shared" si="55"/>
        <v>44205</v>
      </c>
      <c r="D884" s="50">
        <v>0.35416666666666669</v>
      </c>
      <c r="E884" s="50">
        <v>0.66666666666666663</v>
      </c>
      <c r="F884" s="7">
        <f t="shared" si="54"/>
        <v>1</v>
      </c>
      <c r="G884" s="50" t="str">
        <f>TEXT(D884-M879,"hh:mm")</f>
        <v>00:00</v>
      </c>
      <c r="H884" s="50" t="str">
        <f>TEXT(E884-M880,"hh:mm")</f>
        <v>00:00</v>
      </c>
      <c r="I884" s="86"/>
      <c r="J884" s="87"/>
      <c r="K884" s="88"/>
    </row>
    <row r="885" spans="2:11">
      <c r="B885" s="5" t="str">
        <f t="shared" si="53"/>
        <v>الأحد</v>
      </c>
      <c r="C885" s="6">
        <f t="shared" si="55"/>
        <v>44206</v>
      </c>
      <c r="D885" s="50">
        <v>0.35416666666666669</v>
      </c>
      <c r="E885" s="50">
        <v>0.66666666666666696</v>
      </c>
      <c r="F885" s="7">
        <f t="shared" si="54"/>
        <v>1</v>
      </c>
      <c r="G885" s="50" t="str">
        <f>TEXT(D885-M879,"hh:mm")</f>
        <v>00:00</v>
      </c>
      <c r="H885" s="50" t="str">
        <f>TEXT(E885-M880,"hh:mm")</f>
        <v>00:00</v>
      </c>
      <c r="I885" s="86"/>
      <c r="J885" s="87"/>
      <c r="K885" s="88"/>
    </row>
    <row r="886" spans="2:11">
      <c r="B886" s="5" t="str">
        <f t="shared" si="53"/>
        <v>الإثنين</v>
      </c>
      <c r="C886" s="6">
        <f t="shared" si="55"/>
        <v>44207</v>
      </c>
      <c r="D886" s="50">
        <v>0.35416666666666669</v>
      </c>
      <c r="E886" s="50">
        <v>0.66666666666666696</v>
      </c>
      <c r="F886" s="7">
        <f t="shared" si="54"/>
        <v>1</v>
      </c>
      <c r="G886" s="50" t="str">
        <f>TEXT(D886-M879,"hh:mm")</f>
        <v>00:00</v>
      </c>
      <c r="H886" s="50" t="str">
        <f>TEXT(E886-M880,"hh:mm")</f>
        <v>00:00</v>
      </c>
      <c r="I886" s="86"/>
      <c r="J886" s="87"/>
      <c r="K886" s="88"/>
    </row>
    <row r="887" spans="2:11">
      <c r="B887" s="5" t="str">
        <f t="shared" si="53"/>
        <v>الثلاثاء</v>
      </c>
      <c r="C887" s="6">
        <f t="shared" si="55"/>
        <v>44208</v>
      </c>
      <c r="D887" s="50">
        <v>0.35416666666666702</v>
      </c>
      <c r="E887" s="50">
        <v>0.66666666666666696</v>
      </c>
      <c r="F887" s="7">
        <f t="shared" si="54"/>
        <v>1</v>
      </c>
      <c r="G887" s="50" t="str">
        <f>TEXT(D887-M879,"hh:mm")</f>
        <v>00:00</v>
      </c>
      <c r="H887" s="50" t="str">
        <f>TEXT(E887-M880,"hh:mm")</f>
        <v>00:00</v>
      </c>
      <c r="I887" s="86"/>
      <c r="J887" s="87"/>
      <c r="K887" s="88"/>
    </row>
    <row r="888" spans="2:11">
      <c r="B888" s="5" t="str">
        <f t="shared" si="53"/>
        <v>الأربعاء</v>
      </c>
      <c r="C888" s="6">
        <f t="shared" si="55"/>
        <v>44209</v>
      </c>
      <c r="D888" s="50">
        <v>0.35416666666666702</v>
      </c>
      <c r="E888" s="50">
        <v>0.66666666666666696</v>
      </c>
      <c r="F888" s="7">
        <f t="shared" si="54"/>
        <v>1</v>
      </c>
      <c r="G888" s="50" t="str">
        <f>TEXT(D888-M879,"hh:mm")</f>
        <v>00:00</v>
      </c>
      <c r="H888" s="50" t="str">
        <f>TEXT(E888-M880,"hh:mm")</f>
        <v>00:00</v>
      </c>
      <c r="I888" s="86"/>
      <c r="J888" s="87"/>
      <c r="K888" s="88"/>
    </row>
    <row r="889" spans="2:11">
      <c r="B889" s="5" t="str">
        <f t="shared" si="53"/>
        <v>الخميس</v>
      </c>
      <c r="C889" s="6">
        <f t="shared" si="55"/>
        <v>44210</v>
      </c>
      <c r="D889" s="50">
        <v>0.35416666666666702</v>
      </c>
      <c r="E889" s="50">
        <v>0.66666666666666696</v>
      </c>
      <c r="F889" s="7">
        <f t="shared" si="54"/>
        <v>1</v>
      </c>
      <c r="G889" s="50" t="str">
        <f>TEXT(D889-M879,"hh:mm")</f>
        <v>00:00</v>
      </c>
      <c r="H889" s="50" t="str">
        <f>TEXT(E889-M880,"hh:mm")</f>
        <v>00:00</v>
      </c>
      <c r="I889" s="86"/>
      <c r="J889" s="87"/>
      <c r="K889" s="88"/>
    </row>
    <row r="890" spans="2:11">
      <c r="B890" s="5" t="str">
        <f t="shared" si="53"/>
        <v>الجمعة</v>
      </c>
      <c r="C890" s="6">
        <f t="shared" si="55"/>
        <v>44211</v>
      </c>
      <c r="D890" s="50"/>
      <c r="E890" s="50"/>
      <c r="F890" s="7">
        <f t="shared" si="54"/>
        <v>0</v>
      </c>
      <c r="G890" s="50">
        <v>0</v>
      </c>
      <c r="H890" s="50">
        <v>0</v>
      </c>
      <c r="I890" s="86"/>
      <c r="J890" s="87"/>
      <c r="K890" s="88"/>
    </row>
    <row r="891" spans="2:11">
      <c r="B891" s="5" t="str">
        <f t="shared" si="53"/>
        <v>السبت</v>
      </c>
      <c r="C891" s="6">
        <f t="shared" si="55"/>
        <v>44212</v>
      </c>
      <c r="D891" s="50">
        <v>0.35416666666666669</v>
      </c>
      <c r="E891" s="50">
        <v>0.66666666666666663</v>
      </c>
      <c r="F891" s="7">
        <f t="shared" si="54"/>
        <v>1</v>
      </c>
      <c r="G891" s="50" t="str">
        <f>TEXT(D891-M879,"hh:mm")</f>
        <v>00:00</v>
      </c>
      <c r="H891" s="50" t="str">
        <f>TEXT(E891-M880,"hh:mm")</f>
        <v>00:00</v>
      </c>
      <c r="I891" s="86"/>
      <c r="J891" s="87"/>
      <c r="K891" s="88"/>
    </row>
    <row r="892" spans="2:11">
      <c r="B892" s="5" t="str">
        <f t="shared" si="53"/>
        <v>الأحد</v>
      </c>
      <c r="C892" s="6">
        <f t="shared" si="55"/>
        <v>44213</v>
      </c>
      <c r="D892" s="50">
        <v>0.35416666666666669</v>
      </c>
      <c r="E892" s="50">
        <v>0.66666666666666696</v>
      </c>
      <c r="F892" s="7">
        <f t="shared" si="54"/>
        <v>1</v>
      </c>
      <c r="G892" s="50" t="str">
        <f>TEXT(D892-M879,"hh:mm")</f>
        <v>00:00</v>
      </c>
      <c r="H892" s="50" t="str">
        <f>TEXT(E892-M880,"hh:mm")</f>
        <v>00:00</v>
      </c>
      <c r="I892" s="86"/>
      <c r="J892" s="87"/>
      <c r="K892" s="88"/>
    </row>
    <row r="893" spans="2:11">
      <c r="B893" s="5" t="str">
        <f t="shared" si="53"/>
        <v>الإثنين</v>
      </c>
      <c r="C893" s="6">
        <f t="shared" si="55"/>
        <v>44214</v>
      </c>
      <c r="D893" s="50">
        <v>0.35416666666666669</v>
      </c>
      <c r="E893" s="50">
        <v>0.66666666666666696</v>
      </c>
      <c r="F893" s="7">
        <f t="shared" si="54"/>
        <v>1</v>
      </c>
      <c r="G893" s="50" t="str">
        <f>TEXT(D893-M879,"hh:mm")</f>
        <v>00:00</v>
      </c>
      <c r="H893" s="50" t="str">
        <f>TEXT(E893-M880,"hh:mm")</f>
        <v>00:00</v>
      </c>
      <c r="I893" s="86"/>
      <c r="J893" s="87"/>
      <c r="K893" s="88"/>
    </row>
    <row r="894" spans="2:11">
      <c r="B894" s="5" t="str">
        <f t="shared" si="53"/>
        <v>الثلاثاء</v>
      </c>
      <c r="C894" s="6">
        <f t="shared" si="55"/>
        <v>44215</v>
      </c>
      <c r="D894" s="50">
        <v>0.35416666666666702</v>
      </c>
      <c r="E894" s="50">
        <v>0.66666666666666696</v>
      </c>
      <c r="F894" s="7">
        <f t="shared" si="54"/>
        <v>1</v>
      </c>
      <c r="G894" s="50" t="str">
        <f>TEXT(D894-M879,"hh:mm")</f>
        <v>00:00</v>
      </c>
      <c r="H894" s="50" t="str">
        <f>TEXT(E894-M880,"hh:mm")</f>
        <v>00:00</v>
      </c>
      <c r="I894" s="86"/>
      <c r="J894" s="87"/>
      <c r="K894" s="88"/>
    </row>
    <row r="895" spans="2:11">
      <c r="B895" s="5" t="str">
        <f t="shared" si="53"/>
        <v>الأربعاء</v>
      </c>
      <c r="C895" s="6">
        <f t="shared" si="55"/>
        <v>44216</v>
      </c>
      <c r="D895" s="50">
        <v>0.35416666666666702</v>
      </c>
      <c r="E895" s="50">
        <v>0.66666666666666696</v>
      </c>
      <c r="F895" s="7">
        <f t="shared" si="54"/>
        <v>1</v>
      </c>
      <c r="G895" s="50" t="str">
        <f>TEXT(D895-M879,"hh:mm")</f>
        <v>00:00</v>
      </c>
      <c r="H895" s="50" t="str">
        <f>TEXT(E895-M880,"hh:mm")</f>
        <v>00:00</v>
      </c>
      <c r="I895" s="86"/>
      <c r="J895" s="87"/>
      <c r="K895" s="88"/>
    </row>
    <row r="896" spans="2:11">
      <c r="B896" s="5" t="str">
        <f t="shared" si="53"/>
        <v>الخميس</v>
      </c>
      <c r="C896" s="6">
        <f t="shared" si="55"/>
        <v>44217</v>
      </c>
      <c r="D896" s="50">
        <v>0.35416666666666702</v>
      </c>
      <c r="E896" s="50">
        <v>0.66666666666666696</v>
      </c>
      <c r="F896" s="7">
        <f t="shared" si="54"/>
        <v>1</v>
      </c>
      <c r="G896" s="50" t="str">
        <f>TEXT(D896-M879,"hh:mm")</f>
        <v>00:00</v>
      </c>
      <c r="H896" s="50" t="str">
        <f>TEXT(E896-M880,"hh:mm")</f>
        <v>00:00</v>
      </c>
      <c r="I896" s="86"/>
      <c r="J896" s="87"/>
      <c r="K896" s="88"/>
    </row>
    <row r="897" spans="2:11">
      <c r="B897" s="5" t="str">
        <f t="shared" si="53"/>
        <v>الجمعة</v>
      </c>
      <c r="C897" s="6">
        <f t="shared" si="55"/>
        <v>44218</v>
      </c>
      <c r="D897" s="50"/>
      <c r="E897" s="50"/>
      <c r="F897" s="7">
        <f t="shared" si="54"/>
        <v>0</v>
      </c>
      <c r="G897" s="50">
        <v>0</v>
      </c>
      <c r="H897" s="50">
        <v>0</v>
      </c>
      <c r="I897" s="86"/>
      <c r="J897" s="87"/>
      <c r="K897" s="88"/>
    </row>
    <row r="898" spans="2:11">
      <c r="B898" s="5" t="str">
        <f t="shared" si="53"/>
        <v>السبت</v>
      </c>
      <c r="C898" s="6">
        <f t="shared" si="55"/>
        <v>44219</v>
      </c>
      <c r="D898" s="50">
        <v>0.35416666666666669</v>
      </c>
      <c r="E898" s="50">
        <v>0.66666666666666663</v>
      </c>
      <c r="F898" s="7">
        <f t="shared" si="54"/>
        <v>1</v>
      </c>
      <c r="G898" s="50" t="str">
        <f>TEXT(D898-M879,"hh:mm")</f>
        <v>00:00</v>
      </c>
      <c r="H898" s="50" t="str">
        <f>TEXT(E898-M880,"hh:mm")</f>
        <v>00:00</v>
      </c>
      <c r="I898" s="86"/>
      <c r="J898" s="87"/>
      <c r="K898" s="88"/>
    </row>
    <row r="899" spans="2:11">
      <c r="B899" s="5" t="str">
        <f t="shared" si="53"/>
        <v>الأحد</v>
      </c>
      <c r="C899" s="6">
        <f t="shared" si="55"/>
        <v>44220</v>
      </c>
      <c r="D899" s="50">
        <v>0.35416666666666669</v>
      </c>
      <c r="E899" s="50">
        <v>0.66666666666666696</v>
      </c>
      <c r="F899" s="7">
        <f t="shared" si="54"/>
        <v>1</v>
      </c>
      <c r="G899" s="50" t="str">
        <f>TEXT(D899-M879,"hh:mm")</f>
        <v>00:00</v>
      </c>
      <c r="H899" s="50" t="str">
        <f>TEXT(E899-M880,"hh:mm")</f>
        <v>00:00</v>
      </c>
      <c r="I899" s="86"/>
      <c r="J899" s="87"/>
      <c r="K899" s="88"/>
    </row>
    <row r="900" spans="2:11">
      <c r="B900" s="5" t="str">
        <f t="shared" si="53"/>
        <v>الإثنين</v>
      </c>
      <c r="C900" s="6">
        <f t="shared" si="55"/>
        <v>44221</v>
      </c>
      <c r="D900" s="50">
        <v>0.35416666666666669</v>
      </c>
      <c r="E900" s="50">
        <v>0.66666666666666696</v>
      </c>
      <c r="F900" s="7">
        <f t="shared" si="54"/>
        <v>1</v>
      </c>
      <c r="G900" s="50" t="str">
        <f>TEXT(D900-M879,"hh:mm")</f>
        <v>00:00</v>
      </c>
      <c r="H900" s="50" t="str">
        <f>TEXT(E900-M880,"hh:mm")</f>
        <v>00:00</v>
      </c>
      <c r="I900" s="86"/>
      <c r="J900" s="87"/>
      <c r="K900" s="88"/>
    </row>
    <row r="901" spans="2:11">
      <c r="B901" s="5" t="str">
        <f t="shared" si="53"/>
        <v>الثلاثاء</v>
      </c>
      <c r="C901" s="6">
        <f t="shared" si="55"/>
        <v>44222</v>
      </c>
      <c r="D901" s="50">
        <v>0.35416666666666702</v>
      </c>
      <c r="E901" s="50">
        <v>0.66666666666666696</v>
      </c>
      <c r="F901" s="7">
        <f t="shared" si="54"/>
        <v>1</v>
      </c>
      <c r="G901" s="50" t="str">
        <f>TEXT(D901-M879,"hh:mm")</f>
        <v>00:00</v>
      </c>
      <c r="H901" s="50" t="str">
        <f>TEXT(E901-M880,"hh:mm")</f>
        <v>00:00</v>
      </c>
      <c r="I901" s="86"/>
      <c r="J901" s="87"/>
      <c r="K901" s="88"/>
    </row>
    <row r="902" spans="2:11">
      <c r="B902" s="5" t="str">
        <f t="shared" si="53"/>
        <v>الأربعاء</v>
      </c>
      <c r="C902" s="6">
        <f t="shared" si="55"/>
        <v>44223</v>
      </c>
      <c r="D902" s="50">
        <v>0.35416666666666702</v>
      </c>
      <c r="E902" s="50">
        <v>0.66666666666666696</v>
      </c>
      <c r="F902" s="7">
        <f t="shared" si="54"/>
        <v>1</v>
      </c>
      <c r="G902" s="50" t="str">
        <f>TEXT(D902-M879,"hh:mm")</f>
        <v>00:00</v>
      </c>
      <c r="H902" s="50" t="str">
        <f>TEXT(E902-M880,"hh:mm")</f>
        <v>00:00</v>
      </c>
      <c r="I902" s="86"/>
      <c r="J902" s="87"/>
      <c r="K902" s="88"/>
    </row>
    <row r="903" spans="2:11">
      <c r="B903" s="5" t="str">
        <f t="shared" si="53"/>
        <v>الخميس</v>
      </c>
      <c r="C903" s="6">
        <f>C902+1</f>
        <v>44224</v>
      </c>
      <c r="D903" s="50">
        <v>0.35416666666666702</v>
      </c>
      <c r="E903" s="50">
        <v>0.66666666666666696</v>
      </c>
      <c r="F903" s="7">
        <f t="shared" si="54"/>
        <v>1</v>
      </c>
      <c r="G903" s="50" t="str">
        <f>TEXT(D903-M879,"hh:mm")</f>
        <v>00:00</v>
      </c>
      <c r="H903" s="50" t="str">
        <f>TEXT(E903-M880,"hh:mm")</f>
        <v>00:00</v>
      </c>
      <c r="I903" s="86"/>
      <c r="J903" s="87"/>
      <c r="K903" s="88"/>
    </row>
    <row r="904" spans="2:11">
      <c r="B904" s="5" t="str">
        <f t="shared" si="53"/>
        <v>الجمعة</v>
      </c>
      <c r="C904" s="6">
        <f>IF(C876=$Q$9," ",C903+1)</f>
        <v>44225</v>
      </c>
      <c r="D904" s="50"/>
      <c r="E904" s="50"/>
      <c r="F904" s="7">
        <f t="shared" si="54"/>
        <v>0</v>
      </c>
      <c r="G904" s="50">
        <v>0</v>
      </c>
      <c r="H904" s="50">
        <v>0</v>
      </c>
      <c r="I904" s="86"/>
      <c r="J904" s="87"/>
      <c r="K904" s="88"/>
    </row>
    <row r="905" spans="2:11">
      <c r="B905" s="5" t="str">
        <f t="shared" si="53"/>
        <v>السبت</v>
      </c>
      <c r="C905" s="6">
        <f>IF(C876=$Q$9," ",C904+1)</f>
        <v>44226</v>
      </c>
      <c r="D905" s="50">
        <v>0.35416666666666669</v>
      </c>
      <c r="E905" s="50">
        <v>0.66666666666666696</v>
      </c>
      <c r="F905" s="7">
        <f t="shared" si="54"/>
        <v>1</v>
      </c>
      <c r="G905" s="50" t="str">
        <f>TEXT(D905-M879,"hh:mm")</f>
        <v>00:00</v>
      </c>
      <c r="H905" s="50" t="str">
        <f>TEXT(E905-M880,"hh:mm")</f>
        <v>00:00</v>
      </c>
      <c r="I905" s="86"/>
      <c r="J905" s="87"/>
      <c r="K905" s="88"/>
    </row>
    <row r="906" spans="2:11">
      <c r="B906" s="5" t="str">
        <f t="shared" si="53"/>
        <v>الأحد</v>
      </c>
      <c r="C906" s="6">
        <f>IF(C876=$Q$9," ",IF(C876=$Q$11," ",IF(C876=$Q$13," ",IF(C876=$Q$16," ",IF(C876=$Q$18," ",C905+1)))))</f>
        <v>44227</v>
      </c>
      <c r="D906" s="50">
        <v>0.35416666666666669</v>
      </c>
      <c r="E906" s="50">
        <v>0.66666666666666696</v>
      </c>
      <c r="F906" s="7">
        <f t="shared" si="54"/>
        <v>1</v>
      </c>
      <c r="G906" s="50" t="str">
        <f>TEXT(D906-M879,"hh:mm")</f>
        <v>00:00</v>
      </c>
      <c r="H906" s="50" t="str">
        <f>TEXT(E906-M880,"hh:mm")</f>
        <v>00:00</v>
      </c>
      <c r="I906" s="86"/>
      <c r="J906" s="87"/>
      <c r="K906" s="88"/>
    </row>
    <row r="907" spans="2:11">
      <c r="B907" s="89" t="s">
        <v>17</v>
      </c>
      <c r="C907" s="90"/>
      <c r="D907" s="90"/>
      <c r="E907" s="91"/>
      <c r="F907" s="92" t="e">
        <f>H876+H877+H878+H879+H880+H881+H882+H883+H884+H885+H886+H887+H888+H889+H890+H891+H892+H893+H894+H895+H896+H897+H898+H899+H900+H901+H902+H903+H904+H905+H906</f>
        <v>#VALUE!</v>
      </c>
      <c r="G907" s="93"/>
      <c r="H907" s="94"/>
      <c r="I907" s="95"/>
      <c r="J907" s="96"/>
      <c r="K907" s="97"/>
    </row>
    <row r="908" spans="2:11">
      <c r="B908" s="98" t="s">
        <v>18</v>
      </c>
      <c r="C908" s="99"/>
      <c r="D908" s="99"/>
      <c r="E908" s="100"/>
      <c r="F908" s="101" t="e">
        <f>G876+G877+G878+G879+G880+G881+G882+G883+G884+G885+G886+G887+G888+G889+G890+G891+G892+G893+G894+G895+G896+G897+G898+G899+G900+G901+G902+G903+G904+G905+G906</f>
        <v>#VALUE!</v>
      </c>
      <c r="G908" s="102"/>
      <c r="H908" s="103"/>
      <c r="I908" s="104"/>
      <c r="J908" s="105"/>
      <c r="K908" s="106"/>
    </row>
    <row r="909" spans="2:11">
      <c r="B909" s="107" t="s">
        <v>2</v>
      </c>
      <c r="C909" s="108"/>
      <c r="D909" s="108"/>
      <c r="E909" s="109"/>
      <c r="F909" s="13">
        <f>SUM(F876:F906)</f>
        <v>26</v>
      </c>
      <c r="G909" s="52" t="e">
        <f>B914/30/9*F908*24</f>
        <v>#VALUE!</v>
      </c>
      <c r="H909" s="52" t="e">
        <f>B914/30/9*F907*24</f>
        <v>#VALUE!</v>
      </c>
      <c r="I909" s="107"/>
      <c r="J909" s="108"/>
      <c r="K909" s="109"/>
    </row>
    <row r="910" spans="2:11">
      <c r="B910" s="9"/>
      <c r="C910" s="9"/>
      <c r="D910" s="9"/>
      <c r="E910" s="9"/>
      <c r="F910" s="9"/>
      <c r="G910" s="9"/>
      <c r="H910" s="53"/>
      <c r="I910" s="53"/>
      <c r="J910" s="9"/>
      <c r="K910" s="9"/>
    </row>
    <row r="911" spans="2:11">
      <c r="B911" s="15"/>
      <c r="C911" s="15"/>
      <c r="D911" s="15"/>
      <c r="E911" s="15"/>
      <c r="F911" s="15"/>
      <c r="G911" s="15"/>
      <c r="H911" s="15"/>
      <c r="I911" s="9"/>
      <c r="J911" s="9"/>
      <c r="K911" s="9"/>
    </row>
    <row r="912" spans="2:11">
      <c r="B912" s="9" t="s">
        <v>19</v>
      </c>
      <c r="C912" s="9"/>
      <c r="D912" s="9"/>
      <c r="E912" s="9"/>
      <c r="F912" s="9"/>
      <c r="G912" s="9"/>
      <c r="H912" s="15"/>
      <c r="I912" s="23"/>
      <c r="J912" s="8"/>
      <c r="K912" s="8"/>
    </row>
    <row r="913" spans="2:13" ht="21">
      <c r="B913" s="1" t="s">
        <v>3</v>
      </c>
      <c r="C913" s="1" t="s">
        <v>20</v>
      </c>
      <c r="D913" s="1" t="s">
        <v>14</v>
      </c>
      <c r="E913" s="1" t="s">
        <v>21</v>
      </c>
      <c r="F913" s="1" t="s">
        <v>22</v>
      </c>
      <c r="G913" s="2" t="s">
        <v>17</v>
      </c>
      <c r="H913" s="24" t="s">
        <v>18</v>
      </c>
      <c r="I913" s="2" t="s">
        <v>4</v>
      </c>
      <c r="J913" s="16" t="s">
        <v>23</v>
      </c>
      <c r="K913" s="17"/>
    </row>
    <row r="914" spans="2:13">
      <c r="B914" s="4">
        <v>250</v>
      </c>
      <c r="C914" s="18">
        <f>B914*M10/26</f>
        <v>250</v>
      </c>
      <c r="D914" s="18" t="e">
        <f>H909</f>
        <v>#VALUE!</v>
      </c>
      <c r="E914" s="18" t="e">
        <f>G909</f>
        <v>#VALUE!</v>
      </c>
      <c r="F914" s="18">
        <f>'بيانات كاملة'!H21</f>
        <v>0</v>
      </c>
      <c r="G914" s="18">
        <f>'بيانات كاملة'!I21</f>
        <v>0</v>
      </c>
      <c r="H914" s="18">
        <f>'بيانات كاملة'!J21</f>
        <v>0</v>
      </c>
      <c r="I914" s="19" t="e">
        <f>C914+D914-E914-F914+G914-H914</f>
        <v>#VALUE!</v>
      </c>
      <c r="J914" s="20">
        <v>44013</v>
      </c>
      <c r="K914" s="21">
        <f>'بيانات كاملة'!M875</f>
        <v>0</v>
      </c>
    </row>
    <row r="915" spans="2:13" ht="12" thickBot="1">
      <c r="B915" s="9">
        <f>C872</f>
        <v>18</v>
      </c>
      <c r="C915" s="23"/>
      <c r="D915" s="23"/>
      <c r="E915" s="23"/>
      <c r="F915" s="23"/>
      <c r="G915" s="23"/>
      <c r="H915" s="23"/>
      <c r="I915" s="23"/>
      <c r="J915" s="8"/>
      <c r="K915" s="8"/>
    </row>
    <row r="916" spans="2:13" ht="12" thickBot="1">
      <c r="B916" s="9"/>
      <c r="C916" s="23"/>
      <c r="D916" s="23"/>
      <c r="E916" s="23"/>
      <c r="F916" s="23"/>
      <c r="G916" s="23"/>
      <c r="H916" s="23"/>
      <c r="I916" s="110" t="s">
        <v>24</v>
      </c>
      <c r="J916" s="110"/>
      <c r="K916" s="110"/>
    </row>
    <row r="917" spans="2:13">
      <c r="B917" s="9"/>
      <c r="C917" s="23"/>
      <c r="D917" s="23"/>
      <c r="E917" s="23"/>
      <c r="F917" s="23"/>
      <c r="G917" s="23"/>
      <c r="H917" s="23"/>
      <c r="I917" s="25"/>
      <c r="J917" s="26"/>
      <c r="K917" s="27"/>
    </row>
    <row r="918" spans="2:13" ht="12" thickBot="1">
      <c r="B918" s="23"/>
      <c r="C918" s="23"/>
      <c r="D918" s="23"/>
      <c r="E918" s="23"/>
      <c r="F918" s="23"/>
      <c r="G918" s="23"/>
      <c r="H918" s="23"/>
      <c r="I918" s="28"/>
      <c r="J918" s="29"/>
      <c r="K918" s="30"/>
    </row>
    <row r="920" spans="2:13">
      <c r="B920" s="111" t="s">
        <v>25</v>
      </c>
      <c r="C920" s="111"/>
      <c r="D920" s="111"/>
      <c r="E920" s="111"/>
      <c r="F920" s="111"/>
      <c r="G920" s="111"/>
      <c r="H920" s="111"/>
      <c r="I920" s="111"/>
      <c r="J920" s="111"/>
      <c r="K920" s="111"/>
    </row>
    <row r="921" spans="2:13">
      <c r="B921" s="112" t="str">
        <f>B3</f>
        <v>راتب شهر :ديسمبر 2020</v>
      </c>
      <c r="C921" s="112"/>
      <c r="D921" s="112"/>
      <c r="E921" s="112"/>
      <c r="F921" s="112"/>
      <c r="G921" s="112"/>
      <c r="H921" s="112"/>
      <c r="I921" s="112"/>
      <c r="J921" s="112"/>
      <c r="K921" s="112"/>
    </row>
    <row r="922" spans="2:13">
      <c r="B922" s="4" t="s">
        <v>7</v>
      </c>
      <c r="C922" s="56"/>
      <c r="D922" s="9"/>
      <c r="E922" s="9"/>
      <c r="F922" s="9"/>
      <c r="G922" s="9"/>
      <c r="H922" s="10"/>
      <c r="I922" s="4" t="s">
        <v>6</v>
      </c>
      <c r="J922" s="10"/>
      <c r="K922" s="10"/>
    </row>
    <row r="923" spans="2:13">
      <c r="B923" s="55" t="s">
        <v>8</v>
      </c>
      <c r="C923" s="54">
        <v>19</v>
      </c>
      <c r="D923" s="9"/>
      <c r="E923" s="9"/>
      <c r="F923" s="9"/>
      <c r="G923" s="9"/>
      <c r="H923" s="9"/>
      <c r="I923" s="9"/>
      <c r="J923" s="9"/>
      <c r="K923" s="9"/>
    </row>
    <row r="924" spans="2:13">
      <c r="B924" s="9"/>
      <c r="C924" s="9"/>
      <c r="D924" s="9"/>
      <c r="E924" s="9"/>
      <c r="F924" s="9"/>
      <c r="G924" s="9"/>
      <c r="H924" s="9"/>
      <c r="I924" s="9"/>
      <c r="J924" s="9"/>
      <c r="K924" s="9"/>
    </row>
    <row r="925" spans="2:13">
      <c r="B925" s="113" t="s">
        <v>9</v>
      </c>
      <c r="C925" s="114"/>
      <c r="D925" s="117" t="s">
        <v>10</v>
      </c>
      <c r="E925" s="117" t="s">
        <v>11</v>
      </c>
      <c r="F925" s="117" t="s">
        <v>12</v>
      </c>
      <c r="G925" s="119" t="s">
        <v>13</v>
      </c>
      <c r="H925" s="120"/>
      <c r="I925" s="121" t="s">
        <v>15</v>
      </c>
      <c r="J925" s="122"/>
      <c r="K925" s="123"/>
    </row>
    <row r="926" spans="2:13" ht="14.25">
      <c r="B926" s="115"/>
      <c r="C926" s="116"/>
      <c r="D926" s="118"/>
      <c r="E926" s="118"/>
      <c r="F926" s="118"/>
      <c r="G926" s="56" t="s">
        <v>16</v>
      </c>
      <c r="H926" s="4" t="s">
        <v>14</v>
      </c>
      <c r="I926" s="124"/>
      <c r="J926" s="125"/>
      <c r="K926" s="126"/>
      <c r="M926" s="45"/>
    </row>
    <row r="927" spans="2:13">
      <c r="B927" s="5" t="str">
        <f t="shared" ref="B927:B957" si="56">TEXT(C927,"ddd")</f>
        <v>الجمعة</v>
      </c>
      <c r="C927" s="6">
        <f>M8</f>
        <v>44197</v>
      </c>
      <c r="D927" s="50"/>
      <c r="E927" s="50"/>
      <c r="F927" s="7">
        <f t="shared" ref="F927:F957" si="57">IF(ISERROR(D927/D927),0,(D927/D927))</f>
        <v>0</v>
      </c>
      <c r="G927" s="50" t="e">
        <f>TEXT(D927-M930,"hh:mm")</f>
        <v>#VALUE!</v>
      </c>
      <c r="H927" s="50" t="e">
        <f>TEXT(E927-M931,"hh:mm")</f>
        <v>#VALUE!</v>
      </c>
      <c r="I927" s="86"/>
      <c r="J927" s="87"/>
      <c r="K927" s="88"/>
    </row>
    <row r="928" spans="2:13">
      <c r="B928" s="5" t="str">
        <f t="shared" si="56"/>
        <v>السبت</v>
      </c>
      <c r="C928" s="6">
        <f>C927+1</f>
        <v>44198</v>
      </c>
      <c r="D928" s="50">
        <v>0.35416666666666669</v>
      </c>
      <c r="E928" s="50">
        <v>0.66666666666666663</v>
      </c>
      <c r="F928" s="7">
        <f t="shared" si="57"/>
        <v>1</v>
      </c>
      <c r="G928" s="50" t="str">
        <f>TEXT(D928-M930,"hh:mm")</f>
        <v>00:00</v>
      </c>
      <c r="H928" s="50" t="str">
        <f>TEXT(E928-M931,"hh:mm")</f>
        <v>00:00</v>
      </c>
      <c r="I928" s="86"/>
      <c r="J928" s="87"/>
      <c r="K928" s="88"/>
      <c r="M928" s="48"/>
    </row>
    <row r="929" spans="2:13">
      <c r="B929" s="5" t="str">
        <f t="shared" si="56"/>
        <v>الأحد</v>
      </c>
      <c r="C929" s="6">
        <f>C928+1</f>
        <v>44199</v>
      </c>
      <c r="D929" s="50">
        <v>0.35416666666666669</v>
      </c>
      <c r="E929" s="50">
        <v>0.66666666666666696</v>
      </c>
      <c r="F929" s="7">
        <f t="shared" si="57"/>
        <v>1</v>
      </c>
      <c r="G929" s="50" t="str">
        <f>TEXT(D929-M930,"hh:mm")</f>
        <v>00:00</v>
      </c>
      <c r="H929" s="50" t="str">
        <f>TEXT(E929-M931,"hh:mm")</f>
        <v>00:00</v>
      </c>
      <c r="I929" s="86"/>
      <c r="J929" s="87"/>
      <c r="K929" s="88"/>
    </row>
    <row r="930" spans="2:13">
      <c r="B930" s="5" t="str">
        <f t="shared" si="56"/>
        <v>الإثنين</v>
      </c>
      <c r="C930" s="6">
        <f t="shared" ref="C930:C953" si="58">C929+1</f>
        <v>44200</v>
      </c>
      <c r="D930" s="50">
        <v>0.35416666666666702</v>
      </c>
      <c r="E930" s="50">
        <v>0.66666666666666696</v>
      </c>
      <c r="F930" s="7">
        <f t="shared" si="57"/>
        <v>1</v>
      </c>
      <c r="G930" s="50" t="str">
        <f>TEXT(D930-M930,"hh:mm")</f>
        <v>00:00</v>
      </c>
      <c r="H930" s="50" t="str">
        <f>TEXT(E930-M931,"hh:mm")</f>
        <v>00:00</v>
      </c>
      <c r="I930" s="86"/>
      <c r="J930" s="87"/>
      <c r="K930" s="88"/>
      <c r="M930" s="60">
        <v>0.35416666666666669</v>
      </c>
    </row>
    <row r="931" spans="2:13">
      <c r="B931" s="5" t="str">
        <f t="shared" si="56"/>
        <v>الثلاثاء</v>
      </c>
      <c r="C931" s="6">
        <f t="shared" si="58"/>
        <v>44201</v>
      </c>
      <c r="D931" s="50">
        <v>0.35416666666666702</v>
      </c>
      <c r="E931" s="50">
        <v>0.66666666666666696</v>
      </c>
      <c r="F931" s="7">
        <f t="shared" si="57"/>
        <v>1</v>
      </c>
      <c r="G931" s="50" t="str">
        <f>TEXT(D931-M930,"hh:mm")</f>
        <v>00:00</v>
      </c>
      <c r="H931" s="50" t="str">
        <f>TEXT(E931-M931,"hh:mm")</f>
        <v>00:00</v>
      </c>
      <c r="I931" s="86"/>
      <c r="J931" s="87"/>
      <c r="K931" s="88"/>
      <c r="M931" s="60">
        <v>0.66666666666666663</v>
      </c>
    </row>
    <row r="932" spans="2:13">
      <c r="B932" s="5" t="str">
        <f t="shared" si="56"/>
        <v>الأربعاء</v>
      </c>
      <c r="C932" s="6">
        <f t="shared" si="58"/>
        <v>44202</v>
      </c>
      <c r="D932" s="50">
        <v>0.35416666666666702</v>
      </c>
      <c r="E932" s="50">
        <v>0.66666666666666696</v>
      </c>
      <c r="F932" s="7">
        <f t="shared" si="57"/>
        <v>1</v>
      </c>
      <c r="G932" s="50" t="str">
        <f>TEXT(D932-M930,"hh:mm")</f>
        <v>00:00</v>
      </c>
      <c r="H932" s="50" t="str">
        <f>TEXT(E932-M931,"hh:mm")</f>
        <v>00:00</v>
      </c>
      <c r="I932" s="86"/>
      <c r="J932" s="87"/>
      <c r="K932" s="88"/>
    </row>
    <row r="933" spans="2:13">
      <c r="B933" s="5" t="str">
        <f t="shared" si="56"/>
        <v>الخميس</v>
      </c>
      <c r="C933" s="6">
        <f t="shared" si="58"/>
        <v>44203</v>
      </c>
      <c r="D933" s="50">
        <v>0.35416666666666702</v>
      </c>
      <c r="E933" s="50">
        <v>0.66666666666666696</v>
      </c>
      <c r="F933" s="7">
        <f t="shared" si="57"/>
        <v>1</v>
      </c>
      <c r="G933" s="50" t="str">
        <f>TEXT(D933-M930,"hh:mm")</f>
        <v>00:00</v>
      </c>
      <c r="H933" s="50" t="str">
        <f>TEXT(E933-M931,"hh:mm")</f>
        <v>00:00</v>
      </c>
      <c r="I933" s="86"/>
      <c r="J933" s="87"/>
      <c r="K933" s="88"/>
    </row>
    <row r="934" spans="2:13">
      <c r="B934" s="5" t="str">
        <f t="shared" si="56"/>
        <v>الجمعة</v>
      </c>
      <c r="C934" s="6">
        <f t="shared" si="58"/>
        <v>44204</v>
      </c>
      <c r="D934" s="50"/>
      <c r="E934" s="50"/>
      <c r="F934" s="7">
        <f t="shared" si="57"/>
        <v>0</v>
      </c>
      <c r="G934" s="50">
        <v>0</v>
      </c>
      <c r="H934" s="50">
        <v>0</v>
      </c>
      <c r="I934" s="86"/>
      <c r="J934" s="87"/>
      <c r="K934" s="88"/>
    </row>
    <row r="935" spans="2:13">
      <c r="B935" s="5" t="str">
        <f t="shared" si="56"/>
        <v>السبت</v>
      </c>
      <c r="C935" s="6">
        <f t="shared" si="58"/>
        <v>44205</v>
      </c>
      <c r="D935" s="50">
        <v>0.35416666666666669</v>
      </c>
      <c r="E935" s="50">
        <v>0.66666666666666663</v>
      </c>
      <c r="F935" s="7">
        <f t="shared" si="57"/>
        <v>1</v>
      </c>
      <c r="G935" s="50" t="str">
        <f>TEXT(D935-M930,"hh:mm")</f>
        <v>00:00</v>
      </c>
      <c r="H935" s="50" t="str">
        <f>TEXT(E935-M931,"hh:mm")</f>
        <v>00:00</v>
      </c>
      <c r="I935" s="86"/>
      <c r="J935" s="87"/>
      <c r="K935" s="88"/>
    </row>
    <row r="936" spans="2:13">
      <c r="B936" s="5" t="str">
        <f t="shared" si="56"/>
        <v>الأحد</v>
      </c>
      <c r="C936" s="6">
        <f t="shared" si="58"/>
        <v>44206</v>
      </c>
      <c r="D936" s="50">
        <v>0.35416666666666669</v>
      </c>
      <c r="E936" s="50">
        <v>0.66666666666666696</v>
      </c>
      <c r="F936" s="7">
        <f t="shared" si="57"/>
        <v>1</v>
      </c>
      <c r="G936" s="50" t="str">
        <f>TEXT(D936-M930,"hh:mm")</f>
        <v>00:00</v>
      </c>
      <c r="H936" s="50" t="str">
        <f>TEXT(E936-M931,"hh:mm")</f>
        <v>00:00</v>
      </c>
      <c r="I936" s="86"/>
      <c r="J936" s="87"/>
      <c r="K936" s="88"/>
    </row>
    <row r="937" spans="2:13">
      <c r="B937" s="5" t="str">
        <f t="shared" si="56"/>
        <v>الإثنين</v>
      </c>
      <c r="C937" s="6">
        <f t="shared" si="58"/>
        <v>44207</v>
      </c>
      <c r="D937" s="50">
        <v>0.35416666666666669</v>
      </c>
      <c r="E937" s="50">
        <v>0.66666666666666696</v>
      </c>
      <c r="F937" s="7">
        <f t="shared" si="57"/>
        <v>1</v>
      </c>
      <c r="G937" s="50" t="str">
        <f>TEXT(D937-M930,"hh:mm")</f>
        <v>00:00</v>
      </c>
      <c r="H937" s="50" t="str">
        <f>TEXT(E937-M931,"hh:mm")</f>
        <v>00:00</v>
      </c>
      <c r="I937" s="86"/>
      <c r="J937" s="87"/>
      <c r="K937" s="88"/>
    </row>
    <row r="938" spans="2:13">
      <c r="B938" s="5" t="str">
        <f t="shared" si="56"/>
        <v>الثلاثاء</v>
      </c>
      <c r="C938" s="6">
        <f t="shared" si="58"/>
        <v>44208</v>
      </c>
      <c r="D938" s="50">
        <v>0.35416666666666702</v>
      </c>
      <c r="E938" s="50">
        <v>0.66666666666666696</v>
      </c>
      <c r="F938" s="7">
        <f t="shared" si="57"/>
        <v>1</v>
      </c>
      <c r="G938" s="50" t="str">
        <f>TEXT(D938-M930,"hh:mm")</f>
        <v>00:00</v>
      </c>
      <c r="H938" s="50" t="str">
        <f>TEXT(E938-M931,"hh:mm")</f>
        <v>00:00</v>
      </c>
      <c r="I938" s="86"/>
      <c r="J938" s="87"/>
      <c r="K938" s="88"/>
    </row>
    <row r="939" spans="2:13">
      <c r="B939" s="5" t="str">
        <f t="shared" si="56"/>
        <v>الأربعاء</v>
      </c>
      <c r="C939" s="6">
        <f t="shared" si="58"/>
        <v>44209</v>
      </c>
      <c r="D939" s="50">
        <v>0.35416666666666702</v>
      </c>
      <c r="E939" s="50">
        <v>0.66666666666666696</v>
      </c>
      <c r="F939" s="7">
        <f t="shared" si="57"/>
        <v>1</v>
      </c>
      <c r="G939" s="50" t="str">
        <f>TEXT(D939-M930,"hh:mm")</f>
        <v>00:00</v>
      </c>
      <c r="H939" s="50" t="str">
        <f>TEXT(E939-M931,"hh:mm")</f>
        <v>00:00</v>
      </c>
      <c r="I939" s="86"/>
      <c r="J939" s="87"/>
      <c r="K939" s="88"/>
    </row>
    <row r="940" spans="2:13">
      <c r="B940" s="5" t="str">
        <f t="shared" si="56"/>
        <v>الخميس</v>
      </c>
      <c r="C940" s="6">
        <f t="shared" si="58"/>
        <v>44210</v>
      </c>
      <c r="D940" s="50">
        <v>0.35416666666666702</v>
      </c>
      <c r="E940" s="50">
        <v>0.66666666666666696</v>
      </c>
      <c r="F940" s="7">
        <f t="shared" si="57"/>
        <v>1</v>
      </c>
      <c r="G940" s="50" t="str">
        <f>TEXT(D940-M930,"hh:mm")</f>
        <v>00:00</v>
      </c>
      <c r="H940" s="50" t="str">
        <f>TEXT(E940-M931,"hh:mm")</f>
        <v>00:00</v>
      </c>
      <c r="I940" s="86"/>
      <c r="J940" s="87"/>
      <c r="K940" s="88"/>
    </row>
    <row r="941" spans="2:13">
      <c r="B941" s="5" t="str">
        <f t="shared" si="56"/>
        <v>الجمعة</v>
      </c>
      <c r="C941" s="6">
        <f t="shared" si="58"/>
        <v>44211</v>
      </c>
      <c r="D941" s="50"/>
      <c r="E941" s="50"/>
      <c r="F941" s="7">
        <f t="shared" si="57"/>
        <v>0</v>
      </c>
      <c r="G941" s="50">
        <v>0</v>
      </c>
      <c r="H941" s="50">
        <v>0</v>
      </c>
      <c r="I941" s="86"/>
      <c r="J941" s="87"/>
      <c r="K941" s="88"/>
    </row>
    <row r="942" spans="2:13">
      <c r="B942" s="5" t="str">
        <f t="shared" si="56"/>
        <v>السبت</v>
      </c>
      <c r="C942" s="6">
        <f t="shared" si="58"/>
        <v>44212</v>
      </c>
      <c r="D942" s="50">
        <v>0.35416666666666669</v>
      </c>
      <c r="E942" s="50">
        <v>0.66666666666666663</v>
      </c>
      <c r="F942" s="7">
        <f t="shared" si="57"/>
        <v>1</v>
      </c>
      <c r="G942" s="50" t="str">
        <f>TEXT(D942-M930,"hh:mm")</f>
        <v>00:00</v>
      </c>
      <c r="H942" s="50" t="str">
        <f>TEXT(E942-M931,"hh:mm")</f>
        <v>00:00</v>
      </c>
      <c r="I942" s="86"/>
      <c r="J942" s="87"/>
      <c r="K942" s="88"/>
    </row>
    <row r="943" spans="2:13">
      <c r="B943" s="5" t="str">
        <f t="shared" si="56"/>
        <v>الأحد</v>
      </c>
      <c r="C943" s="6">
        <f t="shared" si="58"/>
        <v>44213</v>
      </c>
      <c r="D943" s="50">
        <v>0.35416666666666669</v>
      </c>
      <c r="E943" s="50">
        <v>0.66666666666666696</v>
      </c>
      <c r="F943" s="7">
        <f t="shared" si="57"/>
        <v>1</v>
      </c>
      <c r="G943" s="50" t="str">
        <f>TEXT(D943-M930,"hh:mm")</f>
        <v>00:00</v>
      </c>
      <c r="H943" s="50" t="str">
        <f>TEXT(E943-M931,"hh:mm")</f>
        <v>00:00</v>
      </c>
      <c r="I943" s="86"/>
      <c r="J943" s="87"/>
      <c r="K943" s="88"/>
    </row>
    <row r="944" spans="2:13">
      <c r="B944" s="5" t="str">
        <f t="shared" si="56"/>
        <v>الإثنين</v>
      </c>
      <c r="C944" s="6">
        <f t="shared" si="58"/>
        <v>44214</v>
      </c>
      <c r="D944" s="50">
        <v>0.35416666666666669</v>
      </c>
      <c r="E944" s="50">
        <v>0.66666666666666696</v>
      </c>
      <c r="F944" s="7">
        <f t="shared" si="57"/>
        <v>1</v>
      </c>
      <c r="G944" s="50" t="str">
        <f>TEXT(D944-M930,"hh:mm")</f>
        <v>00:00</v>
      </c>
      <c r="H944" s="50" t="str">
        <f>TEXT(E944-M931,"hh:mm")</f>
        <v>00:00</v>
      </c>
      <c r="I944" s="86"/>
      <c r="J944" s="87"/>
      <c r="K944" s="88"/>
    </row>
    <row r="945" spans="2:11">
      <c r="B945" s="5" t="str">
        <f t="shared" si="56"/>
        <v>الثلاثاء</v>
      </c>
      <c r="C945" s="6">
        <f t="shared" si="58"/>
        <v>44215</v>
      </c>
      <c r="D945" s="50">
        <v>0.35416666666666702</v>
      </c>
      <c r="E945" s="50">
        <v>0.66666666666666696</v>
      </c>
      <c r="F945" s="7">
        <f t="shared" si="57"/>
        <v>1</v>
      </c>
      <c r="G945" s="50" t="str">
        <f>TEXT(D945-M930,"hh:mm")</f>
        <v>00:00</v>
      </c>
      <c r="H945" s="50" t="str">
        <f>TEXT(E945-M931,"hh:mm")</f>
        <v>00:00</v>
      </c>
      <c r="I945" s="86"/>
      <c r="J945" s="87"/>
      <c r="K945" s="88"/>
    </row>
    <row r="946" spans="2:11">
      <c r="B946" s="5" t="str">
        <f t="shared" si="56"/>
        <v>الأربعاء</v>
      </c>
      <c r="C946" s="6">
        <f t="shared" si="58"/>
        <v>44216</v>
      </c>
      <c r="D946" s="50">
        <v>0.35416666666666702</v>
      </c>
      <c r="E946" s="50">
        <v>0.66666666666666696</v>
      </c>
      <c r="F946" s="7">
        <f t="shared" si="57"/>
        <v>1</v>
      </c>
      <c r="G946" s="50" t="str">
        <f>TEXT(D946-M930,"hh:mm")</f>
        <v>00:00</v>
      </c>
      <c r="H946" s="50" t="str">
        <f>TEXT(E946-M931,"hh:mm")</f>
        <v>00:00</v>
      </c>
      <c r="I946" s="86"/>
      <c r="J946" s="87"/>
      <c r="K946" s="88"/>
    </row>
    <row r="947" spans="2:11">
      <c r="B947" s="5" t="str">
        <f t="shared" si="56"/>
        <v>الخميس</v>
      </c>
      <c r="C947" s="6">
        <f t="shared" si="58"/>
        <v>44217</v>
      </c>
      <c r="D947" s="50">
        <v>0.35416666666666702</v>
      </c>
      <c r="E947" s="50">
        <v>0.66666666666666696</v>
      </c>
      <c r="F947" s="7">
        <f t="shared" si="57"/>
        <v>1</v>
      </c>
      <c r="G947" s="50" t="str">
        <f>TEXT(D947-M930,"hh:mm")</f>
        <v>00:00</v>
      </c>
      <c r="H947" s="50" t="str">
        <f>TEXT(E947-M931,"hh:mm")</f>
        <v>00:00</v>
      </c>
      <c r="I947" s="86"/>
      <c r="J947" s="87"/>
      <c r="K947" s="88"/>
    </row>
    <row r="948" spans="2:11">
      <c r="B948" s="5" t="str">
        <f t="shared" si="56"/>
        <v>الجمعة</v>
      </c>
      <c r="C948" s="6">
        <f t="shared" si="58"/>
        <v>44218</v>
      </c>
      <c r="D948" s="50"/>
      <c r="E948" s="50"/>
      <c r="F948" s="7">
        <f t="shared" si="57"/>
        <v>0</v>
      </c>
      <c r="G948" s="50">
        <v>0</v>
      </c>
      <c r="H948" s="50">
        <v>0</v>
      </c>
      <c r="I948" s="86"/>
      <c r="J948" s="87"/>
      <c r="K948" s="88"/>
    </row>
    <row r="949" spans="2:11">
      <c r="B949" s="5" t="str">
        <f t="shared" si="56"/>
        <v>السبت</v>
      </c>
      <c r="C949" s="6">
        <f t="shared" si="58"/>
        <v>44219</v>
      </c>
      <c r="D949" s="50">
        <v>0.35416666666666669</v>
      </c>
      <c r="E949" s="50">
        <v>0.66666666666666663</v>
      </c>
      <c r="F949" s="7">
        <f t="shared" si="57"/>
        <v>1</v>
      </c>
      <c r="G949" s="50" t="str">
        <f>TEXT(D949-M930,"hh:mm")</f>
        <v>00:00</v>
      </c>
      <c r="H949" s="50" t="str">
        <f>TEXT(E949-M931,"hh:mm")</f>
        <v>00:00</v>
      </c>
      <c r="I949" s="86"/>
      <c r="J949" s="87"/>
      <c r="K949" s="88"/>
    </row>
    <row r="950" spans="2:11">
      <c r="B950" s="5" t="str">
        <f t="shared" si="56"/>
        <v>الأحد</v>
      </c>
      <c r="C950" s="6">
        <f t="shared" si="58"/>
        <v>44220</v>
      </c>
      <c r="D950" s="50">
        <v>0.35416666666666669</v>
      </c>
      <c r="E950" s="50">
        <v>0.66666666666666696</v>
      </c>
      <c r="F950" s="7">
        <f t="shared" si="57"/>
        <v>1</v>
      </c>
      <c r="G950" s="50" t="str">
        <f>TEXT(D950-M930,"hh:mm")</f>
        <v>00:00</v>
      </c>
      <c r="H950" s="50" t="str">
        <f>TEXT(E950-M931,"hh:mm")</f>
        <v>00:00</v>
      </c>
      <c r="I950" s="86"/>
      <c r="J950" s="87"/>
      <c r="K950" s="88"/>
    </row>
    <row r="951" spans="2:11">
      <c r="B951" s="5" t="str">
        <f t="shared" si="56"/>
        <v>الإثنين</v>
      </c>
      <c r="C951" s="6">
        <f t="shared" si="58"/>
        <v>44221</v>
      </c>
      <c r="D951" s="50">
        <v>0.35416666666666669</v>
      </c>
      <c r="E951" s="50">
        <v>0.66666666666666696</v>
      </c>
      <c r="F951" s="7">
        <f t="shared" si="57"/>
        <v>1</v>
      </c>
      <c r="G951" s="50" t="str">
        <f>TEXT(D951-M930,"hh:mm")</f>
        <v>00:00</v>
      </c>
      <c r="H951" s="50" t="str">
        <f>TEXT(E951-M931,"hh:mm")</f>
        <v>00:00</v>
      </c>
      <c r="I951" s="86"/>
      <c r="J951" s="87"/>
      <c r="K951" s="88"/>
    </row>
    <row r="952" spans="2:11">
      <c r="B952" s="5" t="str">
        <f t="shared" si="56"/>
        <v>الثلاثاء</v>
      </c>
      <c r="C952" s="6">
        <f t="shared" si="58"/>
        <v>44222</v>
      </c>
      <c r="D952" s="50">
        <v>0.35416666666666702</v>
      </c>
      <c r="E952" s="50">
        <v>0.66666666666666696</v>
      </c>
      <c r="F952" s="7">
        <f t="shared" si="57"/>
        <v>1</v>
      </c>
      <c r="G952" s="50" t="str">
        <f>TEXT(D952-M930,"hh:mm")</f>
        <v>00:00</v>
      </c>
      <c r="H952" s="50" t="str">
        <f>TEXT(E952-M931,"hh:mm")</f>
        <v>00:00</v>
      </c>
      <c r="I952" s="86"/>
      <c r="J952" s="87"/>
      <c r="K952" s="88"/>
    </row>
    <row r="953" spans="2:11">
      <c r="B953" s="5" t="str">
        <f t="shared" si="56"/>
        <v>الأربعاء</v>
      </c>
      <c r="C953" s="6">
        <f t="shared" si="58"/>
        <v>44223</v>
      </c>
      <c r="D953" s="50">
        <v>0.35416666666666702</v>
      </c>
      <c r="E953" s="50">
        <v>0.66666666666666696</v>
      </c>
      <c r="F953" s="7">
        <f t="shared" si="57"/>
        <v>1</v>
      </c>
      <c r="G953" s="50" t="str">
        <f>TEXT(D953-M930,"hh:mm")</f>
        <v>00:00</v>
      </c>
      <c r="H953" s="50" t="str">
        <f>TEXT(E953-M931,"hh:mm")</f>
        <v>00:00</v>
      </c>
      <c r="I953" s="86"/>
      <c r="J953" s="87"/>
      <c r="K953" s="88"/>
    </row>
    <row r="954" spans="2:11">
      <c r="B954" s="5" t="str">
        <f t="shared" si="56"/>
        <v>الخميس</v>
      </c>
      <c r="C954" s="6">
        <f>C953+1</f>
        <v>44224</v>
      </c>
      <c r="D954" s="50">
        <v>0.35416666666666702</v>
      </c>
      <c r="E954" s="50">
        <v>0.66666666666666696</v>
      </c>
      <c r="F954" s="7">
        <f t="shared" si="57"/>
        <v>1</v>
      </c>
      <c r="G954" s="50" t="str">
        <f>TEXT(D954-M930,"hh:mm")</f>
        <v>00:00</v>
      </c>
      <c r="H954" s="50" t="str">
        <f>TEXT(E954-M931,"hh:mm")</f>
        <v>00:00</v>
      </c>
      <c r="I954" s="86"/>
      <c r="J954" s="87"/>
      <c r="K954" s="88"/>
    </row>
    <row r="955" spans="2:11">
      <c r="B955" s="5" t="str">
        <f t="shared" si="56"/>
        <v>الجمعة</v>
      </c>
      <c r="C955" s="6">
        <f>IF(C927=$Q$9," ",C954+1)</f>
        <v>44225</v>
      </c>
      <c r="D955" s="50"/>
      <c r="E955" s="50"/>
      <c r="F955" s="7">
        <f t="shared" si="57"/>
        <v>0</v>
      </c>
      <c r="G955" s="50">
        <v>0</v>
      </c>
      <c r="H955" s="50">
        <v>0</v>
      </c>
      <c r="I955" s="86"/>
      <c r="J955" s="87"/>
      <c r="K955" s="88"/>
    </row>
    <row r="956" spans="2:11">
      <c r="B956" s="5" t="str">
        <f t="shared" si="56"/>
        <v>السبت</v>
      </c>
      <c r="C956" s="6">
        <f>IF(C927=$Q$9," ",C955+1)</f>
        <v>44226</v>
      </c>
      <c r="D956" s="50">
        <v>0.35416666666666669</v>
      </c>
      <c r="E956" s="50">
        <v>0.66666666666666696</v>
      </c>
      <c r="F956" s="7">
        <f t="shared" si="57"/>
        <v>1</v>
      </c>
      <c r="G956" s="50" t="str">
        <f>TEXT(D956-M930,"hh:mm")</f>
        <v>00:00</v>
      </c>
      <c r="H956" s="50" t="str">
        <f>TEXT(E956-M931,"hh:mm")</f>
        <v>00:00</v>
      </c>
      <c r="I956" s="86"/>
      <c r="J956" s="87"/>
      <c r="K956" s="88"/>
    </row>
    <row r="957" spans="2:11">
      <c r="B957" s="5" t="str">
        <f t="shared" si="56"/>
        <v>الأحد</v>
      </c>
      <c r="C957" s="6">
        <f>IF(C927=$Q$9," ",IF(C927=$Q$11," ",IF(C927=$Q$13," ",IF(C927=$Q$16," ",IF(C927=$Q$18," ",C956+1)))))</f>
        <v>44227</v>
      </c>
      <c r="D957" s="50">
        <v>0.35416666666666669</v>
      </c>
      <c r="E957" s="50">
        <v>0.66666666666666696</v>
      </c>
      <c r="F957" s="7">
        <f t="shared" si="57"/>
        <v>1</v>
      </c>
      <c r="G957" s="50" t="str">
        <f>TEXT(D957-M930,"hh:mm")</f>
        <v>00:00</v>
      </c>
      <c r="H957" s="50" t="str">
        <f>TEXT(E957-M931,"hh:mm")</f>
        <v>00:00</v>
      </c>
      <c r="I957" s="86"/>
      <c r="J957" s="87"/>
      <c r="K957" s="88"/>
    </row>
    <row r="958" spans="2:11">
      <c r="B958" s="89" t="s">
        <v>17</v>
      </c>
      <c r="C958" s="90"/>
      <c r="D958" s="90"/>
      <c r="E958" s="91"/>
      <c r="F958" s="92" t="e">
        <f>H927+H928+H929+H930+H931+H932+H933+H934+H935+H936+H937+H938+H939+H940+H941+H942+H943+H944+H945+H946+H947+H948+H949+H950+H951+H952+H953+H954+H955+H956+H957</f>
        <v>#VALUE!</v>
      </c>
      <c r="G958" s="93"/>
      <c r="H958" s="94"/>
      <c r="I958" s="95"/>
      <c r="J958" s="96"/>
      <c r="K958" s="97"/>
    </row>
    <row r="959" spans="2:11">
      <c r="B959" s="98" t="s">
        <v>18</v>
      </c>
      <c r="C959" s="99"/>
      <c r="D959" s="99"/>
      <c r="E959" s="100"/>
      <c r="F959" s="101" t="e">
        <f>G927+G928+G929+G930+G931+G932+G933+G934+G935+G936+G937+G938+G939+G940+G941+G942+G943+G944+G945+G946+G947+G948+G949+G950+G951+G952+G953+G954+G955+G956+G957</f>
        <v>#VALUE!</v>
      </c>
      <c r="G959" s="102"/>
      <c r="H959" s="103"/>
      <c r="I959" s="104"/>
      <c r="J959" s="105"/>
      <c r="K959" s="106"/>
    </row>
    <row r="960" spans="2:11">
      <c r="B960" s="107" t="s">
        <v>2</v>
      </c>
      <c r="C960" s="108"/>
      <c r="D960" s="108"/>
      <c r="E960" s="109"/>
      <c r="F960" s="13">
        <f>SUM(F927:F957)</f>
        <v>26</v>
      </c>
      <c r="G960" s="52" t="e">
        <f>B965/30/9*F959*24</f>
        <v>#VALUE!</v>
      </c>
      <c r="H960" s="52" t="e">
        <f>B965/30/9*F958*24</f>
        <v>#VALUE!</v>
      </c>
      <c r="I960" s="107"/>
      <c r="J960" s="108"/>
      <c r="K960" s="109"/>
    </row>
    <row r="961" spans="2:11">
      <c r="B961" s="9"/>
      <c r="C961" s="9"/>
      <c r="D961" s="9"/>
      <c r="E961" s="9"/>
      <c r="F961" s="9"/>
      <c r="G961" s="9"/>
      <c r="H961" s="53"/>
      <c r="I961" s="53"/>
      <c r="J961" s="9"/>
      <c r="K961" s="9"/>
    </row>
    <row r="962" spans="2:11">
      <c r="B962" s="15"/>
      <c r="C962" s="15"/>
      <c r="D962" s="15"/>
      <c r="E962" s="15"/>
      <c r="F962" s="15"/>
      <c r="G962" s="15"/>
      <c r="H962" s="15"/>
      <c r="I962" s="9"/>
      <c r="J962" s="9"/>
      <c r="K962" s="9"/>
    </row>
    <row r="963" spans="2:11">
      <c r="B963" s="9" t="s">
        <v>19</v>
      </c>
      <c r="C963" s="9"/>
      <c r="D963" s="9"/>
      <c r="E963" s="9"/>
      <c r="F963" s="9"/>
      <c r="G963" s="9"/>
      <c r="H963" s="15"/>
      <c r="I963" s="23"/>
      <c r="J963" s="8"/>
      <c r="K963" s="8"/>
    </row>
    <row r="964" spans="2:11" ht="21">
      <c r="B964" s="1" t="s">
        <v>3</v>
      </c>
      <c r="C964" s="1" t="s">
        <v>20</v>
      </c>
      <c r="D964" s="1" t="s">
        <v>14</v>
      </c>
      <c r="E964" s="1" t="s">
        <v>21</v>
      </c>
      <c r="F964" s="1" t="s">
        <v>22</v>
      </c>
      <c r="G964" s="2" t="s">
        <v>17</v>
      </c>
      <c r="H964" s="24" t="s">
        <v>18</v>
      </c>
      <c r="I964" s="2" t="s">
        <v>4</v>
      </c>
      <c r="J964" s="16" t="s">
        <v>23</v>
      </c>
      <c r="K964" s="17"/>
    </row>
    <row r="965" spans="2:11">
      <c r="B965" s="4">
        <v>225</v>
      </c>
      <c r="C965" s="18">
        <f>B965*M10/26</f>
        <v>225</v>
      </c>
      <c r="D965" s="18" t="e">
        <f>H960</f>
        <v>#VALUE!</v>
      </c>
      <c r="E965" s="18" t="e">
        <f>G960</f>
        <v>#VALUE!</v>
      </c>
      <c r="F965" s="18">
        <f>'بيانات كاملة'!H22</f>
        <v>25</v>
      </c>
      <c r="G965" s="18">
        <f>'بيانات كاملة'!I22</f>
        <v>0</v>
      </c>
      <c r="H965" s="18">
        <f>'بيانات كاملة'!J22</f>
        <v>0</v>
      </c>
      <c r="I965" s="19" t="e">
        <f>C965+D965-E965-F965+G965-H965</f>
        <v>#VALUE!</v>
      </c>
      <c r="J965" s="20">
        <v>44013</v>
      </c>
      <c r="K965" s="21">
        <f>'بيانات كاملة'!M926</f>
        <v>0</v>
      </c>
    </row>
    <row r="966" spans="2:11" ht="12" thickBot="1">
      <c r="B966" s="9">
        <f>C923</f>
        <v>19</v>
      </c>
      <c r="C966" s="23"/>
      <c r="D966" s="23"/>
      <c r="E966" s="23"/>
      <c r="F966" s="23"/>
      <c r="G966" s="23"/>
      <c r="H966" s="23"/>
      <c r="I966" s="23"/>
      <c r="J966" s="8"/>
      <c r="K966" s="8"/>
    </row>
    <row r="967" spans="2:11" ht="12" thickBot="1">
      <c r="B967" s="9"/>
      <c r="C967" s="23"/>
      <c r="D967" s="23"/>
      <c r="E967" s="23"/>
      <c r="F967" s="23"/>
      <c r="G967" s="23"/>
      <c r="H967" s="23"/>
      <c r="I967" s="110" t="s">
        <v>24</v>
      </c>
      <c r="J967" s="110"/>
      <c r="K967" s="110"/>
    </row>
    <row r="968" spans="2:11">
      <c r="B968" s="9"/>
      <c r="C968" s="23"/>
      <c r="D968" s="23"/>
      <c r="E968" s="23"/>
      <c r="F968" s="23"/>
      <c r="G968" s="23"/>
      <c r="H968" s="23"/>
      <c r="I968" s="25"/>
      <c r="J968" s="26"/>
      <c r="K968" s="27"/>
    </row>
    <row r="969" spans="2:11" ht="12" thickBot="1">
      <c r="B969" s="23"/>
      <c r="C969" s="23"/>
      <c r="D969" s="23"/>
      <c r="E969" s="23"/>
      <c r="F969" s="23"/>
      <c r="G969" s="23"/>
      <c r="H969" s="23"/>
      <c r="I969" s="28"/>
      <c r="J969" s="29"/>
      <c r="K969" s="30"/>
    </row>
    <row r="971" spans="2:11">
      <c r="B971" s="111" t="s">
        <v>25</v>
      </c>
      <c r="C971" s="111"/>
      <c r="D971" s="111"/>
      <c r="E971" s="111"/>
      <c r="F971" s="111"/>
      <c r="G971" s="111"/>
      <c r="H971" s="111"/>
      <c r="I971" s="111"/>
      <c r="J971" s="111"/>
      <c r="K971" s="111"/>
    </row>
    <row r="972" spans="2:11">
      <c r="B972" s="112" t="str">
        <f>B3</f>
        <v>راتب شهر :ديسمبر 2020</v>
      </c>
      <c r="C972" s="112"/>
      <c r="D972" s="112"/>
      <c r="E972" s="112"/>
      <c r="F972" s="112"/>
      <c r="G972" s="112"/>
      <c r="H972" s="112"/>
      <c r="I972" s="112"/>
      <c r="J972" s="112"/>
      <c r="K972" s="112"/>
    </row>
    <row r="973" spans="2:11">
      <c r="B973" s="4" t="s">
        <v>7</v>
      </c>
      <c r="C973" s="56"/>
      <c r="D973" s="9"/>
      <c r="E973" s="9"/>
      <c r="F973" s="9"/>
      <c r="G973" s="9"/>
      <c r="H973" s="10"/>
      <c r="I973" s="4" t="s">
        <v>6</v>
      </c>
      <c r="J973" s="10"/>
      <c r="K973" s="10"/>
    </row>
    <row r="974" spans="2:11">
      <c r="B974" s="55" t="s">
        <v>8</v>
      </c>
      <c r="C974" s="54">
        <v>20</v>
      </c>
      <c r="D974" s="9"/>
      <c r="E974" s="9"/>
      <c r="F974" s="9"/>
      <c r="G974" s="9"/>
      <c r="H974" s="9"/>
      <c r="I974" s="9"/>
      <c r="J974" s="9"/>
      <c r="K974" s="9"/>
    </row>
    <row r="975" spans="2:11">
      <c r="B975" s="9"/>
      <c r="C975" s="9"/>
      <c r="D975" s="9"/>
      <c r="E975" s="9"/>
      <c r="F975" s="9"/>
      <c r="G975" s="9"/>
      <c r="H975" s="9"/>
      <c r="I975" s="9"/>
      <c r="J975" s="9"/>
      <c r="K975" s="9"/>
    </row>
    <row r="976" spans="2:11">
      <c r="B976" s="113" t="s">
        <v>9</v>
      </c>
      <c r="C976" s="114"/>
      <c r="D976" s="117" t="s">
        <v>10</v>
      </c>
      <c r="E976" s="117" t="s">
        <v>11</v>
      </c>
      <c r="F976" s="117" t="s">
        <v>12</v>
      </c>
      <c r="G976" s="119" t="s">
        <v>13</v>
      </c>
      <c r="H976" s="120"/>
      <c r="I976" s="121" t="s">
        <v>15</v>
      </c>
      <c r="J976" s="122"/>
      <c r="K976" s="123"/>
    </row>
    <row r="977" spans="2:13" ht="14.25">
      <c r="B977" s="115"/>
      <c r="C977" s="116"/>
      <c r="D977" s="118"/>
      <c r="E977" s="118"/>
      <c r="F977" s="118"/>
      <c r="G977" s="56" t="s">
        <v>16</v>
      </c>
      <c r="H977" s="4" t="s">
        <v>14</v>
      </c>
      <c r="I977" s="124"/>
      <c r="J977" s="125"/>
      <c r="K977" s="126"/>
      <c r="M977" s="45"/>
    </row>
    <row r="978" spans="2:13">
      <c r="B978" s="5" t="str">
        <f t="shared" ref="B978:B1008" si="59">TEXT(C978,"ddd")</f>
        <v>الجمعة</v>
      </c>
      <c r="C978" s="6">
        <f>M8</f>
        <v>44197</v>
      </c>
      <c r="D978" s="50"/>
      <c r="E978" s="50"/>
      <c r="F978" s="7">
        <f t="shared" ref="F978:F1008" si="60">IF(ISERROR(D978/D978),0,(D978/D978))</f>
        <v>0</v>
      </c>
      <c r="G978" s="50" t="e">
        <f>TEXT(D978-M981,"hh:mm")</f>
        <v>#VALUE!</v>
      </c>
      <c r="H978" s="50" t="e">
        <f>TEXT(E978-M982,"hh:mm")</f>
        <v>#VALUE!</v>
      </c>
      <c r="I978" s="86"/>
      <c r="J978" s="87"/>
      <c r="K978" s="88"/>
    </row>
    <row r="979" spans="2:13">
      <c r="B979" s="5" t="str">
        <f t="shared" si="59"/>
        <v>السبت</v>
      </c>
      <c r="C979" s="6">
        <f>C978+1</f>
        <v>44198</v>
      </c>
      <c r="D979" s="50">
        <v>0.35416666666666669</v>
      </c>
      <c r="E979" s="50">
        <v>0.66666666666666663</v>
      </c>
      <c r="F979" s="7">
        <f t="shared" si="60"/>
        <v>1</v>
      </c>
      <c r="G979" s="50" t="str">
        <f>TEXT(D979-M981,"hh:mm")</f>
        <v>00:00</v>
      </c>
      <c r="H979" s="50" t="str">
        <f>TEXT(E979-M982,"hh:mm")</f>
        <v>00:00</v>
      </c>
      <c r="I979" s="86"/>
      <c r="J979" s="87"/>
      <c r="K979" s="88"/>
      <c r="M979" s="48"/>
    </row>
    <row r="980" spans="2:13">
      <c r="B980" s="5" t="str">
        <f t="shared" si="59"/>
        <v>الأحد</v>
      </c>
      <c r="C980" s="6">
        <f>C979+1</f>
        <v>44199</v>
      </c>
      <c r="D980" s="50">
        <v>0.35416666666666669</v>
      </c>
      <c r="E980" s="50">
        <v>0.66666666666666696</v>
      </c>
      <c r="F980" s="7">
        <f t="shared" si="60"/>
        <v>1</v>
      </c>
      <c r="G980" s="50" t="str">
        <f>TEXT(D980-M981,"hh:mm")</f>
        <v>00:00</v>
      </c>
      <c r="H980" s="50" t="str">
        <f>TEXT(E980-M982,"hh:mm")</f>
        <v>00:00</v>
      </c>
      <c r="I980" s="86"/>
      <c r="J980" s="87"/>
      <c r="K980" s="88"/>
    </row>
    <row r="981" spans="2:13">
      <c r="B981" s="5" t="str">
        <f t="shared" si="59"/>
        <v>الإثنين</v>
      </c>
      <c r="C981" s="6">
        <f t="shared" ref="C981:C1004" si="61">C980+1</f>
        <v>44200</v>
      </c>
      <c r="D981" s="50">
        <v>0.35416666666666702</v>
      </c>
      <c r="E981" s="50">
        <v>0.66666666666666696</v>
      </c>
      <c r="F981" s="7">
        <f t="shared" si="60"/>
        <v>1</v>
      </c>
      <c r="G981" s="50" t="str">
        <f>TEXT(D981-M981,"hh:mm")</f>
        <v>00:00</v>
      </c>
      <c r="H981" s="50" t="str">
        <f>TEXT(E981-M982,"hh:mm")</f>
        <v>00:00</v>
      </c>
      <c r="I981" s="86"/>
      <c r="J981" s="87"/>
      <c r="K981" s="88"/>
      <c r="M981" s="60">
        <v>0.35416666666666669</v>
      </c>
    </row>
    <row r="982" spans="2:13">
      <c r="B982" s="5" t="str">
        <f t="shared" si="59"/>
        <v>الثلاثاء</v>
      </c>
      <c r="C982" s="6">
        <f t="shared" si="61"/>
        <v>44201</v>
      </c>
      <c r="D982" s="50">
        <v>0.35416666666666702</v>
      </c>
      <c r="E982" s="50">
        <v>0.66666666666666696</v>
      </c>
      <c r="F982" s="7">
        <f t="shared" si="60"/>
        <v>1</v>
      </c>
      <c r="G982" s="50" t="str">
        <f>TEXT(D982-M981,"hh:mm")</f>
        <v>00:00</v>
      </c>
      <c r="H982" s="50" t="str">
        <f>TEXT(E982-M982,"hh:mm")</f>
        <v>00:00</v>
      </c>
      <c r="I982" s="86"/>
      <c r="J982" s="87"/>
      <c r="K982" s="88"/>
      <c r="M982" s="60">
        <v>0.66666666666666663</v>
      </c>
    </row>
    <row r="983" spans="2:13">
      <c r="B983" s="5" t="str">
        <f t="shared" si="59"/>
        <v>الأربعاء</v>
      </c>
      <c r="C983" s="6">
        <f t="shared" si="61"/>
        <v>44202</v>
      </c>
      <c r="D983" s="50">
        <v>0.35416666666666702</v>
      </c>
      <c r="E983" s="50">
        <v>0.66666666666666696</v>
      </c>
      <c r="F983" s="7">
        <f t="shared" si="60"/>
        <v>1</v>
      </c>
      <c r="G983" s="50" t="str">
        <f>TEXT(D983-M981,"hh:mm")</f>
        <v>00:00</v>
      </c>
      <c r="H983" s="50" t="str">
        <f>TEXT(E983-M982,"hh:mm")</f>
        <v>00:00</v>
      </c>
      <c r="I983" s="86"/>
      <c r="J983" s="87"/>
      <c r="K983" s="88"/>
    </row>
    <row r="984" spans="2:13">
      <c r="B984" s="5" t="str">
        <f t="shared" si="59"/>
        <v>الخميس</v>
      </c>
      <c r="C984" s="6">
        <f t="shared" si="61"/>
        <v>44203</v>
      </c>
      <c r="D984" s="50">
        <v>0.35416666666666702</v>
      </c>
      <c r="E984" s="50">
        <v>0.66666666666666696</v>
      </c>
      <c r="F984" s="7">
        <f t="shared" si="60"/>
        <v>1</v>
      </c>
      <c r="G984" s="50" t="str">
        <f>TEXT(D984-M981,"hh:mm")</f>
        <v>00:00</v>
      </c>
      <c r="H984" s="50" t="str">
        <f>TEXT(E984-M982,"hh:mm")</f>
        <v>00:00</v>
      </c>
      <c r="I984" s="86"/>
      <c r="J984" s="87"/>
      <c r="K984" s="88"/>
    </row>
    <row r="985" spans="2:13">
      <c r="B985" s="5" t="str">
        <f t="shared" si="59"/>
        <v>الجمعة</v>
      </c>
      <c r="C985" s="6">
        <f t="shared" si="61"/>
        <v>44204</v>
      </c>
      <c r="D985" s="50"/>
      <c r="E985" s="50"/>
      <c r="F985" s="7">
        <f t="shared" si="60"/>
        <v>0</v>
      </c>
      <c r="G985" s="50">
        <v>0</v>
      </c>
      <c r="H985" s="50">
        <v>0</v>
      </c>
      <c r="I985" s="86"/>
      <c r="J985" s="87"/>
      <c r="K985" s="88"/>
    </row>
    <row r="986" spans="2:13">
      <c r="B986" s="5" t="str">
        <f t="shared" si="59"/>
        <v>السبت</v>
      </c>
      <c r="C986" s="6">
        <f t="shared" si="61"/>
        <v>44205</v>
      </c>
      <c r="D986" s="50">
        <v>0.35416666666666669</v>
      </c>
      <c r="E986" s="50">
        <v>0.66666666666666663</v>
      </c>
      <c r="F986" s="7">
        <f t="shared" si="60"/>
        <v>1</v>
      </c>
      <c r="G986" s="50" t="str">
        <f>TEXT(D986-M981,"hh:mm")</f>
        <v>00:00</v>
      </c>
      <c r="H986" s="50" t="str">
        <f>TEXT(E986-M982,"hh:mm")</f>
        <v>00:00</v>
      </c>
      <c r="I986" s="86"/>
      <c r="J986" s="87"/>
      <c r="K986" s="88"/>
    </row>
    <row r="987" spans="2:13">
      <c r="B987" s="5" t="str">
        <f t="shared" si="59"/>
        <v>الأحد</v>
      </c>
      <c r="C987" s="6">
        <f t="shared" si="61"/>
        <v>44206</v>
      </c>
      <c r="D987" s="50">
        <v>0.35416666666666669</v>
      </c>
      <c r="E987" s="50">
        <v>0.66666666666666696</v>
      </c>
      <c r="F987" s="7">
        <f t="shared" si="60"/>
        <v>1</v>
      </c>
      <c r="G987" s="50" t="str">
        <f>TEXT(D987-M981,"hh:mm")</f>
        <v>00:00</v>
      </c>
      <c r="H987" s="50" t="str">
        <f>TEXT(E987-M982,"hh:mm")</f>
        <v>00:00</v>
      </c>
      <c r="I987" s="86"/>
      <c r="J987" s="87"/>
      <c r="K987" s="88"/>
    </row>
    <row r="988" spans="2:13">
      <c r="B988" s="5" t="str">
        <f t="shared" si="59"/>
        <v>الإثنين</v>
      </c>
      <c r="C988" s="6">
        <f t="shared" si="61"/>
        <v>44207</v>
      </c>
      <c r="D988" s="50">
        <v>0.35416666666666669</v>
      </c>
      <c r="E988" s="50">
        <v>0.66666666666666696</v>
      </c>
      <c r="F988" s="7">
        <f t="shared" si="60"/>
        <v>1</v>
      </c>
      <c r="G988" s="50" t="str">
        <f>TEXT(D988-M981,"hh:mm")</f>
        <v>00:00</v>
      </c>
      <c r="H988" s="50" t="str">
        <f>TEXT(E988-M982,"hh:mm")</f>
        <v>00:00</v>
      </c>
      <c r="I988" s="86"/>
      <c r="J988" s="87"/>
      <c r="K988" s="88"/>
    </row>
    <row r="989" spans="2:13">
      <c r="B989" s="5" t="str">
        <f t="shared" si="59"/>
        <v>الثلاثاء</v>
      </c>
      <c r="C989" s="6">
        <f t="shared" si="61"/>
        <v>44208</v>
      </c>
      <c r="D989" s="50">
        <v>0.35416666666666702</v>
      </c>
      <c r="E989" s="50">
        <v>0.66666666666666696</v>
      </c>
      <c r="F989" s="7">
        <f t="shared" si="60"/>
        <v>1</v>
      </c>
      <c r="G989" s="50" t="str">
        <f>TEXT(D989-M981,"hh:mm")</f>
        <v>00:00</v>
      </c>
      <c r="H989" s="50" t="str">
        <f>TEXT(E989-M982,"hh:mm")</f>
        <v>00:00</v>
      </c>
      <c r="I989" s="86"/>
      <c r="J989" s="87"/>
      <c r="K989" s="88"/>
    </row>
    <row r="990" spans="2:13">
      <c r="B990" s="5" t="str">
        <f t="shared" si="59"/>
        <v>الأربعاء</v>
      </c>
      <c r="C990" s="6">
        <f t="shared" si="61"/>
        <v>44209</v>
      </c>
      <c r="D990" s="50">
        <v>0.35416666666666702</v>
      </c>
      <c r="E990" s="50">
        <v>0.66666666666666696</v>
      </c>
      <c r="F990" s="7">
        <f t="shared" si="60"/>
        <v>1</v>
      </c>
      <c r="G990" s="50" t="str">
        <f>TEXT(D990-M981,"hh:mm")</f>
        <v>00:00</v>
      </c>
      <c r="H990" s="50" t="str">
        <f>TEXT(E990-M982,"hh:mm")</f>
        <v>00:00</v>
      </c>
      <c r="I990" s="86"/>
      <c r="J990" s="87"/>
      <c r="K990" s="88"/>
    </row>
    <row r="991" spans="2:13">
      <c r="B991" s="5" t="str">
        <f t="shared" si="59"/>
        <v>الخميس</v>
      </c>
      <c r="C991" s="6">
        <f t="shared" si="61"/>
        <v>44210</v>
      </c>
      <c r="D991" s="50">
        <v>0.35416666666666702</v>
      </c>
      <c r="E991" s="50">
        <v>0.66666666666666696</v>
      </c>
      <c r="F991" s="7">
        <f t="shared" si="60"/>
        <v>1</v>
      </c>
      <c r="G991" s="50" t="str">
        <f>TEXT(D991-M981,"hh:mm")</f>
        <v>00:00</v>
      </c>
      <c r="H991" s="50" t="str">
        <f>TEXT(E991-M982,"hh:mm")</f>
        <v>00:00</v>
      </c>
      <c r="I991" s="86"/>
      <c r="J991" s="87"/>
      <c r="K991" s="88"/>
    </row>
    <row r="992" spans="2:13">
      <c r="B992" s="5" t="str">
        <f t="shared" si="59"/>
        <v>الجمعة</v>
      </c>
      <c r="C992" s="6">
        <f t="shared" si="61"/>
        <v>44211</v>
      </c>
      <c r="D992" s="50"/>
      <c r="E992" s="50"/>
      <c r="F992" s="7">
        <f t="shared" si="60"/>
        <v>0</v>
      </c>
      <c r="G992" s="50">
        <v>0</v>
      </c>
      <c r="H992" s="50">
        <v>0</v>
      </c>
      <c r="I992" s="86"/>
      <c r="J992" s="87"/>
      <c r="K992" s="88"/>
    </row>
    <row r="993" spans="2:11">
      <c r="B993" s="5" t="str">
        <f t="shared" si="59"/>
        <v>السبت</v>
      </c>
      <c r="C993" s="6">
        <f t="shared" si="61"/>
        <v>44212</v>
      </c>
      <c r="D993" s="50">
        <v>0.35416666666666669</v>
      </c>
      <c r="E993" s="50">
        <v>0.66666666666666663</v>
      </c>
      <c r="F993" s="7">
        <f t="shared" si="60"/>
        <v>1</v>
      </c>
      <c r="G993" s="50" t="str">
        <f>TEXT(D993-M981,"hh:mm")</f>
        <v>00:00</v>
      </c>
      <c r="H993" s="50" t="str">
        <f>TEXT(E993-M982,"hh:mm")</f>
        <v>00:00</v>
      </c>
      <c r="I993" s="86"/>
      <c r="J993" s="87"/>
      <c r="K993" s="88"/>
    </row>
    <row r="994" spans="2:11">
      <c r="B994" s="5" t="str">
        <f t="shared" si="59"/>
        <v>الأحد</v>
      </c>
      <c r="C994" s="6">
        <f t="shared" si="61"/>
        <v>44213</v>
      </c>
      <c r="D994" s="50">
        <v>0.35416666666666669</v>
      </c>
      <c r="E994" s="50">
        <v>0.66666666666666696</v>
      </c>
      <c r="F994" s="7">
        <f t="shared" si="60"/>
        <v>1</v>
      </c>
      <c r="G994" s="50" t="str">
        <f>TEXT(D994-M981,"hh:mm")</f>
        <v>00:00</v>
      </c>
      <c r="H994" s="50" t="str">
        <f>TEXT(E994-M982,"hh:mm")</f>
        <v>00:00</v>
      </c>
      <c r="I994" s="86"/>
      <c r="J994" s="87"/>
      <c r="K994" s="88"/>
    </row>
    <row r="995" spans="2:11">
      <c r="B995" s="5" t="str">
        <f t="shared" si="59"/>
        <v>الإثنين</v>
      </c>
      <c r="C995" s="6">
        <f t="shared" si="61"/>
        <v>44214</v>
      </c>
      <c r="D995" s="50">
        <v>0.35416666666666669</v>
      </c>
      <c r="E995" s="50">
        <v>0.66666666666666696</v>
      </c>
      <c r="F995" s="7">
        <f t="shared" si="60"/>
        <v>1</v>
      </c>
      <c r="G995" s="50" t="str">
        <f>TEXT(D995-M981,"hh:mm")</f>
        <v>00:00</v>
      </c>
      <c r="H995" s="50" t="str">
        <f>TEXT(E995-M982,"hh:mm")</f>
        <v>00:00</v>
      </c>
      <c r="I995" s="86"/>
      <c r="J995" s="87"/>
      <c r="K995" s="88"/>
    </row>
    <row r="996" spans="2:11">
      <c r="B996" s="5" t="str">
        <f t="shared" si="59"/>
        <v>الثلاثاء</v>
      </c>
      <c r="C996" s="6">
        <f t="shared" si="61"/>
        <v>44215</v>
      </c>
      <c r="D996" s="50">
        <v>0.35416666666666702</v>
      </c>
      <c r="E996" s="50">
        <v>0.66666666666666696</v>
      </c>
      <c r="F996" s="7">
        <f t="shared" si="60"/>
        <v>1</v>
      </c>
      <c r="G996" s="50" t="str">
        <f>TEXT(D996-M981,"hh:mm")</f>
        <v>00:00</v>
      </c>
      <c r="H996" s="50" t="str">
        <f>TEXT(E996-M982,"hh:mm")</f>
        <v>00:00</v>
      </c>
      <c r="I996" s="86"/>
      <c r="J996" s="87"/>
      <c r="K996" s="88"/>
    </row>
    <row r="997" spans="2:11">
      <c r="B997" s="5" t="str">
        <f t="shared" si="59"/>
        <v>الأربعاء</v>
      </c>
      <c r="C997" s="6">
        <f t="shared" si="61"/>
        <v>44216</v>
      </c>
      <c r="D997" s="50">
        <v>0.35416666666666702</v>
      </c>
      <c r="E997" s="50">
        <v>0.66666666666666696</v>
      </c>
      <c r="F997" s="7">
        <f t="shared" si="60"/>
        <v>1</v>
      </c>
      <c r="G997" s="50" t="str">
        <f>TEXT(D997-M981,"hh:mm")</f>
        <v>00:00</v>
      </c>
      <c r="H997" s="50" t="str">
        <f>TEXT(E997-M982,"hh:mm")</f>
        <v>00:00</v>
      </c>
      <c r="I997" s="86"/>
      <c r="J997" s="87"/>
      <c r="K997" s="88"/>
    </row>
    <row r="998" spans="2:11">
      <c r="B998" s="5" t="str">
        <f t="shared" si="59"/>
        <v>الخميس</v>
      </c>
      <c r="C998" s="6">
        <f t="shared" si="61"/>
        <v>44217</v>
      </c>
      <c r="D998" s="50">
        <v>0.35416666666666702</v>
      </c>
      <c r="E998" s="50">
        <v>0.66666666666666696</v>
      </c>
      <c r="F998" s="7">
        <f t="shared" si="60"/>
        <v>1</v>
      </c>
      <c r="G998" s="50" t="str">
        <f>TEXT(D998-M981,"hh:mm")</f>
        <v>00:00</v>
      </c>
      <c r="H998" s="50" t="str">
        <f>TEXT(E998-M982,"hh:mm")</f>
        <v>00:00</v>
      </c>
      <c r="I998" s="86"/>
      <c r="J998" s="87"/>
      <c r="K998" s="88"/>
    </row>
    <row r="999" spans="2:11">
      <c r="B999" s="5" t="str">
        <f t="shared" si="59"/>
        <v>الجمعة</v>
      </c>
      <c r="C999" s="6">
        <f t="shared" si="61"/>
        <v>44218</v>
      </c>
      <c r="D999" s="50"/>
      <c r="E999" s="50"/>
      <c r="F999" s="7">
        <f t="shared" si="60"/>
        <v>0</v>
      </c>
      <c r="G999" s="50">
        <v>0</v>
      </c>
      <c r="H999" s="50">
        <v>0</v>
      </c>
      <c r="I999" s="86"/>
      <c r="J999" s="87"/>
      <c r="K999" s="88"/>
    </row>
    <row r="1000" spans="2:11">
      <c r="B1000" s="5" t="str">
        <f t="shared" si="59"/>
        <v>السبت</v>
      </c>
      <c r="C1000" s="6">
        <f t="shared" si="61"/>
        <v>44219</v>
      </c>
      <c r="D1000" s="50">
        <v>0.35416666666666669</v>
      </c>
      <c r="E1000" s="50">
        <v>0.66666666666666663</v>
      </c>
      <c r="F1000" s="7">
        <f t="shared" si="60"/>
        <v>1</v>
      </c>
      <c r="G1000" s="50" t="str">
        <f>TEXT(D1000-M981,"hh:mm")</f>
        <v>00:00</v>
      </c>
      <c r="H1000" s="50" t="str">
        <f>TEXT(E1000-M982,"hh:mm")</f>
        <v>00:00</v>
      </c>
      <c r="I1000" s="86"/>
      <c r="J1000" s="87"/>
      <c r="K1000" s="88"/>
    </row>
    <row r="1001" spans="2:11">
      <c r="B1001" s="5" t="str">
        <f t="shared" si="59"/>
        <v>الأحد</v>
      </c>
      <c r="C1001" s="6">
        <f t="shared" si="61"/>
        <v>44220</v>
      </c>
      <c r="D1001" s="50">
        <v>0.35416666666666669</v>
      </c>
      <c r="E1001" s="50">
        <v>0.66666666666666696</v>
      </c>
      <c r="F1001" s="7">
        <f t="shared" si="60"/>
        <v>1</v>
      </c>
      <c r="G1001" s="50" t="str">
        <f>TEXT(D1001-M981,"hh:mm")</f>
        <v>00:00</v>
      </c>
      <c r="H1001" s="50" t="str">
        <f>TEXT(E1001-M982,"hh:mm")</f>
        <v>00:00</v>
      </c>
      <c r="I1001" s="86"/>
      <c r="J1001" s="87"/>
      <c r="K1001" s="88"/>
    </row>
    <row r="1002" spans="2:11">
      <c r="B1002" s="5" t="str">
        <f t="shared" si="59"/>
        <v>الإثنين</v>
      </c>
      <c r="C1002" s="6">
        <f t="shared" si="61"/>
        <v>44221</v>
      </c>
      <c r="D1002" s="50">
        <v>0.35416666666666669</v>
      </c>
      <c r="E1002" s="50">
        <v>0.66666666666666696</v>
      </c>
      <c r="F1002" s="7">
        <f t="shared" si="60"/>
        <v>1</v>
      </c>
      <c r="G1002" s="50" t="str">
        <f>TEXT(D1002-M981,"hh:mm")</f>
        <v>00:00</v>
      </c>
      <c r="H1002" s="50" t="str">
        <f>TEXT(E1002-M982,"hh:mm")</f>
        <v>00:00</v>
      </c>
      <c r="I1002" s="86"/>
      <c r="J1002" s="87"/>
      <c r="K1002" s="88"/>
    </row>
    <row r="1003" spans="2:11">
      <c r="B1003" s="5" t="str">
        <f t="shared" si="59"/>
        <v>الثلاثاء</v>
      </c>
      <c r="C1003" s="6">
        <f t="shared" si="61"/>
        <v>44222</v>
      </c>
      <c r="D1003" s="50">
        <v>0.35416666666666702</v>
      </c>
      <c r="E1003" s="50">
        <v>0.66666666666666696</v>
      </c>
      <c r="F1003" s="7">
        <f t="shared" si="60"/>
        <v>1</v>
      </c>
      <c r="G1003" s="50" t="str">
        <f>TEXT(D1003-M981,"hh:mm")</f>
        <v>00:00</v>
      </c>
      <c r="H1003" s="50" t="str">
        <f>TEXT(E1003-M982,"hh:mm")</f>
        <v>00:00</v>
      </c>
      <c r="I1003" s="86"/>
      <c r="J1003" s="87"/>
      <c r="K1003" s="88"/>
    </row>
    <row r="1004" spans="2:11">
      <c r="B1004" s="5" t="str">
        <f t="shared" si="59"/>
        <v>الأربعاء</v>
      </c>
      <c r="C1004" s="6">
        <f t="shared" si="61"/>
        <v>44223</v>
      </c>
      <c r="D1004" s="50">
        <v>0.35416666666666702</v>
      </c>
      <c r="E1004" s="50">
        <v>0.66666666666666696</v>
      </c>
      <c r="F1004" s="7">
        <f t="shared" si="60"/>
        <v>1</v>
      </c>
      <c r="G1004" s="50" t="str">
        <f>TEXT(D1004-M981,"hh:mm")</f>
        <v>00:00</v>
      </c>
      <c r="H1004" s="50" t="str">
        <f>TEXT(E1004-M982,"hh:mm")</f>
        <v>00:00</v>
      </c>
      <c r="I1004" s="86"/>
      <c r="J1004" s="87"/>
      <c r="K1004" s="88"/>
    </row>
    <row r="1005" spans="2:11">
      <c r="B1005" s="5" t="str">
        <f t="shared" si="59"/>
        <v>الخميس</v>
      </c>
      <c r="C1005" s="6">
        <f>C1004+1</f>
        <v>44224</v>
      </c>
      <c r="D1005" s="50">
        <v>0.35416666666666702</v>
      </c>
      <c r="E1005" s="50">
        <v>0.66666666666666696</v>
      </c>
      <c r="F1005" s="7">
        <f t="shared" si="60"/>
        <v>1</v>
      </c>
      <c r="G1005" s="50" t="str">
        <f>TEXT(D1005-M981,"hh:mm")</f>
        <v>00:00</v>
      </c>
      <c r="H1005" s="50" t="str">
        <f>TEXT(E1005-M982,"hh:mm")</f>
        <v>00:00</v>
      </c>
      <c r="I1005" s="86"/>
      <c r="J1005" s="87"/>
      <c r="K1005" s="88"/>
    </row>
    <row r="1006" spans="2:11">
      <c r="B1006" s="5" t="str">
        <f t="shared" si="59"/>
        <v>الجمعة</v>
      </c>
      <c r="C1006" s="6">
        <f>IF(C978=$Q$9," ",C1005+1)</f>
        <v>44225</v>
      </c>
      <c r="D1006" s="50"/>
      <c r="E1006" s="50"/>
      <c r="F1006" s="7">
        <f t="shared" si="60"/>
        <v>0</v>
      </c>
      <c r="G1006" s="50">
        <v>0</v>
      </c>
      <c r="H1006" s="50">
        <v>0</v>
      </c>
      <c r="I1006" s="86"/>
      <c r="J1006" s="87"/>
      <c r="K1006" s="88"/>
    </row>
    <row r="1007" spans="2:11">
      <c r="B1007" s="5" t="str">
        <f t="shared" si="59"/>
        <v>السبت</v>
      </c>
      <c r="C1007" s="6">
        <f>IF(C978=$Q$9," ",C1006+1)</f>
        <v>44226</v>
      </c>
      <c r="D1007" s="50">
        <v>0.35416666666666669</v>
      </c>
      <c r="E1007" s="50">
        <v>0.66666666666666696</v>
      </c>
      <c r="F1007" s="7">
        <f t="shared" si="60"/>
        <v>1</v>
      </c>
      <c r="G1007" s="50" t="str">
        <f>TEXT(D1007-M981,"hh:mm")</f>
        <v>00:00</v>
      </c>
      <c r="H1007" s="50" t="str">
        <f>TEXT(E1007-M982,"hh:mm")</f>
        <v>00:00</v>
      </c>
      <c r="I1007" s="86"/>
      <c r="J1007" s="87"/>
      <c r="K1007" s="88"/>
    </row>
    <row r="1008" spans="2:11">
      <c r="B1008" s="5" t="str">
        <f t="shared" si="59"/>
        <v>الأحد</v>
      </c>
      <c r="C1008" s="6">
        <f>IF(C978=$Q$9," ",IF(C978=$Q$11," ",IF(C978=$Q$13," ",IF(C978=$Q$16," ",IF(C978=$Q$18," ",C1007+1)))))</f>
        <v>44227</v>
      </c>
      <c r="D1008" s="50">
        <v>0.35416666666666669</v>
      </c>
      <c r="E1008" s="50">
        <v>0.66666666666666696</v>
      </c>
      <c r="F1008" s="7">
        <f t="shared" si="60"/>
        <v>1</v>
      </c>
      <c r="G1008" s="50" t="str">
        <f>TEXT(D1008-M981,"hh:mm")</f>
        <v>00:00</v>
      </c>
      <c r="H1008" s="50" t="str">
        <f>TEXT(E1008-M982,"hh:mm")</f>
        <v>00:00</v>
      </c>
      <c r="I1008" s="86"/>
      <c r="J1008" s="87"/>
      <c r="K1008" s="88"/>
    </row>
    <row r="1009" spans="2:11">
      <c r="B1009" s="89" t="s">
        <v>17</v>
      </c>
      <c r="C1009" s="90"/>
      <c r="D1009" s="90"/>
      <c r="E1009" s="91"/>
      <c r="F1009" s="92" t="e">
        <f>H978+H979+H980+H981+H982+H983+H984+H985+H986+H987+H988+H989+H990+H991+H992+H993+H994+H995+H996+H997+H998+H999+H1000+H1001+H1002+H1003+H1004+H1005+H1006+H1007+H1008</f>
        <v>#VALUE!</v>
      </c>
      <c r="G1009" s="93"/>
      <c r="H1009" s="94"/>
      <c r="I1009" s="95"/>
      <c r="J1009" s="96"/>
      <c r="K1009" s="97"/>
    </row>
    <row r="1010" spans="2:11">
      <c r="B1010" s="98" t="s">
        <v>18</v>
      </c>
      <c r="C1010" s="99"/>
      <c r="D1010" s="99"/>
      <c r="E1010" s="100"/>
      <c r="F1010" s="101" t="e">
        <f>G978+G979+G980+G981+G982+G983+G984+G985+G986+G987+G988+G989+G990+G991+G992+G993+G994+G995+G996+G997+G998+G999+G1000+G1001+G1002+G1003+G1004+G1005+G1006+G1007+G1008</f>
        <v>#VALUE!</v>
      </c>
      <c r="G1010" s="102"/>
      <c r="H1010" s="103"/>
      <c r="I1010" s="104"/>
      <c r="J1010" s="105"/>
      <c r="K1010" s="106"/>
    </row>
    <row r="1011" spans="2:11">
      <c r="B1011" s="107" t="s">
        <v>2</v>
      </c>
      <c r="C1011" s="108"/>
      <c r="D1011" s="108"/>
      <c r="E1011" s="109"/>
      <c r="F1011" s="13">
        <f>SUM(F978:F1008)</f>
        <v>26</v>
      </c>
      <c r="G1011" s="52" t="e">
        <f>B1016/30/9*F1010*24</f>
        <v>#VALUE!</v>
      </c>
      <c r="H1011" s="52" t="e">
        <f>B1016/30/9*F1009*24</f>
        <v>#VALUE!</v>
      </c>
      <c r="I1011" s="107"/>
      <c r="J1011" s="108"/>
      <c r="K1011" s="109"/>
    </row>
    <row r="1012" spans="2:11">
      <c r="B1012" s="9"/>
      <c r="C1012" s="9"/>
      <c r="D1012" s="9"/>
      <c r="E1012" s="9"/>
      <c r="F1012" s="9"/>
      <c r="G1012" s="9"/>
      <c r="H1012" s="53"/>
      <c r="I1012" s="53"/>
      <c r="J1012" s="9"/>
      <c r="K1012" s="9"/>
    </row>
    <row r="1013" spans="2:11">
      <c r="B1013" s="15"/>
      <c r="C1013" s="15"/>
      <c r="D1013" s="15"/>
      <c r="E1013" s="15"/>
      <c r="F1013" s="15"/>
      <c r="G1013" s="15"/>
      <c r="H1013" s="15"/>
      <c r="I1013" s="9"/>
      <c r="J1013" s="9"/>
      <c r="K1013" s="9"/>
    </row>
    <row r="1014" spans="2:11">
      <c r="B1014" s="9" t="s">
        <v>19</v>
      </c>
      <c r="C1014" s="9"/>
      <c r="D1014" s="9"/>
      <c r="E1014" s="9"/>
      <c r="F1014" s="9"/>
      <c r="G1014" s="9"/>
      <c r="H1014" s="15"/>
      <c r="I1014" s="23"/>
      <c r="J1014" s="8"/>
      <c r="K1014" s="8"/>
    </row>
    <row r="1015" spans="2:11" ht="21">
      <c r="B1015" s="1" t="s">
        <v>3</v>
      </c>
      <c r="C1015" s="1" t="s">
        <v>20</v>
      </c>
      <c r="D1015" s="1" t="s">
        <v>14</v>
      </c>
      <c r="E1015" s="1" t="s">
        <v>21</v>
      </c>
      <c r="F1015" s="1" t="s">
        <v>22</v>
      </c>
      <c r="G1015" s="2" t="s">
        <v>17</v>
      </c>
      <c r="H1015" s="24" t="s">
        <v>18</v>
      </c>
      <c r="I1015" s="2" t="s">
        <v>4</v>
      </c>
      <c r="J1015" s="16" t="s">
        <v>23</v>
      </c>
      <c r="K1015" s="17"/>
    </row>
    <row r="1016" spans="2:11">
      <c r="B1016" s="4">
        <v>180</v>
      </c>
      <c r="C1016" s="18">
        <f>B1016*M10/26</f>
        <v>180</v>
      </c>
      <c r="D1016" s="18" t="e">
        <f>H1011</f>
        <v>#VALUE!</v>
      </c>
      <c r="E1016" s="18" t="e">
        <f>G1011</f>
        <v>#VALUE!</v>
      </c>
      <c r="F1016" s="18">
        <f>'بيانات كاملة'!H23</f>
        <v>0</v>
      </c>
      <c r="G1016" s="18">
        <f>'بيانات كاملة'!I23</f>
        <v>0</v>
      </c>
      <c r="H1016" s="18">
        <f>'بيانات كاملة'!J23</f>
        <v>0</v>
      </c>
      <c r="I1016" s="19" t="e">
        <f>C1016+D1016-E1016-F1016+G1016-H1016</f>
        <v>#VALUE!</v>
      </c>
      <c r="J1016" s="20">
        <v>44013</v>
      </c>
      <c r="K1016" s="21">
        <f>'بيانات كاملة'!M977</f>
        <v>0</v>
      </c>
    </row>
    <row r="1017" spans="2:11" ht="12" thickBot="1">
      <c r="B1017" s="9">
        <f>C974</f>
        <v>20</v>
      </c>
      <c r="C1017" s="23"/>
      <c r="D1017" s="23"/>
      <c r="E1017" s="23"/>
      <c r="F1017" s="23"/>
      <c r="G1017" s="23"/>
      <c r="H1017" s="23"/>
      <c r="I1017" s="23"/>
      <c r="J1017" s="8"/>
      <c r="K1017" s="8"/>
    </row>
    <row r="1018" spans="2:11" ht="12" thickBot="1">
      <c r="B1018" s="9"/>
      <c r="C1018" s="23"/>
      <c r="D1018" s="23"/>
      <c r="E1018" s="23"/>
      <c r="F1018" s="23"/>
      <c r="G1018" s="23"/>
      <c r="H1018" s="23"/>
      <c r="I1018" s="110" t="s">
        <v>24</v>
      </c>
      <c r="J1018" s="110"/>
      <c r="K1018" s="110"/>
    </row>
    <row r="1019" spans="2:11">
      <c r="B1019" s="9"/>
      <c r="C1019" s="23"/>
      <c r="D1019" s="23"/>
      <c r="E1019" s="23"/>
      <c r="F1019" s="23"/>
      <c r="G1019" s="23"/>
      <c r="H1019" s="23"/>
      <c r="I1019" s="25"/>
      <c r="J1019" s="26"/>
      <c r="K1019" s="27"/>
    </row>
    <row r="1020" spans="2:11" ht="12" thickBot="1">
      <c r="B1020" s="23"/>
      <c r="C1020" s="23"/>
      <c r="D1020" s="23"/>
      <c r="E1020" s="23"/>
      <c r="F1020" s="23"/>
      <c r="G1020" s="23"/>
      <c r="H1020" s="23"/>
      <c r="I1020" s="28"/>
      <c r="J1020" s="29"/>
      <c r="K1020" s="30"/>
    </row>
    <row r="1022" spans="2:11">
      <c r="B1022" s="111" t="s">
        <v>25</v>
      </c>
      <c r="C1022" s="111"/>
      <c r="D1022" s="111"/>
      <c r="E1022" s="111"/>
      <c r="F1022" s="111"/>
      <c r="G1022" s="111"/>
      <c r="H1022" s="111"/>
      <c r="I1022" s="111"/>
      <c r="J1022" s="111"/>
      <c r="K1022" s="111"/>
    </row>
    <row r="1023" spans="2:11">
      <c r="B1023" s="112" t="str">
        <f>B3</f>
        <v>راتب شهر :ديسمبر 2020</v>
      </c>
      <c r="C1023" s="112"/>
      <c r="D1023" s="112"/>
      <c r="E1023" s="112"/>
      <c r="F1023" s="112"/>
      <c r="G1023" s="112"/>
      <c r="H1023" s="112"/>
      <c r="I1023" s="112"/>
      <c r="J1023" s="112"/>
      <c r="K1023" s="112"/>
    </row>
    <row r="1024" spans="2:11">
      <c r="B1024" s="4" t="s">
        <v>7</v>
      </c>
      <c r="C1024" s="56"/>
      <c r="D1024" s="9"/>
      <c r="E1024" s="9"/>
      <c r="F1024" s="9"/>
      <c r="G1024" s="9"/>
      <c r="H1024" s="10"/>
      <c r="I1024" s="4" t="s">
        <v>6</v>
      </c>
      <c r="J1024" s="10"/>
      <c r="K1024" s="10"/>
    </row>
    <row r="1025" spans="2:13">
      <c r="B1025" s="55" t="s">
        <v>8</v>
      </c>
      <c r="C1025" s="54">
        <v>21</v>
      </c>
      <c r="D1025" s="9"/>
      <c r="E1025" s="9"/>
      <c r="F1025" s="9"/>
      <c r="G1025" s="9"/>
      <c r="H1025" s="9"/>
      <c r="I1025" s="9"/>
      <c r="J1025" s="9"/>
      <c r="K1025" s="9"/>
    </row>
    <row r="1026" spans="2:13">
      <c r="B1026" s="9"/>
      <c r="C1026" s="9"/>
      <c r="D1026" s="9"/>
      <c r="E1026" s="9"/>
      <c r="F1026" s="9"/>
      <c r="G1026" s="9"/>
      <c r="H1026" s="9"/>
      <c r="I1026" s="9"/>
      <c r="J1026" s="9"/>
      <c r="K1026" s="9"/>
    </row>
    <row r="1027" spans="2:13">
      <c r="B1027" s="113" t="s">
        <v>9</v>
      </c>
      <c r="C1027" s="114"/>
      <c r="D1027" s="117" t="s">
        <v>10</v>
      </c>
      <c r="E1027" s="117" t="s">
        <v>11</v>
      </c>
      <c r="F1027" s="117" t="s">
        <v>12</v>
      </c>
      <c r="G1027" s="119" t="s">
        <v>13</v>
      </c>
      <c r="H1027" s="120"/>
      <c r="I1027" s="121" t="s">
        <v>15</v>
      </c>
      <c r="J1027" s="122"/>
      <c r="K1027" s="123"/>
    </row>
    <row r="1028" spans="2:13" ht="14.25">
      <c r="B1028" s="115"/>
      <c r="C1028" s="116"/>
      <c r="D1028" s="118"/>
      <c r="E1028" s="118"/>
      <c r="F1028" s="118"/>
      <c r="G1028" s="56" t="s">
        <v>16</v>
      </c>
      <c r="H1028" s="4" t="s">
        <v>14</v>
      </c>
      <c r="I1028" s="124"/>
      <c r="J1028" s="125"/>
      <c r="K1028" s="126"/>
      <c r="M1028" s="45"/>
    </row>
    <row r="1029" spans="2:13">
      <c r="B1029" s="5" t="str">
        <f t="shared" ref="B1029:B1059" si="62">TEXT(C1029,"ddd")</f>
        <v>الجمعة</v>
      </c>
      <c r="C1029" s="6">
        <f>M8</f>
        <v>44197</v>
      </c>
      <c r="D1029" s="50"/>
      <c r="E1029" s="50"/>
      <c r="F1029" s="7">
        <f t="shared" ref="F1029:F1059" si="63">IF(ISERROR(D1029/D1029),0,(D1029/D1029))</f>
        <v>0</v>
      </c>
      <c r="G1029" s="50" t="e">
        <f>TEXT(D1029-M1032,"hh:mm")</f>
        <v>#VALUE!</v>
      </c>
      <c r="H1029" s="50" t="e">
        <f>TEXT(E1029-M1033,"hh:mm")</f>
        <v>#VALUE!</v>
      </c>
      <c r="I1029" s="86"/>
      <c r="J1029" s="87"/>
      <c r="K1029" s="88"/>
    </row>
    <row r="1030" spans="2:13">
      <c r="B1030" s="5" t="str">
        <f t="shared" si="62"/>
        <v>السبت</v>
      </c>
      <c r="C1030" s="6">
        <f>C1029+1</f>
        <v>44198</v>
      </c>
      <c r="D1030" s="50">
        <v>0.35416666666666669</v>
      </c>
      <c r="E1030" s="50">
        <v>0.66666666666666663</v>
      </c>
      <c r="F1030" s="7">
        <f t="shared" si="63"/>
        <v>1</v>
      </c>
      <c r="G1030" s="50" t="str">
        <f>TEXT(D1030-M1032,"hh:mm")</f>
        <v>00:00</v>
      </c>
      <c r="H1030" s="50" t="str">
        <f>TEXT(E1030-M1033,"hh:mm")</f>
        <v>00:00</v>
      </c>
      <c r="I1030" s="86"/>
      <c r="J1030" s="87"/>
      <c r="K1030" s="88"/>
      <c r="M1030" s="48"/>
    </row>
    <row r="1031" spans="2:13">
      <c r="B1031" s="5" t="str">
        <f t="shared" si="62"/>
        <v>الأحد</v>
      </c>
      <c r="C1031" s="6">
        <f>C1030+1</f>
        <v>44199</v>
      </c>
      <c r="D1031" s="50">
        <v>0.35416666666666669</v>
      </c>
      <c r="E1031" s="50">
        <v>0.66666666666666696</v>
      </c>
      <c r="F1031" s="7">
        <f t="shared" si="63"/>
        <v>1</v>
      </c>
      <c r="G1031" s="50" t="str">
        <f>TEXT(D1031-M1032,"hh:mm")</f>
        <v>00:00</v>
      </c>
      <c r="H1031" s="50" t="str">
        <f>TEXT(E1031-M1033,"hh:mm")</f>
        <v>00:00</v>
      </c>
      <c r="I1031" s="86"/>
      <c r="J1031" s="87"/>
      <c r="K1031" s="88"/>
    </row>
    <row r="1032" spans="2:13">
      <c r="B1032" s="5" t="str">
        <f t="shared" si="62"/>
        <v>الإثنين</v>
      </c>
      <c r="C1032" s="6">
        <f t="shared" ref="C1032:C1055" si="64">C1031+1</f>
        <v>44200</v>
      </c>
      <c r="D1032" s="50">
        <v>0.35416666666666702</v>
      </c>
      <c r="E1032" s="50">
        <v>0.66666666666666696</v>
      </c>
      <c r="F1032" s="7">
        <f t="shared" si="63"/>
        <v>1</v>
      </c>
      <c r="G1032" s="50" t="str">
        <f>TEXT(D1032-M1032,"hh:mm")</f>
        <v>00:00</v>
      </c>
      <c r="H1032" s="50" t="str">
        <f>TEXT(E1032-M1033,"hh:mm")</f>
        <v>00:00</v>
      </c>
      <c r="I1032" s="86"/>
      <c r="J1032" s="87"/>
      <c r="K1032" s="88"/>
      <c r="M1032" s="60">
        <v>0.35416666666666669</v>
      </c>
    </row>
    <row r="1033" spans="2:13">
      <c r="B1033" s="5" t="str">
        <f t="shared" si="62"/>
        <v>الثلاثاء</v>
      </c>
      <c r="C1033" s="6">
        <f t="shared" si="64"/>
        <v>44201</v>
      </c>
      <c r="D1033" s="50">
        <v>0.35416666666666702</v>
      </c>
      <c r="E1033" s="50">
        <v>0.66666666666666696</v>
      </c>
      <c r="F1033" s="7">
        <f t="shared" si="63"/>
        <v>1</v>
      </c>
      <c r="G1033" s="50" t="str">
        <f>TEXT(D1033-M1032,"hh:mm")</f>
        <v>00:00</v>
      </c>
      <c r="H1033" s="50" t="str">
        <f>TEXT(E1033-M1033,"hh:mm")</f>
        <v>00:00</v>
      </c>
      <c r="I1033" s="86"/>
      <c r="J1033" s="87"/>
      <c r="K1033" s="88"/>
      <c r="M1033" s="60">
        <v>0.66666666666666663</v>
      </c>
    </row>
    <row r="1034" spans="2:13">
      <c r="B1034" s="5" t="str">
        <f t="shared" si="62"/>
        <v>الأربعاء</v>
      </c>
      <c r="C1034" s="6">
        <f t="shared" si="64"/>
        <v>44202</v>
      </c>
      <c r="D1034" s="50">
        <v>0.35416666666666702</v>
      </c>
      <c r="E1034" s="50">
        <v>0.66666666666666696</v>
      </c>
      <c r="F1034" s="7">
        <f t="shared" si="63"/>
        <v>1</v>
      </c>
      <c r="G1034" s="50" t="str">
        <f>TEXT(D1034-M1032,"hh:mm")</f>
        <v>00:00</v>
      </c>
      <c r="H1034" s="50" t="str">
        <f>TEXT(E1034-M1033,"hh:mm")</f>
        <v>00:00</v>
      </c>
      <c r="I1034" s="86"/>
      <c r="J1034" s="87"/>
      <c r="K1034" s="88"/>
    </row>
    <row r="1035" spans="2:13">
      <c r="B1035" s="5" t="str">
        <f t="shared" si="62"/>
        <v>الخميس</v>
      </c>
      <c r="C1035" s="6">
        <f t="shared" si="64"/>
        <v>44203</v>
      </c>
      <c r="D1035" s="50">
        <v>0.35416666666666702</v>
      </c>
      <c r="E1035" s="50">
        <v>0.66666666666666696</v>
      </c>
      <c r="F1035" s="7">
        <f t="shared" si="63"/>
        <v>1</v>
      </c>
      <c r="G1035" s="50" t="str">
        <f>TEXT(D1035-M1032,"hh:mm")</f>
        <v>00:00</v>
      </c>
      <c r="H1035" s="50" t="str">
        <f>TEXT(E1035-M1033,"hh:mm")</f>
        <v>00:00</v>
      </c>
      <c r="I1035" s="86"/>
      <c r="J1035" s="87"/>
      <c r="K1035" s="88"/>
    </row>
    <row r="1036" spans="2:13">
      <c r="B1036" s="5" t="str">
        <f t="shared" si="62"/>
        <v>الجمعة</v>
      </c>
      <c r="C1036" s="6">
        <f t="shared" si="64"/>
        <v>44204</v>
      </c>
      <c r="D1036" s="50"/>
      <c r="E1036" s="50"/>
      <c r="F1036" s="7">
        <f t="shared" si="63"/>
        <v>0</v>
      </c>
      <c r="G1036" s="50">
        <v>0</v>
      </c>
      <c r="H1036" s="50">
        <v>0</v>
      </c>
      <c r="I1036" s="86"/>
      <c r="J1036" s="87"/>
      <c r="K1036" s="88"/>
    </row>
    <row r="1037" spans="2:13">
      <c r="B1037" s="5" t="str">
        <f t="shared" si="62"/>
        <v>السبت</v>
      </c>
      <c r="C1037" s="6">
        <f t="shared" si="64"/>
        <v>44205</v>
      </c>
      <c r="D1037" s="50">
        <v>0.35416666666666669</v>
      </c>
      <c r="E1037" s="50">
        <v>0.66666666666666663</v>
      </c>
      <c r="F1037" s="7">
        <f t="shared" si="63"/>
        <v>1</v>
      </c>
      <c r="G1037" s="50" t="str">
        <f>TEXT(D1037-M1032,"hh:mm")</f>
        <v>00:00</v>
      </c>
      <c r="H1037" s="50" t="str">
        <f>TEXT(E1037-M1033,"hh:mm")</f>
        <v>00:00</v>
      </c>
      <c r="I1037" s="86"/>
      <c r="J1037" s="87"/>
      <c r="K1037" s="88"/>
    </row>
    <row r="1038" spans="2:13">
      <c r="B1038" s="5" t="str">
        <f t="shared" si="62"/>
        <v>الأحد</v>
      </c>
      <c r="C1038" s="6">
        <f t="shared" si="64"/>
        <v>44206</v>
      </c>
      <c r="D1038" s="50">
        <v>0.35416666666666669</v>
      </c>
      <c r="E1038" s="50">
        <v>0.66666666666666696</v>
      </c>
      <c r="F1038" s="7">
        <f t="shared" si="63"/>
        <v>1</v>
      </c>
      <c r="G1038" s="50" t="str">
        <f>TEXT(D1038-M1032,"hh:mm")</f>
        <v>00:00</v>
      </c>
      <c r="H1038" s="50" t="str">
        <f>TEXT(E1038-M1033,"hh:mm")</f>
        <v>00:00</v>
      </c>
      <c r="I1038" s="86"/>
      <c r="J1038" s="87"/>
      <c r="K1038" s="88"/>
    </row>
    <row r="1039" spans="2:13">
      <c r="B1039" s="5" t="str">
        <f t="shared" si="62"/>
        <v>الإثنين</v>
      </c>
      <c r="C1039" s="6">
        <f t="shared" si="64"/>
        <v>44207</v>
      </c>
      <c r="D1039" s="50">
        <v>0.35416666666666669</v>
      </c>
      <c r="E1039" s="50">
        <v>0.66666666666666696</v>
      </c>
      <c r="F1039" s="7">
        <f t="shared" si="63"/>
        <v>1</v>
      </c>
      <c r="G1039" s="50" t="str">
        <f>TEXT(D1039-M1032,"hh:mm")</f>
        <v>00:00</v>
      </c>
      <c r="H1039" s="50" t="str">
        <f>TEXT(E1039-M1033,"hh:mm")</f>
        <v>00:00</v>
      </c>
      <c r="I1039" s="86"/>
      <c r="J1039" s="87"/>
      <c r="K1039" s="88"/>
    </row>
    <row r="1040" spans="2:13">
      <c r="B1040" s="5" t="str">
        <f t="shared" si="62"/>
        <v>الثلاثاء</v>
      </c>
      <c r="C1040" s="6">
        <f t="shared" si="64"/>
        <v>44208</v>
      </c>
      <c r="D1040" s="50">
        <v>0.35416666666666702</v>
      </c>
      <c r="E1040" s="50">
        <v>0.66666666666666696</v>
      </c>
      <c r="F1040" s="7">
        <f t="shared" si="63"/>
        <v>1</v>
      </c>
      <c r="G1040" s="50" t="str">
        <f>TEXT(D1040-M1032,"hh:mm")</f>
        <v>00:00</v>
      </c>
      <c r="H1040" s="50" t="str">
        <f>TEXT(E1040-M1033,"hh:mm")</f>
        <v>00:00</v>
      </c>
      <c r="I1040" s="86"/>
      <c r="J1040" s="87"/>
      <c r="K1040" s="88"/>
    </row>
    <row r="1041" spans="2:11">
      <c r="B1041" s="5" t="str">
        <f t="shared" si="62"/>
        <v>الأربعاء</v>
      </c>
      <c r="C1041" s="6">
        <f t="shared" si="64"/>
        <v>44209</v>
      </c>
      <c r="D1041" s="50">
        <v>0.35416666666666702</v>
      </c>
      <c r="E1041" s="50">
        <v>0.66666666666666696</v>
      </c>
      <c r="F1041" s="7">
        <f t="shared" si="63"/>
        <v>1</v>
      </c>
      <c r="G1041" s="50" t="str">
        <f>TEXT(D1041-M1032,"hh:mm")</f>
        <v>00:00</v>
      </c>
      <c r="H1041" s="50" t="str">
        <f>TEXT(E1041-M1033,"hh:mm")</f>
        <v>00:00</v>
      </c>
      <c r="I1041" s="86"/>
      <c r="J1041" s="87"/>
      <c r="K1041" s="88"/>
    </row>
    <row r="1042" spans="2:11">
      <c r="B1042" s="5" t="str">
        <f t="shared" si="62"/>
        <v>الخميس</v>
      </c>
      <c r="C1042" s="6">
        <f t="shared" si="64"/>
        <v>44210</v>
      </c>
      <c r="D1042" s="50">
        <v>0.35416666666666702</v>
      </c>
      <c r="E1042" s="50">
        <v>0.66666666666666696</v>
      </c>
      <c r="F1042" s="7">
        <f t="shared" si="63"/>
        <v>1</v>
      </c>
      <c r="G1042" s="50" t="str">
        <f>TEXT(D1042-M1032,"hh:mm")</f>
        <v>00:00</v>
      </c>
      <c r="H1042" s="50" t="str">
        <f>TEXT(E1042-M1033,"hh:mm")</f>
        <v>00:00</v>
      </c>
      <c r="I1042" s="86"/>
      <c r="J1042" s="87"/>
      <c r="K1042" s="88"/>
    </row>
    <row r="1043" spans="2:11">
      <c r="B1043" s="5" t="str">
        <f t="shared" si="62"/>
        <v>الجمعة</v>
      </c>
      <c r="C1043" s="6">
        <f t="shared" si="64"/>
        <v>44211</v>
      </c>
      <c r="D1043" s="50"/>
      <c r="E1043" s="50"/>
      <c r="F1043" s="7">
        <f t="shared" si="63"/>
        <v>0</v>
      </c>
      <c r="G1043" s="50">
        <v>0</v>
      </c>
      <c r="H1043" s="50">
        <v>0</v>
      </c>
      <c r="I1043" s="86"/>
      <c r="J1043" s="87"/>
      <c r="K1043" s="88"/>
    </row>
    <row r="1044" spans="2:11">
      <c r="B1044" s="5" t="str">
        <f t="shared" si="62"/>
        <v>السبت</v>
      </c>
      <c r="C1044" s="6">
        <f t="shared" si="64"/>
        <v>44212</v>
      </c>
      <c r="D1044" s="50">
        <v>0.35416666666666669</v>
      </c>
      <c r="E1044" s="50">
        <v>0.66666666666666663</v>
      </c>
      <c r="F1044" s="7">
        <f t="shared" si="63"/>
        <v>1</v>
      </c>
      <c r="G1044" s="50" t="str">
        <f>TEXT(D1044-M1032,"hh:mm")</f>
        <v>00:00</v>
      </c>
      <c r="H1044" s="50" t="str">
        <f>TEXT(E1044-M1033,"hh:mm")</f>
        <v>00:00</v>
      </c>
      <c r="I1044" s="86"/>
      <c r="J1044" s="87"/>
      <c r="K1044" s="88"/>
    </row>
    <row r="1045" spans="2:11">
      <c r="B1045" s="5" t="str">
        <f t="shared" si="62"/>
        <v>الأحد</v>
      </c>
      <c r="C1045" s="6">
        <f t="shared" si="64"/>
        <v>44213</v>
      </c>
      <c r="D1045" s="50">
        <v>0.35416666666666669</v>
      </c>
      <c r="E1045" s="50">
        <v>0.66666666666666696</v>
      </c>
      <c r="F1045" s="7">
        <f t="shared" si="63"/>
        <v>1</v>
      </c>
      <c r="G1045" s="50" t="str">
        <f>TEXT(D1045-M1032,"hh:mm")</f>
        <v>00:00</v>
      </c>
      <c r="H1045" s="50" t="str">
        <f>TEXT(E1045-M1033,"hh:mm")</f>
        <v>00:00</v>
      </c>
      <c r="I1045" s="86"/>
      <c r="J1045" s="87"/>
      <c r="K1045" s="88"/>
    </row>
    <row r="1046" spans="2:11">
      <c r="B1046" s="5" t="str">
        <f t="shared" si="62"/>
        <v>الإثنين</v>
      </c>
      <c r="C1046" s="6">
        <f t="shared" si="64"/>
        <v>44214</v>
      </c>
      <c r="D1046" s="50">
        <v>0.35416666666666669</v>
      </c>
      <c r="E1046" s="50">
        <v>0.66666666666666696</v>
      </c>
      <c r="F1046" s="7">
        <f t="shared" si="63"/>
        <v>1</v>
      </c>
      <c r="G1046" s="50" t="str">
        <f>TEXT(D1046-M1032,"hh:mm")</f>
        <v>00:00</v>
      </c>
      <c r="H1046" s="50" t="str">
        <f>TEXT(E1046-M1033,"hh:mm")</f>
        <v>00:00</v>
      </c>
      <c r="I1046" s="86"/>
      <c r="J1046" s="87"/>
      <c r="K1046" s="88"/>
    </row>
    <row r="1047" spans="2:11">
      <c r="B1047" s="5" t="str">
        <f t="shared" si="62"/>
        <v>الثلاثاء</v>
      </c>
      <c r="C1047" s="6">
        <f t="shared" si="64"/>
        <v>44215</v>
      </c>
      <c r="D1047" s="50">
        <v>0.35416666666666702</v>
      </c>
      <c r="E1047" s="50">
        <v>0.66666666666666696</v>
      </c>
      <c r="F1047" s="7">
        <f t="shared" si="63"/>
        <v>1</v>
      </c>
      <c r="G1047" s="50" t="str">
        <f>TEXT(D1047-M1032,"hh:mm")</f>
        <v>00:00</v>
      </c>
      <c r="H1047" s="50" t="str">
        <f>TEXT(E1047-M1033,"hh:mm")</f>
        <v>00:00</v>
      </c>
      <c r="I1047" s="86"/>
      <c r="J1047" s="87"/>
      <c r="K1047" s="88"/>
    </row>
    <row r="1048" spans="2:11">
      <c r="B1048" s="5" t="str">
        <f t="shared" si="62"/>
        <v>الأربعاء</v>
      </c>
      <c r="C1048" s="6">
        <f t="shared" si="64"/>
        <v>44216</v>
      </c>
      <c r="D1048" s="50">
        <v>0.35416666666666702</v>
      </c>
      <c r="E1048" s="50">
        <v>0.66666666666666696</v>
      </c>
      <c r="F1048" s="7">
        <f t="shared" si="63"/>
        <v>1</v>
      </c>
      <c r="G1048" s="50" t="str">
        <f>TEXT(D1048-M1032,"hh:mm")</f>
        <v>00:00</v>
      </c>
      <c r="H1048" s="50" t="str">
        <f>TEXT(E1048-M1033,"hh:mm")</f>
        <v>00:00</v>
      </c>
      <c r="I1048" s="86"/>
      <c r="J1048" s="87"/>
      <c r="K1048" s="88"/>
    </row>
    <row r="1049" spans="2:11">
      <c r="B1049" s="5" t="str">
        <f t="shared" si="62"/>
        <v>الخميس</v>
      </c>
      <c r="C1049" s="6">
        <f t="shared" si="64"/>
        <v>44217</v>
      </c>
      <c r="D1049" s="50">
        <v>0.35416666666666702</v>
      </c>
      <c r="E1049" s="50">
        <v>0.66666666666666696</v>
      </c>
      <c r="F1049" s="7">
        <f t="shared" si="63"/>
        <v>1</v>
      </c>
      <c r="G1049" s="50" t="str">
        <f>TEXT(D1049-M1032,"hh:mm")</f>
        <v>00:00</v>
      </c>
      <c r="H1049" s="50" t="str">
        <f>TEXT(E1049-M1033,"hh:mm")</f>
        <v>00:00</v>
      </c>
      <c r="I1049" s="86"/>
      <c r="J1049" s="87"/>
      <c r="K1049" s="88"/>
    </row>
    <row r="1050" spans="2:11">
      <c r="B1050" s="5" t="str">
        <f t="shared" si="62"/>
        <v>الجمعة</v>
      </c>
      <c r="C1050" s="6">
        <f t="shared" si="64"/>
        <v>44218</v>
      </c>
      <c r="D1050" s="50"/>
      <c r="E1050" s="50"/>
      <c r="F1050" s="7">
        <f t="shared" si="63"/>
        <v>0</v>
      </c>
      <c r="G1050" s="50">
        <v>0</v>
      </c>
      <c r="H1050" s="50">
        <v>0</v>
      </c>
      <c r="I1050" s="86"/>
      <c r="J1050" s="87"/>
      <c r="K1050" s="88"/>
    </row>
    <row r="1051" spans="2:11">
      <c r="B1051" s="5" t="str">
        <f t="shared" si="62"/>
        <v>السبت</v>
      </c>
      <c r="C1051" s="6">
        <f t="shared" si="64"/>
        <v>44219</v>
      </c>
      <c r="D1051" s="50">
        <v>0.35416666666666669</v>
      </c>
      <c r="E1051" s="50">
        <v>0.66666666666666663</v>
      </c>
      <c r="F1051" s="7">
        <f t="shared" si="63"/>
        <v>1</v>
      </c>
      <c r="G1051" s="50" t="str">
        <f>TEXT(D1051-M1032,"hh:mm")</f>
        <v>00:00</v>
      </c>
      <c r="H1051" s="50" t="str">
        <f>TEXT(E1051-M1033,"hh:mm")</f>
        <v>00:00</v>
      </c>
      <c r="I1051" s="86"/>
      <c r="J1051" s="87"/>
      <c r="K1051" s="88"/>
    </row>
    <row r="1052" spans="2:11">
      <c r="B1052" s="5" t="str">
        <f t="shared" si="62"/>
        <v>الأحد</v>
      </c>
      <c r="C1052" s="6">
        <f t="shared" si="64"/>
        <v>44220</v>
      </c>
      <c r="D1052" s="50">
        <v>0.35416666666666669</v>
      </c>
      <c r="E1052" s="50">
        <v>0.66666666666666696</v>
      </c>
      <c r="F1052" s="7">
        <f t="shared" si="63"/>
        <v>1</v>
      </c>
      <c r="G1052" s="50" t="str">
        <f>TEXT(D1052-M1032,"hh:mm")</f>
        <v>00:00</v>
      </c>
      <c r="H1052" s="50" t="str">
        <f>TEXT(E1052-M1033,"hh:mm")</f>
        <v>00:00</v>
      </c>
      <c r="I1052" s="86"/>
      <c r="J1052" s="87"/>
      <c r="K1052" s="88"/>
    </row>
    <row r="1053" spans="2:11">
      <c r="B1053" s="5" t="str">
        <f t="shared" si="62"/>
        <v>الإثنين</v>
      </c>
      <c r="C1053" s="6">
        <f t="shared" si="64"/>
        <v>44221</v>
      </c>
      <c r="D1053" s="50">
        <v>0.35416666666666669</v>
      </c>
      <c r="E1053" s="50">
        <v>0.66666666666666696</v>
      </c>
      <c r="F1053" s="7">
        <f t="shared" si="63"/>
        <v>1</v>
      </c>
      <c r="G1053" s="50" t="str">
        <f>TEXT(D1053-M1032,"hh:mm")</f>
        <v>00:00</v>
      </c>
      <c r="H1053" s="50" t="str">
        <f>TEXT(E1053-M1033,"hh:mm")</f>
        <v>00:00</v>
      </c>
      <c r="I1053" s="86"/>
      <c r="J1053" s="87"/>
      <c r="K1053" s="88"/>
    </row>
    <row r="1054" spans="2:11">
      <c r="B1054" s="5" t="str">
        <f t="shared" si="62"/>
        <v>الثلاثاء</v>
      </c>
      <c r="C1054" s="6">
        <f t="shared" si="64"/>
        <v>44222</v>
      </c>
      <c r="D1054" s="50">
        <v>0.35416666666666702</v>
      </c>
      <c r="E1054" s="50">
        <v>0.66666666666666696</v>
      </c>
      <c r="F1054" s="7">
        <f t="shared" si="63"/>
        <v>1</v>
      </c>
      <c r="G1054" s="50" t="str">
        <f>TEXT(D1054-M1032,"hh:mm")</f>
        <v>00:00</v>
      </c>
      <c r="H1054" s="50" t="str">
        <f>TEXT(E1054-M1033,"hh:mm")</f>
        <v>00:00</v>
      </c>
      <c r="I1054" s="86"/>
      <c r="J1054" s="87"/>
      <c r="K1054" s="88"/>
    </row>
    <row r="1055" spans="2:11">
      <c r="B1055" s="5" t="str">
        <f t="shared" si="62"/>
        <v>الأربعاء</v>
      </c>
      <c r="C1055" s="6">
        <f t="shared" si="64"/>
        <v>44223</v>
      </c>
      <c r="D1055" s="50">
        <v>0.35416666666666702</v>
      </c>
      <c r="E1055" s="50">
        <v>0.66666666666666696</v>
      </c>
      <c r="F1055" s="7">
        <f t="shared" si="63"/>
        <v>1</v>
      </c>
      <c r="G1055" s="50" t="str">
        <f>TEXT(D1055-M1032,"hh:mm")</f>
        <v>00:00</v>
      </c>
      <c r="H1055" s="50" t="str">
        <f>TEXT(E1055-M1033,"hh:mm")</f>
        <v>00:00</v>
      </c>
      <c r="I1055" s="86"/>
      <c r="J1055" s="87"/>
      <c r="K1055" s="88"/>
    </row>
    <row r="1056" spans="2:11">
      <c r="B1056" s="5" t="str">
        <f t="shared" si="62"/>
        <v>الخميس</v>
      </c>
      <c r="C1056" s="6">
        <f>C1055+1</f>
        <v>44224</v>
      </c>
      <c r="D1056" s="50">
        <v>0.35416666666666702</v>
      </c>
      <c r="E1056" s="50">
        <v>0.66666666666666696</v>
      </c>
      <c r="F1056" s="7">
        <f t="shared" si="63"/>
        <v>1</v>
      </c>
      <c r="G1056" s="50" t="str">
        <f>TEXT(D1056-M1032,"hh:mm")</f>
        <v>00:00</v>
      </c>
      <c r="H1056" s="50" t="str">
        <f>TEXT(E1056-M1033,"hh:mm")</f>
        <v>00:00</v>
      </c>
      <c r="I1056" s="86"/>
      <c r="J1056" s="87"/>
      <c r="K1056" s="88"/>
    </row>
    <row r="1057" spans="2:11">
      <c r="B1057" s="5" t="str">
        <f t="shared" si="62"/>
        <v>الجمعة</v>
      </c>
      <c r="C1057" s="6">
        <f>IF(C1029=$Q$9," ",C1056+1)</f>
        <v>44225</v>
      </c>
      <c r="D1057" s="50"/>
      <c r="E1057" s="50"/>
      <c r="F1057" s="7">
        <f t="shared" si="63"/>
        <v>0</v>
      </c>
      <c r="G1057" s="50">
        <v>0</v>
      </c>
      <c r="H1057" s="50">
        <v>0</v>
      </c>
      <c r="I1057" s="86"/>
      <c r="J1057" s="87"/>
      <c r="K1057" s="88"/>
    </row>
    <row r="1058" spans="2:11">
      <c r="B1058" s="5" t="str">
        <f t="shared" si="62"/>
        <v>السبت</v>
      </c>
      <c r="C1058" s="6">
        <f>IF(C1029=$Q$9," ",C1057+1)</f>
        <v>44226</v>
      </c>
      <c r="D1058" s="50">
        <v>0.35416666666666669</v>
      </c>
      <c r="E1058" s="50">
        <v>0.66666666666666696</v>
      </c>
      <c r="F1058" s="7">
        <f t="shared" si="63"/>
        <v>1</v>
      </c>
      <c r="G1058" s="50" t="str">
        <f>TEXT(D1058-M1032,"hh:mm")</f>
        <v>00:00</v>
      </c>
      <c r="H1058" s="50" t="str">
        <f>TEXT(E1058-M1033,"hh:mm")</f>
        <v>00:00</v>
      </c>
      <c r="I1058" s="86"/>
      <c r="J1058" s="87"/>
      <c r="K1058" s="88"/>
    </row>
    <row r="1059" spans="2:11">
      <c r="B1059" s="5" t="str">
        <f t="shared" si="62"/>
        <v>الأحد</v>
      </c>
      <c r="C1059" s="6">
        <f>IF(C1029=$Q$9," ",IF(C1029=$Q$11," ",IF(C1029=$Q$13," ",IF(C1029=$Q$16," ",IF(C1029=$Q$18," ",C1058+1)))))</f>
        <v>44227</v>
      </c>
      <c r="D1059" s="50">
        <v>0.35416666666666669</v>
      </c>
      <c r="E1059" s="50">
        <v>0.66666666666666696</v>
      </c>
      <c r="F1059" s="7">
        <f t="shared" si="63"/>
        <v>1</v>
      </c>
      <c r="G1059" s="50" t="str">
        <f>TEXT(D1059-M1032,"hh:mm")</f>
        <v>00:00</v>
      </c>
      <c r="H1059" s="50" t="str">
        <f>TEXT(E1059-M1033,"hh:mm")</f>
        <v>00:00</v>
      </c>
      <c r="I1059" s="86"/>
      <c r="J1059" s="87"/>
      <c r="K1059" s="88"/>
    </row>
    <row r="1060" spans="2:11">
      <c r="B1060" s="89" t="s">
        <v>17</v>
      </c>
      <c r="C1060" s="90"/>
      <c r="D1060" s="90"/>
      <c r="E1060" s="91"/>
      <c r="F1060" s="92" t="e">
        <f>H1029+H1030+H1031+H1032+H1033+H1034+H1035+H1036+H1037+H1038+H1039+H1040+H1041+H1042+H1043+H1044+H1045+H1046+H1047+H1048+H1049+H1050+H1051+H1052+H1053+H1054+H1055+H1056+H1057+H1058+H1059</f>
        <v>#VALUE!</v>
      </c>
      <c r="G1060" s="93"/>
      <c r="H1060" s="94"/>
      <c r="I1060" s="95"/>
      <c r="J1060" s="96"/>
      <c r="K1060" s="97"/>
    </row>
    <row r="1061" spans="2:11">
      <c r="B1061" s="98" t="s">
        <v>18</v>
      </c>
      <c r="C1061" s="99"/>
      <c r="D1061" s="99"/>
      <c r="E1061" s="100"/>
      <c r="F1061" s="101" t="e">
        <f>G1029+G1030+G1031+G1032+G1033+G1034+G1035+G1036+G1037+G1038+G1039+G1040+G1041+G1042+G1043+G1044+G1045+G1046+G1047+G1048+G1049+G1050+G1051+G1052+G1053+G1054+G1055+G1056+G1057+G1058+G1059</f>
        <v>#VALUE!</v>
      </c>
      <c r="G1061" s="102"/>
      <c r="H1061" s="103"/>
      <c r="I1061" s="104"/>
      <c r="J1061" s="105"/>
      <c r="K1061" s="106"/>
    </row>
    <row r="1062" spans="2:11">
      <c r="B1062" s="107" t="s">
        <v>2</v>
      </c>
      <c r="C1062" s="108"/>
      <c r="D1062" s="108"/>
      <c r="E1062" s="109"/>
      <c r="F1062" s="13">
        <f>SUM(F1029:F1059)</f>
        <v>26</v>
      </c>
      <c r="G1062" s="52" t="e">
        <f>B1067/30/9*F1061*24</f>
        <v>#VALUE!</v>
      </c>
      <c r="H1062" s="52" t="e">
        <f>B1067/30/9*F1060*24</f>
        <v>#VALUE!</v>
      </c>
      <c r="I1062" s="107"/>
      <c r="J1062" s="108"/>
      <c r="K1062" s="109"/>
    </row>
    <row r="1063" spans="2:11">
      <c r="B1063" s="9"/>
      <c r="C1063" s="9"/>
      <c r="D1063" s="9"/>
      <c r="E1063" s="9"/>
      <c r="F1063" s="9"/>
      <c r="G1063" s="9"/>
      <c r="H1063" s="53"/>
      <c r="I1063" s="53"/>
      <c r="J1063" s="9"/>
      <c r="K1063" s="9"/>
    </row>
    <row r="1064" spans="2:11">
      <c r="B1064" s="15"/>
      <c r="C1064" s="15"/>
      <c r="D1064" s="15"/>
      <c r="E1064" s="15"/>
      <c r="F1064" s="15"/>
      <c r="G1064" s="15"/>
      <c r="H1064" s="15"/>
      <c r="I1064" s="9"/>
      <c r="J1064" s="9"/>
      <c r="K1064" s="9"/>
    </row>
    <row r="1065" spans="2:11">
      <c r="B1065" s="9" t="s">
        <v>19</v>
      </c>
      <c r="C1065" s="9"/>
      <c r="D1065" s="9"/>
      <c r="E1065" s="9"/>
      <c r="F1065" s="9"/>
      <c r="G1065" s="9"/>
      <c r="H1065" s="15"/>
      <c r="I1065" s="23"/>
      <c r="J1065" s="8"/>
      <c r="K1065" s="8"/>
    </row>
    <row r="1066" spans="2:11" ht="21">
      <c r="B1066" s="1" t="s">
        <v>3</v>
      </c>
      <c r="C1066" s="1" t="s">
        <v>20</v>
      </c>
      <c r="D1066" s="1" t="s">
        <v>14</v>
      </c>
      <c r="E1066" s="1" t="s">
        <v>21</v>
      </c>
      <c r="F1066" s="1" t="s">
        <v>22</v>
      </c>
      <c r="G1066" s="2" t="s">
        <v>17</v>
      </c>
      <c r="H1066" s="24" t="s">
        <v>18</v>
      </c>
      <c r="I1066" s="2" t="s">
        <v>4</v>
      </c>
      <c r="J1066" s="16" t="s">
        <v>23</v>
      </c>
      <c r="K1066" s="17"/>
    </row>
    <row r="1067" spans="2:11">
      <c r="B1067" s="4">
        <v>280</v>
      </c>
      <c r="C1067" s="18">
        <f>B1067*M10/26</f>
        <v>280</v>
      </c>
      <c r="D1067" s="18" t="e">
        <f>H1062</f>
        <v>#VALUE!</v>
      </c>
      <c r="E1067" s="18" t="e">
        <f>G1062</f>
        <v>#VALUE!</v>
      </c>
      <c r="F1067" s="18">
        <f>'بيانات كاملة'!H24</f>
        <v>8</v>
      </c>
      <c r="G1067" s="18">
        <f>'بيانات كاملة'!I24</f>
        <v>0</v>
      </c>
      <c r="H1067" s="18">
        <f>'بيانات كاملة'!J24</f>
        <v>0</v>
      </c>
      <c r="I1067" s="19" t="e">
        <f>C1067+D1067-E1067-F1067+G1067-H1067</f>
        <v>#VALUE!</v>
      </c>
      <c r="J1067" s="20">
        <v>44013</v>
      </c>
      <c r="K1067" s="21">
        <f>'بيانات كاملة'!M1028</f>
        <v>0</v>
      </c>
    </row>
    <row r="1068" spans="2:11" ht="12" thickBot="1">
      <c r="B1068" s="9">
        <f>C1025</f>
        <v>21</v>
      </c>
      <c r="C1068" s="23"/>
      <c r="D1068" s="23"/>
      <c r="E1068" s="23"/>
      <c r="F1068" s="23"/>
      <c r="G1068" s="23"/>
      <c r="H1068" s="23"/>
      <c r="I1068" s="23"/>
      <c r="J1068" s="8"/>
      <c r="K1068" s="8"/>
    </row>
    <row r="1069" spans="2:11" ht="12" thickBot="1">
      <c r="B1069" s="9"/>
      <c r="C1069" s="23"/>
      <c r="D1069" s="23"/>
      <c r="E1069" s="23"/>
      <c r="F1069" s="23"/>
      <c r="G1069" s="23"/>
      <c r="H1069" s="23"/>
      <c r="I1069" s="110" t="s">
        <v>24</v>
      </c>
      <c r="J1069" s="110"/>
      <c r="K1069" s="110"/>
    </row>
    <row r="1070" spans="2:11">
      <c r="B1070" s="9"/>
      <c r="C1070" s="23"/>
      <c r="D1070" s="23"/>
      <c r="E1070" s="23"/>
      <c r="F1070" s="23"/>
      <c r="G1070" s="23"/>
      <c r="H1070" s="23"/>
      <c r="I1070" s="25"/>
      <c r="J1070" s="26"/>
      <c r="K1070" s="27"/>
    </row>
    <row r="1071" spans="2:11" ht="12" thickBot="1">
      <c r="B1071" s="23"/>
      <c r="C1071" s="23"/>
      <c r="D1071" s="23"/>
      <c r="E1071" s="23"/>
      <c r="F1071" s="23"/>
      <c r="G1071" s="23"/>
      <c r="H1071" s="23"/>
      <c r="I1071" s="28"/>
      <c r="J1071" s="29"/>
      <c r="K1071" s="30"/>
    </row>
    <row r="1073" spans="2:13">
      <c r="B1073" s="111" t="s">
        <v>25</v>
      </c>
      <c r="C1073" s="111"/>
      <c r="D1073" s="111"/>
      <c r="E1073" s="111"/>
      <c r="F1073" s="111"/>
      <c r="G1073" s="111"/>
      <c r="H1073" s="111"/>
      <c r="I1073" s="111"/>
      <c r="J1073" s="111"/>
      <c r="K1073" s="111"/>
    </row>
    <row r="1074" spans="2:13">
      <c r="B1074" s="112" t="str">
        <f>B3</f>
        <v>راتب شهر :ديسمبر 2020</v>
      </c>
      <c r="C1074" s="112"/>
      <c r="D1074" s="112"/>
      <c r="E1074" s="112"/>
      <c r="F1074" s="112"/>
      <c r="G1074" s="112"/>
      <c r="H1074" s="112"/>
      <c r="I1074" s="112"/>
      <c r="J1074" s="112"/>
      <c r="K1074" s="112"/>
    </row>
    <row r="1075" spans="2:13">
      <c r="B1075" s="4" t="s">
        <v>7</v>
      </c>
      <c r="C1075" s="56"/>
      <c r="D1075" s="9"/>
      <c r="E1075" s="9"/>
      <c r="F1075" s="9"/>
      <c r="G1075" s="9"/>
      <c r="H1075" s="10"/>
      <c r="I1075" s="4" t="s">
        <v>6</v>
      </c>
      <c r="J1075" s="10"/>
      <c r="K1075" s="10"/>
    </row>
    <row r="1076" spans="2:13">
      <c r="B1076" s="55" t="s">
        <v>8</v>
      </c>
      <c r="C1076" s="54">
        <v>22</v>
      </c>
      <c r="D1076" s="9"/>
      <c r="E1076" s="9"/>
      <c r="F1076" s="9"/>
      <c r="G1076" s="9"/>
      <c r="H1076" s="9"/>
      <c r="I1076" s="9"/>
      <c r="J1076" s="9"/>
      <c r="K1076" s="9"/>
    </row>
    <row r="1077" spans="2:13">
      <c r="B1077" s="9"/>
      <c r="C1077" s="9"/>
      <c r="D1077" s="9"/>
      <c r="E1077" s="9"/>
      <c r="F1077" s="9"/>
      <c r="G1077" s="9"/>
      <c r="H1077" s="9"/>
      <c r="I1077" s="9"/>
      <c r="J1077" s="9"/>
      <c r="K1077" s="9"/>
    </row>
    <row r="1078" spans="2:13">
      <c r="B1078" s="113" t="s">
        <v>9</v>
      </c>
      <c r="C1078" s="114"/>
      <c r="D1078" s="117" t="s">
        <v>10</v>
      </c>
      <c r="E1078" s="117" t="s">
        <v>11</v>
      </c>
      <c r="F1078" s="117" t="s">
        <v>12</v>
      </c>
      <c r="G1078" s="119" t="s">
        <v>13</v>
      </c>
      <c r="H1078" s="120"/>
      <c r="I1078" s="121" t="s">
        <v>15</v>
      </c>
      <c r="J1078" s="122"/>
      <c r="K1078" s="123"/>
    </row>
    <row r="1079" spans="2:13" ht="14.25">
      <c r="B1079" s="115"/>
      <c r="C1079" s="116"/>
      <c r="D1079" s="118"/>
      <c r="E1079" s="118"/>
      <c r="F1079" s="118"/>
      <c r="G1079" s="56" t="s">
        <v>16</v>
      </c>
      <c r="H1079" s="4" t="s">
        <v>14</v>
      </c>
      <c r="I1079" s="124"/>
      <c r="J1079" s="125"/>
      <c r="K1079" s="126"/>
      <c r="M1079" s="45"/>
    </row>
    <row r="1080" spans="2:13">
      <c r="B1080" s="5" t="str">
        <f t="shared" ref="B1080:B1110" si="65">TEXT(C1080,"ddd")</f>
        <v>الجمعة</v>
      </c>
      <c r="C1080" s="6">
        <f>M8</f>
        <v>44197</v>
      </c>
      <c r="D1080" s="50"/>
      <c r="E1080" s="50"/>
      <c r="F1080" s="7">
        <f t="shared" ref="F1080:F1110" si="66">IF(ISERROR(D1080/D1080),0,(D1080/D1080))</f>
        <v>0</v>
      </c>
      <c r="G1080" s="50" t="e">
        <f>TEXT(D1080-M1083,"hh:mm")</f>
        <v>#VALUE!</v>
      </c>
      <c r="H1080" s="50" t="e">
        <f>TEXT(E1080-M1084,"hh:mm")</f>
        <v>#VALUE!</v>
      </c>
      <c r="I1080" s="86"/>
      <c r="J1080" s="87"/>
      <c r="K1080" s="88"/>
    </row>
    <row r="1081" spans="2:13">
      <c r="B1081" s="5" t="str">
        <f t="shared" si="65"/>
        <v>السبت</v>
      </c>
      <c r="C1081" s="6">
        <f>C1080+1</f>
        <v>44198</v>
      </c>
      <c r="D1081" s="50">
        <v>0.35416666666666669</v>
      </c>
      <c r="E1081" s="50">
        <v>0.66666666666666663</v>
      </c>
      <c r="F1081" s="7">
        <f t="shared" si="66"/>
        <v>1</v>
      </c>
      <c r="G1081" s="50" t="str">
        <f>TEXT(D1081-M1083,"hh:mm")</f>
        <v>00:00</v>
      </c>
      <c r="H1081" s="50" t="str">
        <f>TEXT(E1081-M1084,"hh:mm")</f>
        <v>00:00</v>
      </c>
      <c r="I1081" s="86"/>
      <c r="J1081" s="87"/>
      <c r="K1081" s="88"/>
      <c r="M1081" s="48"/>
    </row>
    <row r="1082" spans="2:13">
      <c r="B1082" s="5" t="str">
        <f t="shared" si="65"/>
        <v>الأحد</v>
      </c>
      <c r="C1082" s="6">
        <f>C1081+1</f>
        <v>44199</v>
      </c>
      <c r="D1082" s="50">
        <v>0.35416666666666669</v>
      </c>
      <c r="E1082" s="50">
        <v>0.66666666666666696</v>
      </c>
      <c r="F1082" s="7">
        <f t="shared" si="66"/>
        <v>1</v>
      </c>
      <c r="G1082" s="50" t="str">
        <f>TEXT(D1082-M1083,"hh:mm")</f>
        <v>00:00</v>
      </c>
      <c r="H1082" s="50" t="str">
        <f>TEXT(E1082-M1084,"hh:mm")</f>
        <v>00:00</v>
      </c>
      <c r="I1082" s="86"/>
      <c r="J1082" s="87"/>
      <c r="K1082" s="88"/>
    </row>
    <row r="1083" spans="2:13">
      <c r="B1083" s="5" t="str">
        <f t="shared" si="65"/>
        <v>الإثنين</v>
      </c>
      <c r="C1083" s="6">
        <f t="shared" ref="C1083:C1106" si="67">C1082+1</f>
        <v>44200</v>
      </c>
      <c r="D1083" s="50">
        <v>0.35416666666666702</v>
      </c>
      <c r="E1083" s="50">
        <v>0.66666666666666696</v>
      </c>
      <c r="F1083" s="7">
        <f t="shared" si="66"/>
        <v>1</v>
      </c>
      <c r="G1083" s="50" t="str">
        <f>TEXT(D1083-M1083,"hh:mm")</f>
        <v>00:00</v>
      </c>
      <c r="H1083" s="50" t="str">
        <f>TEXT(E1083-M1084,"hh:mm")</f>
        <v>00:00</v>
      </c>
      <c r="I1083" s="86"/>
      <c r="J1083" s="87"/>
      <c r="K1083" s="88"/>
      <c r="M1083" s="60">
        <v>0.35416666666666669</v>
      </c>
    </row>
    <row r="1084" spans="2:13">
      <c r="B1084" s="5" t="str">
        <f t="shared" si="65"/>
        <v>الثلاثاء</v>
      </c>
      <c r="C1084" s="6">
        <f t="shared" si="67"/>
        <v>44201</v>
      </c>
      <c r="D1084" s="50">
        <v>0.35416666666666702</v>
      </c>
      <c r="E1084" s="50">
        <v>0.66666666666666696</v>
      </c>
      <c r="F1084" s="7">
        <f t="shared" si="66"/>
        <v>1</v>
      </c>
      <c r="G1084" s="50" t="str">
        <f>TEXT(D1084-M1083,"hh:mm")</f>
        <v>00:00</v>
      </c>
      <c r="H1084" s="50" t="str">
        <f>TEXT(E1084-M1084,"hh:mm")</f>
        <v>00:00</v>
      </c>
      <c r="I1084" s="86"/>
      <c r="J1084" s="87"/>
      <c r="K1084" s="88"/>
      <c r="M1084" s="60">
        <v>0.66666666666666663</v>
      </c>
    </row>
    <row r="1085" spans="2:13">
      <c r="B1085" s="5" t="str">
        <f t="shared" si="65"/>
        <v>الأربعاء</v>
      </c>
      <c r="C1085" s="6">
        <f t="shared" si="67"/>
        <v>44202</v>
      </c>
      <c r="D1085" s="50">
        <v>0.35416666666666702</v>
      </c>
      <c r="E1085" s="50">
        <v>0.66666666666666696</v>
      </c>
      <c r="F1085" s="7">
        <f t="shared" si="66"/>
        <v>1</v>
      </c>
      <c r="G1085" s="50" t="str">
        <f>TEXT(D1085-M1083,"hh:mm")</f>
        <v>00:00</v>
      </c>
      <c r="H1085" s="50" t="str">
        <f>TEXT(E1085-M1084,"hh:mm")</f>
        <v>00:00</v>
      </c>
      <c r="I1085" s="86"/>
      <c r="J1085" s="87"/>
      <c r="K1085" s="88"/>
    </row>
    <row r="1086" spans="2:13">
      <c r="B1086" s="5" t="str">
        <f t="shared" si="65"/>
        <v>الخميس</v>
      </c>
      <c r="C1086" s="6">
        <f t="shared" si="67"/>
        <v>44203</v>
      </c>
      <c r="D1086" s="50">
        <v>0.35416666666666702</v>
      </c>
      <c r="E1086" s="50">
        <v>0.66666666666666696</v>
      </c>
      <c r="F1086" s="7">
        <f t="shared" si="66"/>
        <v>1</v>
      </c>
      <c r="G1086" s="50" t="str">
        <f>TEXT(D1086-M1083,"hh:mm")</f>
        <v>00:00</v>
      </c>
      <c r="H1086" s="50" t="str">
        <f>TEXT(E1086-M1084,"hh:mm")</f>
        <v>00:00</v>
      </c>
      <c r="I1086" s="86"/>
      <c r="J1086" s="87"/>
      <c r="K1086" s="88"/>
    </row>
    <row r="1087" spans="2:13">
      <c r="B1087" s="5" t="str">
        <f t="shared" si="65"/>
        <v>الجمعة</v>
      </c>
      <c r="C1087" s="6">
        <f t="shared" si="67"/>
        <v>44204</v>
      </c>
      <c r="D1087" s="50"/>
      <c r="E1087" s="50"/>
      <c r="F1087" s="7">
        <f t="shared" si="66"/>
        <v>0</v>
      </c>
      <c r="G1087" s="50">
        <v>0</v>
      </c>
      <c r="H1087" s="50">
        <v>0</v>
      </c>
      <c r="I1087" s="86"/>
      <c r="J1087" s="87"/>
      <c r="K1087" s="88"/>
    </row>
    <row r="1088" spans="2:13">
      <c r="B1088" s="5" t="str">
        <f t="shared" si="65"/>
        <v>السبت</v>
      </c>
      <c r="C1088" s="6">
        <f t="shared" si="67"/>
        <v>44205</v>
      </c>
      <c r="D1088" s="50">
        <v>0.35416666666666669</v>
      </c>
      <c r="E1088" s="50">
        <v>0.66666666666666663</v>
      </c>
      <c r="F1088" s="7">
        <f t="shared" si="66"/>
        <v>1</v>
      </c>
      <c r="G1088" s="50" t="str">
        <f>TEXT(D1088-M1083,"hh:mm")</f>
        <v>00:00</v>
      </c>
      <c r="H1088" s="50" t="str">
        <f>TEXT(E1088-M1084,"hh:mm")</f>
        <v>00:00</v>
      </c>
      <c r="I1088" s="86"/>
      <c r="J1088" s="87"/>
      <c r="K1088" s="88"/>
    </row>
    <row r="1089" spans="2:11">
      <c r="B1089" s="5" t="str">
        <f t="shared" si="65"/>
        <v>الأحد</v>
      </c>
      <c r="C1089" s="6">
        <f t="shared" si="67"/>
        <v>44206</v>
      </c>
      <c r="D1089" s="50">
        <v>0.35416666666666669</v>
      </c>
      <c r="E1089" s="50">
        <v>0.66666666666666696</v>
      </c>
      <c r="F1089" s="7">
        <f t="shared" si="66"/>
        <v>1</v>
      </c>
      <c r="G1089" s="50" t="str">
        <f>TEXT(D1089-M1083,"hh:mm")</f>
        <v>00:00</v>
      </c>
      <c r="H1089" s="50" t="str">
        <f>TEXT(E1089-M1084,"hh:mm")</f>
        <v>00:00</v>
      </c>
      <c r="I1089" s="86"/>
      <c r="J1089" s="87"/>
      <c r="K1089" s="88"/>
    </row>
    <row r="1090" spans="2:11">
      <c r="B1090" s="5" t="str">
        <f t="shared" si="65"/>
        <v>الإثنين</v>
      </c>
      <c r="C1090" s="6">
        <f t="shared" si="67"/>
        <v>44207</v>
      </c>
      <c r="D1090" s="50">
        <v>0.35416666666666669</v>
      </c>
      <c r="E1090" s="50">
        <v>0.66666666666666696</v>
      </c>
      <c r="F1090" s="7">
        <f t="shared" si="66"/>
        <v>1</v>
      </c>
      <c r="G1090" s="50" t="str">
        <f>TEXT(D1090-M1083,"hh:mm")</f>
        <v>00:00</v>
      </c>
      <c r="H1090" s="50" t="str">
        <f>TEXT(E1090-M1084,"hh:mm")</f>
        <v>00:00</v>
      </c>
      <c r="I1090" s="86"/>
      <c r="J1090" s="87"/>
      <c r="K1090" s="88"/>
    </row>
    <row r="1091" spans="2:11">
      <c r="B1091" s="5" t="str">
        <f t="shared" si="65"/>
        <v>الثلاثاء</v>
      </c>
      <c r="C1091" s="6">
        <f t="shared" si="67"/>
        <v>44208</v>
      </c>
      <c r="D1091" s="50">
        <v>0.35416666666666702</v>
      </c>
      <c r="E1091" s="50">
        <v>0.66666666666666696</v>
      </c>
      <c r="F1091" s="7">
        <f t="shared" si="66"/>
        <v>1</v>
      </c>
      <c r="G1091" s="50" t="str">
        <f>TEXT(D1091-M1083,"hh:mm")</f>
        <v>00:00</v>
      </c>
      <c r="H1091" s="50" t="str">
        <f>TEXT(E1091-M1084,"hh:mm")</f>
        <v>00:00</v>
      </c>
      <c r="I1091" s="86"/>
      <c r="J1091" s="87"/>
      <c r="K1091" s="88"/>
    </row>
    <row r="1092" spans="2:11">
      <c r="B1092" s="5" t="str">
        <f t="shared" si="65"/>
        <v>الأربعاء</v>
      </c>
      <c r="C1092" s="6">
        <f t="shared" si="67"/>
        <v>44209</v>
      </c>
      <c r="D1092" s="50">
        <v>0.35416666666666702</v>
      </c>
      <c r="E1092" s="50">
        <v>0.66666666666666696</v>
      </c>
      <c r="F1092" s="7">
        <f t="shared" si="66"/>
        <v>1</v>
      </c>
      <c r="G1092" s="50" t="str">
        <f>TEXT(D1092-M1083,"hh:mm")</f>
        <v>00:00</v>
      </c>
      <c r="H1092" s="50" t="str">
        <f>TEXT(E1092-M1084,"hh:mm")</f>
        <v>00:00</v>
      </c>
      <c r="I1092" s="86"/>
      <c r="J1092" s="87"/>
      <c r="K1092" s="88"/>
    </row>
    <row r="1093" spans="2:11">
      <c r="B1093" s="5" t="str">
        <f t="shared" si="65"/>
        <v>الخميس</v>
      </c>
      <c r="C1093" s="6">
        <f t="shared" si="67"/>
        <v>44210</v>
      </c>
      <c r="D1093" s="50">
        <v>0.35416666666666702</v>
      </c>
      <c r="E1093" s="50">
        <v>0.66666666666666696</v>
      </c>
      <c r="F1093" s="7">
        <f t="shared" si="66"/>
        <v>1</v>
      </c>
      <c r="G1093" s="50" t="str">
        <f>TEXT(D1093-M1083,"hh:mm")</f>
        <v>00:00</v>
      </c>
      <c r="H1093" s="50" t="str">
        <f>TEXT(E1093-M1084,"hh:mm")</f>
        <v>00:00</v>
      </c>
      <c r="I1093" s="86"/>
      <c r="J1093" s="87"/>
      <c r="K1093" s="88"/>
    </row>
    <row r="1094" spans="2:11">
      <c r="B1094" s="5" t="str">
        <f t="shared" si="65"/>
        <v>الجمعة</v>
      </c>
      <c r="C1094" s="6">
        <f t="shared" si="67"/>
        <v>44211</v>
      </c>
      <c r="D1094" s="50"/>
      <c r="E1094" s="50"/>
      <c r="F1094" s="7">
        <f t="shared" si="66"/>
        <v>0</v>
      </c>
      <c r="G1094" s="50">
        <v>0</v>
      </c>
      <c r="H1094" s="50">
        <v>0</v>
      </c>
      <c r="I1094" s="86"/>
      <c r="J1094" s="87"/>
      <c r="K1094" s="88"/>
    </row>
    <row r="1095" spans="2:11">
      <c r="B1095" s="5" t="str">
        <f t="shared" si="65"/>
        <v>السبت</v>
      </c>
      <c r="C1095" s="6">
        <f t="shared" si="67"/>
        <v>44212</v>
      </c>
      <c r="D1095" s="50">
        <v>0.35416666666666669</v>
      </c>
      <c r="E1095" s="50">
        <v>0.66666666666666663</v>
      </c>
      <c r="F1095" s="7">
        <f t="shared" si="66"/>
        <v>1</v>
      </c>
      <c r="G1095" s="50" t="str">
        <f>TEXT(D1095-M1083,"hh:mm")</f>
        <v>00:00</v>
      </c>
      <c r="H1095" s="50" t="str">
        <f>TEXT(E1095-M1084,"hh:mm")</f>
        <v>00:00</v>
      </c>
      <c r="I1095" s="86"/>
      <c r="J1095" s="87"/>
      <c r="K1095" s="88"/>
    </row>
    <row r="1096" spans="2:11">
      <c r="B1096" s="5" t="str">
        <f t="shared" si="65"/>
        <v>الأحد</v>
      </c>
      <c r="C1096" s="6">
        <f t="shared" si="67"/>
        <v>44213</v>
      </c>
      <c r="D1096" s="50">
        <v>0.35416666666666669</v>
      </c>
      <c r="E1096" s="50">
        <v>0.66666666666666696</v>
      </c>
      <c r="F1096" s="7">
        <f t="shared" si="66"/>
        <v>1</v>
      </c>
      <c r="G1096" s="50" t="str">
        <f>TEXT(D1096-M1083,"hh:mm")</f>
        <v>00:00</v>
      </c>
      <c r="H1096" s="50" t="str">
        <f>TEXT(E1096-M1084,"hh:mm")</f>
        <v>00:00</v>
      </c>
      <c r="I1096" s="86"/>
      <c r="J1096" s="87"/>
      <c r="K1096" s="88"/>
    </row>
    <row r="1097" spans="2:11">
      <c r="B1097" s="5" t="str">
        <f t="shared" si="65"/>
        <v>الإثنين</v>
      </c>
      <c r="C1097" s="6">
        <f t="shared" si="67"/>
        <v>44214</v>
      </c>
      <c r="D1097" s="50">
        <v>0.35416666666666669</v>
      </c>
      <c r="E1097" s="50">
        <v>0.66666666666666696</v>
      </c>
      <c r="F1097" s="7">
        <f t="shared" si="66"/>
        <v>1</v>
      </c>
      <c r="G1097" s="50" t="str">
        <f>TEXT(D1097-M1083,"hh:mm")</f>
        <v>00:00</v>
      </c>
      <c r="H1097" s="50" t="str">
        <f>TEXT(E1097-M1084,"hh:mm")</f>
        <v>00:00</v>
      </c>
      <c r="I1097" s="86"/>
      <c r="J1097" s="87"/>
      <c r="K1097" s="88"/>
    </row>
    <row r="1098" spans="2:11">
      <c r="B1098" s="5" t="str">
        <f t="shared" si="65"/>
        <v>الثلاثاء</v>
      </c>
      <c r="C1098" s="6">
        <f t="shared" si="67"/>
        <v>44215</v>
      </c>
      <c r="D1098" s="50">
        <v>0.35416666666666702</v>
      </c>
      <c r="E1098" s="50">
        <v>0.66666666666666696</v>
      </c>
      <c r="F1098" s="7">
        <f t="shared" si="66"/>
        <v>1</v>
      </c>
      <c r="G1098" s="50" t="str">
        <f>TEXT(D1098-M1083,"hh:mm")</f>
        <v>00:00</v>
      </c>
      <c r="H1098" s="50" t="str">
        <f>TEXT(E1098-M1084,"hh:mm")</f>
        <v>00:00</v>
      </c>
      <c r="I1098" s="86"/>
      <c r="J1098" s="87"/>
      <c r="K1098" s="88"/>
    </row>
    <row r="1099" spans="2:11">
      <c r="B1099" s="5" t="str">
        <f t="shared" si="65"/>
        <v>الأربعاء</v>
      </c>
      <c r="C1099" s="6">
        <f t="shared" si="67"/>
        <v>44216</v>
      </c>
      <c r="D1099" s="50">
        <v>0.35416666666666702</v>
      </c>
      <c r="E1099" s="50">
        <v>0.66666666666666696</v>
      </c>
      <c r="F1099" s="7">
        <f t="shared" si="66"/>
        <v>1</v>
      </c>
      <c r="G1099" s="50" t="str">
        <f>TEXT(D1099-M1083,"hh:mm")</f>
        <v>00:00</v>
      </c>
      <c r="H1099" s="50" t="str">
        <f>TEXT(E1099-M1084,"hh:mm")</f>
        <v>00:00</v>
      </c>
      <c r="I1099" s="86"/>
      <c r="J1099" s="87"/>
      <c r="K1099" s="88"/>
    </row>
    <row r="1100" spans="2:11">
      <c r="B1100" s="5" t="str">
        <f t="shared" si="65"/>
        <v>الخميس</v>
      </c>
      <c r="C1100" s="6">
        <f t="shared" si="67"/>
        <v>44217</v>
      </c>
      <c r="D1100" s="50">
        <v>0.35416666666666702</v>
      </c>
      <c r="E1100" s="50">
        <v>0.66666666666666696</v>
      </c>
      <c r="F1100" s="7">
        <f t="shared" si="66"/>
        <v>1</v>
      </c>
      <c r="G1100" s="50" t="str">
        <f>TEXT(D1100-M1083,"hh:mm")</f>
        <v>00:00</v>
      </c>
      <c r="H1100" s="50" t="str">
        <f>TEXT(E1100-M1084,"hh:mm")</f>
        <v>00:00</v>
      </c>
      <c r="I1100" s="86"/>
      <c r="J1100" s="87"/>
      <c r="K1100" s="88"/>
    </row>
    <row r="1101" spans="2:11">
      <c r="B1101" s="5" t="str">
        <f t="shared" si="65"/>
        <v>الجمعة</v>
      </c>
      <c r="C1101" s="6">
        <f t="shared" si="67"/>
        <v>44218</v>
      </c>
      <c r="D1101" s="50"/>
      <c r="E1101" s="50"/>
      <c r="F1101" s="7">
        <f t="shared" si="66"/>
        <v>0</v>
      </c>
      <c r="G1101" s="50">
        <v>0</v>
      </c>
      <c r="H1101" s="50">
        <v>0</v>
      </c>
      <c r="I1101" s="86"/>
      <c r="J1101" s="87"/>
      <c r="K1101" s="88"/>
    </row>
    <row r="1102" spans="2:11">
      <c r="B1102" s="5" t="str">
        <f t="shared" si="65"/>
        <v>السبت</v>
      </c>
      <c r="C1102" s="6">
        <f t="shared" si="67"/>
        <v>44219</v>
      </c>
      <c r="D1102" s="50">
        <v>0.35416666666666669</v>
      </c>
      <c r="E1102" s="50">
        <v>0.66666666666666663</v>
      </c>
      <c r="F1102" s="7">
        <f t="shared" si="66"/>
        <v>1</v>
      </c>
      <c r="G1102" s="50" t="str">
        <f>TEXT(D1102-M1083,"hh:mm")</f>
        <v>00:00</v>
      </c>
      <c r="H1102" s="50" t="str">
        <f>TEXT(E1102-M1084,"hh:mm")</f>
        <v>00:00</v>
      </c>
      <c r="I1102" s="86"/>
      <c r="J1102" s="87"/>
      <c r="K1102" s="88"/>
    </row>
    <row r="1103" spans="2:11">
      <c r="B1103" s="5" t="str">
        <f t="shared" si="65"/>
        <v>الأحد</v>
      </c>
      <c r="C1103" s="6">
        <f t="shared" si="67"/>
        <v>44220</v>
      </c>
      <c r="D1103" s="50">
        <v>0.35416666666666669</v>
      </c>
      <c r="E1103" s="50">
        <v>0.66666666666666696</v>
      </c>
      <c r="F1103" s="7">
        <f t="shared" si="66"/>
        <v>1</v>
      </c>
      <c r="G1103" s="50" t="str">
        <f>TEXT(D1103-M1083,"hh:mm")</f>
        <v>00:00</v>
      </c>
      <c r="H1103" s="50" t="str">
        <f>TEXT(E1103-M1084,"hh:mm")</f>
        <v>00:00</v>
      </c>
      <c r="I1103" s="86"/>
      <c r="J1103" s="87"/>
      <c r="K1103" s="88"/>
    </row>
    <row r="1104" spans="2:11">
      <c r="B1104" s="5" t="str">
        <f t="shared" si="65"/>
        <v>الإثنين</v>
      </c>
      <c r="C1104" s="6">
        <f t="shared" si="67"/>
        <v>44221</v>
      </c>
      <c r="D1104" s="50">
        <v>0.35416666666666669</v>
      </c>
      <c r="E1104" s="50">
        <v>0.66666666666666696</v>
      </c>
      <c r="F1104" s="7">
        <f t="shared" si="66"/>
        <v>1</v>
      </c>
      <c r="G1104" s="50" t="str">
        <f>TEXT(D1104-M1083,"hh:mm")</f>
        <v>00:00</v>
      </c>
      <c r="H1104" s="50" t="str">
        <f>TEXT(E1104-M1084,"hh:mm")</f>
        <v>00:00</v>
      </c>
      <c r="I1104" s="86"/>
      <c r="J1104" s="87"/>
      <c r="K1104" s="88"/>
    </row>
    <row r="1105" spans="2:11">
      <c r="B1105" s="5" t="str">
        <f t="shared" si="65"/>
        <v>الثلاثاء</v>
      </c>
      <c r="C1105" s="6">
        <f t="shared" si="67"/>
        <v>44222</v>
      </c>
      <c r="D1105" s="50">
        <v>0.35416666666666702</v>
      </c>
      <c r="E1105" s="50">
        <v>0.66666666666666696</v>
      </c>
      <c r="F1105" s="7">
        <f t="shared" si="66"/>
        <v>1</v>
      </c>
      <c r="G1105" s="50" t="str">
        <f>TEXT(D1105-M1083,"hh:mm")</f>
        <v>00:00</v>
      </c>
      <c r="H1105" s="50" t="str">
        <f>TEXT(E1105-M1084,"hh:mm")</f>
        <v>00:00</v>
      </c>
      <c r="I1105" s="86"/>
      <c r="J1105" s="87"/>
      <c r="K1105" s="88"/>
    </row>
    <row r="1106" spans="2:11">
      <c r="B1106" s="5" t="str">
        <f t="shared" si="65"/>
        <v>الأربعاء</v>
      </c>
      <c r="C1106" s="6">
        <f t="shared" si="67"/>
        <v>44223</v>
      </c>
      <c r="D1106" s="50">
        <v>0.35416666666666702</v>
      </c>
      <c r="E1106" s="50">
        <v>0.66666666666666696</v>
      </c>
      <c r="F1106" s="7">
        <f t="shared" si="66"/>
        <v>1</v>
      </c>
      <c r="G1106" s="50" t="str">
        <f>TEXT(D1106-M1083,"hh:mm")</f>
        <v>00:00</v>
      </c>
      <c r="H1106" s="50" t="str">
        <f>TEXT(E1106-M1084,"hh:mm")</f>
        <v>00:00</v>
      </c>
      <c r="I1106" s="86"/>
      <c r="J1106" s="87"/>
      <c r="K1106" s="88"/>
    </row>
    <row r="1107" spans="2:11">
      <c r="B1107" s="5" t="str">
        <f t="shared" si="65"/>
        <v>الخميس</v>
      </c>
      <c r="C1107" s="6">
        <f>C1106+1</f>
        <v>44224</v>
      </c>
      <c r="D1107" s="50">
        <v>0.35416666666666702</v>
      </c>
      <c r="E1107" s="50">
        <v>0.66666666666666696</v>
      </c>
      <c r="F1107" s="7">
        <f t="shared" si="66"/>
        <v>1</v>
      </c>
      <c r="G1107" s="50" t="str">
        <f>TEXT(D1107-M1083,"hh:mm")</f>
        <v>00:00</v>
      </c>
      <c r="H1107" s="50" t="str">
        <f>TEXT(E1107-M1084,"hh:mm")</f>
        <v>00:00</v>
      </c>
      <c r="I1107" s="86"/>
      <c r="J1107" s="87"/>
      <c r="K1107" s="88"/>
    </row>
    <row r="1108" spans="2:11">
      <c r="B1108" s="5" t="str">
        <f t="shared" si="65"/>
        <v>الجمعة</v>
      </c>
      <c r="C1108" s="6">
        <f>IF(C1080=$Q$9," ",C1107+1)</f>
        <v>44225</v>
      </c>
      <c r="D1108" s="50"/>
      <c r="E1108" s="50"/>
      <c r="F1108" s="7">
        <f t="shared" si="66"/>
        <v>0</v>
      </c>
      <c r="G1108" s="50">
        <v>0</v>
      </c>
      <c r="H1108" s="50">
        <v>0</v>
      </c>
      <c r="I1108" s="86"/>
      <c r="J1108" s="87"/>
      <c r="K1108" s="88"/>
    </row>
    <row r="1109" spans="2:11">
      <c r="B1109" s="5" t="str">
        <f t="shared" si="65"/>
        <v>السبت</v>
      </c>
      <c r="C1109" s="6">
        <f>IF(C1080=$Q$9," ",C1108+1)</f>
        <v>44226</v>
      </c>
      <c r="D1109" s="50">
        <v>0.35416666666666669</v>
      </c>
      <c r="E1109" s="50">
        <v>0.66666666666666696</v>
      </c>
      <c r="F1109" s="7">
        <f t="shared" si="66"/>
        <v>1</v>
      </c>
      <c r="G1109" s="50" t="str">
        <f>TEXT(D1109-M1083,"hh:mm")</f>
        <v>00:00</v>
      </c>
      <c r="H1109" s="50" t="str">
        <f>TEXT(E1109-M1084,"hh:mm")</f>
        <v>00:00</v>
      </c>
      <c r="I1109" s="86"/>
      <c r="J1109" s="87"/>
      <c r="K1109" s="88"/>
    </row>
    <row r="1110" spans="2:11">
      <c r="B1110" s="5" t="str">
        <f t="shared" si="65"/>
        <v>الأحد</v>
      </c>
      <c r="C1110" s="6">
        <f>IF(C1080=$Q$9," ",IF(C1080=$Q$11," ",IF(C1080=$Q$13," ",IF(C1080=$Q$16," ",IF(C1080=$Q$18," ",C1109+1)))))</f>
        <v>44227</v>
      </c>
      <c r="D1110" s="50">
        <v>0.35416666666666669</v>
      </c>
      <c r="E1110" s="50">
        <v>0.66666666666666696</v>
      </c>
      <c r="F1110" s="7">
        <f t="shared" si="66"/>
        <v>1</v>
      </c>
      <c r="G1110" s="50" t="str">
        <f>TEXT(D1110-M1083,"hh:mm")</f>
        <v>00:00</v>
      </c>
      <c r="H1110" s="50" t="str">
        <f>TEXT(E1110-M1084,"hh:mm")</f>
        <v>00:00</v>
      </c>
      <c r="I1110" s="86"/>
      <c r="J1110" s="87"/>
      <c r="K1110" s="88"/>
    </row>
    <row r="1111" spans="2:11">
      <c r="B1111" s="89" t="s">
        <v>17</v>
      </c>
      <c r="C1111" s="90"/>
      <c r="D1111" s="90"/>
      <c r="E1111" s="91"/>
      <c r="F1111" s="92" t="e">
        <f>H1080+H1081+H1082+H1083+H1084+H1085+H1086+H1087+H1088+H1089+H1090+H1091+H1092+H1093+H1094+H1095+H1096+H1097+H1098+H1099+H1100+H1101+H1102+H1103+H1104+H1105+H1106+H1107+H1108+H1109+H1110</f>
        <v>#VALUE!</v>
      </c>
      <c r="G1111" s="93"/>
      <c r="H1111" s="94"/>
      <c r="I1111" s="95"/>
      <c r="J1111" s="96"/>
      <c r="K1111" s="97"/>
    </row>
    <row r="1112" spans="2:11">
      <c r="B1112" s="98" t="s">
        <v>18</v>
      </c>
      <c r="C1112" s="99"/>
      <c r="D1112" s="99"/>
      <c r="E1112" s="100"/>
      <c r="F1112" s="101" t="e">
        <f>G1080+G1081+G1082+G1083+G1084+G1085+G1086+G1087+G1088+G1089+G1090+G1091+G1092+G1093+G1094+G1095+G1096+G1097+G1098+G1099+G1100+G1101+G1102+G1103+G1104+G1105+G1106+G1107+G1108+G1109+G1110</f>
        <v>#VALUE!</v>
      </c>
      <c r="G1112" s="102"/>
      <c r="H1112" s="103"/>
      <c r="I1112" s="104"/>
      <c r="J1112" s="105"/>
      <c r="K1112" s="106"/>
    </row>
    <row r="1113" spans="2:11">
      <c r="B1113" s="107" t="s">
        <v>2</v>
      </c>
      <c r="C1113" s="108"/>
      <c r="D1113" s="108"/>
      <c r="E1113" s="109"/>
      <c r="F1113" s="13">
        <f>SUM(F1080:F1110)</f>
        <v>26</v>
      </c>
      <c r="G1113" s="52" t="e">
        <f>B1118/30/9*F1112*24</f>
        <v>#VALUE!</v>
      </c>
      <c r="H1113" s="52" t="e">
        <f>B1118/30/9*F1111*24</f>
        <v>#VALUE!</v>
      </c>
      <c r="I1113" s="107"/>
      <c r="J1113" s="108"/>
      <c r="K1113" s="109"/>
    </row>
    <row r="1114" spans="2:11">
      <c r="B1114" s="9"/>
      <c r="C1114" s="9"/>
      <c r="D1114" s="9"/>
      <c r="E1114" s="9"/>
      <c r="F1114" s="9"/>
      <c r="G1114" s="9"/>
      <c r="H1114" s="53"/>
      <c r="I1114" s="53"/>
      <c r="J1114" s="9"/>
      <c r="K1114" s="9"/>
    </row>
    <row r="1115" spans="2:11">
      <c r="B1115" s="15"/>
      <c r="C1115" s="15"/>
      <c r="D1115" s="15"/>
      <c r="E1115" s="15"/>
      <c r="F1115" s="15"/>
      <c r="G1115" s="15"/>
      <c r="H1115" s="15"/>
      <c r="I1115" s="9"/>
      <c r="J1115" s="9"/>
      <c r="K1115" s="9"/>
    </row>
    <row r="1116" spans="2:11">
      <c r="B1116" s="9" t="s">
        <v>19</v>
      </c>
      <c r="C1116" s="9"/>
      <c r="D1116" s="9"/>
      <c r="E1116" s="9"/>
      <c r="F1116" s="9"/>
      <c r="G1116" s="9"/>
      <c r="H1116" s="15"/>
      <c r="I1116" s="23"/>
      <c r="J1116" s="8"/>
      <c r="K1116" s="8"/>
    </row>
    <row r="1117" spans="2:11" ht="21">
      <c r="B1117" s="1" t="s">
        <v>3</v>
      </c>
      <c r="C1117" s="1" t="s">
        <v>20</v>
      </c>
      <c r="D1117" s="1" t="s">
        <v>14</v>
      </c>
      <c r="E1117" s="1" t="s">
        <v>21</v>
      </c>
      <c r="F1117" s="1" t="s">
        <v>22</v>
      </c>
      <c r="G1117" s="2" t="s">
        <v>17</v>
      </c>
      <c r="H1117" s="24" t="s">
        <v>18</v>
      </c>
      <c r="I1117" s="2" t="s">
        <v>4</v>
      </c>
      <c r="J1117" s="16" t="s">
        <v>23</v>
      </c>
      <c r="K1117" s="17"/>
    </row>
    <row r="1118" spans="2:11">
      <c r="B1118" s="4">
        <v>230</v>
      </c>
      <c r="C1118" s="18">
        <f>B1118*M10/26</f>
        <v>230</v>
      </c>
      <c r="D1118" s="18" t="e">
        <f>H1113</f>
        <v>#VALUE!</v>
      </c>
      <c r="E1118" s="18" t="e">
        <f>G1113</f>
        <v>#VALUE!</v>
      </c>
      <c r="F1118" s="18">
        <f>'بيانات كاملة'!H25</f>
        <v>20</v>
      </c>
      <c r="G1118" s="18">
        <f>'بيانات كاملة'!I25</f>
        <v>0</v>
      </c>
      <c r="H1118" s="18">
        <f>'بيانات كاملة'!J25</f>
        <v>0</v>
      </c>
      <c r="I1118" s="19" t="e">
        <f>C1118+D1118-E1118-F1118+G1118-H1118</f>
        <v>#VALUE!</v>
      </c>
      <c r="J1118" s="20">
        <v>44013</v>
      </c>
      <c r="K1118" s="21">
        <f>'بيانات كاملة'!M1079</f>
        <v>0</v>
      </c>
    </row>
    <row r="1119" spans="2:11" ht="12" thickBot="1">
      <c r="B1119" s="9">
        <f>C1076</f>
        <v>22</v>
      </c>
      <c r="C1119" s="23"/>
      <c r="D1119" s="23"/>
      <c r="E1119" s="23"/>
      <c r="F1119" s="23"/>
      <c r="G1119" s="23"/>
      <c r="H1119" s="23"/>
      <c r="I1119" s="23"/>
      <c r="J1119" s="8"/>
      <c r="K1119" s="8"/>
    </row>
    <row r="1120" spans="2:11" ht="12" thickBot="1">
      <c r="B1120" s="9"/>
      <c r="C1120" s="23"/>
      <c r="D1120" s="23"/>
      <c r="E1120" s="23"/>
      <c r="F1120" s="23"/>
      <c r="G1120" s="23"/>
      <c r="H1120" s="23"/>
      <c r="I1120" s="110" t="s">
        <v>24</v>
      </c>
      <c r="J1120" s="110"/>
      <c r="K1120" s="110"/>
    </row>
    <row r="1121" spans="2:13">
      <c r="B1121" s="9"/>
      <c r="C1121" s="23"/>
      <c r="D1121" s="23"/>
      <c r="E1121" s="23"/>
      <c r="F1121" s="23"/>
      <c r="G1121" s="23"/>
      <c r="H1121" s="23"/>
      <c r="I1121" s="25"/>
      <c r="J1121" s="26"/>
      <c r="K1121" s="27"/>
    </row>
    <row r="1122" spans="2:13" ht="12" thickBot="1">
      <c r="B1122" s="23"/>
      <c r="C1122" s="23"/>
      <c r="D1122" s="23"/>
      <c r="E1122" s="23"/>
      <c r="F1122" s="23"/>
      <c r="G1122" s="23"/>
      <c r="H1122" s="23"/>
      <c r="I1122" s="28"/>
      <c r="J1122" s="29"/>
      <c r="K1122" s="30"/>
    </row>
    <row r="1124" spans="2:13">
      <c r="B1124" s="111" t="s">
        <v>25</v>
      </c>
      <c r="C1124" s="111"/>
      <c r="D1124" s="111"/>
      <c r="E1124" s="111"/>
      <c r="F1124" s="111"/>
      <c r="G1124" s="111"/>
      <c r="H1124" s="111"/>
      <c r="I1124" s="111"/>
      <c r="J1124" s="111"/>
      <c r="K1124" s="111"/>
    </row>
    <row r="1125" spans="2:13">
      <c r="B1125" s="112" t="str">
        <f>B54</f>
        <v>راتب شهر :ديسمبر 2020</v>
      </c>
      <c r="C1125" s="112"/>
      <c r="D1125" s="112"/>
      <c r="E1125" s="112"/>
      <c r="F1125" s="112"/>
      <c r="G1125" s="112"/>
      <c r="H1125" s="112"/>
      <c r="I1125" s="112"/>
      <c r="J1125" s="112"/>
      <c r="K1125" s="112"/>
    </row>
    <row r="1126" spans="2:13">
      <c r="B1126" s="4" t="s">
        <v>7</v>
      </c>
      <c r="C1126" s="58"/>
      <c r="D1126" s="9"/>
      <c r="E1126" s="9"/>
      <c r="F1126" s="9"/>
      <c r="G1126" s="9"/>
      <c r="H1126" s="10"/>
      <c r="I1126" s="4" t="s">
        <v>6</v>
      </c>
      <c r="J1126" s="10"/>
      <c r="K1126" s="10"/>
    </row>
    <row r="1127" spans="2:13">
      <c r="B1127" s="55" t="s">
        <v>8</v>
      </c>
      <c r="C1127" s="57">
        <v>23</v>
      </c>
      <c r="D1127" s="9"/>
      <c r="E1127" s="9"/>
      <c r="F1127" s="9"/>
      <c r="G1127" s="9"/>
      <c r="H1127" s="9"/>
      <c r="I1127" s="9"/>
      <c r="J1127" s="9"/>
      <c r="K1127" s="9"/>
    </row>
    <row r="1128" spans="2:13">
      <c r="B1128" s="9"/>
      <c r="C1128" s="9"/>
      <c r="D1128" s="9"/>
      <c r="E1128" s="9"/>
      <c r="F1128" s="9"/>
      <c r="G1128" s="9"/>
      <c r="H1128" s="9"/>
      <c r="I1128" s="9"/>
      <c r="J1128" s="9"/>
      <c r="K1128" s="9"/>
    </row>
    <row r="1129" spans="2:13">
      <c r="B1129" s="113" t="s">
        <v>9</v>
      </c>
      <c r="C1129" s="114"/>
      <c r="D1129" s="117" t="s">
        <v>10</v>
      </c>
      <c r="E1129" s="117" t="s">
        <v>11</v>
      </c>
      <c r="F1129" s="117" t="s">
        <v>12</v>
      </c>
      <c r="G1129" s="119" t="s">
        <v>13</v>
      </c>
      <c r="H1129" s="120"/>
      <c r="I1129" s="121" t="s">
        <v>15</v>
      </c>
      <c r="J1129" s="122"/>
      <c r="K1129" s="123"/>
    </row>
    <row r="1130" spans="2:13" ht="14.25">
      <c r="B1130" s="115"/>
      <c r="C1130" s="116"/>
      <c r="D1130" s="118"/>
      <c r="E1130" s="118"/>
      <c r="F1130" s="118"/>
      <c r="G1130" s="58" t="s">
        <v>16</v>
      </c>
      <c r="H1130" s="4" t="s">
        <v>14</v>
      </c>
      <c r="I1130" s="124"/>
      <c r="J1130" s="125"/>
      <c r="K1130" s="126"/>
      <c r="M1130" s="45"/>
    </row>
    <row r="1131" spans="2:13">
      <c r="B1131" s="5" t="str">
        <f t="shared" ref="B1131:B1161" si="68">TEXT(C1131,"ddd")</f>
        <v>السبت</v>
      </c>
      <c r="C1131" s="6">
        <f>M59</f>
        <v>0</v>
      </c>
      <c r="D1131" s="50"/>
      <c r="E1131" s="50"/>
      <c r="F1131" s="7">
        <f t="shared" ref="F1131:F1161" si="69">IF(ISERROR(D1131/D1131),0,(D1131/D1131))</f>
        <v>0</v>
      </c>
      <c r="G1131" s="50" t="e">
        <f>TEXT(D1131-M1134,"hh:mm")</f>
        <v>#VALUE!</v>
      </c>
      <c r="H1131" s="50" t="e">
        <f>TEXT(E1131-M1135,"hh:mm")</f>
        <v>#VALUE!</v>
      </c>
      <c r="I1131" s="86"/>
      <c r="J1131" s="87"/>
      <c r="K1131" s="88"/>
    </row>
    <row r="1132" spans="2:13">
      <c r="B1132" s="5" t="str">
        <f t="shared" si="68"/>
        <v>الأحد</v>
      </c>
      <c r="C1132" s="6">
        <f>C1131+1</f>
        <v>1</v>
      </c>
      <c r="D1132" s="50">
        <v>0.35416666666666669</v>
      </c>
      <c r="E1132" s="50">
        <v>0.66666666666666663</v>
      </c>
      <c r="F1132" s="7">
        <f t="shared" si="69"/>
        <v>1</v>
      </c>
      <c r="G1132" s="50" t="str">
        <f>TEXT(D1132-M1134,"hh:mm")</f>
        <v>00:00</v>
      </c>
      <c r="H1132" s="50" t="str">
        <f>TEXT(E1132-M1135,"hh:mm")</f>
        <v>00:00</v>
      </c>
      <c r="I1132" s="86"/>
      <c r="J1132" s="87"/>
      <c r="K1132" s="88"/>
      <c r="M1132" s="48"/>
    </row>
    <row r="1133" spans="2:13">
      <c r="B1133" s="5" t="str">
        <f t="shared" si="68"/>
        <v>الإثنين</v>
      </c>
      <c r="C1133" s="6">
        <f>C1132+1</f>
        <v>2</v>
      </c>
      <c r="D1133" s="50">
        <v>0.35416666666666669</v>
      </c>
      <c r="E1133" s="50">
        <v>0.66666666666666696</v>
      </c>
      <c r="F1133" s="7">
        <f t="shared" si="69"/>
        <v>1</v>
      </c>
      <c r="G1133" s="50" t="str">
        <f>TEXT(D1133-M1134,"hh:mm")</f>
        <v>00:00</v>
      </c>
      <c r="H1133" s="50" t="str">
        <f>TEXT(E1133-M1135,"hh:mm")</f>
        <v>00:00</v>
      </c>
      <c r="I1133" s="86"/>
      <c r="J1133" s="87"/>
      <c r="K1133" s="88"/>
    </row>
    <row r="1134" spans="2:13">
      <c r="B1134" s="5" t="str">
        <f t="shared" si="68"/>
        <v>الثلاثاء</v>
      </c>
      <c r="C1134" s="6">
        <f t="shared" ref="C1134:C1157" si="70">C1133+1</f>
        <v>3</v>
      </c>
      <c r="D1134" s="50">
        <v>0.35416666666666702</v>
      </c>
      <c r="E1134" s="50">
        <v>0.66666666666666696</v>
      </c>
      <c r="F1134" s="7">
        <f t="shared" si="69"/>
        <v>1</v>
      </c>
      <c r="G1134" s="50" t="str">
        <f>TEXT(D1134-M1134,"hh:mm")</f>
        <v>00:00</v>
      </c>
      <c r="H1134" s="50" t="str">
        <f>TEXT(E1134-M1135,"hh:mm")</f>
        <v>00:00</v>
      </c>
      <c r="I1134" s="86"/>
      <c r="J1134" s="87"/>
      <c r="K1134" s="88"/>
      <c r="M1134" s="60">
        <v>0.35416666666666669</v>
      </c>
    </row>
    <row r="1135" spans="2:13">
      <c r="B1135" s="5" t="str">
        <f t="shared" si="68"/>
        <v>الأربعاء</v>
      </c>
      <c r="C1135" s="6">
        <f t="shared" si="70"/>
        <v>4</v>
      </c>
      <c r="D1135" s="50">
        <v>0.35416666666666702</v>
      </c>
      <c r="E1135" s="50">
        <v>0.66666666666666696</v>
      </c>
      <c r="F1135" s="7">
        <f t="shared" si="69"/>
        <v>1</v>
      </c>
      <c r="G1135" s="50" t="str">
        <f>TEXT(D1135-M1134,"hh:mm")</f>
        <v>00:00</v>
      </c>
      <c r="H1135" s="50" t="str">
        <f>TEXT(E1135-M1135,"hh:mm")</f>
        <v>00:00</v>
      </c>
      <c r="I1135" s="86"/>
      <c r="J1135" s="87"/>
      <c r="K1135" s="88"/>
      <c r="M1135" s="60">
        <v>0.66666666666666663</v>
      </c>
    </row>
    <row r="1136" spans="2:13">
      <c r="B1136" s="5" t="str">
        <f t="shared" si="68"/>
        <v>الخميس</v>
      </c>
      <c r="C1136" s="6">
        <f t="shared" si="70"/>
        <v>5</v>
      </c>
      <c r="D1136" s="50">
        <v>0.35416666666666702</v>
      </c>
      <c r="E1136" s="50">
        <v>0.66666666666666696</v>
      </c>
      <c r="F1136" s="7">
        <f t="shared" si="69"/>
        <v>1</v>
      </c>
      <c r="G1136" s="50" t="str">
        <f>TEXT(D1136-M1134,"hh:mm")</f>
        <v>00:00</v>
      </c>
      <c r="H1136" s="50" t="str">
        <f>TEXT(E1136-M1135,"hh:mm")</f>
        <v>00:00</v>
      </c>
      <c r="I1136" s="86"/>
      <c r="J1136" s="87"/>
      <c r="K1136" s="88"/>
    </row>
    <row r="1137" spans="2:11">
      <c r="B1137" s="5" t="str">
        <f t="shared" si="68"/>
        <v>الجمعة</v>
      </c>
      <c r="C1137" s="6">
        <f t="shared" si="70"/>
        <v>6</v>
      </c>
      <c r="D1137" s="50">
        <v>0.35416666666666702</v>
      </c>
      <c r="E1137" s="50">
        <v>0.66666666666666696</v>
      </c>
      <c r="F1137" s="7">
        <f t="shared" si="69"/>
        <v>1</v>
      </c>
      <c r="G1137" s="50" t="str">
        <f>TEXT(D1137-M1134,"hh:mm")</f>
        <v>00:00</v>
      </c>
      <c r="H1137" s="50" t="str">
        <f>TEXT(E1137-M1135,"hh:mm")</f>
        <v>00:00</v>
      </c>
      <c r="I1137" s="86"/>
      <c r="J1137" s="87"/>
      <c r="K1137" s="88"/>
    </row>
    <row r="1138" spans="2:11">
      <c r="B1138" s="5" t="str">
        <f t="shared" si="68"/>
        <v>السبت</v>
      </c>
      <c r="C1138" s="6">
        <f t="shared" si="70"/>
        <v>7</v>
      </c>
      <c r="D1138" s="50"/>
      <c r="E1138" s="50"/>
      <c r="F1138" s="7">
        <f t="shared" si="69"/>
        <v>0</v>
      </c>
      <c r="G1138" s="50">
        <v>0</v>
      </c>
      <c r="H1138" s="50">
        <v>0</v>
      </c>
      <c r="I1138" s="86"/>
      <c r="J1138" s="87"/>
      <c r="K1138" s="88"/>
    </row>
    <row r="1139" spans="2:11">
      <c r="B1139" s="5" t="str">
        <f t="shared" si="68"/>
        <v>الأحد</v>
      </c>
      <c r="C1139" s="6">
        <f t="shared" si="70"/>
        <v>8</v>
      </c>
      <c r="D1139" s="50">
        <v>0.35416666666666669</v>
      </c>
      <c r="E1139" s="50">
        <v>0.66666666666666663</v>
      </c>
      <c r="F1139" s="7">
        <f t="shared" si="69"/>
        <v>1</v>
      </c>
      <c r="G1139" s="50" t="str">
        <f>TEXT(D1139-M1134,"hh:mm")</f>
        <v>00:00</v>
      </c>
      <c r="H1139" s="50" t="str">
        <f>TEXT(E1139-M1135,"hh:mm")</f>
        <v>00:00</v>
      </c>
      <c r="I1139" s="86"/>
      <c r="J1139" s="87"/>
      <c r="K1139" s="88"/>
    </row>
    <row r="1140" spans="2:11">
      <c r="B1140" s="5" t="str">
        <f t="shared" si="68"/>
        <v>الإثنين</v>
      </c>
      <c r="C1140" s="6">
        <f t="shared" si="70"/>
        <v>9</v>
      </c>
      <c r="D1140" s="50">
        <v>0.35416666666666669</v>
      </c>
      <c r="E1140" s="50">
        <v>0.66666666666666696</v>
      </c>
      <c r="F1140" s="7">
        <f t="shared" si="69"/>
        <v>1</v>
      </c>
      <c r="G1140" s="50" t="str">
        <f>TEXT(D1140-M1134,"hh:mm")</f>
        <v>00:00</v>
      </c>
      <c r="H1140" s="50" t="str">
        <f>TEXT(E1140-M1135,"hh:mm")</f>
        <v>00:00</v>
      </c>
      <c r="I1140" s="86"/>
      <c r="J1140" s="87"/>
      <c r="K1140" s="88"/>
    </row>
    <row r="1141" spans="2:11">
      <c r="B1141" s="5" t="str">
        <f t="shared" si="68"/>
        <v>الثلاثاء</v>
      </c>
      <c r="C1141" s="6">
        <f t="shared" si="70"/>
        <v>10</v>
      </c>
      <c r="D1141" s="50">
        <v>0.35416666666666669</v>
      </c>
      <c r="E1141" s="50">
        <v>0.66666666666666696</v>
      </c>
      <c r="F1141" s="7">
        <f t="shared" si="69"/>
        <v>1</v>
      </c>
      <c r="G1141" s="50" t="str">
        <f>TEXT(D1141-M1134,"hh:mm")</f>
        <v>00:00</v>
      </c>
      <c r="H1141" s="50" t="str">
        <f>TEXT(E1141-M1135,"hh:mm")</f>
        <v>00:00</v>
      </c>
      <c r="I1141" s="86"/>
      <c r="J1141" s="87"/>
      <c r="K1141" s="88"/>
    </row>
    <row r="1142" spans="2:11">
      <c r="B1142" s="5" t="str">
        <f t="shared" si="68"/>
        <v>الأربعاء</v>
      </c>
      <c r="C1142" s="6">
        <f t="shared" si="70"/>
        <v>11</v>
      </c>
      <c r="D1142" s="50">
        <v>0.35416666666666702</v>
      </c>
      <c r="E1142" s="50">
        <v>0.66666666666666696</v>
      </c>
      <c r="F1142" s="7">
        <f t="shared" si="69"/>
        <v>1</v>
      </c>
      <c r="G1142" s="50" t="str">
        <f>TEXT(D1142-M1134,"hh:mm")</f>
        <v>00:00</v>
      </c>
      <c r="H1142" s="50" t="str">
        <f>TEXT(E1142-M1135,"hh:mm")</f>
        <v>00:00</v>
      </c>
      <c r="I1142" s="86"/>
      <c r="J1142" s="87"/>
      <c r="K1142" s="88"/>
    </row>
    <row r="1143" spans="2:11">
      <c r="B1143" s="5" t="str">
        <f t="shared" si="68"/>
        <v>الخميس</v>
      </c>
      <c r="C1143" s="6">
        <f t="shared" si="70"/>
        <v>12</v>
      </c>
      <c r="D1143" s="50">
        <v>0.35416666666666702</v>
      </c>
      <c r="E1143" s="50">
        <v>0.66666666666666696</v>
      </c>
      <c r="F1143" s="7">
        <f t="shared" si="69"/>
        <v>1</v>
      </c>
      <c r="G1143" s="50" t="str">
        <f>TEXT(D1143-M1134,"hh:mm")</f>
        <v>00:00</v>
      </c>
      <c r="H1143" s="50" t="str">
        <f>TEXT(E1143-M1135,"hh:mm")</f>
        <v>00:00</v>
      </c>
      <c r="I1143" s="86"/>
      <c r="J1143" s="87"/>
      <c r="K1143" s="88"/>
    </row>
    <row r="1144" spans="2:11">
      <c r="B1144" s="5" t="str">
        <f t="shared" si="68"/>
        <v>الجمعة</v>
      </c>
      <c r="C1144" s="6">
        <f t="shared" si="70"/>
        <v>13</v>
      </c>
      <c r="D1144" s="50">
        <v>0.35416666666666702</v>
      </c>
      <c r="E1144" s="50">
        <v>0.66666666666666696</v>
      </c>
      <c r="F1144" s="7">
        <f t="shared" si="69"/>
        <v>1</v>
      </c>
      <c r="G1144" s="50" t="str">
        <f>TEXT(D1144-M1134,"hh:mm")</f>
        <v>00:00</v>
      </c>
      <c r="H1144" s="50" t="str">
        <f>TEXT(E1144-M1135,"hh:mm")</f>
        <v>00:00</v>
      </c>
      <c r="I1144" s="86"/>
      <c r="J1144" s="87"/>
      <c r="K1144" s="88"/>
    </row>
    <row r="1145" spans="2:11">
      <c r="B1145" s="5" t="str">
        <f t="shared" si="68"/>
        <v>السبت</v>
      </c>
      <c r="C1145" s="6">
        <f t="shared" si="70"/>
        <v>14</v>
      </c>
      <c r="D1145" s="50"/>
      <c r="E1145" s="50"/>
      <c r="F1145" s="7">
        <f t="shared" si="69"/>
        <v>0</v>
      </c>
      <c r="G1145" s="50">
        <v>0</v>
      </c>
      <c r="H1145" s="50">
        <v>0</v>
      </c>
      <c r="I1145" s="86"/>
      <c r="J1145" s="87"/>
      <c r="K1145" s="88"/>
    </row>
    <row r="1146" spans="2:11">
      <c r="B1146" s="5" t="str">
        <f t="shared" si="68"/>
        <v>الأحد</v>
      </c>
      <c r="C1146" s="6">
        <f t="shared" si="70"/>
        <v>15</v>
      </c>
      <c r="D1146" s="50">
        <v>0.35416666666666669</v>
      </c>
      <c r="E1146" s="50">
        <v>0.66666666666666663</v>
      </c>
      <c r="F1146" s="7">
        <f t="shared" si="69"/>
        <v>1</v>
      </c>
      <c r="G1146" s="50" t="str">
        <f>TEXT(D1146-M1134,"hh:mm")</f>
        <v>00:00</v>
      </c>
      <c r="H1146" s="50" t="str">
        <f>TEXT(E1146-M1135,"hh:mm")</f>
        <v>00:00</v>
      </c>
      <c r="I1146" s="86"/>
      <c r="J1146" s="87"/>
      <c r="K1146" s="88"/>
    </row>
    <row r="1147" spans="2:11">
      <c r="B1147" s="5" t="str">
        <f t="shared" si="68"/>
        <v>الإثنين</v>
      </c>
      <c r="C1147" s="6">
        <f t="shared" si="70"/>
        <v>16</v>
      </c>
      <c r="D1147" s="50">
        <v>0.35416666666666669</v>
      </c>
      <c r="E1147" s="50">
        <v>0.66666666666666696</v>
      </c>
      <c r="F1147" s="7">
        <f t="shared" si="69"/>
        <v>1</v>
      </c>
      <c r="G1147" s="50" t="str">
        <f>TEXT(D1147-M1134,"hh:mm")</f>
        <v>00:00</v>
      </c>
      <c r="H1147" s="50" t="str">
        <f>TEXT(E1147-M1135,"hh:mm")</f>
        <v>00:00</v>
      </c>
      <c r="I1147" s="86"/>
      <c r="J1147" s="87"/>
      <c r="K1147" s="88"/>
    </row>
    <row r="1148" spans="2:11">
      <c r="B1148" s="5" t="str">
        <f t="shared" si="68"/>
        <v>الثلاثاء</v>
      </c>
      <c r="C1148" s="6">
        <f t="shared" si="70"/>
        <v>17</v>
      </c>
      <c r="D1148" s="50">
        <v>0.35416666666666669</v>
      </c>
      <c r="E1148" s="50">
        <v>0.66666666666666696</v>
      </c>
      <c r="F1148" s="7">
        <f t="shared" si="69"/>
        <v>1</v>
      </c>
      <c r="G1148" s="50" t="str">
        <f>TEXT(D1148-M1134,"hh:mm")</f>
        <v>00:00</v>
      </c>
      <c r="H1148" s="50" t="str">
        <f>TEXT(E1148-M1135,"hh:mm")</f>
        <v>00:00</v>
      </c>
      <c r="I1148" s="86"/>
      <c r="J1148" s="87"/>
      <c r="K1148" s="88"/>
    </row>
    <row r="1149" spans="2:11">
      <c r="B1149" s="5" t="str">
        <f t="shared" si="68"/>
        <v>الأربعاء</v>
      </c>
      <c r="C1149" s="6">
        <f t="shared" si="70"/>
        <v>18</v>
      </c>
      <c r="D1149" s="50">
        <v>0.35416666666666702</v>
      </c>
      <c r="E1149" s="50">
        <v>0.66666666666666696</v>
      </c>
      <c r="F1149" s="7">
        <f t="shared" si="69"/>
        <v>1</v>
      </c>
      <c r="G1149" s="50" t="str">
        <f>TEXT(D1149-M1134,"hh:mm")</f>
        <v>00:00</v>
      </c>
      <c r="H1149" s="50" t="str">
        <f>TEXT(E1149-M1135,"hh:mm")</f>
        <v>00:00</v>
      </c>
      <c r="I1149" s="86"/>
      <c r="J1149" s="87"/>
      <c r="K1149" s="88"/>
    </row>
    <row r="1150" spans="2:11">
      <c r="B1150" s="5" t="str">
        <f t="shared" si="68"/>
        <v>الخميس</v>
      </c>
      <c r="C1150" s="6">
        <f t="shared" si="70"/>
        <v>19</v>
      </c>
      <c r="D1150" s="50">
        <v>0.35416666666666702</v>
      </c>
      <c r="E1150" s="50">
        <v>0.66666666666666696</v>
      </c>
      <c r="F1150" s="7">
        <f t="shared" si="69"/>
        <v>1</v>
      </c>
      <c r="G1150" s="50" t="str">
        <f>TEXT(D1150-M1134,"hh:mm")</f>
        <v>00:00</v>
      </c>
      <c r="H1150" s="50" t="str">
        <f>TEXT(E1150-M1135,"hh:mm")</f>
        <v>00:00</v>
      </c>
      <c r="I1150" s="86"/>
      <c r="J1150" s="87"/>
      <c r="K1150" s="88"/>
    </row>
    <row r="1151" spans="2:11">
      <c r="B1151" s="5" t="str">
        <f t="shared" si="68"/>
        <v>الجمعة</v>
      </c>
      <c r="C1151" s="6">
        <f t="shared" si="70"/>
        <v>20</v>
      </c>
      <c r="D1151" s="50">
        <v>0.35416666666666702</v>
      </c>
      <c r="E1151" s="50">
        <v>0.66666666666666696</v>
      </c>
      <c r="F1151" s="7">
        <f t="shared" si="69"/>
        <v>1</v>
      </c>
      <c r="G1151" s="50" t="str">
        <f>TEXT(D1151-M1134,"hh:mm")</f>
        <v>00:00</v>
      </c>
      <c r="H1151" s="50" t="str">
        <f>TEXT(E1151-M1135,"hh:mm")</f>
        <v>00:00</v>
      </c>
      <c r="I1151" s="86"/>
      <c r="J1151" s="87"/>
      <c r="K1151" s="88"/>
    </row>
    <row r="1152" spans="2:11">
      <c r="B1152" s="5" t="str">
        <f t="shared" si="68"/>
        <v>السبت</v>
      </c>
      <c r="C1152" s="6">
        <f t="shared" si="70"/>
        <v>21</v>
      </c>
      <c r="D1152" s="50"/>
      <c r="E1152" s="50"/>
      <c r="F1152" s="7">
        <f t="shared" si="69"/>
        <v>0</v>
      </c>
      <c r="G1152" s="50">
        <v>0</v>
      </c>
      <c r="H1152" s="50">
        <v>0</v>
      </c>
      <c r="I1152" s="86"/>
      <c r="J1152" s="87"/>
      <c r="K1152" s="88"/>
    </row>
    <row r="1153" spans="2:11">
      <c r="B1153" s="5" t="str">
        <f t="shared" si="68"/>
        <v>الأحد</v>
      </c>
      <c r="C1153" s="6">
        <f t="shared" si="70"/>
        <v>22</v>
      </c>
      <c r="D1153" s="50">
        <v>0.35416666666666669</v>
      </c>
      <c r="E1153" s="50">
        <v>0.66666666666666663</v>
      </c>
      <c r="F1153" s="7">
        <f t="shared" si="69"/>
        <v>1</v>
      </c>
      <c r="G1153" s="50" t="str">
        <f>TEXT(D1153-M1134,"hh:mm")</f>
        <v>00:00</v>
      </c>
      <c r="H1153" s="50" t="str">
        <f>TEXT(E1153-M1135,"hh:mm")</f>
        <v>00:00</v>
      </c>
      <c r="I1153" s="86"/>
      <c r="J1153" s="87"/>
      <c r="K1153" s="88"/>
    </row>
    <row r="1154" spans="2:11">
      <c r="B1154" s="5" t="str">
        <f t="shared" si="68"/>
        <v>الإثنين</v>
      </c>
      <c r="C1154" s="6">
        <f t="shared" si="70"/>
        <v>23</v>
      </c>
      <c r="D1154" s="50">
        <v>0.35416666666666669</v>
      </c>
      <c r="E1154" s="50">
        <v>0.66666666666666696</v>
      </c>
      <c r="F1154" s="7">
        <f t="shared" si="69"/>
        <v>1</v>
      </c>
      <c r="G1154" s="50" t="str">
        <f>TEXT(D1154-M1134,"hh:mm")</f>
        <v>00:00</v>
      </c>
      <c r="H1154" s="50" t="str">
        <f>TEXT(E1154-M1135,"hh:mm")</f>
        <v>00:00</v>
      </c>
      <c r="I1154" s="86"/>
      <c r="J1154" s="87"/>
      <c r="K1154" s="88"/>
    </row>
    <row r="1155" spans="2:11">
      <c r="B1155" s="5" t="str">
        <f t="shared" si="68"/>
        <v>الثلاثاء</v>
      </c>
      <c r="C1155" s="6">
        <f t="shared" si="70"/>
        <v>24</v>
      </c>
      <c r="D1155" s="50">
        <v>0.35416666666666669</v>
      </c>
      <c r="E1155" s="50">
        <v>0.66666666666666696</v>
      </c>
      <c r="F1155" s="7">
        <f t="shared" si="69"/>
        <v>1</v>
      </c>
      <c r="G1155" s="50" t="str">
        <f>TEXT(D1155-M1134,"hh:mm")</f>
        <v>00:00</v>
      </c>
      <c r="H1155" s="50" t="str">
        <f>TEXT(E1155-M1135,"hh:mm")</f>
        <v>00:00</v>
      </c>
      <c r="I1155" s="86"/>
      <c r="J1155" s="87"/>
      <c r="K1155" s="88"/>
    </row>
    <row r="1156" spans="2:11">
      <c r="B1156" s="5" t="str">
        <f t="shared" si="68"/>
        <v>الأربعاء</v>
      </c>
      <c r="C1156" s="6">
        <f t="shared" si="70"/>
        <v>25</v>
      </c>
      <c r="D1156" s="50">
        <v>0.35416666666666702</v>
      </c>
      <c r="E1156" s="50">
        <v>0.66666666666666696</v>
      </c>
      <c r="F1156" s="7">
        <f t="shared" si="69"/>
        <v>1</v>
      </c>
      <c r="G1156" s="50" t="str">
        <f>TEXT(D1156-M1134,"hh:mm")</f>
        <v>00:00</v>
      </c>
      <c r="H1156" s="50" t="str">
        <f>TEXT(E1156-M1135,"hh:mm")</f>
        <v>00:00</v>
      </c>
      <c r="I1156" s="86"/>
      <c r="J1156" s="87"/>
      <c r="K1156" s="88"/>
    </row>
    <row r="1157" spans="2:11">
      <c r="B1157" s="5" t="str">
        <f t="shared" si="68"/>
        <v>الخميس</v>
      </c>
      <c r="C1157" s="6">
        <f t="shared" si="70"/>
        <v>26</v>
      </c>
      <c r="D1157" s="50">
        <v>0.35416666666666702</v>
      </c>
      <c r="E1157" s="50">
        <v>0.66666666666666696</v>
      </c>
      <c r="F1157" s="7">
        <f t="shared" si="69"/>
        <v>1</v>
      </c>
      <c r="G1157" s="50" t="str">
        <f>TEXT(D1157-M1134,"hh:mm")</f>
        <v>00:00</v>
      </c>
      <c r="H1157" s="50" t="str">
        <f>TEXT(E1157-M1135,"hh:mm")</f>
        <v>00:00</v>
      </c>
      <c r="I1157" s="86"/>
      <c r="J1157" s="87"/>
      <c r="K1157" s="88"/>
    </row>
    <row r="1158" spans="2:11">
      <c r="B1158" s="5" t="str">
        <f t="shared" si="68"/>
        <v>الجمعة</v>
      </c>
      <c r="C1158" s="6">
        <f>C1157+1</f>
        <v>27</v>
      </c>
      <c r="D1158" s="50">
        <v>0.35416666666666702</v>
      </c>
      <c r="E1158" s="50">
        <v>0.66666666666666696</v>
      </c>
      <c r="F1158" s="7">
        <f t="shared" si="69"/>
        <v>1</v>
      </c>
      <c r="G1158" s="50" t="str">
        <f>TEXT(D1158-M1134,"hh:mm")</f>
        <v>00:00</v>
      </c>
      <c r="H1158" s="50" t="str">
        <f>TEXT(E1158-M1135,"hh:mm")</f>
        <v>00:00</v>
      </c>
      <c r="I1158" s="86"/>
      <c r="J1158" s="87"/>
      <c r="K1158" s="88"/>
    </row>
    <row r="1159" spans="2:11">
      <c r="B1159" s="5" t="str">
        <f t="shared" si="68"/>
        <v xml:space="preserve"> </v>
      </c>
      <c r="C1159" s="6" t="str">
        <f>IF(C1131=$Q$9," ",C1158+1)</f>
        <v xml:space="preserve"> </v>
      </c>
      <c r="D1159" s="50"/>
      <c r="E1159" s="50"/>
      <c r="F1159" s="7">
        <f t="shared" si="69"/>
        <v>0</v>
      </c>
      <c r="G1159" s="50">
        <v>0</v>
      </c>
      <c r="H1159" s="50">
        <v>0</v>
      </c>
      <c r="I1159" s="86"/>
      <c r="J1159" s="87"/>
      <c r="K1159" s="88"/>
    </row>
    <row r="1160" spans="2:11">
      <c r="B1160" s="5" t="str">
        <f t="shared" si="68"/>
        <v xml:space="preserve"> </v>
      </c>
      <c r="C1160" s="6" t="str">
        <f>IF(C1131=$Q$9," ",C1159+1)</f>
        <v xml:space="preserve"> </v>
      </c>
      <c r="D1160" s="50">
        <v>0.35416666666666669</v>
      </c>
      <c r="E1160" s="50">
        <v>0.66666666666666696</v>
      </c>
      <c r="F1160" s="7">
        <f t="shared" si="69"/>
        <v>1</v>
      </c>
      <c r="G1160" s="50" t="str">
        <f>TEXT(D1160-M1134,"hh:mm")</f>
        <v>00:00</v>
      </c>
      <c r="H1160" s="50" t="str">
        <f>TEXT(E1160-M1135,"hh:mm")</f>
        <v>00:00</v>
      </c>
      <c r="I1160" s="86"/>
      <c r="J1160" s="87"/>
      <c r="K1160" s="88"/>
    </row>
    <row r="1161" spans="2:11">
      <c r="B1161" s="5" t="str">
        <f t="shared" si="68"/>
        <v xml:space="preserve"> </v>
      </c>
      <c r="C1161" s="6" t="str">
        <f>IF(C1131=$Q$9," ",IF(C1131=$Q$11," ",IF(C1131=$Q$13," ",IF(C1131=$Q$16," ",IF(C1131=$Q$18," ",C1160+1)))))</f>
        <v xml:space="preserve"> </v>
      </c>
      <c r="D1161" s="50">
        <v>0.35416666666666669</v>
      </c>
      <c r="E1161" s="50">
        <v>0.66666666666666696</v>
      </c>
      <c r="F1161" s="7">
        <f t="shared" si="69"/>
        <v>1</v>
      </c>
      <c r="G1161" s="50" t="str">
        <f>TEXT(D1161-M1134,"hh:mm")</f>
        <v>00:00</v>
      </c>
      <c r="H1161" s="50" t="str">
        <f>TEXT(E1161-M1135,"hh:mm")</f>
        <v>00:00</v>
      </c>
      <c r="I1161" s="86"/>
      <c r="J1161" s="87"/>
      <c r="K1161" s="88"/>
    </row>
    <row r="1162" spans="2:11">
      <c r="B1162" s="89" t="s">
        <v>17</v>
      </c>
      <c r="C1162" s="90"/>
      <c r="D1162" s="90"/>
      <c r="E1162" s="91"/>
      <c r="F1162" s="92" t="e">
        <f>H1131+H1132+H1133+H1134+H1135+H1136+H1137+H1138+H1139+H1140+H1141+H1142+H1143+H1144+H1145+H1146+H1147+H1148+H1149+H1150+H1151+H1152+H1153+H1154+H1155+H1156+H1157+H1158+H1159+H1160+H1161</f>
        <v>#VALUE!</v>
      </c>
      <c r="G1162" s="93"/>
      <c r="H1162" s="94"/>
      <c r="I1162" s="95"/>
      <c r="J1162" s="96"/>
      <c r="K1162" s="97"/>
    </row>
    <row r="1163" spans="2:11">
      <c r="B1163" s="98" t="s">
        <v>18</v>
      </c>
      <c r="C1163" s="99"/>
      <c r="D1163" s="99"/>
      <c r="E1163" s="100"/>
      <c r="F1163" s="101" t="e">
        <f>G1131+G1132+G1133+G1134+G1135+G1136+G1137+G1138+G1139+G1140+G1141+G1142+G1143+G1144+G1145+G1146+G1147+G1148+G1149+G1150+G1151+G1152+G1153+G1154+G1155+G1156+G1157+G1158+G1159+G1160+G1161</f>
        <v>#VALUE!</v>
      </c>
      <c r="G1163" s="102"/>
      <c r="H1163" s="103"/>
      <c r="I1163" s="104"/>
      <c r="J1163" s="105"/>
      <c r="K1163" s="106"/>
    </row>
    <row r="1164" spans="2:11">
      <c r="B1164" s="107" t="s">
        <v>2</v>
      </c>
      <c r="C1164" s="108"/>
      <c r="D1164" s="108"/>
      <c r="E1164" s="109"/>
      <c r="F1164" s="13">
        <f>SUM(F1131:F1161)</f>
        <v>26</v>
      </c>
      <c r="G1164" s="52" t="e">
        <f>B1169/30/9*F1163*24</f>
        <v>#VALUE!</v>
      </c>
      <c r="H1164" s="52" t="e">
        <f>B1169/30/9*F1162*24</f>
        <v>#VALUE!</v>
      </c>
      <c r="I1164" s="107"/>
      <c r="J1164" s="108"/>
      <c r="K1164" s="109"/>
    </row>
    <row r="1165" spans="2:11">
      <c r="B1165" s="9"/>
      <c r="C1165" s="9"/>
      <c r="D1165" s="9"/>
      <c r="E1165" s="9"/>
      <c r="F1165" s="9"/>
      <c r="G1165" s="9"/>
      <c r="H1165" s="59"/>
      <c r="I1165" s="59"/>
      <c r="J1165" s="9"/>
      <c r="K1165" s="9"/>
    </row>
    <row r="1166" spans="2:11">
      <c r="B1166" s="15"/>
      <c r="C1166" s="15"/>
      <c r="D1166" s="15"/>
      <c r="E1166" s="15"/>
      <c r="F1166" s="15"/>
      <c r="G1166" s="15"/>
      <c r="H1166" s="15"/>
      <c r="I1166" s="9"/>
      <c r="J1166" s="9"/>
      <c r="K1166" s="9"/>
    </row>
    <row r="1167" spans="2:11">
      <c r="B1167" s="9" t="s">
        <v>19</v>
      </c>
      <c r="C1167" s="9"/>
      <c r="D1167" s="9"/>
      <c r="E1167" s="9"/>
      <c r="F1167" s="9"/>
      <c r="G1167" s="9"/>
      <c r="H1167" s="15"/>
      <c r="I1167" s="23"/>
      <c r="J1167" s="8"/>
      <c r="K1167" s="8"/>
    </row>
    <row r="1168" spans="2:11" ht="21">
      <c r="B1168" s="1" t="s">
        <v>3</v>
      </c>
      <c r="C1168" s="1" t="s">
        <v>20</v>
      </c>
      <c r="D1168" s="1" t="s">
        <v>14</v>
      </c>
      <c r="E1168" s="1" t="s">
        <v>21</v>
      </c>
      <c r="F1168" s="1" t="s">
        <v>22</v>
      </c>
      <c r="G1168" s="2" t="s">
        <v>17</v>
      </c>
      <c r="H1168" s="24" t="s">
        <v>18</v>
      </c>
      <c r="I1168" s="2" t="s">
        <v>4</v>
      </c>
      <c r="J1168" s="16" t="s">
        <v>23</v>
      </c>
      <c r="K1168" s="17"/>
    </row>
    <row r="1169" spans="2:13">
      <c r="B1169" s="4">
        <v>230</v>
      </c>
      <c r="C1169" s="18">
        <f>B1169*M10/26</f>
        <v>230</v>
      </c>
      <c r="D1169" s="18" t="e">
        <f>H1164</f>
        <v>#VALUE!</v>
      </c>
      <c r="E1169" s="18" t="e">
        <f>G1164</f>
        <v>#VALUE!</v>
      </c>
      <c r="F1169" s="18">
        <f>'بيانات كاملة'!H26</f>
        <v>10</v>
      </c>
      <c r="G1169" s="18">
        <f>'بيانات كاملة'!I26</f>
        <v>0</v>
      </c>
      <c r="H1169" s="18">
        <f>'بيانات كاملة'!J26</f>
        <v>0</v>
      </c>
      <c r="I1169" s="19" t="e">
        <f>C1169+D1169-E1169-F1169+G1169-H1169</f>
        <v>#VALUE!</v>
      </c>
      <c r="J1169" s="20">
        <v>44013</v>
      </c>
      <c r="K1169" s="21">
        <f>'بيانات كاملة'!M1130</f>
        <v>0</v>
      </c>
    </row>
    <row r="1170" spans="2:13" ht="12" thickBot="1">
      <c r="B1170" s="9">
        <f>C1127</f>
        <v>23</v>
      </c>
      <c r="C1170" s="23"/>
      <c r="D1170" s="23"/>
      <c r="E1170" s="23"/>
      <c r="F1170" s="23"/>
      <c r="G1170" s="23"/>
      <c r="H1170" s="23"/>
      <c r="I1170" s="23"/>
      <c r="J1170" s="8"/>
      <c r="K1170" s="8"/>
    </row>
    <row r="1171" spans="2:13" ht="12" thickBot="1">
      <c r="B1171" s="9"/>
      <c r="C1171" s="23"/>
      <c r="D1171" s="23"/>
      <c r="E1171" s="23"/>
      <c r="F1171" s="23"/>
      <c r="G1171" s="23"/>
      <c r="H1171" s="23"/>
      <c r="I1171" s="110" t="s">
        <v>24</v>
      </c>
      <c r="J1171" s="110"/>
      <c r="K1171" s="110"/>
    </row>
    <row r="1172" spans="2:13">
      <c r="B1172" s="9"/>
      <c r="C1172" s="23"/>
      <c r="D1172" s="23"/>
      <c r="E1172" s="23"/>
      <c r="F1172" s="23"/>
      <c r="G1172" s="23"/>
      <c r="H1172" s="23"/>
      <c r="I1172" s="25"/>
      <c r="J1172" s="26"/>
      <c r="K1172" s="27"/>
    </row>
    <row r="1173" spans="2:13" ht="12" thickBot="1">
      <c r="B1173" s="23"/>
      <c r="C1173" s="23"/>
      <c r="D1173" s="23"/>
      <c r="E1173" s="23"/>
      <c r="F1173" s="23"/>
      <c r="G1173" s="23"/>
      <c r="H1173" s="23"/>
      <c r="I1173" s="28"/>
      <c r="J1173" s="29"/>
      <c r="K1173" s="30"/>
    </row>
    <row r="1175" spans="2:13">
      <c r="B1175" s="111" t="s">
        <v>25</v>
      </c>
      <c r="C1175" s="111"/>
      <c r="D1175" s="111"/>
      <c r="E1175" s="111"/>
      <c r="F1175" s="111"/>
      <c r="G1175" s="111"/>
      <c r="H1175" s="111"/>
      <c r="I1175" s="111"/>
      <c r="J1175" s="111"/>
      <c r="K1175" s="111"/>
    </row>
    <row r="1176" spans="2:13">
      <c r="B1176" s="112" t="str">
        <f>B105</f>
        <v>راتب شهر :ديسمبر 2020</v>
      </c>
      <c r="C1176" s="112"/>
      <c r="D1176" s="112"/>
      <c r="E1176" s="112"/>
      <c r="F1176" s="112"/>
      <c r="G1176" s="112"/>
      <c r="H1176" s="112"/>
      <c r="I1176" s="112"/>
      <c r="J1176" s="112"/>
      <c r="K1176" s="112"/>
    </row>
    <row r="1177" spans="2:13">
      <c r="B1177" s="4" t="s">
        <v>7</v>
      </c>
      <c r="C1177" s="58"/>
      <c r="D1177" s="9"/>
      <c r="E1177" s="9"/>
      <c r="F1177" s="9"/>
      <c r="G1177" s="9"/>
      <c r="H1177" s="10"/>
      <c r="I1177" s="4" t="s">
        <v>6</v>
      </c>
      <c r="J1177" s="10"/>
      <c r="K1177" s="10"/>
    </row>
    <row r="1178" spans="2:13">
      <c r="B1178" s="55" t="s">
        <v>8</v>
      </c>
      <c r="C1178" s="57">
        <v>24</v>
      </c>
      <c r="D1178" s="9"/>
      <c r="E1178" s="9"/>
      <c r="F1178" s="9"/>
      <c r="G1178" s="9"/>
      <c r="H1178" s="9"/>
      <c r="I1178" s="9"/>
      <c r="J1178" s="9"/>
      <c r="K1178" s="9"/>
    </row>
    <row r="1179" spans="2:13">
      <c r="B1179" s="9"/>
      <c r="C1179" s="9"/>
      <c r="D1179" s="9"/>
      <c r="E1179" s="9"/>
      <c r="F1179" s="9"/>
      <c r="G1179" s="9"/>
      <c r="H1179" s="9"/>
      <c r="I1179" s="9"/>
      <c r="J1179" s="9"/>
      <c r="K1179" s="9"/>
    </row>
    <row r="1180" spans="2:13">
      <c r="B1180" s="113" t="s">
        <v>9</v>
      </c>
      <c r="C1180" s="114"/>
      <c r="D1180" s="117" t="s">
        <v>10</v>
      </c>
      <c r="E1180" s="117" t="s">
        <v>11</v>
      </c>
      <c r="F1180" s="117" t="s">
        <v>12</v>
      </c>
      <c r="G1180" s="119" t="s">
        <v>13</v>
      </c>
      <c r="H1180" s="120"/>
      <c r="I1180" s="121" t="s">
        <v>15</v>
      </c>
      <c r="J1180" s="122"/>
      <c r="K1180" s="123"/>
    </row>
    <row r="1181" spans="2:13" ht="14.25">
      <c r="B1181" s="115"/>
      <c r="C1181" s="116"/>
      <c r="D1181" s="118"/>
      <c r="E1181" s="118"/>
      <c r="F1181" s="118"/>
      <c r="G1181" s="58" t="s">
        <v>16</v>
      </c>
      <c r="H1181" s="4" t="s">
        <v>14</v>
      </c>
      <c r="I1181" s="124"/>
      <c r="J1181" s="125"/>
      <c r="K1181" s="126"/>
      <c r="M1181" s="45"/>
    </row>
    <row r="1182" spans="2:13">
      <c r="B1182" s="5" t="str">
        <f t="shared" ref="B1182:B1212" si="71">TEXT(C1182,"ddd")</f>
        <v>السبت</v>
      </c>
      <c r="C1182" s="6">
        <f>M110</f>
        <v>0</v>
      </c>
      <c r="D1182" s="50"/>
      <c r="E1182" s="50"/>
      <c r="F1182" s="7">
        <f t="shared" ref="F1182:F1212" si="72">IF(ISERROR(D1182/D1182),0,(D1182/D1182))</f>
        <v>0</v>
      </c>
      <c r="G1182" s="50" t="e">
        <f>TEXT(D1182-M1185,"hh:mm")</f>
        <v>#VALUE!</v>
      </c>
      <c r="H1182" s="50" t="e">
        <f>TEXT(E1182-M1186,"hh:mm")</f>
        <v>#VALUE!</v>
      </c>
      <c r="I1182" s="86"/>
      <c r="J1182" s="87"/>
      <c r="K1182" s="88"/>
    </row>
    <row r="1183" spans="2:13">
      <c r="B1183" s="5" t="str">
        <f t="shared" si="71"/>
        <v>الأحد</v>
      </c>
      <c r="C1183" s="6">
        <f>C1182+1</f>
        <v>1</v>
      </c>
      <c r="D1183" s="50">
        <v>0.35416666666666669</v>
      </c>
      <c r="E1183" s="50">
        <v>0.66666666666666663</v>
      </c>
      <c r="F1183" s="7">
        <f t="shared" si="72"/>
        <v>1</v>
      </c>
      <c r="G1183" s="50" t="str">
        <f>TEXT(D1183-M1185,"hh:mm")</f>
        <v>00:00</v>
      </c>
      <c r="H1183" s="50" t="str">
        <f>TEXT(E1183-M1186,"hh:mm")</f>
        <v>00:00</v>
      </c>
      <c r="I1183" s="86"/>
      <c r="J1183" s="87"/>
      <c r="K1183" s="88"/>
      <c r="M1183" s="48"/>
    </row>
    <row r="1184" spans="2:13">
      <c r="B1184" s="5" t="str">
        <f t="shared" si="71"/>
        <v>الإثنين</v>
      </c>
      <c r="C1184" s="6">
        <f>C1183+1</f>
        <v>2</v>
      </c>
      <c r="D1184" s="50">
        <v>0.35416666666666669</v>
      </c>
      <c r="E1184" s="50">
        <v>0.66666666666666696</v>
      </c>
      <c r="F1184" s="7">
        <f t="shared" si="72"/>
        <v>1</v>
      </c>
      <c r="G1184" s="50" t="str">
        <f>TEXT(D1184-M1185,"hh:mm")</f>
        <v>00:00</v>
      </c>
      <c r="H1184" s="50" t="str">
        <f>TEXT(E1184-M1186,"hh:mm")</f>
        <v>00:00</v>
      </c>
      <c r="I1184" s="86"/>
      <c r="J1184" s="87"/>
      <c r="K1184" s="88"/>
    </row>
    <row r="1185" spans="2:13">
      <c r="B1185" s="5" t="str">
        <f t="shared" si="71"/>
        <v>الثلاثاء</v>
      </c>
      <c r="C1185" s="6">
        <f t="shared" ref="C1185:C1208" si="73">C1184+1</f>
        <v>3</v>
      </c>
      <c r="D1185" s="50">
        <v>0.35416666666666702</v>
      </c>
      <c r="E1185" s="50">
        <v>0.66666666666666696</v>
      </c>
      <c r="F1185" s="7">
        <f t="shared" si="72"/>
        <v>1</v>
      </c>
      <c r="G1185" s="50" t="str">
        <f>TEXT(D1185-M1185,"hh:mm")</f>
        <v>00:00</v>
      </c>
      <c r="H1185" s="50" t="str">
        <f>TEXT(E1185-M1186,"hh:mm")</f>
        <v>00:00</v>
      </c>
      <c r="I1185" s="86"/>
      <c r="J1185" s="87"/>
      <c r="K1185" s="88"/>
      <c r="M1185" s="60">
        <v>0.35416666666666669</v>
      </c>
    </row>
    <row r="1186" spans="2:13">
      <c r="B1186" s="5" t="str">
        <f t="shared" si="71"/>
        <v>الأربعاء</v>
      </c>
      <c r="C1186" s="6">
        <f t="shared" si="73"/>
        <v>4</v>
      </c>
      <c r="D1186" s="50">
        <v>0.35416666666666702</v>
      </c>
      <c r="E1186" s="50">
        <v>0.66666666666666696</v>
      </c>
      <c r="F1186" s="7">
        <f t="shared" si="72"/>
        <v>1</v>
      </c>
      <c r="G1186" s="50" t="str">
        <f>TEXT(D1186-M1185,"hh:mm")</f>
        <v>00:00</v>
      </c>
      <c r="H1186" s="50" t="str">
        <f>TEXT(E1186-M1186,"hh:mm")</f>
        <v>00:00</v>
      </c>
      <c r="I1186" s="86"/>
      <c r="J1186" s="87"/>
      <c r="K1186" s="88"/>
      <c r="M1186" s="60">
        <v>0.66666666666666663</v>
      </c>
    </row>
    <row r="1187" spans="2:13">
      <c r="B1187" s="5" t="str">
        <f t="shared" si="71"/>
        <v>الخميس</v>
      </c>
      <c r="C1187" s="6">
        <f t="shared" si="73"/>
        <v>5</v>
      </c>
      <c r="D1187" s="50">
        <v>0.35416666666666702</v>
      </c>
      <c r="E1187" s="50">
        <v>0.66666666666666696</v>
      </c>
      <c r="F1187" s="7">
        <f t="shared" si="72"/>
        <v>1</v>
      </c>
      <c r="G1187" s="50" t="str">
        <f>TEXT(D1187-M1185,"hh:mm")</f>
        <v>00:00</v>
      </c>
      <c r="H1187" s="50" t="str">
        <f>TEXT(E1187-M1186,"hh:mm")</f>
        <v>00:00</v>
      </c>
      <c r="I1187" s="86"/>
      <c r="J1187" s="87"/>
      <c r="K1187" s="88"/>
    </row>
    <row r="1188" spans="2:13">
      <c r="B1188" s="5" t="str">
        <f t="shared" si="71"/>
        <v>الجمعة</v>
      </c>
      <c r="C1188" s="6">
        <f t="shared" si="73"/>
        <v>6</v>
      </c>
      <c r="D1188" s="50">
        <v>0.35416666666666702</v>
      </c>
      <c r="E1188" s="50">
        <v>0.66666666666666696</v>
      </c>
      <c r="F1188" s="7">
        <f t="shared" si="72"/>
        <v>1</v>
      </c>
      <c r="G1188" s="50" t="str">
        <f>TEXT(D1188-M1185,"hh:mm")</f>
        <v>00:00</v>
      </c>
      <c r="H1188" s="50" t="str">
        <f>TEXT(E1188-M1186,"hh:mm")</f>
        <v>00:00</v>
      </c>
      <c r="I1188" s="86"/>
      <c r="J1188" s="87"/>
      <c r="K1188" s="88"/>
    </row>
    <row r="1189" spans="2:13">
      <c r="B1189" s="5" t="str">
        <f t="shared" si="71"/>
        <v>السبت</v>
      </c>
      <c r="C1189" s="6">
        <f t="shared" si="73"/>
        <v>7</v>
      </c>
      <c r="D1189" s="50"/>
      <c r="E1189" s="50"/>
      <c r="F1189" s="7">
        <f t="shared" si="72"/>
        <v>0</v>
      </c>
      <c r="G1189" s="50">
        <v>0</v>
      </c>
      <c r="H1189" s="50">
        <v>0</v>
      </c>
      <c r="I1189" s="86"/>
      <c r="J1189" s="87"/>
      <c r="K1189" s="88"/>
    </row>
    <row r="1190" spans="2:13">
      <c r="B1190" s="5" t="str">
        <f t="shared" si="71"/>
        <v>الأحد</v>
      </c>
      <c r="C1190" s="6">
        <f t="shared" si="73"/>
        <v>8</v>
      </c>
      <c r="D1190" s="50">
        <v>0.35416666666666669</v>
      </c>
      <c r="E1190" s="50">
        <v>0.66666666666666663</v>
      </c>
      <c r="F1190" s="7">
        <f t="shared" si="72"/>
        <v>1</v>
      </c>
      <c r="G1190" s="50" t="str">
        <f>TEXT(D1190-M1185,"hh:mm")</f>
        <v>00:00</v>
      </c>
      <c r="H1190" s="50" t="str">
        <f>TEXT(E1190-M1186,"hh:mm")</f>
        <v>00:00</v>
      </c>
      <c r="I1190" s="86"/>
      <c r="J1190" s="87"/>
      <c r="K1190" s="88"/>
    </row>
    <row r="1191" spans="2:13">
      <c r="B1191" s="5" t="str">
        <f t="shared" si="71"/>
        <v>الإثنين</v>
      </c>
      <c r="C1191" s="6">
        <f t="shared" si="73"/>
        <v>9</v>
      </c>
      <c r="D1191" s="50">
        <v>0.35416666666666669</v>
      </c>
      <c r="E1191" s="50">
        <v>0.66666666666666696</v>
      </c>
      <c r="F1191" s="7">
        <f t="shared" si="72"/>
        <v>1</v>
      </c>
      <c r="G1191" s="50" t="str">
        <f>TEXT(D1191-M1185,"hh:mm")</f>
        <v>00:00</v>
      </c>
      <c r="H1191" s="50" t="str">
        <f>TEXT(E1191-M1186,"hh:mm")</f>
        <v>00:00</v>
      </c>
      <c r="I1191" s="86"/>
      <c r="J1191" s="87"/>
      <c r="K1191" s="88"/>
    </row>
    <row r="1192" spans="2:13">
      <c r="B1192" s="5" t="str">
        <f t="shared" si="71"/>
        <v>الثلاثاء</v>
      </c>
      <c r="C1192" s="6">
        <f t="shared" si="73"/>
        <v>10</v>
      </c>
      <c r="D1192" s="50">
        <v>0.35416666666666669</v>
      </c>
      <c r="E1192" s="50">
        <v>0.66666666666666696</v>
      </c>
      <c r="F1192" s="7">
        <f t="shared" si="72"/>
        <v>1</v>
      </c>
      <c r="G1192" s="50" t="str">
        <f>TEXT(D1192-M1185,"hh:mm")</f>
        <v>00:00</v>
      </c>
      <c r="H1192" s="50" t="str">
        <f>TEXT(E1192-M1186,"hh:mm")</f>
        <v>00:00</v>
      </c>
      <c r="I1192" s="86"/>
      <c r="J1192" s="87"/>
      <c r="K1192" s="88"/>
    </row>
    <row r="1193" spans="2:13">
      <c r="B1193" s="5" t="str">
        <f t="shared" si="71"/>
        <v>الأربعاء</v>
      </c>
      <c r="C1193" s="6">
        <f t="shared" si="73"/>
        <v>11</v>
      </c>
      <c r="D1193" s="50">
        <v>0.35416666666666702</v>
      </c>
      <c r="E1193" s="50">
        <v>0.66666666666666696</v>
      </c>
      <c r="F1193" s="7">
        <f t="shared" si="72"/>
        <v>1</v>
      </c>
      <c r="G1193" s="50" t="str">
        <f>TEXT(D1193-M1185,"hh:mm")</f>
        <v>00:00</v>
      </c>
      <c r="H1193" s="50" t="str">
        <f>TEXT(E1193-M1186,"hh:mm")</f>
        <v>00:00</v>
      </c>
      <c r="I1193" s="86"/>
      <c r="J1193" s="87"/>
      <c r="K1193" s="88"/>
    </row>
    <row r="1194" spans="2:13">
      <c r="B1194" s="5" t="str">
        <f t="shared" si="71"/>
        <v>الخميس</v>
      </c>
      <c r="C1194" s="6">
        <f t="shared" si="73"/>
        <v>12</v>
      </c>
      <c r="D1194" s="50">
        <v>0.35416666666666702</v>
      </c>
      <c r="E1194" s="50">
        <v>0.66666666666666696</v>
      </c>
      <c r="F1194" s="7">
        <f t="shared" si="72"/>
        <v>1</v>
      </c>
      <c r="G1194" s="50" t="str">
        <f>TEXT(D1194-M1185,"hh:mm")</f>
        <v>00:00</v>
      </c>
      <c r="H1194" s="50" t="str">
        <f>TEXT(E1194-M1186,"hh:mm")</f>
        <v>00:00</v>
      </c>
      <c r="I1194" s="86"/>
      <c r="J1194" s="87"/>
      <c r="K1194" s="88"/>
    </row>
    <row r="1195" spans="2:13">
      <c r="B1195" s="5" t="str">
        <f t="shared" si="71"/>
        <v>الجمعة</v>
      </c>
      <c r="C1195" s="6">
        <f t="shared" si="73"/>
        <v>13</v>
      </c>
      <c r="D1195" s="50">
        <v>0.35416666666666702</v>
      </c>
      <c r="E1195" s="50">
        <v>0.66666666666666696</v>
      </c>
      <c r="F1195" s="7">
        <f t="shared" si="72"/>
        <v>1</v>
      </c>
      <c r="G1195" s="50" t="str">
        <f>TEXT(D1195-M1185,"hh:mm")</f>
        <v>00:00</v>
      </c>
      <c r="H1195" s="50" t="str">
        <f>TEXT(E1195-M1186,"hh:mm")</f>
        <v>00:00</v>
      </c>
      <c r="I1195" s="86"/>
      <c r="J1195" s="87"/>
      <c r="K1195" s="88"/>
    </row>
    <row r="1196" spans="2:13">
      <c r="B1196" s="5" t="str">
        <f t="shared" si="71"/>
        <v>السبت</v>
      </c>
      <c r="C1196" s="6">
        <f t="shared" si="73"/>
        <v>14</v>
      </c>
      <c r="D1196" s="50"/>
      <c r="E1196" s="50"/>
      <c r="F1196" s="7">
        <f t="shared" si="72"/>
        <v>0</v>
      </c>
      <c r="G1196" s="50">
        <v>0</v>
      </c>
      <c r="H1196" s="50">
        <v>0</v>
      </c>
      <c r="I1196" s="86"/>
      <c r="J1196" s="87"/>
      <c r="K1196" s="88"/>
    </row>
    <row r="1197" spans="2:13">
      <c r="B1197" s="5" t="str">
        <f t="shared" si="71"/>
        <v>الأحد</v>
      </c>
      <c r="C1197" s="6">
        <f t="shared" si="73"/>
        <v>15</v>
      </c>
      <c r="D1197" s="50">
        <v>0.35416666666666669</v>
      </c>
      <c r="E1197" s="50">
        <v>0.66666666666666663</v>
      </c>
      <c r="F1197" s="7">
        <f t="shared" si="72"/>
        <v>1</v>
      </c>
      <c r="G1197" s="50" t="str">
        <f>TEXT(D1197-M1185,"hh:mm")</f>
        <v>00:00</v>
      </c>
      <c r="H1197" s="50" t="str">
        <f>TEXT(E1197-M1186,"hh:mm")</f>
        <v>00:00</v>
      </c>
      <c r="I1197" s="86"/>
      <c r="J1197" s="87"/>
      <c r="K1197" s="88"/>
    </row>
    <row r="1198" spans="2:13">
      <c r="B1198" s="5" t="str">
        <f t="shared" si="71"/>
        <v>الإثنين</v>
      </c>
      <c r="C1198" s="6">
        <f t="shared" si="73"/>
        <v>16</v>
      </c>
      <c r="D1198" s="50">
        <v>0.35416666666666669</v>
      </c>
      <c r="E1198" s="50">
        <v>0.66666666666666696</v>
      </c>
      <c r="F1198" s="7">
        <f t="shared" si="72"/>
        <v>1</v>
      </c>
      <c r="G1198" s="50" t="str">
        <f>TEXT(D1198-M1185,"hh:mm")</f>
        <v>00:00</v>
      </c>
      <c r="H1198" s="50" t="str">
        <f>TEXT(E1198-M1186,"hh:mm")</f>
        <v>00:00</v>
      </c>
      <c r="I1198" s="86"/>
      <c r="J1198" s="87"/>
      <c r="K1198" s="88"/>
    </row>
    <row r="1199" spans="2:13">
      <c r="B1199" s="5" t="str">
        <f t="shared" si="71"/>
        <v>الثلاثاء</v>
      </c>
      <c r="C1199" s="6">
        <f t="shared" si="73"/>
        <v>17</v>
      </c>
      <c r="D1199" s="50">
        <v>0.35416666666666669</v>
      </c>
      <c r="E1199" s="50">
        <v>0.66666666666666696</v>
      </c>
      <c r="F1199" s="7">
        <f t="shared" si="72"/>
        <v>1</v>
      </c>
      <c r="G1199" s="50" t="str">
        <f>TEXT(D1199-M1185,"hh:mm")</f>
        <v>00:00</v>
      </c>
      <c r="H1199" s="50" t="str">
        <f>TEXT(E1199-M1186,"hh:mm")</f>
        <v>00:00</v>
      </c>
      <c r="I1199" s="86"/>
      <c r="J1199" s="87"/>
      <c r="K1199" s="88"/>
    </row>
    <row r="1200" spans="2:13">
      <c r="B1200" s="5" t="str">
        <f t="shared" si="71"/>
        <v>الأربعاء</v>
      </c>
      <c r="C1200" s="6">
        <f t="shared" si="73"/>
        <v>18</v>
      </c>
      <c r="D1200" s="50">
        <v>0.35416666666666702</v>
      </c>
      <c r="E1200" s="50">
        <v>0.66666666666666696</v>
      </c>
      <c r="F1200" s="7">
        <f t="shared" si="72"/>
        <v>1</v>
      </c>
      <c r="G1200" s="50" t="str">
        <f>TEXT(D1200-M1185,"hh:mm")</f>
        <v>00:00</v>
      </c>
      <c r="H1200" s="50" t="str">
        <f>TEXT(E1200-M1186,"hh:mm")</f>
        <v>00:00</v>
      </c>
      <c r="I1200" s="86"/>
      <c r="J1200" s="87"/>
      <c r="K1200" s="88"/>
    </row>
    <row r="1201" spans="2:11">
      <c r="B1201" s="5" t="str">
        <f t="shared" si="71"/>
        <v>الخميس</v>
      </c>
      <c r="C1201" s="6">
        <f t="shared" si="73"/>
        <v>19</v>
      </c>
      <c r="D1201" s="50">
        <v>0.35416666666666702</v>
      </c>
      <c r="E1201" s="50">
        <v>0.66666666666666696</v>
      </c>
      <c r="F1201" s="7">
        <f t="shared" si="72"/>
        <v>1</v>
      </c>
      <c r="G1201" s="50" t="str">
        <f>TEXT(D1201-M1185,"hh:mm")</f>
        <v>00:00</v>
      </c>
      <c r="H1201" s="50" t="str">
        <f>TEXT(E1201-M1186,"hh:mm")</f>
        <v>00:00</v>
      </c>
      <c r="I1201" s="86"/>
      <c r="J1201" s="87"/>
      <c r="K1201" s="88"/>
    </row>
    <row r="1202" spans="2:11">
      <c r="B1202" s="5" t="str">
        <f t="shared" si="71"/>
        <v>الجمعة</v>
      </c>
      <c r="C1202" s="6">
        <f t="shared" si="73"/>
        <v>20</v>
      </c>
      <c r="D1202" s="50">
        <v>0.35416666666666702</v>
      </c>
      <c r="E1202" s="50">
        <v>0.66666666666666696</v>
      </c>
      <c r="F1202" s="7">
        <f t="shared" si="72"/>
        <v>1</v>
      </c>
      <c r="G1202" s="50" t="str">
        <f>TEXT(D1202-M1185,"hh:mm")</f>
        <v>00:00</v>
      </c>
      <c r="H1202" s="50" t="str">
        <f>TEXT(E1202-M1186,"hh:mm")</f>
        <v>00:00</v>
      </c>
      <c r="I1202" s="86"/>
      <c r="J1202" s="87"/>
      <c r="K1202" s="88"/>
    </row>
    <row r="1203" spans="2:11">
      <c r="B1203" s="5" t="str">
        <f t="shared" si="71"/>
        <v>السبت</v>
      </c>
      <c r="C1203" s="6">
        <f t="shared" si="73"/>
        <v>21</v>
      </c>
      <c r="D1203" s="50"/>
      <c r="E1203" s="50"/>
      <c r="F1203" s="7">
        <f t="shared" si="72"/>
        <v>0</v>
      </c>
      <c r="G1203" s="50">
        <v>0</v>
      </c>
      <c r="H1203" s="50">
        <v>0</v>
      </c>
      <c r="I1203" s="86"/>
      <c r="J1203" s="87"/>
      <c r="K1203" s="88"/>
    </row>
    <row r="1204" spans="2:11">
      <c r="B1204" s="5" t="str">
        <f t="shared" si="71"/>
        <v>الأحد</v>
      </c>
      <c r="C1204" s="6">
        <f t="shared" si="73"/>
        <v>22</v>
      </c>
      <c r="D1204" s="50">
        <v>0.35416666666666669</v>
      </c>
      <c r="E1204" s="50">
        <v>0.66666666666666663</v>
      </c>
      <c r="F1204" s="7">
        <f t="shared" si="72"/>
        <v>1</v>
      </c>
      <c r="G1204" s="50" t="str">
        <f>TEXT(D1204-M1185,"hh:mm")</f>
        <v>00:00</v>
      </c>
      <c r="H1204" s="50" t="str">
        <f>TEXT(E1204-M1186,"hh:mm")</f>
        <v>00:00</v>
      </c>
      <c r="I1204" s="86"/>
      <c r="J1204" s="87"/>
      <c r="K1204" s="88"/>
    </row>
    <row r="1205" spans="2:11">
      <c r="B1205" s="5" t="str">
        <f t="shared" si="71"/>
        <v>الإثنين</v>
      </c>
      <c r="C1205" s="6">
        <f t="shared" si="73"/>
        <v>23</v>
      </c>
      <c r="D1205" s="50">
        <v>0.35416666666666669</v>
      </c>
      <c r="E1205" s="50">
        <v>0.66666666666666696</v>
      </c>
      <c r="F1205" s="7">
        <f t="shared" si="72"/>
        <v>1</v>
      </c>
      <c r="G1205" s="50" t="str">
        <f>TEXT(D1205-M1185,"hh:mm")</f>
        <v>00:00</v>
      </c>
      <c r="H1205" s="50" t="str">
        <f>TEXT(E1205-M1186,"hh:mm")</f>
        <v>00:00</v>
      </c>
      <c r="I1205" s="86"/>
      <c r="J1205" s="87"/>
      <c r="K1205" s="88"/>
    </row>
    <row r="1206" spans="2:11">
      <c r="B1206" s="5" t="str">
        <f t="shared" si="71"/>
        <v>الثلاثاء</v>
      </c>
      <c r="C1206" s="6">
        <f t="shared" si="73"/>
        <v>24</v>
      </c>
      <c r="D1206" s="50">
        <v>0.35416666666666669</v>
      </c>
      <c r="E1206" s="50">
        <v>0.66666666666666696</v>
      </c>
      <c r="F1206" s="7">
        <f t="shared" si="72"/>
        <v>1</v>
      </c>
      <c r="G1206" s="50" t="str">
        <f>TEXT(D1206-M1185,"hh:mm")</f>
        <v>00:00</v>
      </c>
      <c r="H1206" s="50" t="str">
        <f>TEXT(E1206-M1186,"hh:mm")</f>
        <v>00:00</v>
      </c>
      <c r="I1206" s="86"/>
      <c r="J1206" s="87"/>
      <c r="K1206" s="88"/>
    </row>
    <row r="1207" spans="2:11">
      <c r="B1207" s="5" t="str">
        <f t="shared" si="71"/>
        <v>الأربعاء</v>
      </c>
      <c r="C1207" s="6">
        <f t="shared" si="73"/>
        <v>25</v>
      </c>
      <c r="D1207" s="50">
        <v>0.35416666666666702</v>
      </c>
      <c r="E1207" s="50">
        <v>0.66666666666666696</v>
      </c>
      <c r="F1207" s="7">
        <f t="shared" si="72"/>
        <v>1</v>
      </c>
      <c r="G1207" s="50" t="str">
        <f>TEXT(D1207-M1185,"hh:mm")</f>
        <v>00:00</v>
      </c>
      <c r="H1207" s="50" t="str">
        <f>TEXT(E1207-M1186,"hh:mm")</f>
        <v>00:00</v>
      </c>
      <c r="I1207" s="86"/>
      <c r="J1207" s="87"/>
      <c r="K1207" s="88"/>
    </row>
    <row r="1208" spans="2:11">
      <c r="B1208" s="5" t="str">
        <f t="shared" si="71"/>
        <v>الخميس</v>
      </c>
      <c r="C1208" s="6">
        <f t="shared" si="73"/>
        <v>26</v>
      </c>
      <c r="D1208" s="50">
        <v>0.35416666666666702</v>
      </c>
      <c r="E1208" s="50">
        <v>0.66666666666666696</v>
      </c>
      <c r="F1208" s="7">
        <f t="shared" si="72"/>
        <v>1</v>
      </c>
      <c r="G1208" s="50" t="str">
        <f>TEXT(D1208-M1185,"hh:mm")</f>
        <v>00:00</v>
      </c>
      <c r="H1208" s="50" t="str">
        <f>TEXT(E1208-M1186,"hh:mm")</f>
        <v>00:00</v>
      </c>
      <c r="I1208" s="86"/>
      <c r="J1208" s="87"/>
      <c r="K1208" s="88"/>
    </row>
    <row r="1209" spans="2:11">
      <c r="B1209" s="5" t="str">
        <f t="shared" si="71"/>
        <v>الجمعة</v>
      </c>
      <c r="C1209" s="6">
        <f>C1208+1</f>
        <v>27</v>
      </c>
      <c r="D1209" s="50">
        <v>0.35416666666666702</v>
      </c>
      <c r="E1209" s="50">
        <v>0.66666666666666696</v>
      </c>
      <c r="F1209" s="7">
        <f t="shared" si="72"/>
        <v>1</v>
      </c>
      <c r="G1209" s="50" t="str">
        <f>TEXT(D1209-M1185,"hh:mm")</f>
        <v>00:00</v>
      </c>
      <c r="H1209" s="50" t="str">
        <f>TEXT(E1209-M1186,"hh:mm")</f>
        <v>00:00</v>
      </c>
      <c r="I1209" s="86"/>
      <c r="J1209" s="87"/>
      <c r="K1209" s="88"/>
    </row>
    <row r="1210" spans="2:11">
      <c r="B1210" s="5" t="str">
        <f t="shared" si="71"/>
        <v xml:space="preserve"> </v>
      </c>
      <c r="C1210" s="6" t="str">
        <f>IF(C1182=$Q$9," ",C1209+1)</f>
        <v xml:space="preserve"> </v>
      </c>
      <c r="D1210" s="50"/>
      <c r="E1210" s="50"/>
      <c r="F1210" s="7">
        <f t="shared" si="72"/>
        <v>0</v>
      </c>
      <c r="G1210" s="50">
        <v>0</v>
      </c>
      <c r="H1210" s="50">
        <v>0</v>
      </c>
      <c r="I1210" s="86"/>
      <c r="J1210" s="87"/>
      <c r="K1210" s="88"/>
    </row>
    <row r="1211" spans="2:11">
      <c r="B1211" s="5" t="str">
        <f t="shared" si="71"/>
        <v xml:space="preserve"> </v>
      </c>
      <c r="C1211" s="6" t="str">
        <f>IF(C1182=$Q$9," ",C1210+1)</f>
        <v xml:space="preserve"> </v>
      </c>
      <c r="D1211" s="50">
        <v>0.35416666666666669</v>
      </c>
      <c r="E1211" s="50">
        <v>0.66666666666666696</v>
      </c>
      <c r="F1211" s="7">
        <f t="shared" si="72"/>
        <v>1</v>
      </c>
      <c r="G1211" s="50" t="str">
        <f>TEXT(D1211-M1185,"hh:mm")</f>
        <v>00:00</v>
      </c>
      <c r="H1211" s="50" t="str">
        <f>TEXT(E1211-M1186,"hh:mm")</f>
        <v>00:00</v>
      </c>
      <c r="I1211" s="86"/>
      <c r="J1211" s="87"/>
      <c r="K1211" s="88"/>
    </row>
    <row r="1212" spans="2:11">
      <c r="B1212" s="5" t="str">
        <f t="shared" si="71"/>
        <v xml:space="preserve"> </v>
      </c>
      <c r="C1212" s="6" t="str">
        <f>IF(C1182=$Q$9," ",IF(C1182=$Q$11," ",IF(C1182=$Q$13," ",IF(C1182=$Q$16," ",IF(C1182=$Q$18," ",C1211+1)))))</f>
        <v xml:space="preserve"> </v>
      </c>
      <c r="D1212" s="50">
        <v>0.35416666666666669</v>
      </c>
      <c r="E1212" s="50">
        <v>0.66666666666666696</v>
      </c>
      <c r="F1212" s="7">
        <f t="shared" si="72"/>
        <v>1</v>
      </c>
      <c r="G1212" s="50" t="str">
        <f>TEXT(D1212-M1185,"hh:mm")</f>
        <v>00:00</v>
      </c>
      <c r="H1212" s="50" t="str">
        <f>TEXT(E1212-M1186,"hh:mm")</f>
        <v>00:00</v>
      </c>
      <c r="I1212" s="86"/>
      <c r="J1212" s="87"/>
      <c r="K1212" s="88"/>
    </row>
    <row r="1213" spans="2:11">
      <c r="B1213" s="89" t="s">
        <v>17</v>
      </c>
      <c r="C1213" s="90"/>
      <c r="D1213" s="90"/>
      <c r="E1213" s="91"/>
      <c r="F1213" s="92" t="e">
        <f>H1182+H1183+H1184+H1185+H1186+H1187+H1188+H1189+H1190+H1191+H1192+H1193+H1194+H1195+H1196+H1197+H1198+H1199+H1200+H1201+H1202+H1203+H1204+H1205+H1206+H1207+H1208+H1209+H1210+H1211+H1212</f>
        <v>#VALUE!</v>
      </c>
      <c r="G1213" s="93"/>
      <c r="H1213" s="94"/>
      <c r="I1213" s="95"/>
      <c r="J1213" s="96"/>
      <c r="K1213" s="97"/>
    </row>
    <row r="1214" spans="2:11">
      <c r="B1214" s="98" t="s">
        <v>18</v>
      </c>
      <c r="C1214" s="99"/>
      <c r="D1214" s="99"/>
      <c r="E1214" s="100"/>
      <c r="F1214" s="101" t="e">
        <f>G1182+G1183+G1184+G1185+G1186+G1187+G1188+G1189+G1190+G1191+G1192+G1193+G1194+G1195+G1196+G1197+G1198+G1199+G1200+G1201+G1202+G1203+G1204+G1205+G1206+G1207+G1208+G1209+G1210+G1211+G1212</f>
        <v>#VALUE!</v>
      </c>
      <c r="G1214" s="102"/>
      <c r="H1214" s="103"/>
      <c r="I1214" s="104"/>
      <c r="J1214" s="105"/>
      <c r="K1214" s="106"/>
    </row>
    <row r="1215" spans="2:11">
      <c r="B1215" s="107" t="s">
        <v>2</v>
      </c>
      <c r="C1215" s="108"/>
      <c r="D1215" s="108"/>
      <c r="E1215" s="109"/>
      <c r="F1215" s="13">
        <f>SUM(F1182:F1212)</f>
        <v>26</v>
      </c>
      <c r="G1215" s="52" t="e">
        <f>B1220/30/9*F1214*24</f>
        <v>#VALUE!</v>
      </c>
      <c r="H1215" s="52" t="e">
        <f>B1220/30/9*F1213*24</f>
        <v>#VALUE!</v>
      </c>
      <c r="I1215" s="107"/>
      <c r="J1215" s="108"/>
      <c r="K1215" s="109"/>
    </row>
    <row r="1216" spans="2:11">
      <c r="B1216" s="9"/>
      <c r="C1216" s="9"/>
      <c r="D1216" s="9"/>
      <c r="E1216" s="9"/>
      <c r="F1216" s="9"/>
      <c r="G1216" s="9"/>
      <c r="H1216" s="59"/>
      <c r="I1216" s="59"/>
      <c r="J1216" s="9"/>
      <c r="K1216" s="9"/>
    </row>
    <row r="1217" spans="2:13">
      <c r="B1217" s="15"/>
      <c r="C1217" s="15"/>
      <c r="D1217" s="15"/>
      <c r="E1217" s="15"/>
      <c r="F1217" s="15"/>
      <c r="G1217" s="15"/>
      <c r="H1217" s="15"/>
      <c r="I1217" s="9"/>
      <c r="J1217" s="9"/>
      <c r="K1217" s="9"/>
    </row>
    <row r="1218" spans="2:13">
      <c r="B1218" s="9" t="s">
        <v>19</v>
      </c>
      <c r="C1218" s="9"/>
      <c r="D1218" s="9"/>
      <c r="E1218" s="9"/>
      <c r="F1218" s="9"/>
      <c r="G1218" s="9"/>
      <c r="H1218" s="15"/>
      <c r="I1218" s="23"/>
      <c r="J1218" s="8"/>
      <c r="K1218" s="8"/>
    </row>
    <row r="1219" spans="2:13" ht="21">
      <c r="B1219" s="1" t="s">
        <v>3</v>
      </c>
      <c r="C1219" s="1" t="s">
        <v>20</v>
      </c>
      <c r="D1219" s="1" t="s">
        <v>14</v>
      </c>
      <c r="E1219" s="1" t="s">
        <v>21</v>
      </c>
      <c r="F1219" s="1" t="s">
        <v>22</v>
      </c>
      <c r="G1219" s="2" t="s">
        <v>17</v>
      </c>
      <c r="H1219" s="24" t="s">
        <v>18</v>
      </c>
      <c r="I1219" s="2" t="s">
        <v>4</v>
      </c>
      <c r="J1219" s="16" t="s">
        <v>23</v>
      </c>
      <c r="K1219" s="17"/>
    </row>
    <row r="1220" spans="2:13">
      <c r="B1220" s="4">
        <v>230</v>
      </c>
      <c r="C1220" s="18">
        <f>B1220*M10/26</f>
        <v>230</v>
      </c>
      <c r="D1220" s="18" t="e">
        <f>H1215</f>
        <v>#VALUE!</v>
      </c>
      <c r="E1220" s="18" t="e">
        <f>G1215</f>
        <v>#VALUE!</v>
      </c>
      <c r="F1220" s="18">
        <f>'بيانات كاملة'!H27</f>
        <v>20</v>
      </c>
      <c r="G1220" s="18">
        <f>'بيانات كاملة'!I27</f>
        <v>0</v>
      </c>
      <c r="H1220" s="18">
        <f>'بيانات كاملة'!J27</f>
        <v>0</v>
      </c>
      <c r="I1220" s="19" t="e">
        <f>C1220+D1220-E1220-F1220+G1220-H1220</f>
        <v>#VALUE!</v>
      </c>
      <c r="J1220" s="20">
        <v>44013</v>
      </c>
      <c r="K1220" s="21">
        <f>'بيانات كاملة'!M1181</f>
        <v>0</v>
      </c>
    </row>
    <row r="1221" spans="2:13" ht="12" thickBot="1">
      <c r="B1221" s="9">
        <f>C1178</f>
        <v>24</v>
      </c>
      <c r="C1221" s="23"/>
      <c r="D1221" s="23"/>
      <c r="E1221" s="23"/>
      <c r="F1221" s="23"/>
      <c r="G1221" s="23"/>
      <c r="H1221" s="23"/>
      <c r="I1221" s="23"/>
      <c r="J1221" s="8"/>
      <c r="K1221" s="8"/>
    </row>
    <row r="1222" spans="2:13" ht="12" thickBot="1">
      <c r="B1222" s="9"/>
      <c r="C1222" s="23"/>
      <c r="D1222" s="23"/>
      <c r="E1222" s="23"/>
      <c r="F1222" s="23"/>
      <c r="G1222" s="23"/>
      <c r="H1222" s="23"/>
      <c r="I1222" s="110" t="s">
        <v>24</v>
      </c>
      <c r="J1222" s="110"/>
      <c r="K1222" s="110"/>
    </row>
    <row r="1223" spans="2:13">
      <c r="B1223" s="9"/>
      <c r="C1223" s="23"/>
      <c r="D1223" s="23"/>
      <c r="E1223" s="23"/>
      <c r="F1223" s="23"/>
      <c r="G1223" s="23"/>
      <c r="H1223" s="23"/>
      <c r="I1223" s="25"/>
      <c r="J1223" s="26"/>
      <c r="K1223" s="27"/>
    </row>
    <row r="1224" spans="2:13" ht="12" thickBot="1">
      <c r="B1224" s="23"/>
      <c r="C1224" s="23"/>
      <c r="D1224" s="23"/>
      <c r="E1224" s="23"/>
      <c r="F1224" s="23"/>
      <c r="G1224" s="23"/>
      <c r="H1224" s="23"/>
      <c r="I1224" s="28"/>
      <c r="J1224" s="29"/>
      <c r="K1224" s="30"/>
    </row>
    <row r="1226" spans="2:13">
      <c r="B1226" s="111" t="s">
        <v>25</v>
      </c>
      <c r="C1226" s="111"/>
      <c r="D1226" s="111"/>
      <c r="E1226" s="111"/>
      <c r="F1226" s="111"/>
      <c r="G1226" s="111"/>
      <c r="H1226" s="111"/>
      <c r="I1226" s="111"/>
      <c r="J1226" s="111"/>
      <c r="K1226" s="111"/>
    </row>
    <row r="1227" spans="2:13">
      <c r="B1227" s="112" t="str">
        <f>B156</f>
        <v>راتب شهر :ديسمبر 2020</v>
      </c>
      <c r="C1227" s="112"/>
      <c r="D1227" s="112"/>
      <c r="E1227" s="112"/>
      <c r="F1227" s="112"/>
      <c r="G1227" s="112"/>
      <c r="H1227" s="112"/>
      <c r="I1227" s="112"/>
      <c r="J1227" s="112"/>
      <c r="K1227" s="112"/>
    </row>
    <row r="1228" spans="2:13">
      <c r="B1228" s="4" t="s">
        <v>7</v>
      </c>
      <c r="C1228" s="58"/>
      <c r="D1228" s="9"/>
      <c r="E1228" s="9"/>
      <c r="F1228" s="9"/>
      <c r="G1228" s="9"/>
      <c r="H1228" s="10"/>
      <c r="I1228" s="4" t="s">
        <v>6</v>
      </c>
      <c r="J1228" s="10"/>
      <c r="K1228" s="10"/>
    </row>
    <row r="1229" spans="2:13">
      <c r="B1229" s="55" t="s">
        <v>8</v>
      </c>
      <c r="C1229" s="57">
        <v>25</v>
      </c>
      <c r="D1229" s="9"/>
      <c r="E1229" s="9"/>
      <c r="F1229" s="9"/>
      <c r="G1229" s="9"/>
      <c r="H1229" s="9"/>
      <c r="I1229" s="9"/>
      <c r="J1229" s="9"/>
      <c r="K1229" s="9"/>
    </row>
    <row r="1230" spans="2:13">
      <c r="B1230" s="9"/>
      <c r="C1230" s="9"/>
      <c r="D1230" s="9"/>
      <c r="E1230" s="9"/>
      <c r="F1230" s="9"/>
      <c r="G1230" s="9"/>
      <c r="H1230" s="9"/>
      <c r="I1230" s="9"/>
      <c r="J1230" s="9"/>
      <c r="K1230" s="9"/>
    </row>
    <row r="1231" spans="2:13">
      <c r="B1231" s="113" t="s">
        <v>9</v>
      </c>
      <c r="C1231" s="114"/>
      <c r="D1231" s="117" t="s">
        <v>10</v>
      </c>
      <c r="E1231" s="117" t="s">
        <v>11</v>
      </c>
      <c r="F1231" s="117" t="s">
        <v>12</v>
      </c>
      <c r="G1231" s="119" t="s">
        <v>13</v>
      </c>
      <c r="H1231" s="120"/>
      <c r="I1231" s="121" t="s">
        <v>15</v>
      </c>
      <c r="J1231" s="122"/>
      <c r="K1231" s="123"/>
    </row>
    <row r="1232" spans="2:13" ht="14.25">
      <c r="B1232" s="115"/>
      <c r="C1232" s="116"/>
      <c r="D1232" s="118"/>
      <c r="E1232" s="118"/>
      <c r="F1232" s="118"/>
      <c r="G1232" s="58" t="s">
        <v>16</v>
      </c>
      <c r="H1232" s="4" t="s">
        <v>14</v>
      </c>
      <c r="I1232" s="124"/>
      <c r="J1232" s="125"/>
      <c r="K1232" s="126"/>
      <c r="M1232" s="45"/>
    </row>
    <row r="1233" spans="2:13">
      <c r="B1233" s="5" t="str">
        <f t="shared" ref="B1233:B1263" si="74">TEXT(C1233,"ddd")</f>
        <v>السبت</v>
      </c>
      <c r="C1233" s="6">
        <f>M161</f>
        <v>0</v>
      </c>
      <c r="D1233" s="50"/>
      <c r="E1233" s="50"/>
      <c r="F1233" s="7">
        <f t="shared" ref="F1233:F1263" si="75">IF(ISERROR(D1233/D1233),0,(D1233/D1233))</f>
        <v>0</v>
      </c>
      <c r="G1233" s="50" t="e">
        <f>TEXT(D1233-M1236,"hh:mm")</f>
        <v>#VALUE!</v>
      </c>
      <c r="H1233" s="50" t="e">
        <f>TEXT(E1233-M1237,"hh:mm")</f>
        <v>#VALUE!</v>
      </c>
      <c r="I1233" s="86"/>
      <c r="J1233" s="87"/>
      <c r="K1233" s="88"/>
    </row>
    <row r="1234" spans="2:13">
      <c r="B1234" s="5" t="str">
        <f t="shared" si="74"/>
        <v>الأحد</v>
      </c>
      <c r="C1234" s="6">
        <f>C1233+1</f>
        <v>1</v>
      </c>
      <c r="D1234" s="50">
        <v>0.35416666666666669</v>
      </c>
      <c r="E1234" s="50">
        <v>0.66666666666666663</v>
      </c>
      <c r="F1234" s="7">
        <f t="shared" si="75"/>
        <v>1</v>
      </c>
      <c r="G1234" s="50" t="str">
        <f>TEXT(D1234-M1236,"hh:mm")</f>
        <v>00:00</v>
      </c>
      <c r="H1234" s="50" t="str">
        <f>TEXT(E1234-M1237,"hh:mm")</f>
        <v>00:00</v>
      </c>
      <c r="I1234" s="86"/>
      <c r="J1234" s="87"/>
      <c r="K1234" s="88"/>
      <c r="M1234" s="48"/>
    </row>
    <row r="1235" spans="2:13">
      <c r="B1235" s="5" t="str">
        <f t="shared" si="74"/>
        <v>الإثنين</v>
      </c>
      <c r="C1235" s="6">
        <f>C1234+1</f>
        <v>2</v>
      </c>
      <c r="D1235" s="50">
        <v>0.35416666666666669</v>
      </c>
      <c r="E1235" s="50">
        <v>0.66666666666666696</v>
      </c>
      <c r="F1235" s="7">
        <f t="shared" si="75"/>
        <v>1</v>
      </c>
      <c r="G1235" s="50" t="str">
        <f>TEXT(D1235-M1236,"hh:mm")</f>
        <v>00:00</v>
      </c>
      <c r="H1235" s="50" t="str">
        <f>TEXT(E1235-M1237,"hh:mm")</f>
        <v>00:00</v>
      </c>
      <c r="I1235" s="86"/>
      <c r="J1235" s="87"/>
      <c r="K1235" s="88"/>
    </row>
    <row r="1236" spans="2:13">
      <c r="B1236" s="5" t="str">
        <f t="shared" si="74"/>
        <v>الثلاثاء</v>
      </c>
      <c r="C1236" s="6">
        <f t="shared" ref="C1236:C1259" si="76">C1235+1</f>
        <v>3</v>
      </c>
      <c r="D1236" s="50">
        <v>0.35416666666666702</v>
      </c>
      <c r="E1236" s="50">
        <v>0.66666666666666696</v>
      </c>
      <c r="F1236" s="7">
        <f t="shared" si="75"/>
        <v>1</v>
      </c>
      <c r="G1236" s="50" t="str">
        <f>TEXT(D1236-M1236,"hh:mm")</f>
        <v>00:00</v>
      </c>
      <c r="H1236" s="50" t="str">
        <f>TEXT(E1236-M1237,"hh:mm")</f>
        <v>00:00</v>
      </c>
      <c r="I1236" s="86"/>
      <c r="J1236" s="87"/>
      <c r="K1236" s="88"/>
      <c r="M1236" s="60">
        <v>0.35416666666666669</v>
      </c>
    </row>
    <row r="1237" spans="2:13">
      <c r="B1237" s="5" t="str">
        <f t="shared" si="74"/>
        <v>الأربعاء</v>
      </c>
      <c r="C1237" s="6">
        <f t="shared" si="76"/>
        <v>4</v>
      </c>
      <c r="D1237" s="50">
        <v>0.35416666666666702</v>
      </c>
      <c r="E1237" s="50">
        <v>0.66666666666666696</v>
      </c>
      <c r="F1237" s="7">
        <f t="shared" si="75"/>
        <v>1</v>
      </c>
      <c r="G1237" s="50" t="str">
        <f>TEXT(D1237-M1236,"hh:mm")</f>
        <v>00:00</v>
      </c>
      <c r="H1237" s="50" t="str">
        <f>TEXT(E1237-M1237,"hh:mm")</f>
        <v>00:00</v>
      </c>
      <c r="I1237" s="86"/>
      <c r="J1237" s="87"/>
      <c r="K1237" s="88"/>
      <c r="M1237" s="60">
        <v>0.66666666666666663</v>
      </c>
    </row>
    <row r="1238" spans="2:13">
      <c r="B1238" s="5" t="str">
        <f t="shared" si="74"/>
        <v>الخميس</v>
      </c>
      <c r="C1238" s="6">
        <f t="shared" si="76"/>
        <v>5</v>
      </c>
      <c r="D1238" s="50">
        <v>0.35416666666666702</v>
      </c>
      <c r="E1238" s="50">
        <v>0.66666666666666696</v>
      </c>
      <c r="F1238" s="7">
        <f t="shared" si="75"/>
        <v>1</v>
      </c>
      <c r="G1238" s="50" t="str">
        <f>TEXT(D1238-M1236,"hh:mm")</f>
        <v>00:00</v>
      </c>
      <c r="H1238" s="50" t="str">
        <f>TEXT(E1238-M1237,"hh:mm")</f>
        <v>00:00</v>
      </c>
      <c r="I1238" s="86"/>
      <c r="J1238" s="87"/>
      <c r="K1238" s="88"/>
    </row>
    <row r="1239" spans="2:13">
      <c r="B1239" s="5" t="str">
        <f t="shared" si="74"/>
        <v>الجمعة</v>
      </c>
      <c r="C1239" s="6">
        <f t="shared" si="76"/>
        <v>6</v>
      </c>
      <c r="D1239" s="50">
        <v>0.35416666666666702</v>
      </c>
      <c r="E1239" s="50">
        <v>0.66666666666666696</v>
      </c>
      <c r="F1239" s="7">
        <f t="shared" si="75"/>
        <v>1</v>
      </c>
      <c r="G1239" s="50" t="str">
        <f>TEXT(D1239-M1236,"hh:mm")</f>
        <v>00:00</v>
      </c>
      <c r="H1239" s="50" t="str">
        <f>TEXT(E1239-M1237,"hh:mm")</f>
        <v>00:00</v>
      </c>
      <c r="I1239" s="86"/>
      <c r="J1239" s="87"/>
      <c r="K1239" s="88"/>
    </row>
    <row r="1240" spans="2:13">
      <c r="B1240" s="5" t="str">
        <f t="shared" si="74"/>
        <v>السبت</v>
      </c>
      <c r="C1240" s="6">
        <f t="shared" si="76"/>
        <v>7</v>
      </c>
      <c r="D1240" s="50"/>
      <c r="E1240" s="50"/>
      <c r="F1240" s="7">
        <f t="shared" si="75"/>
        <v>0</v>
      </c>
      <c r="G1240" s="50">
        <v>0</v>
      </c>
      <c r="H1240" s="50">
        <v>0</v>
      </c>
      <c r="I1240" s="86"/>
      <c r="J1240" s="87"/>
      <c r="K1240" s="88"/>
    </row>
    <row r="1241" spans="2:13">
      <c r="B1241" s="5" t="str">
        <f t="shared" si="74"/>
        <v>الأحد</v>
      </c>
      <c r="C1241" s="6">
        <f t="shared" si="76"/>
        <v>8</v>
      </c>
      <c r="D1241" s="50">
        <v>0.35416666666666669</v>
      </c>
      <c r="E1241" s="50">
        <v>0.66666666666666663</v>
      </c>
      <c r="F1241" s="7">
        <f t="shared" si="75"/>
        <v>1</v>
      </c>
      <c r="G1241" s="50" t="str">
        <f>TEXT(D1241-M1236,"hh:mm")</f>
        <v>00:00</v>
      </c>
      <c r="H1241" s="50" t="str">
        <f>TEXT(E1241-M1237,"hh:mm")</f>
        <v>00:00</v>
      </c>
      <c r="I1241" s="86"/>
      <c r="J1241" s="87"/>
      <c r="K1241" s="88"/>
    </row>
    <row r="1242" spans="2:13">
      <c r="B1242" s="5" t="str">
        <f t="shared" si="74"/>
        <v>الإثنين</v>
      </c>
      <c r="C1242" s="6">
        <f t="shared" si="76"/>
        <v>9</v>
      </c>
      <c r="D1242" s="50">
        <v>0.35416666666666669</v>
      </c>
      <c r="E1242" s="50">
        <v>0.66666666666666696</v>
      </c>
      <c r="F1242" s="7">
        <f t="shared" si="75"/>
        <v>1</v>
      </c>
      <c r="G1242" s="50" t="str">
        <f>TEXT(D1242-M1236,"hh:mm")</f>
        <v>00:00</v>
      </c>
      <c r="H1242" s="50" t="str">
        <f>TEXT(E1242-M1237,"hh:mm")</f>
        <v>00:00</v>
      </c>
      <c r="I1242" s="86"/>
      <c r="J1242" s="87"/>
      <c r="K1242" s="88"/>
    </row>
    <row r="1243" spans="2:13">
      <c r="B1243" s="5" t="str">
        <f t="shared" si="74"/>
        <v>الثلاثاء</v>
      </c>
      <c r="C1243" s="6">
        <f t="shared" si="76"/>
        <v>10</v>
      </c>
      <c r="D1243" s="50">
        <v>0.35416666666666669</v>
      </c>
      <c r="E1243" s="50">
        <v>0.66666666666666696</v>
      </c>
      <c r="F1243" s="7">
        <f t="shared" si="75"/>
        <v>1</v>
      </c>
      <c r="G1243" s="50" t="str">
        <f>TEXT(D1243-M1236,"hh:mm")</f>
        <v>00:00</v>
      </c>
      <c r="H1243" s="50" t="str">
        <f>TEXT(E1243-M1237,"hh:mm")</f>
        <v>00:00</v>
      </c>
      <c r="I1243" s="86"/>
      <c r="J1243" s="87"/>
      <c r="K1243" s="88"/>
    </row>
    <row r="1244" spans="2:13">
      <c r="B1244" s="5" t="str">
        <f t="shared" si="74"/>
        <v>الأربعاء</v>
      </c>
      <c r="C1244" s="6">
        <f t="shared" si="76"/>
        <v>11</v>
      </c>
      <c r="D1244" s="50">
        <v>0.35416666666666702</v>
      </c>
      <c r="E1244" s="50">
        <v>0.66666666666666696</v>
      </c>
      <c r="F1244" s="7">
        <f t="shared" si="75"/>
        <v>1</v>
      </c>
      <c r="G1244" s="50" t="str">
        <f>TEXT(D1244-M1236,"hh:mm")</f>
        <v>00:00</v>
      </c>
      <c r="H1244" s="50" t="str">
        <f>TEXT(E1244-M1237,"hh:mm")</f>
        <v>00:00</v>
      </c>
      <c r="I1244" s="86"/>
      <c r="J1244" s="87"/>
      <c r="K1244" s="88"/>
    </row>
    <row r="1245" spans="2:13">
      <c r="B1245" s="5" t="str">
        <f t="shared" si="74"/>
        <v>الخميس</v>
      </c>
      <c r="C1245" s="6">
        <f t="shared" si="76"/>
        <v>12</v>
      </c>
      <c r="D1245" s="50">
        <v>0.35416666666666702</v>
      </c>
      <c r="E1245" s="50">
        <v>0.66666666666666696</v>
      </c>
      <c r="F1245" s="7">
        <f t="shared" si="75"/>
        <v>1</v>
      </c>
      <c r="G1245" s="50" t="str">
        <f>TEXT(D1245-M1236,"hh:mm")</f>
        <v>00:00</v>
      </c>
      <c r="H1245" s="50" t="str">
        <f>TEXT(E1245-M1237,"hh:mm")</f>
        <v>00:00</v>
      </c>
      <c r="I1245" s="86"/>
      <c r="J1245" s="87"/>
      <c r="K1245" s="88"/>
    </row>
    <row r="1246" spans="2:13">
      <c r="B1246" s="5" t="str">
        <f t="shared" si="74"/>
        <v>الجمعة</v>
      </c>
      <c r="C1246" s="6">
        <f t="shared" si="76"/>
        <v>13</v>
      </c>
      <c r="D1246" s="50">
        <v>0.35416666666666702</v>
      </c>
      <c r="E1246" s="50">
        <v>0.66666666666666696</v>
      </c>
      <c r="F1246" s="7">
        <f t="shared" si="75"/>
        <v>1</v>
      </c>
      <c r="G1246" s="50" t="str">
        <f>TEXT(D1246-M1236,"hh:mm")</f>
        <v>00:00</v>
      </c>
      <c r="H1246" s="50" t="str">
        <f>TEXT(E1246-M1237,"hh:mm")</f>
        <v>00:00</v>
      </c>
      <c r="I1246" s="86"/>
      <c r="J1246" s="87"/>
      <c r="K1246" s="88"/>
    </row>
    <row r="1247" spans="2:13">
      <c r="B1247" s="5" t="str">
        <f t="shared" si="74"/>
        <v>السبت</v>
      </c>
      <c r="C1247" s="6">
        <f t="shared" si="76"/>
        <v>14</v>
      </c>
      <c r="D1247" s="50"/>
      <c r="E1247" s="50"/>
      <c r="F1247" s="7">
        <f t="shared" si="75"/>
        <v>0</v>
      </c>
      <c r="G1247" s="50">
        <v>0</v>
      </c>
      <c r="H1247" s="50">
        <v>0</v>
      </c>
      <c r="I1247" s="86"/>
      <c r="J1247" s="87"/>
      <c r="K1247" s="88"/>
    </row>
    <row r="1248" spans="2:13">
      <c r="B1248" s="5" t="str">
        <f t="shared" si="74"/>
        <v>الأحد</v>
      </c>
      <c r="C1248" s="6">
        <f t="shared" si="76"/>
        <v>15</v>
      </c>
      <c r="D1248" s="50">
        <v>0.35416666666666669</v>
      </c>
      <c r="E1248" s="50">
        <v>0.66666666666666663</v>
      </c>
      <c r="F1248" s="7">
        <f t="shared" si="75"/>
        <v>1</v>
      </c>
      <c r="G1248" s="50" t="str">
        <f>TEXT(D1248-M1236,"hh:mm")</f>
        <v>00:00</v>
      </c>
      <c r="H1248" s="50" t="str">
        <f>TEXT(E1248-M1237,"hh:mm")</f>
        <v>00:00</v>
      </c>
      <c r="I1248" s="86"/>
      <c r="J1248" s="87"/>
      <c r="K1248" s="88"/>
    </row>
    <row r="1249" spans="2:11">
      <c r="B1249" s="5" t="str">
        <f t="shared" si="74"/>
        <v>الإثنين</v>
      </c>
      <c r="C1249" s="6">
        <f t="shared" si="76"/>
        <v>16</v>
      </c>
      <c r="D1249" s="50">
        <v>0.35416666666666669</v>
      </c>
      <c r="E1249" s="50">
        <v>0.66666666666666696</v>
      </c>
      <c r="F1249" s="7">
        <f t="shared" si="75"/>
        <v>1</v>
      </c>
      <c r="G1249" s="50" t="str">
        <f>TEXT(D1249-M1236,"hh:mm")</f>
        <v>00:00</v>
      </c>
      <c r="H1249" s="50" t="str">
        <f>TEXT(E1249-M1237,"hh:mm")</f>
        <v>00:00</v>
      </c>
      <c r="I1249" s="86"/>
      <c r="J1249" s="87"/>
      <c r="K1249" s="88"/>
    </row>
    <row r="1250" spans="2:11">
      <c r="B1250" s="5" t="str">
        <f t="shared" si="74"/>
        <v>الثلاثاء</v>
      </c>
      <c r="C1250" s="6">
        <f t="shared" si="76"/>
        <v>17</v>
      </c>
      <c r="D1250" s="50">
        <v>0.35416666666666669</v>
      </c>
      <c r="E1250" s="50">
        <v>0.66666666666666696</v>
      </c>
      <c r="F1250" s="7">
        <f t="shared" si="75"/>
        <v>1</v>
      </c>
      <c r="G1250" s="50" t="str">
        <f>TEXT(D1250-M1236,"hh:mm")</f>
        <v>00:00</v>
      </c>
      <c r="H1250" s="50" t="str">
        <f>TEXT(E1250-M1237,"hh:mm")</f>
        <v>00:00</v>
      </c>
      <c r="I1250" s="86"/>
      <c r="J1250" s="87"/>
      <c r="K1250" s="88"/>
    </row>
    <row r="1251" spans="2:11">
      <c r="B1251" s="5" t="str">
        <f t="shared" si="74"/>
        <v>الأربعاء</v>
      </c>
      <c r="C1251" s="6">
        <f t="shared" si="76"/>
        <v>18</v>
      </c>
      <c r="D1251" s="50">
        <v>0.35416666666666702</v>
      </c>
      <c r="E1251" s="50">
        <v>0.66666666666666696</v>
      </c>
      <c r="F1251" s="7">
        <f t="shared" si="75"/>
        <v>1</v>
      </c>
      <c r="G1251" s="50" t="str">
        <f>TEXT(D1251-M1236,"hh:mm")</f>
        <v>00:00</v>
      </c>
      <c r="H1251" s="50" t="str">
        <f>TEXT(E1251-M1237,"hh:mm")</f>
        <v>00:00</v>
      </c>
      <c r="I1251" s="86"/>
      <c r="J1251" s="87"/>
      <c r="K1251" s="88"/>
    </row>
    <row r="1252" spans="2:11">
      <c r="B1252" s="5" t="str">
        <f t="shared" si="74"/>
        <v>الخميس</v>
      </c>
      <c r="C1252" s="6">
        <f t="shared" si="76"/>
        <v>19</v>
      </c>
      <c r="D1252" s="50">
        <v>0.35416666666666702</v>
      </c>
      <c r="E1252" s="50">
        <v>0.66666666666666696</v>
      </c>
      <c r="F1252" s="7">
        <f t="shared" si="75"/>
        <v>1</v>
      </c>
      <c r="G1252" s="50" t="str">
        <f>TEXT(D1252-M1236,"hh:mm")</f>
        <v>00:00</v>
      </c>
      <c r="H1252" s="50" t="str">
        <f>TEXT(E1252-M1237,"hh:mm")</f>
        <v>00:00</v>
      </c>
      <c r="I1252" s="86"/>
      <c r="J1252" s="87"/>
      <c r="K1252" s="88"/>
    </row>
    <row r="1253" spans="2:11">
      <c r="B1253" s="5" t="str">
        <f t="shared" si="74"/>
        <v>الجمعة</v>
      </c>
      <c r="C1253" s="6">
        <f t="shared" si="76"/>
        <v>20</v>
      </c>
      <c r="D1253" s="50">
        <v>0.35416666666666702</v>
      </c>
      <c r="E1253" s="50">
        <v>0.66666666666666696</v>
      </c>
      <c r="F1253" s="7">
        <f t="shared" si="75"/>
        <v>1</v>
      </c>
      <c r="G1253" s="50" t="str">
        <f>TEXT(D1253-M1236,"hh:mm")</f>
        <v>00:00</v>
      </c>
      <c r="H1253" s="50" t="str">
        <f>TEXT(E1253-M1237,"hh:mm")</f>
        <v>00:00</v>
      </c>
      <c r="I1253" s="86"/>
      <c r="J1253" s="87"/>
      <c r="K1253" s="88"/>
    </row>
    <row r="1254" spans="2:11">
      <c r="B1254" s="5" t="str">
        <f t="shared" si="74"/>
        <v>السبت</v>
      </c>
      <c r="C1254" s="6">
        <f t="shared" si="76"/>
        <v>21</v>
      </c>
      <c r="D1254" s="50"/>
      <c r="E1254" s="50"/>
      <c r="F1254" s="7">
        <f t="shared" si="75"/>
        <v>0</v>
      </c>
      <c r="G1254" s="50">
        <v>0</v>
      </c>
      <c r="H1254" s="50">
        <v>0</v>
      </c>
      <c r="I1254" s="86"/>
      <c r="J1254" s="87"/>
      <c r="K1254" s="88"/>
    </row>
    <row r="1255" spans="2:11">
      <c r="B1255" s="5" t="str">
        <f t="shared" si="74"/>
        <v>الأحد</v>
      </c>
      <c r="C1255" s="6">
        <f t="shared" si="76"/>
        <v>22</v>
      </c>
      <c r="D1255" s="50">
        <v>0.35416666666666669</v>
      </c>
      <c r="E1255" s="50">
        <v>0.66666666666666663</v>
      </c>
      <c r="F1255" s="7">
        <f t="shared" si="75"/>
        <v>1</v>
      </c>
      <c r="G1255" s="50" t="str">
        <f>TEXT(D1255-M1236,"hh:mm")</f>
        <v>00:00</v>
      </c>
      <c r="H1255" s="50" t="str">
        <f>TEXT(E1255-M1237,"hh:mm")</f>
        <v>00:00</v>
      </c>
      <c r="I1255" s="86"/>
      <c r="J1255" s="87"/>
      <c r="K1255" s="88"/>
    </row>
    <row r="1256" spans="2:11">
      <c r="B1256" s="5" t="str">
        <f t="shared" si="74"/>
        <v>الإثنين</v>
      </c>
      <c r="C1256" s="6">
        <f t="shared" si="76"/>
        <v>23</v>
      </c>
      <c r="D1256" s="50">
        <v>0.35416666666666669</v>
      </c>
      <c r="E1256" s="50">
        <v>0.66666666666666696</v>
      </c>
      <c r="F1256" s="7">
        <f t="shared" si="75"/>
        <v>1</v>
      </c>
      <c r="G1256" s="50" t="str">
        <f>TEXT(D1256-M1236,"hh:mm")</f>
        <v>00:00</v>
      </c>
      <c r="H1256" s="50" t="str">
        <f>TEXT(E1256-M1237,"hh:mm")</f>
        <v>00:00</v>
      </c>
      <c r="I1256" s="86"/>
      <c r="J1256" s="87"/>
      <c r="K1256" s="88"/>
    </row>
    <row r="1257" spans="2:11">
      <c r="B1257" s="5" t="str">
        <f t="shared" si="74"/>
        <v>الثلاثاء</v>
      </c>
      <c r="C1257" s="6">
        <f t="shared" si="76"/>
        <v>24</v>
      </c>
      <c r="D1257" s="50">
        <v>0.35416666666666669</v>
      </c>
      <c r="E1257" s="50">
        <v>0.66666666666666696</v>
      </c>
      <c r="F1257" s="7">
        <f t="shared" si="75"/>
        <v>1</v>
      </c>
      <c r="G1257" s="50" t="str">
        <f>TEXT(D1257-M1236,"hh:mm")</f>
        <v>00:00</v>
      </c>
      <c r="H1257" s="50" t="str">
        <f>TEXT(E1257-M1237,"hh:mm")</f>
        <v>00:00</v>
      </c>
      <c r="I1257" s="86"/>
      <c r="J1257" s="87"/>
      <c r="K1257" s="88"/>
    </row>
    <row r="1258" spans="2:11">
      <c r="B1258" s="5" t="str">
        <f t="shared" si="74"/>
        <v>الأربعاء</v>
      </c>
      <c r="C1258" s="6">
        <f t="shared" si="76"/>
        <v>25</v>
      </c>
      <c r="D1258" s="50">
        <v>0.35416666666666702</v>
      </c>
      <c r="E1258" s="50">
        <v>0.66666666666666696</v>
      </c>
      <c r="F1258" s="7">
        <f t="shared" si="75"/>
        <v>1</v>
      </c>
      <c r="G1258" s="50" t="str">
        <f>TEXT(D1258-M1236,"hh:mm")</f>
        <v>00:00</v>
      </c>
      <c r="H1258" s="50" t="str">
        <f>TEXT(E1258-M1237,"hh:mm")</f>
        <v>00:00</v>
      </c>
      <c r="I1258" s="86"/>
      <c r="J1258" s="87"/>
      <c r="K1258" s="88"/>
    </row>
    <row r="1259" spans="2:11">
      <c r="B1259" s="5" t="str">
        <f t="shared" si="74"/>
        <v>الخميس</v>
      </c>
      <c r="C1259" s="6">
        <f t="shared" si="76"/>
        <v>26</v>
      </c>
      <c r="D1259" s="50">
        <v>0.35416666666666702</v>
      </c>
      <c r="E1259" s="50">
        <v>0.66666666666666696</v>
      </c>
      <c r="F1259" s="7">
        <f t="shared" si="75"/>
        <v>1</v>
      </c>
      <c r="G1259" s="50" t="str">
        <f>TEXT(D1259-M1236,"hh:mm")</f>
        <v>00:00</v>
      </c>
      <c r="H1259" s="50" t="str">
        <f>TEXT(E1259-M1237,"hh:mm")</f>
        <v>00:00</v>
      </c>
      <c r="I1259" s="86"/>
      <c r="J1259" s="87"/>
      <c r="K1259" s="88"/>
    </row>
    <row r="1260" spans="2:11">
      <c r="B1260" s="5" t="str">
        <f t="shared" si="74"/>
        <v>الجمعة</v>
      </c>
      <c r="C1260" s="6">
        <f>C1259+1</f>
        <v>27</v>
      </c>
      <c r="D1260" s="50">
        <v>0.35416666666666702</v>
      </c>
      <c r="E1260" s="50">
        <v>0.66666666666666696</v>
      </c>
      <c r="F1260" s="7">
        <f t="shared" si="75"/>
        <v>1</v>
      </c>
      <c r="G1260" s="50" t="str">
        <f>TEXT(D1260-M1236,"hh:mm")</f>
        <v>00:00</v>
      </c>
      <c r="H1260" s="50" t="str">
        <f>TEXT(E1260-M1237,"hh:mm")</f>
        <v>00:00</v>
      </c>
      <c r="I1260" s="86"/>
      <c r="J1260" s="87"/>
      <c r="K1260" s="88"/>
    </row>
    <row r="1261" spans="2:11">
      <c r="B1261" s="5" t="str">
        <f t="shared" si="74"/>
        <v xml:space="preserve"> </v>
      </c>
      <c r="C1261" s="6" t="str">
        <f>IF(C1233=$Q$9," ",C1260+1)</f>
        <v xml:space="preserve"> </v>
      </c>
      <c r="D1261" s="50"/>
      <c r="E1261" s="50"/>
      <c r="F1261" s="7">
        <f t="shared" si="75"/>
        <v>0</v>
      </c>
      <c r="G1261" s="50">
        <v>0</v>
      </c>
      <c r="H1261" s="50">
        <v>0</v>
      </c>
      <c r="I1261" s="86"/>
      <c r="J1261" s="87"/>
      <c r="K1261" s="88"/>
    </row>
    <row r="1262" spans="2:11">
      <c r="B1262" s="5" t="str">
        <f t="shared" si="74"/>
        <v xml:space="preserve"> </v>
      </c>
      <c r="C1262" s="6" t="str">
        <f>IF(C1233=$Q$9," ",C1261+1)</f>
        <v xml:space="preserve"> </v>
      </c>
      <c r="D1262" s="50">
        <v>0.35416666666666669</v>
      </c>
      <c r="E1262" s="50">
        <v>0.66666666666666696</v>
      </c>
      <c r="F1262" s="7">
        <f t="shared" si="75"/>
        <v>1</v>
      </c>
      <c r="G1262" s="50" t="str">
        <f>TEXT(D1262-M1236,"hh:mm")</f>
        <v>00:00</v>
      </c>
      <c r="H1262" s="50" t="str">
        <f>TEXT(E1262-M1237,"hh:mm")</f>
        <v>00:00</v>
      </c>
      <c r="I1262" s="86"/>
      <c r="J1262" s="87"/>
      <c r="K1262" s="88"/>
    </row>
    <row r="1263" spans="2:11">
      <c r="B1263" s="5" t="str">
        <f t="shared" si="74"/>
        <v xml:space="preserve"> </v>
      </c>
      <c r="C1263" s="6" t="str">
        <f>IF(C1233=$Q$9," ",IF(C1233=$Q$11," ",IF(C1233=$Q$13," ",IF(C1233=$Q$16," ",IF(C1233=$Q$18," ",C1262+1)))))</f>
        <v xml:space="preserve"> </v>
      </c>
      <c r="D1263" s="50">
        <v>0.35416666666666669</v>
      </c>
      <c r="E1263" s="50">
        <v>0.66666666666666696</v>
      </c>
      <c r="F1263" s="7">
        <f t="shared" si="75"/>
        <v>1</v>
      </c>
      <c r="G1263" s="50" t="str">
        <f>TEXT(D1263-M1236,"hh:mm")</f>
        <v>00:00</v>
      </c>
      <c r="H1263" s="50" t="str">
        <f>TEXT(E1263-M1237,"hh:mm")</f>
        <v>00:00</v>
      </c>
      <c r="I1263" s="86"/>
      <c r="J1263" s="87"/>
      <c r="K1263" s="88"/>
    </row>
    <row r="1264" spans="2:11">
      <c r="B1264" s="89" t="s">
        <v>17</v>
      </c>
      <c r="C1264" s="90"/>
      <c r="D1264" s="90"/>
      <c r="E1264" s="91"/>
      <c r="F1264" s="92" t="e">
        <f>H1233+H1234+H1235+H1236+H1237+H1238+H1239+H1240+H1241+H1242+H1243+H1244+H1245+H1246+H1247+H1248+H1249+H1250+H1251+H1252+H1253+H1254+H1255+H1256+H1257+H1258+H1259+H1260+H1261+H1262+H1263</f>
        <v>#VALUE!</v>
      </c>
      <c r="G1264" s="93"/>
      <c r="H1264" s="94"/>
      <c r="I1264" s="95"/>
      <c r="J1264" s="96"/>
      <c r="K1264" s="97"/>
    </row>
    <row r="1265" spans="2:11">
      <c r="B1265" s="98" t="s">
        <v>18</v>
      </c>
      <c r="C1265" s="99"/>
      <c r="D1265" s="99"/>
      <c r="E1265" s="100"/>
      <c r="F1265" s="101" t="e">
        <f>G1233+G1234+G1235+G1236+G1237+G1238+G1239+G1240+G1241+G1242+G1243+G1244+G1245+G1246+G1247+G1248+G1249+G1250+G1251+G1252+G1253+G1254+G1255+G1256+G1257+G1258+G1259+G1260+G1261+G1262+G1263</f>
        <v>#VALUE!</v>
      </c>
      <c r="G1265" s="102"/>
      <c r="H1265" s="103"/>
      <c r="I1265" s="104"/>
      <c r="J1265" s="105"/>
      <c r="K1265" s="106"/>
    </row>
    <row r="1266" spans="2:11">
      <c r="B1266" s="107" t="s">
        <v>2</v>
      </c>
      <c r="C1266" s="108"/>
      <c r="D1266" s="108"/>
      <c r="E1266" s="109"/>
      <c r="F1266" s="13">
        <f>SUM(F1233:F1263)</f>
        <v>26</v>
      </c>
      <c r="G1266" s="52" t="e">
        <f>B1271/30/9*F1265*24</f>
        <v>#VALUE!</v>
      </c>
      <c r="H1266" s="52" t="e">
        <f>B1271/30/9*F1264*24</f>
        <v>#VALUE!</v>
      </c>
      <c r="I1266" s="107"/>
      <c r="J1266" s="108"/>
      <c r="K1266" s="109"/>
    </row>
    <row r="1267" spans="2:11">
      <c r="B1267" s="9"/>
      <c r="C1267" s="9"/>
      <c r="D1267" s="9"/>
      <c r="E1267" s="9"/>
      <c r="F1267" s="9"/>
      <c r="G1267" s="9"/>
      <c r="H1267" s="59"/>
      <c r="I1267" s="59"/>
      <c r="J1267" s="9"/>
      <c r="K1267" s="9"/>
    </row>
    <row r="1268" spans="2:11">
      <c r="B1268" s="15"/>
      <c r="C1268" s="15"/>
      <c r="D1268" s="15"/>
      <c r="E1268" s="15"/>
      <c r="F1268" s="15"/>
      <c r="G1268" s="15"/>
      <c r="H1268" s="15"/>
      <c r="I1268" s="9"/>
      <c r="J1268" s="9"/>
      <c r="K1268" s="9"/>
    </row>
    <row r="1269" spans="2:11">
      <c r="B1269" s="9" t="s">
        <v>19</v>
      </c>
      <c r="C1269" s="9"/>
      <c r="D1269" s="9"/>
      <c r="E1269" s="9"/>
      <c r="F1269" s="9"/>
      <c r="G1269" s="9"/>
      <c r="H1269" s="15"/>
      <c r="I1269" s="23"/>
      <c r="J1269" s="8"/>
      <c r="K1269" s="8"/>
    </row>
    <row r="1270" spans="2:11" ht="21">
      <c r="B1270" s="1" t="s">
        <v>3</v>
      </c>
      <c r="C1270" s="1" t="s">
        <v>20</v>
      </c>
      <c r="D1270" s="1" t="s">
        <v>14</v>
      </c>
      <c r="E1270" s="1" t="s">
        <v>21</v>
      </c>
      <c r="F1270" s="1" t="s">
        <v>22</v>
      </c>
      <c r="G1270" s="2" t="s">
        <v>17</v>
      </c>
      <c r="H1270" s="24" t="s">
        <v>18</v>
      </c>
      <c r="I1270" s="2" t="s">
        <v>4</v>
      </c>
      <c r="J1270" s="16" t="s">
        <v>23</v>
      </c>
      <c r="K1270" s="17"/>
    </row>
    <row r="1271" spans="2:11">
      <c r="B1271" s="4">
        <v>230</v>
      </c>
      <c r="C1271" s="18">
        <f>B1271*M10/26</f>
        <v>230</v>
      </c>
      <c r="D1271" s="18" t="e">
        <f>H1266</f>
        <v>#VALUE!</v>
      </c>
      <c r="E1271" s="18" t="e">
        <f>G1266</f>
        <v>#VALUE!</v>
      </c>
      <c r="F1271" s="18">
        <f>'بيانات كاملة'!H28</f>
        <v>0</v>
      </c>
      <c r="G1271" s="18">
        <f>'بيانات كاملة'!I28</f>
        <v>0</v>
      </c>
      <c r="H1271" s="18">
        <f>'بيانات كاملة'!J28</f>
        <v>0</v>
      </c>
      <c r="I1271" s="19" t="e">
        <f>C1271+D1271-E1271-F1271+G1271-H1271</f>
        <v>#VALUE!</v>
      </c>
      <c r="J1271" s="20">
        <v>44013</v>
      </c>
      <c r="K1271" s="21">
        <f>'بيانات كاملة'!M1232</f>
        <v>0</v>
      </c>
    </row>
    <row r="1272" spans="2:11" ht="12" thickBot="1">
      <c r="B1272" s="9">
        <f>C1229</f>
        <v>25</v>
      </c>
      <c r="C1272" s="23"/>
      <c r="D1272" s="23"/>
      <c r="E1272" s="23"/>
      <c r="F1272" s="23"/>
      <c r="G1272" s="23"/>
      <c r="H1272" s="23"/>
      <c r="I1272" s="23"/>
      <c r="J1272" s="8"/>
      <c r="K1272" s="8"/>
    </row>
    <row r="1273" spans="2:11" ht="12" thickBot="1">
      <c r="B1273" s="9"/>
      <c r="C1273" s="23"/>
      <c r="D1273" s="23"/>
      <c r="E1273" s="23"/>
      <c r="F1273" s="23"/>
      <c r="G1273" s="23"/>
      <c r="H1273" s="23"/>
      <c r="I1273" s="110" t="s">
        <v>24</v>
      </c>
      <c r="J1273" s="110"/>
      <c r="K1273" s="110"/>
    </row>
    <row r="1274" spans="2:11">
      <c r="B1274" s="9"/>
      <c r="C1274" s="23"/>
      <c r="D1274" s="23"/>
      <c r="E1274" s="23"/>
      <c r="F1274" s="23"/>
      <c r="G1274" s="23"/>
      <c r="H1274" s="23"/>
      <c r="I1274" s="25"/>
      <c r="J1274" s="26"/>
      <c r="K1274" s="27"/>
    </row>
    <row r="1275" spans="2:11" ht="12" thickBot="1">
      <c r="B1275" s="23"/>
      <c r="C1275" s="23"/>
      <c r="D1275" s="23"/>
      <c r="E1275" s="23"/>
      <c r="F1275" s="23"/>
      <c r="G1275" s="23"/>
      <c r="H1275" s="23"/>
      <c r="I1275" s="28"/>
      <c r="J1275" s="29"/>
      <c r="K1275" s="30"/>
    </row>
    <row r="1277" spans="2:11">
      <c r="B1277" s="111" t="s">
        <v>25</v>
      </c>
      <c r="C1277" s="111"/>
      <c r="D1277" s="111"/>
      <c r="E1277" s="111"/>
      <c r="F1277" s="111"/>
      <c r="G1277" s="111"/>
      <c r="H1277" s="111"/>
      <c r="I1277" s="111"/>
      <c r="J1277" s="111"/>
      <c r="K1277" s="111"/>
    </row>
    <row r="1278" spans="2:11">
      <c r="B1278" s="112" t="str">
        <f>B207</f>
        <v>راتب شهر :ديسمبر 2020</v>
      </c>
      <c r="C1278" s="112"/>
      <c r="D1278" s="112"/>
      <c r="E1278" s="112"/>
      <c r="F1278" s="112"/>
      <c r="G1278" s="112"/>
      <c r="H1278" s="112"/>
      <c r="I1278" s="112"/>
      <c r="J1278" s="112"/>
      <c r="K1278" s="112"/>
    </row>
    <row r="1279" spans="2:11">
      <c r="B1279" s="4" t="s">
        <v>7</v>
      </c>
      <c r="C1279" s="62"/>
      <c r="D1279" s="9"/>
      <c r="E1279" s="9"/>
      <c r="F1279" s="9"/>
      <c r="G1279" s="9"/>
      <c r="H1279" s="10"/>
      <c r="I1279" s="4" t="s">
        <v>6</v>
      </c>
      <c r="J1279" s="10"/>
      <c r="K1279" s="10"/>
    </row>
    <row r="1280" spans="2:11">
      <c r="B1280" s="55" t="s">
        <v>8</v>
      </c>
      <c r="C1280" s="64">
        <v>26</v>
      </c>
      <c r="D1280" s="9"/>
      <c r="E1280" s="9"/>
      <c r="F1280" s="9"/>
      <c r="G1280" s="9"/>
      <c r="H1280" s="9"/>
      <c r="I1280" s="9"/>
      <c r="J1280" s="9"/>
      <c r="K1280" s="9"/>
    </row>
    <row r="1281" spans="2:13">
      <c r="B1281" s="9"/>
      <c r="C1281" s="9"/>
      <c r="D1281" s="9"/>
      <c r="E1281" s="9"/>
      <c r="F1281" s="9"/>
      <c r="G1281" s="9"/>
      <c r="H1281" s="9"/>
      <c r="I1281" s="9"/>
      <c r="J1281" s="9"/>
      <c r="K1281" s="9"/>
    </row>
    <row r="1282" spans="2:13">
      <c r="B1282" s="113" t="s">
        <v>9</v>
      </c>
      <c r="C1282" s="114"/>
      <c r="D1282" s="117" t="s">
        <v>10</v>
      </c>
      <c r="E1282" s="117" t="s">
        <v>11</v>
      </c>
      <c r="F1282" s="117" t="s">
        <v>12</v>
      </c>
      <c r="G1282" s="119" t="s">
        <v>13</v>
      </c>
      <c r="H1282" s="120"/>
      <c r="I1282" s="121" t="s">
        <v>15</v>
      </c>
      <c r="J1282" s="122"/>
      <c r="K1282" s="123"/>
    </row>
    <row r="1283" spans="2:13" ht="14.25">
      <c r="B1283" s="115"/>
      <c r="C1283" s="116"/>
      <c r="D1283" s="118"/>
      <c r="E1283" s="118"/>
      <c r="F1283" s="118"/>
      <c r="G1283" s="62" t="s">
        <v>16</v>
      </c>
      <c r="H1283" s="4" t="s">
        <v>14</v>
      </c>
      <c r="I1283" s="124"/>
      <c r="J1283" s="125"/>
      <c r="K1283" s="126"/>
      <c r="M1283" s="45"/>
    </row>
    <row r="1284" spans="2:13">
      <c r="B1284" s="5" t="str">
        <f t="shared" ref="B1284:B1314" si="77">TEXT(C1284,"ddd")</f>
        <v>السبت</v>
      </c>
      <c r="C1284" s="6">
        <f>M212</f>
        <v>0</v>
      </c>
      <c r="D1284" s="50"/>
      <c r="E1284" s="50"/>
      <c r="F1284" s="7">
        <f t="shared" ref="F1284:F1314" si="78">IF(ISERROR(D1284/D1284),0,(D1284/D1284))</f>
        <v>0</v>
      </c>
      <c r="G1284" s="50" t="e">
        <f>TEXT(D1284-M1287,"hh:mm")</f>
        <v>#VALUE!</v>
      </c>
      <c r="H1284" s="50" t="e">
        <f>TEXT(E1284-M1288,"hh:mm")</f>
        <v>#VALUE!</v>
      </c>
      <c r="I1284" s="86"/>
      <c r="J1284" s="87"/>
      <c r="K1284" s="88"/>
    </row>
    <row r="1285" spans="2:13">
      <c r="B1285" s="5" t="str">
        <f t="shared" si="77"/>
        <v>الأحد</v>
      </c>
      <c r="C1285" s="6">
        <f>C1284+1</f>
        <v>1</v>
      </c>
      <c r="D1285" s="50">
        <v>0.35416666666666669</v>
      </c>
      <c r="E1285" s="50">
        <v>0.66666666666666663</v>
      </c>
      <c r="F1285" s="7">
        <f t="shared" si="78"/>
        <v>1</v>
      </c>
      <c r="G1285" s="50" t="str">
        <f>TEXT(D1285-M1287,"hh:mm")</f>
        <v>00:00</v>
      </c>
      <c r="H1285" s="50" t="str">
        <f>TEXT(E1285-M1288,"hh:mm")</f>
        <v>00:00</v>
      </c>
      <c r="I1285" s="86"/>
      <c r="J1285" s="87"/>
      <c r="K1285" s="88"/>
      <c r="M1285" s="48"/>
    </row>
    <row r="1286" spans="2:13">
      <c r="B1286" s="5" t="str">
        <f t="shared" si="77"/>
        <v>الإثنين</v>
      </c>
      <c r="C1286" s="6">
        <f>C1285+1</f>
        <v>2</v>
      </c>
      <c r="D1286" s="50">
        <v>0.35416666666666669</v>
      </c>
      <c r="E1286" s="50">
        <v>0.66666666666666696</v>
      </c>
      <c r="F1286" s="7">
        <f t="shared" si="78"/>
        <v>1</v>
      </c>
      <c r="G1286" s="50" t="str">
        <f>TEXT(D1286-M1287,"hh:mm")</f>
        <v>00:00</v>
      </c>
      <c r="H1286" s="50" t="str">
        <f>TEXT(E1286-M1288,"hh:mm")</f>
        <v>00:00</v>
      </c>
      <c r="I1286" s="86"/>
      <c r="J1286" s="87"/>
      <c r="K1286" s="88"/>
    </row>
    <row r="1287" spans="2:13">
      <c r="B1287" s="5" t="str">
        <f t="shared" si="77"/>
        <v>الثلاثاء</v>
      </c>
      <c r="C1287" s="6">
        <f t="shared" ref="C1287:C1310" si="79">C1286+1</f>
        <v>3</v>
      </c>
      <c r="D1287" s="50">
        <v>0.35416666666666702</v>
      </c>
      <c r="E1287" s="50">
        <v>0.66666666666666696</v>
      </c>
      <c r="F1287" s="7">
        <f t="shared" si="78"/>
        <v>1</v>
      </c>
      <c r="G1287" s="50" t="str">
        <f>TEXT(D1287-M1287,"hh:mm")</f>
        <v>00:00</v>
      </c>
      <c r="H1287" s="50" t="str">
        <f>TEXT(E1287-M1288,"hh:mm")</f>
        <v>00:00</v>
      </c>
      <c r="I1287" s="86"/>
      <c r="J1287" s="87"/>
      <c r="K1287" s="88"/>
      <c r="M1287" s="60">
        <v>0.35416666666666669</v>
      </c>
    </row>
    <row r="1288" spans="2:13">
      <c r="B1288" s="5" t="str">
        <f t="shared" si="77"/>
        <v>الأربعاء</v>
      </c>
      <c r="C1288" s="6">
        <f t="shared" si="79"/>
        <v>4</v>
      </c>
      <c r="D1288" s="50">
        <v>0.35416666666666702</v>
      </c>
      <c r="E1288" s="50">
        <v>0.66666666666666696</v>
      </c>
      <c r="F1288" s="7">
        <f t="shared" si="78"/>
        <v>1</v>
      </c>
      <c r="G1288" s="50" t="str">
        <f>TEXT(D1288-M1287,"hh:mm")</f>
        <v>00:00</v>
      </c>
      <c r="H1288" s="50" t="str">
        <f>TEXT(E1288-M1288,"hh:mm")</f>
        <v>00:00</v>
      </c>
      <c r="I1288" s="86"/>
      <c r="J1288" s="87"/>
      <c r="K1288" s="88"/>
      <c r="M1288" s="60">
        <v>0.66666666666666663</v>
      </c>
    </row>
    <row r="1289" spans="2:13">
      <c r="B1289" s="5" t="str">
        <f t="shared" si="77"/>
        <v>الخميس</v>
      </c>
      <c r="C1289" s="6">
        <f t="shared" si="79"/>
        <v>5</v>
      </c>
      <c r="D1289" s="50">
        <v>0.35416666666666702</v>
      </c>
      <c r="E1289" s="50">
        <v>0.66666666666666696</v>
      </c>
      <c r="F1289" s="7">
        <f t="shared" si="78"/>
        <v>1</v>
      </c>
      <c r="G1289" s="50" t="str">
        <f>TEXT(D1289-M1287,"hh:mm")</f>
        <v>00:00</v>
      </c>
      <c r="H1289" s="50" t="str">
        <f>TEXT(E1289-M1288,"hh:mm")</f>
        <v>00:00</v>
      </c>
      <c r="I1289" s="86"/>
      <c r="J1289" s="87"/>
      <c r="K1289" s="88"/>
    </row>
    <row r="1290" spans="2:13">
      <c r="B1290" s="5" t="str">
        <f t="shared" si="77"/>
        <v>الجمعة</v>
      </c>
      <c r="C1290" s="6">
        <f t="shared" si="79"/>
        <v>6</v>
      </c>
      <c r="D1290" s="50">
        <v>0.35416666666666702</v>
      </c>
      <c r="E1290" s="50">
        <v>0.66666666666666696</v>
      </c>
      <c r="F1290" s="7">
        <f t="shared" si="78"/>
        <v>1</v>
      </c>
      <c r="G1290" s="50" t="str">
        <f>TEXT(D1290-M1287,"hh:mm")</f>
        <v>00:00</v>
      </c>
      <c r="H1290" s="50" t="str">
        <f>TEXT(E1290-M1288,"hh:mm")</f>
        <v>00:00</v>
      </c>
      <c r="I1290" s="86"/>
      <c r="J1290" s="87"/>
      <c r="K1290" s="88"/>
    </row>
    <row r="1291" spans="2:13">
      <c r="B1291" s="5" t="str">
        <f t="shared" si="77"/>
        <v>السبت</v>
      </c>
      <c r="C1291" s="6">
        <f t="shared" si="79"/>
        <v>7</v>
      </c>
      <c r="D1291" s="50"/>
      <c r="E1291" s="50"/>
      <c r="F1291" s="7">
        <f t="shared" si="78"/>
        <v>0</v>
      </c>
      <c r="G1291" s="50">
        <v>0</v>
      </c>
      <c r="H1291" s="50">
        <v>0</v>
      </c>
      <c r="I1291" s="86"/>
      <c r="J1291" s="87"/>
      <c r="K1291" s="88"/>
    </row>
    <row r="1292" spans="2:13">
      <c r="B1292" s="5" t="str">
        <f t="shared" si="77"/>
        <v>الأحد</v>
      </c>
      <c r="C1292" s="6">
        <f t="shared" si="79"/>
        <v>8</v>
      </c>
      <c r="D1292" s="50">
        <v>0.35416666666666669</v>
      </c>
      <c r="E1292" s="50">
        <v>0.66666666666666663</v>
      </c>
      <c r="F1292" s="7">
        <f t="shared" si="78"/>
        <v>1</v>
      </c>
      <c r="G1292" s="50" t="str">
        <f>TEXT(D1292-M1287,"hh:mm")</f>
        <v>00:00</v>
      </c>
      <c r="H1292" s="50" t="str">
        <f>TEXT(E1292-M1288,"hh:mm")</f>
        <v>00:00</v>
      </c>
      <c r="I1292" s="86"/>
      <c r="J1292" s="87"/>
      <c r="K1292" s="88"/>
    </row>
    <row r="1293" spans="2:13">
      <c r="B1293" s="5" t="str">
        <f t="shared" si="77"/>
        <v>الإثنين</v>
      </c>
      <c r="C1293" s="6">
        <f t="shared" si="79"/>
        <v>9</v>
      </c>
      <c r="D1293" s="50">
        <v>0.35416666666666669</v>
      </c>
      <c r="E1293" s="50">
        <v>0.66666666666666696</v>
      </c>
      <c r="F1293" s="7">
        <f t="shared" si="78"/>
        <v>1</v>
      </c>
      <c r="G1293" s="50" t="str">
        <f>TEXT(D1293-M1287,"hh:mm")</f>
        <v>00:00</v>
      </c>
      <c r="H1293" s="50" t="str">
        <f>TEXT(E1293-M1288,"hh:mm")</f>
        <v>00:00</v>
      </c>
      <c r="I1293" s="86"/>
      <c r="J1293" s="87"/>
      <c r="K1293" s="88"/>
    </row>
    <row r="1294" spans="2:13">
      <c r="B1294" s="5" t="str">
        <f t="shared" si="77"/>
        <v>الثلاثاء</v>
      </c>
      <c r="C1294" s="6">
        <f t="shared" si="79"/>
        <v>10</v>
      </c>
      <c r="D1294" s="50">
        <v>0.35416666666666669</v>
      </c>
      <c r="E1294" s="50">
        <v>0.66666666666666696</v>
      </c>
      <c r="F1294" s="7">
        <f t="shared" si="78"/>
        <v>1</v>
      </c>
      <c r="G1294" s="50" t="str">
        <f>TEXT(D1294-M1287,"hh:mm")</f>
        <v>00:00</v>
      </c>
      <c r="H1294" s="50" t="str">
        <f>TEXT(E1294-M1288,"hh:mm")</f>
        <v>00:00</v>
      </c>
      <c r="I1294" s="86"/>
      <c r="J1294" s="87"/>
      <c r="K1294" s="88"/>
    </row>
    <row r="1295" spans="2:13">
      <c r="B1295" s="5" t="str">
        <f t="shared" si="77"/>
        <v>الأربعاء</v>
      </c>
      <c r="C1295" s="6">
        <f t="shared" si="79"/>
        <v>11</v>
      </c>
      <c r="D1295" s="50">
        <v>0.35416666666666702</v>
      </c>
      <c r="E1295" s="50">
        <v>0.66666666666666696</v>
      </c>
      <c r="F1295" s="7">
        <f t="shared" si="78"/>
        <v>1</v>
      </c>
      <c r="G1295" s="50" t="str">
        <f>TEXT(D1295-M1287,"hh:mm")</f>
        <v>00:00</v>
      </c>
      <c r="H1295" s="50" t="str">
        <f>TEXT(E1295-M1288,"hh:mm")</f>
        <v>00:00</v>
      </c>
      <c r="I1295" s="86"/>
      <c r="J1295" s="87"/>
      <c r="K1295" s="88"/>
    </row>
    <row r="1296" spans="2:13">
      <c r="B1296" s="5" t="str">
        <f t="shared" si="77"/>
        <v>الخميس</v>
      </c>
      <c r="C1296" s="6">
        <f t="shared" si="79"/>
        <v>12</v>
      </c>
      <c r="D1296" s="50">
        <v>0.35416666666666702</v>
      </c>
      <c r="E1296" s="50">
        <v>0.66666666666666696</v>
      </c>
      <c r="F1296" s="7">
        <f t="shared" si="78"/>
        <v>1</v>
      </c>
      <c r="G1296" s="50" t="str">
        <f>TEXT(D1296-M1287,"hh:mm")</f>
        <v>00:00</v>
      </c>
      <c r="H1296" s="50" t="str">
        <f>TEXT(E1296-M1288,"hh:mm")</f>
        <v>00:00</v>
      </c>
      <c r="I1296" s="86"/>
      <c r="J1296" s="87"/>
      <c r="K1296" s="88"/>
    </row>
    <row r="1297" spans="2:11">
      <c r="B1297" s="5" t="str">
        <f t="shared" si="77"/>
        <v>الجمعة</v>
      </c>
      <c r="C1297" s="6">
        <f t="shared" si="79"/>
        <v>13</v>
      </c>
      <c r="D1297" s="50">
        <v>0.35416666666666702</v>
      </c>
      <c r="E1297" s="50">
        <v>0.66666666666666696</v>
      </c>
      <c r="F1297" s="7">
        <f t="shared" si="78"/>
        <v>1</v>
      </c>
      <c r="G1297" s="50" t="str">
        <f>TEXT(D1297-M1287,"hh:mm")</f>
        <v>00:00</v>
      </c>
      <c r="H1297" s="50" t="str">
        <f>TEXT(E1297-M1288,"hh:mm")</f>
        <v>00:00</v>
      </c>
      <c r="I1297" s="86"/>
      <c r="J1297" s="87"/>
      <c r="K1297" s="88"/>
    </row>
    <row r="1298" spans="2:11">
      <c r="B1298" s="5" t="str">
        <f t="shared" si="77"/>
        <v>السبت</v>
      </c>
      <c r="C1298" s="6">
        <f t="shared" si="79"/>
        <v>14</v>
      </c>
      <c r="D1298" s="50"/>
      <c r="E1298" s="50"/>
      <c r="F1298" s="7">
        <f t="shared" si="78"/>
        <v>0</v>
      </c>
      <c r="G1298" s="50">
        <v>0</v>
      </c>
      <c r="H1298" s="50">
        <v>0</v>
      </c>
      <c r="I1298" s="86"/>
      <c r="J1298" s="87"/>
      <c r="K1298" s="88"/>
    </row>
    <row r="1299" spans="2:11">
      <c r="B1299" s="5" t="str">
        <f t="shared" si="77"/>
        <v>الأحد</v>
      </c>
      <c r="C1299" s="6">
        <f t="shared" si="79"/>
        <v>15</v>
      </c>
      <c r="D1299" s="50">
        <v>0.35416666666666669</v>
      </c>
      <c r="E1299" s="50">
        <v>0.66666666666666663</v>
      </c>
      <c r="F1299" s="7">
        <f t="shared" si="78"/>
        <v>1</v>
      </c>
      <c r="G1299" s="50" t="str">
        <f>TEXT(D1299-M1287,"hh:mm")</f>
        <v>00:00</v>
      </c>
      <c r="H1299" s="50" t="str">
        <f>TEXT(E1299-M1288,"hh:mm")</f>
        <v>00:00</v>
      </c>
      <c r="I1299" s="86"/>
      <c r="J1299" s="87"/>
      <c r="K1299" s="88"/>
    </row>
    <row r="1300" spans="2:11">
      <c r="B1300" s="5" t="str">
        <f t="shared" si="77"/>
        <v>الإثنين</v>
      </c>
      <c r="C1300" s="6">
        <f t="shared" si="79"/>
        <v>16</v>
      </c>
      <c r="D1300" s="50">
        <v>0.35416666666666669</v>
      </c>
      <c r="E1300" s="50">
        <v>0.66666666666666696</v>
      </c>
      <c r="F1300" s="7">
        <f t="shared" si="78"/>
        <v>1</v>
      </c>
      <c r="G1300" s="50" t="str">
        <f>TEXT(D1300-M1287,"hh:mm")</f>
        <v>00:00</v>
      </c>
      <c r="H1300" s="50" t="str">
        <f>TEXT(E1300-M1288,"hh:mm")</f>
        <v>00:00</v>
      </c>
      <c r="I1300" s="86"/>
      <c r="J1300" s="87"/>
      <c r="K1300" s="88"/>
    </row>
    <row r="1301" spans="2:11">
      <c r="B1301" s="5" t="str">
        <f t="shared" si="77"/>
        <v>الثلاثاء</v>
      </c>
      <c r="C1301" s="6">
        <f t="shared" si="79"/>
        <v>17</v>
      </c>
      <c r="D1301" s="50">
        <v>0.35416666666666669</v>
      </c>
      <c r="E1301" s="50">
        <v>0.66666666666666696</v>
      </c>
      <c r="F1301" s="7">
        <f t="shared" si="78"/>
        <v>1</v>
      </c>
      <c r="G1301" s="50" t="str">
        <f>TEXT(D1301-M1287,"hh:mm")</f>
        <v>00:00</v>
      </c>
      <c r="H1301" s="50" t="str">
        <f>TEXT(E1301-M1288,"hh:mm")</f>
        <v>00:00</v>
      </c>
      <c r="I1301" s="86"/>
      <c r="J1301" s="87"/>
      <c r="K1301" s="88"/>
    </row>
    <row r="1302" spans="2:11">
      <c r="B1302" s="5" t="str">
        <f t="shared" si="77"/>
        <v>الأربعاء</v>
      </c>
      <c r="C1302" s="6">
        <f t="shared" si="79"/>
        <v>18</v>
      </c>
      <c r="D1302" s="50">
        <v>0.35416666666666702</v>
      </c>
      <c r="E1302" s="50">
        <v>0.66666666666666696</v>
      </c>
      <c r="F1302" s="7">
        <f t="shared" si="78"/>
        <v>1</v>
      </c>
      <c r="G1302" s="50" t="str">
        <f>TEXT(D1302-M1287,"hh:mm")</f>
        <v>00:00</v>
      </c>
      <c r="H1302" s="50" t="str">
        <f>TEXT(E1302-M1288,"hh:mm")</f>
        <v>00:00</v>
      </c>
      <c r="I1302" s="86"/>
      <c r="J1302" s="87"/>
      <c r="K1302" s="88"/>
    </row>
    <row r="1303" spans="2:11">
      <c r="B1303" s="5" t="str">
        <f t="shared" si="77"/>
        <v>الخميس</v>
      </c>
      <c r="C1303" s="6">
        <f t="shared" si="79"/>
        <v>19</v>
      </c>
      <c r="D1303" s="50">
        <v>0.35416666666666702</v>
      </c>
      <c r="E1303" s="50">
        <v>0.66666666666666696</v>
      </c>
      <c r="F1303" s="7">
        <f t="shared" si="78"/>
        <v>1</v>
      </c>
      <c r="G1303" s="50" t="str">
        <f>TEXT(D1303-M1287,"hh:mm")</f>
        <v>00:00</v>
      </c>
      <c r="H1303" s="50" t="str">
        <f>TEXT(E1303-M1288,"hh:mm")</f>
        <v>00:00</v>
      </c>
      <c r="I1303" s="86"/>
      <c r="J1303" s="87"/>
      <c r="K1303" s="88"/>
    </row>
    <row r="1304" spans="2:11">
      <c r="B1304" s="5" t="str">
        <f t="shared" si="77"/>
        <v>الجمعة</v>
      </c>
      <c r="C1304" s="6">
        <f t="shared" si="79"/>
        <v>20</v>
      </c>
      <c r="D1304" s="50">
        <v>0.35416666666666702</v>
      </c>
      <c r="E1304" s="50">
        <v>0.66666666666666696</v>
      </c>
      <c r="F1304" s="7">
        <f t="shared" si="78"/>
        <v>1</v>
      </c>
      <c r="G1304" s="50" t="str">
        <f>TEXT(D1304-M1287,"hh:mm")</f>
        <v>00:00</v>
      </c>
      <c r="H1304" s="50" t="str">
        <f>TEXT(E1304-M1288,"hh:mm")</f>
        <v>00:00</v>
      </c>
      <c r="I1304" s="86"/>
      <c r="J1304" s="87"/>
      <c r="K1304" s="88"/>
    </row>
    <row r="1305" spans="2:11">
      <c r="B1305" s="5" t="str">
        <f t="shared" si="77"/>
        <v>السبت</v>
      </c>
      <c r="C1305" s="6">
        <f t="shared" si="79"/>
        <v>21</v>
      </c>
      <c r="D1305" s="50"/>
      <c r="E1305" s="50"/>
      <c r="F1305" s="7">
        <f t="shared" si="78"/>
        <v>0</v>
      </c>
      <c r="G1305" s="50">
        <v>0</v>
      </c>
      <c r="H1305" s="50">
        <v>0</v>
      </c>
      <c r="I1305" s="86"/>
      <c r="J1305" s="87"/>
      <c r="K1305" s="88"/>
    </row>
    <row r="1306" spans="2:11">
      <c r="B1306" s="5" t="str">
        <f t="shared" si="77"/>
        <v>الأحد</v>
      </c>
      <c r="C1306" s="6">
        <f t="shared" si="79"/>
        <v>22</v>
      </c>
      <c r="D1306" s="50">
        <v>0.35416666666666669</v>
      </c>
      <c r="E1306" s="50">
        <v>0.66666666666666663</v>
      </c>
      <c r="F1306" s="7">
        <f t="shared" si="78"/>
        <v>1</v>
      </c>
      <c r="G1306" s="50" t="str">
        <f>TEXT(D1306-M1287,"hh:mm")</f>
        <v>00:00</v>
      </c>
      <c r="H1306" s="50" t="str">
        <f>TEXT(E1306-M1288,"hh:mm")</f>
        <v>00:00</v>
      </c>
      <c r="I1306" s="86"/>
      <c r="J1306" s="87"/>
      <c r="K1306" s="88"/>
    </row>
    <row r="1307" spans="2:11">
      <c r="B1307" s="5" t="str">
        <f t="shared" si="77"/>
        <v>الإثنين</v>
      </c>
      <c r="C1307" s="6">
        <f t="shared" si="79"/>
        <v>23</v>
      </c>
      <c r="D1307" s="50">
        <v>0.35416666666666669</v>
      </c>
      <c r="E1307" s="50">
        <v>0.66666666666666696</v>
      </c>
      <c r="F1307" s="7">
        <f t="shared" si="78"/>
        <v>1</v>
      </c>
      <c r="G1307" s="50" t="str">
        <f>TEXT(D1307-M1287,"hh:mm")</f>
        <v>00:00</v>
      </c>
      <c r="H1307" s="50" t="str">
        <f>TEXT(E1307-M1288,"hh:mm")</f>
        <v>00:00</v>
      </c>
      <c r="I1307" s="86"/>
      <c r="J1307" s="87"/>
      <c r="K1307" s="88"/>
    </row>
    <row r="1308" spans="2:11">
      <c r="B1308" s="5" t="str">
        <f t="shared" si="77"/>
        <v>الثلاثاء</v>
      </c>
      <c r="C1308" s="6">
        <f t="shared" si="79"/>
        <v>24</v>
      </c>
      <c r="D1308" s="50">
        <v>0.35416666666666669</v>
      </c>
      <c r="E1308" s="50">
        <v>0.66666666666666696</v>
      </c>
      <c r="F1308" s="7">
        <f t="shared" si="78"/>
        <v>1</v>
      </c>
      <c r="G1308" s="50" t="str">
        <f>TEXT(D1308-M1287,"hh:mm")</f>
        <v>00:00</v>
      </c>
      <c r="H1308" s="50" t="str">
        <f>TEXT(E1308-M1288,"hh:mm")</f>
        <v>00:00</v>
      </c>
      <c r="I1308" s="86"/>
      <c r="J1308" s="87"/>
      <c r="K1308" s="88"/>
    </row>
    <row r="1309" spans="2:11">
      <c r="B1309" s="5" t="str">
        <f t="shared" si="77"/>
        <v>الأربعاء</v>
      </c>
      <c r="C1309" s="6">
        <f t="shared" si="79"/>
        <v>25</v>
      </c>
      <c r="D1309" s="50">
        <v>0.35416666666666702</v>
      </c>
      <c r="E1309" s="50">
        <v>0.66666666666666696</v>
      </c>
      <c r="F1309" s="7">
        <f t="shared" si="78"/>
        <v>1</v>
      </c>
      <c r="G1309" s="50" t="str">
        <f>TEXT(D1309-M1287,"hh:mm")</f>
        <v>00:00</v>
      </c>
      <c r="H1309" s="50" t="str">
        <f>TEXT(E1309-M1288,"hh:mm")</f>
        <v>00:00</v>
      </c>
      <c r="I1309" s="86"/>
      <c r="J1309" s="87"/>
      <c r="K1309" s="88"/>
    </row>
    <row r="1310" spans="2:11">
      <c r="B1310" s="5" t="str">
        <f t="shared" si="77"/>
        <v>الخميس</v>
      </c>
      <c r="C1310" s="6">
        <f t="shared" si="79"/>
        <v>26</v>
      </c>
      <c r="D1310" s="50">
        <v>0.35416666666666702</v>
      </c>
      <c r="E1310" s="50">
        <v>0.66666666666666696</v>
      </c>
      <c r="F1310" s="7">
        <f t="shared" si="78"/>
        <v>1</v>
      </c>
      <c r="G1310" s="50" t="str">
        <f>TEXT(D1310-M1287,"hh:mm")</f>
        <v>00:00</v>
      </c>
      <c r="H1310" s="50" t="str">
        <f>TEXT(E1310-M1288,"hh:mm")</f>
        <v>00:00</v>
      </c>
      <c r="I1310" s="86"/>
      <c r="J1310" s="87"/>
      <c r="K1310" s="88"/>
    </row>
    <row r="1311" spans="2:11">
      <c r="B1311" s="5" t="str">
        <f t="shared" si="77"/>
        <v>الجمعة</v>
      </c>
      <c r="C1311" s="6">
        <f>C1310+1</f>
        <v>27</v>
      </c>
      <c r="D1311" s="50">
        <v>0.35416666666666702</v>
      </c>
      <c r="E1311" s="50">
        <v>0.66666666666666696</v>
      </c>
      <c r="F1311" s="7">
        <f t="shared" si="78"/>
        <v>1</v>
      </c>
      <c r="G1311" s="50" t="str">
        <f>TEXT(D1311-M1287,"hh:mm")</f>
        <v>00:00</v>
      </c>
      <c r="H1311" s="50" t="str">
        <f>TEXT(E1311-M1288,"hh:mm")</f>
        <v>00:00</v>
      </c>
      <c r="I1311" s="86"/>
      <c r="J1311" s="87"/>
      <c r="K1311" s="88"/>
    </row>
    <row r="1312" spans="2:11">
      <c r="B1312" s="5" t="str">
        <f t="shared" si="77"/>
        <v xml:space="preserve"> </v>
      </c>
      <c r="C1312" s="6" t="str">
        <f>IF(C1284=$Q$9," ",C1311+1)</f>
        <v xml:space="preserve"> </v>
      </c>
      <c r="D1312" s="50"/>
      <c r="E1312" s="50"/>
      <c r="F1312" s="7">
        <f t="shared" si="78"/>
        <v>0</v>
      </c>
      <c r="G1312" s="50">
        <v>0</v>
      </c>
      <c r="H1312" s="50">
        <v>0</v>
      </c>
      <c r="I1312" s="86"/>
      <c r="J1312" s="87"/>
      <c r="K1312" s="88"/>
    </row>
    <row r="1313" spans="2:11">
      <c r="B1313" s="5" t="str">
        <f t="shared" si="77"/>
        <v xml:space="preserve"> </v>
      </c>
      <c r="C1313" s="6" t="str">
        <f>IF(C1284=$Q$9," ",C1312+1)</f>
        <v xml:space="preserve"> </v>
      </c>
      <c r="D1313" s="50">
        <v>0.35416666666666669</v>
      </c>
      <c r="E1313" s="50">
        <v>0.66666666666666696</v>
      </c>
      <c r="F1313" s="7">
        <f t="shared" si="78"/>
        <v>1</v>
      </c>
      <c r="G1313" s="50" t="str">
        <f>TEXT(D1313-M1287,"hh:mm")</f>
        <v>00:00</v>
      </c>
      <c r="H1313" s="50" t="str">
        <f>TEXT(E1313-M1288,"hh:mm")</f>
        <v>00:00</v>
      </c>
      <c r="I1313" s="86"/>
      <c r="J1313" s="87"/>
      <c r="K1313" s="88"/>
    </row>
    <row r="1314" spans="2:11">
      <c r="B1314" s="5" t="str">
        <f t="shared" si="77"/>
        <v xml:space="preserve"> </v>
      </c>
      <c r="C1314" s="6" t="str">
        <f>IF(C1284=$Q$9," ",IF(C1284=$Q$11," ",IF(C1284=$Q$13," ",IF(C1284=$Q$16," ",IF(C1284=$Q$18," ",C1313+1)))))</f>
        <v xml:space="preserve"> </v>
      </c>
      <c r="D1314" s="50">
        <v>0.35416666666666669</v>
      </c>
      <c r="E1314" s="50">
        <v>0.66666666666666696</v>
      </c>
      <c r="F1314" s="7">
        <f t="shared" si="78"/>
        <v>1</v>
      </c>
      <c r="G1314" s="50" t="str">
        <f>TEXT(D1314-M1287,"hh:mm")</f>
        <v>00:00</v>
      </c>
      <c r="H1314" s="50" t="str">
        <f>TEXT(E1314-M1288,"hh:mm")</f>
        <v>00:00</v>
      </c>
      <c r="I1314" s="86"/>
      <c r="J1314" s="87"/>
      <c r="K1314" s="88"/>
    </row>
    <row r="1315" spans="2:11">
      <c r="B1315" s="89" t="s">
        <v>17</v>
      </c>
      <c r="C1315" s="90"/>
      <c r="D1315" s="90"/>
      <c r="E1315" s="91"/>
      <c r="F1315" s="92" t="e">
        <f>H1284+H1285+H1286+H1287+H1288+H1289+H1290+H1291+H1292+H1293+H1294+H1295+H1296+H1297+H1298+H1299+H1300+H1301+H1302+H1303+H1304+H1305+H1306+H1307+H1308+H1309+H1310+H1311+H1312+H1313+H1314</f>
        <v>#VALUE!</v>
      </c>
      <c r="G1315" s="93"/>
      <c r="H1315" s="94"/>
      <c r="I1315" s="95"/>
      <c r="J1315" s="96"/>
      <c r="K1315" s="97"/>
    </row>
    <row r="1316" spans="2:11">
      <c r="B1316" s="98" t="s">
        <v>18</v>
      </c>
      <c r="C1316" s="99"/>
      <c r="D1316" s="99"/>
      <c r="E1316" s="100"/>
      <c r="F1316" s="101" t="e">
        <f>G1284+G1285+G1286+G1287+G1288+G1289+G1290+G1291+G1292+G1293+G1294+G1295+G1296+G1297+G1298+G1299+G1300+G1301+G1302+G1303+G1304+G1305+G1306+G1307+G1308+G1309+G1310+G1311+G1312+G1313+G1314</f>
        <v>#VALUE!</v>
      </c>
      <c r="G1316" s="102"/>
      <c r="H1316" s="103"/>
      <c r="I1316" s="104"/>
      <c r="J1316" s="105"/>
      <c r="K1316" s="106"/>
    </row>
    <row r="1317" spans="2:11">
      <c r="B1317" s="107" t="s">
        <v>2</v>
      </c>
      <c r="C1317" s="108"/>
      <c r="D1317" s="108"/>
      <c r="E1317" s="109"/>
      <c r="F1317" s="13">
        <f>SUM(F1284:F1314)</f>
        <v>26</v>
      </c>
      <c r="G1317" s="52" t="e">
        <f>B1322/30/9*F1316*24</f>
        <v>#VALUE!</v>
      </c>
      <c r="H1317" s="52" t="e">
        <f>B1322/30/9*F1315*24</f>
        <v>#VALUE!</v>
      </c>
      <c r="I1317" s="107"/>
      <c r="J1317" s="108"/>
      <c r="K1317" s="109"/>
    </row>
    <row r="1318" spans="2:11">
      <c r="B1318" s="9"/>
      <c r="C1318" s="9"/>
      <c r="D1318" s="9"/>
      <c r="E1318" s="9"/>
      <c r="F1318" s="9"/>
      <c r="G1318" s="9"/>
      <c r="H1318" s="63"/>
      <c r="I1318" s="63"/>
      <c r="J1318" s="9"/>
      <c r="K1318" s="9"/>
    </row>
    <row r="1319" spans="2:11">
      <c r="B1319" s="15"/>
      <c r="C1319" s="15"/>
      <c r="D1319" s="15"/>
      <c r="E1319" s="15"/>
      <c r="F1319" s="15"/>
      <c r="G1319" s="15"/>
      <c r="H1319" s="15"/>
      <c r="I1319" s="9"/>
      <c r="J1319" s="9"/>
      <c r="K1319" s="9"/>
    </row>
    <row r="1320" spans="2:11">
      <c r="B1320" s="9" t="s">
        <v>19</v>
      </c>
      <c r="C1320" s="9"/>
      <c r="D1320" s="9"/>
      <c r="E1320" s="9"/>
      <c r="F1320" s="9"/>
      <c r="G1320" s="9"/>
      <c r="H1320" s="15"/>
      <c r="I1320" s="23"/>
      <c r="J1320" s="8"/>
      <c r="K1320" s="8"/>
    </row>
    <row r="1321" spans="2:11" ht="21">
      <c r="B1321" s="1" t="s">
        <v>3</v>
      </c>
      <c r="C1321" s="1" t="s">
        <v>20</v>
      </c>
      <c r="D1321" s="1" t="s">
        <v>14</v>
      </c>
      <c r="E1321" s="1" t="s">
        <v>21</v>
      </c>
      <c r="F1321" s="1" t="s">
        <v>22</v>
      </c>
      <c r="G1321" s="2" t="s">
        <v>17</v>
      </c>
      <c r="H1321" s="24" t="s">
        <v>18</v>
      </c>
      <c r="I1321" s="2" t="s">
        <v>4</v>
      </c>
      <c r="J1321" s="16" t="s">
        <v>23</v>
      </c>
      <c r="K1321" s="17"/>
    </row>
    <row r="1322" spans="2:11">
      <c r="B1322" s="4">
        <v>230</v>
      </c>
      <c r="C1322" s="18">
        <f>B1322*M10/26</f>
        <v>230</v>
      </c>
      <c r="D1322" s="18" t="e">
        <f>H1317</f>
        <v>#VALUE!</v>
      </c>
      <c r="E1322" s="18" t="e">
        <f>G1317</f>
        <v>#VALUE!</v>
      </c>
      <c r="F1322" s="18">
        <f>'بيانات كاملة'!H30</f>
        <v>0</v>
      </c>
      <c r="G1322" s="18">
        <f>'بيانات كاملة'!I30</f>
        <v>0</v>
      </c>
      <c r="H1322" s="18">
        <f>'بيانات كاملة'!J30</f>
        <v>0</v>
      </c>
      <c r="I1322" s="19" t="e">
        <f>C1322+D1322-E1322-F1322+G1322-H1322</f>
        <v>#VALUE!</v>
      </c>
      <c r="J1322" s="20">
        <v>44013</v>
      </c>
      <c r="K1322" s="21">
        <f>'بيانات كاملة'!M1283</f>
        <v>0</v>
      </c>
    </row>
    <row r="1323" spans="2:11" ht="12" thickBot="1">
      <c r="B1323" s="9">
        <f>C1280</f>
        <v>26</v>
      </c>
      <c r="C1323" s="23"/>
      <c r="D1323" s="23"/>
      <c r="E1323" s="23"/>
      <c r="F1323" s="23"/>
      <c r="G1323" s="23"/>
      <c r="H1323" s="23"/>
      <c r="I1323" s="23"/>
      <c r="J1323" s="8"/>
      <c r="K1323" s="8"/>
    </row>
    <row r="1324" spans="2:11" ht="12" thickBot="1">
      <c r="B1324" s="9"/>
      <c r="C1324" s="23"/>
      <c r="D1324" s="23"/>
      <c r="E1324" s="23"/>
      <c r="F1324" s="23"/>
      <c r="G1324" s="23"/>
      <c r="H1324" s="23"/>
      <c r="I1324" s="110" t="s">
        <v>24</v>
      </c>
      <c r="J1324" s="110"/>
      <c r="K1324" s="110"/>
    </row>
    <row r="1325" spans="2:11">
      <c r="B1325" s="9"/>
      <c r="C1325" s="23"/>
      <c r="D1325" s="23"/>
      <c r="E1325" s="23"/>
      <c r="F1325" s="23"/>
      <c r="G1325" s="23"/>
      <c r="H1325" s="23"/>
      <c r="I1325" s="25"/>
      <c r="J1325" s="26"/>
      <c r="K1325" s="27"/>
    </row>
    <row r="1326" spans="2:11" ht="12" thickBot="1">
      <c r="B1326" s="23"/>
      <c r="C1326" s="23"/>
      <c r="D1326" s="23"/>
      <c r="E1326" s="23"/>
      <c r="F1326" s="23"/>
      <c r="G1326" s="23"/>
      <c r="H1326" s="23"/>
      <c r="I1326" s="28"/>
      <c r="J1326" s="29"/>
      <c r="K1326" s="30"/>
    </row>
    <row r="1328" spans="2:11">
      <c r="B1328" s="111" t="s">
        <v>25</v>
      </c>
      <c r="C1328" s="111"/>
      <c r="D1328" s="111"/>
      <c r="E1328" s="111"/>
      <c r="F1328" s="111"/>
      <c r="G1328" s="111"/>
      <c r="H1328" s="111"/>
      <c r="I1328" s="111"/>
      <c r="J1328" s="111"/>
      <c r="K1328" s="111"/>
    </row>
    <row r="1329" spans="2:13">
      <c r="B1329" s="112" t="str">
        <f>B258</f>
        <v>راتب شهر :ديسمبر 2020</v>
      </c>
      <c r="C1329" s="112"/>
      <c r="D1329" s="112"/>
      <c r="E1329" s="112"/>
      <c r="F1329" s="112"/>
      <c r="G1329" s="112"/>
      <c r="H1329" s="112"/>
      <c r="I1329" s="112"/>
      <c r="J1329" s="112"/>
      <c r="K1329" s="112"/>
    </row>
    <row r="1330" spans="2:13">
      <c r="B1330" s="4" t="s">
        <v>7</v>
      </c>
      <c r="C1330" s="66"/>
      <c r="D1330" s="9"/>
      <c r="E1330" s="9"/>
      <c r="F1330" s="9"/>
      <c r="G1330" s="9"/>
      <c r="H1330" s="10"/>
      <c r="I1330" s="4" t="s">
        <v>6</v>
      </c>
      <c r="J1330" s="10"/>
      <c r="K1330" s="10"/>
    </row>
    <row r="1331" spans="2:13">
      <c r="B1331" s="55" t="s">
        <v>8</v>
      </c>
      <c r="C1331" s="68">
        <v>27</v>
      </c>
      <c r="D1331" s="9"/>
      <c r="E1331" s="9"/>
      <c r="F1331" s="9"/>
      <c r="G1331" s="9"/>
      <c r="H1331" s="9"/>
      <c r="I1331" s="9"/>
      <c r="J1331" s="9"/>
      <c r="K1331" s="9"/>
    </row>
    <row r="1332" spans="2:13">
      <c r="B1332" s="9"/>
      <c r="C1332" s="9"/>
      <c r="D1332" s="9"/>
      <c r="E1332" s="9"/>
      <c r="F1332" s="9"/>
      <c r="G1332" s="9"/>
      <c r="H1332" s="9"/>
      <c r="I1332" s="9"/>
      <c r="J1332" s="9"/>
      <c r="K1332" s="9"/>
    </row>
    <row r="1333" spans="2:13">
      <c r="B1333" s="113" t="s">
        <v>9</v>
      </c>
      <c r="C1333" s="114"/>
      <c r="D1333" s="117" t="s">
        <v>10</v>
      </c>
      <c r="E1333" s="117" t="s">
        <v>11</v>
      </c>
      <c r="F1333" s="117" t="s">
        <v>12</v>
      </c>
      <c r="G1333" s="119" t="s">
        <v>13</v>
      </c>
      <c r="H1333" s="120"/>
      <c r="I1333" s="121" t="s">
        <v>15</v>
      </c>
      <c r="J1333" s="122"/>
      <c r="K1333" s="123"/>
    </row>
    <row r="1334" spans="2:13" ht="14.25">
      <c r="B1334" s="115"/>
      <c r="C1334" s="116"/>
      <c r="D1334" s="118"/>
      <c r="E1334" s="118"/>
      <c r="F1334" s="118"/>
      <c r="G1334" s="66" t="s">
        <v>16</v>
      </c>
      <c r="H1334" s="4" t="s">
        <v>14</v>
      </c>
      <c r="I1334" s="124"/>
      <c r="J1334" s="125"/>
      <c r="K1334" s="126"/>
      <c r="M1334" s="45"/>
    </row>
    <row r="1335" spans="2:13">
      <c r="B1335" s="5" t="str">
        <f t="shared" ref="B1335:B1365" si="80">TEXT(C1335,"ddd")</f>
        <v>السبت</v>
      </c>
      <c r="C1335" s="6">
        <f>M263</f>
        <v>0</v>
      </c>
      <c r="D1335" s="50"/>
      <c r="E1335" s="50"/>
      <c r="F1335" s="7">
        <f t="shared" ref="F1335:F1365" si="81">IF(ISERROR(D1335/D1335),0,(D1335/D1335))</f>
        <v>0</v>
      </c>
      <c r="G1335" s="50"/>
      <c r="H1335" s="50"/>
      <c r="I1335" s="86"/>
      <c r="J1335" s="87"/>
      <c r="K1335" s="88"/>
    </row>
    <row r="1336" spans="2:13">
      <c r="B1336" s="5" t="str">
        <f t="shared" si="80"/>
        <v>الأحد</v>
      </c>
      <c r="C1336" s="6">
        <f>C1335+1</f>
        <v>1</v>
      </c>
      <c r="D1336" s="50">
        <v>0.35416666666666669</v>
      </c>
      <c r="E1336" s="50">
        <v>0.66666666666666663</v>
      </c>
      <c r="F1336" s="7">
        <f t="shared" si="81"/>
        <v>1</v>
      </c>
      <c r="G1336" s="50" t="str">
        <f>TEXT(D1336-M1338,"hh:mm")</f>
        <v>00:00</v>
      </c>
      <c r="H1336" s="50" t="str">
        <f>TEXT(E1336-M1339,"hh:mm")</f>
        <v>00:00</v>
      </c>
      <c r="I1336" s="86"/>
      <c r="J1336" s="87"/>
      <c r="K1336" s="88"/>
      <c r="M1336" s="48"/>
    </row>
    <row r="1337" spans="2:13">
      <c r="B1337" s="5" t="str">
        <f t="shared" si="80"/>
        <v>الإثنين</v>
      </c>
      <c r="C1337" s="6">
        <f>C1336+1</f>
        <v>2</v>
      </c>
      <c r="D1337" s="50">
        <v>0.35416666666666669</v>
      </c>
      <c r="E1337" s="50">
        <v>0.66666666666666696</v>
      </c>
      <c r="F1337" s="7">
        <f t="shared" si="81"/>
        <v>1</v>
      </c>
      <c r="G1337" s="50" t="str">
        <f>TEXT(D1337-M1338,"hh:mm")</f>
        <v>00:00</v>
      </c>
      <c r="H1337" s="50" t="str">
        <f>TEXT(E1337-M1339,"hh:mm")</f>
        <v>00:00</v>
      </c>
      <c r="I1337" s="86"/>
      <c r="J1337" s="87"/>
      <c r="K1337" s="88"/>
    </row>
    <row r="1338" spans="2:13">
      <c r="B1338" s="5" t="str">
        <f t="shared" si="80"/>
        <v>الثلاثاء</v>
      </c>
      <c r="C1338" s="6">
        <f t="shared" ref="C1338:C1361" si="82">C1337+1</f>
        <v>3</v>
      </c>
      <c r="D1338" s="50">
        <v>0.35416666666666702</v>
      </c>
      <c r="E1338" s="50">
        <v>0.66666666666666696</v>
      </c>
      <c r="F1338" s="7">
        <f t="shared" si="81"/>
        <v>1</v>
      </c>
      <c r="G1338" s="50" t="str">
        <f>TEXT(D1338-M1338,"hh:mm")</f>
        <v>00:00</v>
      </c>
      <c r="H1338" s="50" t="str">
        <f>TEXT(E1338-M1339,"hh:mm")</f>
        <v>00:00</v>
      </c>
      <c r="I1338" s="86"/>
      <c r="J1338" s="87"/>
      <c r="K1338" s="88"/>
      <c r="M1338" s="60">
        <v>0.35416666666666669</v>
      </c>
    </row>
    <row r="1339" spans="2:13">
      <c r="B1339" s="5" t="str">
        <f t="shared" si="80"/>
        <v>الأربعاء</v>
      </c>
      <c r="C1339" s="6">
        <f t="shared" si="82"/>
        <v>4</v>
      </c>
      <c r="D1339" s="50">
        <v>0.35416666666666702</v>
      </c>
      <c r="E1339" s="50">
        <v>0.66666666666666696</v>
      </c>
      <c r="F1339" s="7">
        <f t="shared" si="81"/>
        <v>1</v>
      </c>
      <c r="G1339" s="50" t="str">
        <f>TEXT(D1339-M1338,"hh:mm")</f>
        <v>00:00</v>
      </c>
      <c r="H1339" s="50" t="str">
        <f>TEXT(E1339-M1339,"hh:mm")</f>
        <v>00:00</v>
      </c>
      <c r="I1339" s="86"/>
      <c r="J1339" s="87"/>
      <c r="K1339" s="88"/>
      <c r="M1339" s="60">
        <v>0.66666666666666663</v>
      </c>
    </row>
    <row r="1340" spans="2:13">
      <c r="B1340" s="5" t="str">
        <f t="shared" si="80"/>
        <v>الخميس</v>
      </c>
      <c r="C1340" s="6">
        <f t="shared" si="82"/>
        <v>5</v>
      </c>
      <c r="D1340" s="50">
        <v>0.35416666666666702</v>
      </c>
      <c r="E1340" s="50">
        <v>0.66666666666666696</v>
      </c>
      <c r="F1340" s="7">
        <f t="shared" si="81"/>
        <v>1</v>
      </c>
      <c r="G1340" s="50" t="str">
        <f>TEXT(D1340-M1338,"hh:mm")</f>
        <v>00:00</v>
      </c>
      <c r="H1340" s="50" t="str">
        <f>TEXT(E1340-M1339,"hh:mm")</f>
        <v>00:00</v>
      </c>
      <c r="I1340" s="86"/>
      <c r="J1340" s="87"/>
      <c r="K1340" s="88"/>
    </row>
    <row r="1341" spans="2:13">
      <c r="B1341" s="5" t="str">
        <f t="shared" si="80"/>
        <v>الجمعة</v>
      </c>
      <c r="C1341" s="6">
        <f t="shared" si="82"/>
        <v>6</v>
      </c>
      <c r="D1341" s="50">
        <v>0.35416666666666702</v>
      </c>
      <c r="E1341" s="50">
        <v>0.66666666666666696</v>
      </c>
      <c r="F1341" s="7">
        <f t="shared" si="81"/>
        <v>1</v>
      </c>
      <c r="G1341" s="50" t="str">
        <f>TEXT(D1341-M1338,"hh:mm")</f>
        <v>00:00</v>
      </c>
      <c r="H1341" s="50" t="str">
        <f>TEXT(E1341-M1339,"hh:mm")</f>
        <v>00:00</v>
      </c>
      <c r="I1341" s="86"/>
      <c r="J1341" s="87"/>
      <c r="K1341" s="88"/>
    </row>
    <row r="1342" spans="2:13">
      <c r="B1342" s="5" t="str">
        <f t="shared" si="80"/>
        <v>السبت</v>
      </c>
      <c r="C1342" s="6">
        <f t="shared" si="82"/>
        <v>7</v>
      </c>
      <c r="D1342" s="50"/>
      <c r="E1342" s="50"/>
      <c r="F1342" s="7">
        <f t="shared" si="81"/>
        <v>0</v>
      </c>
      <c r="G1342" s="50">
        <v>0</v>
      </c>
      <c r="H1342" s="50">
        <v>0</v>
      </c>
      <c r="I1342" s="86"/>
      <c r="J1342" s="87"/>
      <c r="K1342" s="88"/>
    </row>
    <row r="1343" spans="2:13">
      <c r="B1343" s="5" t="str">
        <f t="shared" si="80"/>
        <v>الأحد</v>
      </c>
      <c r="C1343" s="6">
        <f t="shared" si="82"/>
        <v>8</v>
      </c>
      <c r="D1343" s="50">
        <v>0.35416666666666669</v>
      </c>
      <c r="E1343" s="50">
        <v>0.66666666666666663</v>
      </c>
      <c r="F1343" s="7">
        <f t="shared" si="81"/>
        <v>1</v>
      </c>
      <c r="G1343" s="50" t="str">
        <f>TEXT(D1343-M1338,"hh:mm")</f>
        <v>00:00</v>
      </c>
      <c r="H1343" s="50" t="str">
        <f>TEXT(E1343-M1339,"hh:mm")</f>
        <v>00:00</v>
      </c>
      <c r="I1343" s="86"/>
      <c r="J1343" s="87"/>
      <c r="K1343" s="88"/>
    </row>
    <row r="1344" spans="2:13">
      <c r="B1344" s="5" t="str">
        <f t="shared" si="80"/>
        <v>الإثنين</v>
      </c>
      <c r="C1344" s="6">
        <f t="shared" si="82"/>
        <v>9</v>
      </c>
      <c r="D1344" s="50">
        <v>0.35416666666666669</v>
      </c>
      <c r="E1344" s="50">
        <v>0.66666666666666696</v>
      </c>
      <c r="F1344" s="7">
        <f t="shared" si="81"/>
        <v>1</v>
      </c>
      <c r="G1344" s="50" t="str">
        <f>TEXT(D1344-M1338,"hh:mm")</f>
        <v>00:00</v>
      </c>
      <c r="H1344" s="50" t="str">
        <f>TEXT(E1344-M1339,"hh:mm")</f>
        <v>00:00</v>
      </c>
      <c r="I1344" s="86"/>
      <c r="J1344" s="87"/>
      <c r="K1344" s="88"/>
    </row>
    <row r="1345" spans="2:11">
      <c r="B1345" s="5" t="str">
        <f t="shared" si="80"/>
        <v>الثلاثاء</v>
      </c>
      <c r="C1345" s="6">
        <f t="shared" si="82"/>
        <v>10</v>
      </c>
      <c r="D1345" s="50">
        <v>0.35416666666666669</v>
      </c>
      <c r="E1345" s="50">
        <v>0.66666666666666696</v>
      </c>
      <c r="F1345" s="7">
        <f t="shared" si="81"/>
        <v>1</v>
      </c>
      <c r="G1345" s="50" t="str">
        <f>TEXT(D1345-M1338,"hh:mm")</f>
        <v>00:00</v>
      </c>
      <c r="H1345" s="50" t="str">
        <f>TEXT(E1345-M1339,"hh:mm")</f>
        <v>00:00</v>
      </c>
      <c r="I1345" s="86"/>
      <c r="J1345" s="87"/>
      <c r="K1345" s="88"/>
    </row>
    <row r="1346" spans="2:11">
      <c r="B1346" s="5" t="str">
        <f t="shared" si="80"/>
        <v>الأربعاء</v>
      </c>
      <c r="C1346" s="6">
        <f t="shared" si="82"/>
        <v>11</v>
      </c>
      <c r="D1346" s="50">
        <v>0.35416666666666702</v>
      </c>
      <c r="E1346" s="50">
        <v>0.66666666666666696</v>
      </c>
      <c r="F1346" s="7">
        <f t="shared" si="81"/>
        <v>1</v>
      </c>
      <c r="G1346" s="50" t="str">
        <f>TEXT(D1346-M1338,"hh:mm")</f>
        <v>00:00</v>
      </c>
      <c r="H1346" s="50" t="str">
        <f>TEXT(E1346-M1339,"hh:mm")</f>
        <v>00:00</v>
      </c>
      <c r="I1346" s="86"/>
      <c r="J1346" s="87"/>
      <c r="K1346" s="88"/>
    </row>
    <row r="1347" spans="2:11">
      <c r="B1347" s="5" t="str">
        <f t="shared" si="80"/>
        <v>الخميس</v>
      </c>
      <c r="C1347" s="6">
        <f t="shared" si="82"/>
        <v>12</v>
      </c>
      <c r="D1347" s="50">
        <v>0.35416666666666702</v>
      </c>
      <c r="E1347" s="50">
        <v>0.66666666666666696</v>
      </c>
      <c r="F1347" s="7">
        <f t="shared" si="81"/>
        <v>1</v>
      </c>
      <c r="G1347" s="50" t="str">
        <f>TEXT(D1347-M1338,"hh:mm")</f>
        <v>00:00</v>
      </c>
      <c r="H1347" s="50" t="str">
        <f>TEXT(E1347-M1339,"hh:mm")</f>
        <v>00:00</v>
      </c>
      <c r="I1347" s="86"/>
      <c r="J1347" s="87"/>
      <c r="K1347" s="88"/>
    </row>
    <row r="1348" spans="2:11">
      <c r="B1348" s="5" t="str">
        <f t="shared" si="80"/>
        <v>الجمعة</v>
      </c>
      <c r="C1348" s="6">
        <f t="shared" si="82"/>
        <v>13</v>
      </c>
      <c r="D1348" s="50">
        <v>0.35416666666666702</v>
      </c>
      <c r="E1348" s="50">
        <v>0.66666666666666696</v>
      </c>
      <c r="F1348" s="7">
        <f t="shared" si="81"/>
        <v>1</v>
      </c>
      <c r="G1348" s="50" t="str">
        <f>TEXT(D1348-M1338,"hh:mm")</f>
        <v>00:00</v>
      </c>
      <c r="H1348" s="50" t="str">
        <f>TEXT(E1348-M1339,"hh:mm")</f>
        <v>00:00</v>
      </c>
      <c r="I1348" s="86"/>
      <c r="J1348" s="87"/>
      <c r="K1348" s="88"/>
    </row>
    <row r="1349" spans="2:11">
      <c r="B1349" s="5" t="str">
        <f t="shared" si="80"/>
        <v>السبت</v>
      </c>
      <c r="C1349" s="6">
        <f t="shared" si="82"/>
        <v>14</v>
      </c>
      <c r="D1349" s="50"/>
      <c r="E1349" s="50"/>
      <c r="F1349" s="7">
        <f t="shared" si="81"/>
        <v>0</v>
      </c>
      <c r="G1349" s="50">
        <v>0</v>
      </c>
      <c r="H1349" s="50">
        <v>0</v>
      </c>
      <c r="I1349" s="86"/>
      <c r="J1349" s="87"/>
      <c r="K1349" s="88"/>
    </row>
    <row r="1350" spans="2:11">
      <c r="B1350" s="5" t="str">
        <f t="shared" si="80"/>
        <v>الأحد</v>
      </c>
      <c r="C1350" s="6">
        <f t="shared" si="82"/>
        <v>15</v>
      </c>
      <c r="D1350" s="50">
        <v>0.35416666666666669</v>
      </c>
      <c r="E1350" s="50">
        <v>0.66666666666666663</v>
      </c>
      <c r="F1350" s="7">
        <f t="shared" si="81"/>
        <v>1</v>
      </c>
      <c r="G1350" s="50" t="str">
        <f>TEXT(D1350-M1338,"hh:mm")</f>
        <v>00:00</v>
      </c>
      <c r="H1350" s="50" t="str">
        <f>TEXT(E1350-M1339,"hh:mm")</f>
        <v>00:00</v>
      </c>
      <c r="I1350" s="86"/>
      <c r="J1350" s="87"/>
      <c r="K1350" s="88"/>
    </row>
    <row r="1351" spans="2:11">
      <c r="B1351" s="5" t="str">
        <f t="shared" si="80"/>
        <v>الإثنين</v>
      </c>
      <c r="C1351" s="6">
        <f t="shared" si="82"/>
        <v>16</v>
      </c>
      <c r="D1351" s="50">
        <v>0.35416666666666669</v>
      </c>
      <c r="E1351" s="50">
        <v>0.66666666666666696</v>
      </c>
      <c r="F1351" s="7">
        <f t="shared" si="81"/>
        <v>1</v>
      </c>
      <c r="G1351" s="50" t="str">
        <f>TEXT(D1351-M1338,"hh:mm")</f>
        <v>00:00</v>
      </c>
      <c r="H1351" s="50" t="str">
        <f>TEXT(E1351-M1339,"hh:mm")</f>
        <v>00:00</v>
      </c>
      <c r="I1351" s="86"/>
      <c r="J1351" s="87"/>
      <c r="K1351" s="88"/>
    </row>
    <row r="1352" spans="2:11">
      <c r="B1352" s="5" t="str">
        <f t="shared" si="80"/>
        <v>الثلاثاء</v>
      </c>
      <c r="C1352" s="6">
        <f t="shared" si="82"/>
        <v>17</v>
      </c>
      <c r="D1352" s="50">
        <v>0.35416666666666669</v>
      </c>
      <c r="E1352" s="50">
        <v>0.66666666666666696</v>
      </c>
      <c r="F1352" s="7">
        <f t="shared" si="81"/>
        <v>1</v>
      </c>
      <c r="G1352" s="50" t="str">
        <f>TEXT(D1352-M1338,"hh:mm")</f>
        <v>00:00</v>
      </c>
      <c r="H1352" s="50" t="str">
        <f>TEXT(E1352-M1339,"hh:mm")</f>
        <v>00:00</v>
      </c>
      <c r="I1352" s="86"/>
      <c r="J1352" s="87"/>
      <c r="K1352" s="88"/>
    </row>
    <row r="1353" spans="2:11">
      <c r="B1353" s="5" t="str">
        <f t="shared" si="80"/>
        <v>الأربعاء</v>
      </c>
      <c r="C1353" s="6">
        <f t="shared" si="82"/>
        <v>18</v>
      </c>
      <c r="D1353" s="50">
        <v>0.35416666666666702</v>
      </c>
      <c r="E1353" s="50">
        <v>0.66666666666666696</v>
      </c>
      <c r="F1353" s="7">
        <f t="shared" si="81"/>
        <v>1</v>
      </c>
      <c r="G1353" s="50" t="str">
        <f>TEXT(D1353-M1338,"hh:mm")</f>
        <v>00:00</v>
      </c>
      <c r="H1353" s="50" t="str">
        <f>TEXT(E1353-M1339,"hh:mm")</f>
        <v>00:00</v>
      </c>
      <c r="I1353" s="86"/>
      <c r="J1353" s="87"/>
      <c r="K1353" s="88"/>
    </row>
    <row r="1354" spans="2:11">
      <c r="B1354" s="5" t="str">
        <f t="shared" si="80"/>
        <v>الخميس</v>
      </c>
      <c r="C1354" s="6">
        <f t="shared" si="82"/>
        <v>19</v>
      </c>
      <c r="D1354" s="50">
        <v>0.35416666666666702</v>
      </c>
      <c r="E1354" s="50">
        <v>0.66666666666666696</v>
      </c>
      <c r="F1354" s="7">
        <f t="shared" si="81"/>
        <v>1</v>
      </c>
      <c r="G1354" s="50" t="str">
        <f>TEXT(D1354-M1338,"hh:mm")</f>
        <v>00:00</v>
      </c>
      <c r="H1354" s="50" t="str">
        <f>TEXT(E1354-M1339,"hh:mm")</f>
        <v>00:00</v>
      </c>
      <c r="I1354" s="86"/>
      <c r="J1354" s="87"/>
      <c r="K1354" s="88"/>
    </row>
    <row r="1355" spans="2:11">
      <c r="B1355" s="5" t="str">
        <f t="shared" si="80"/>
        <v>الجمعة</v>
      </c>
      <c r="C1355" s="6">
        <f t="shared" si="82"/>
        <v>20</v>
      </c>
      <c r="D1355" s="50">
        <v>0.35416666666666702</v>
      </c>
      <c r="E1355" s="50">
        <v>0.66666666666666696</v>
      </c>
      <c r="F1355" s="7">
        <f t="shared" si="81"/>
        <v>1</v>
      </c>
      <c r="G1355" s="50" t="str">
        <f>TEXT(D1355-M1338,"hh:mm")</f>
        <v>00:00</v>
      </c>
      <c r="H1355" s="50" t="str">
        <f>TEXT(E1355-M1339,"hh:mm")</f>
        <v>00:00</v>
      </c>
      <c r="I1355" s="86"/>
      <c r="J1355" s="87"/>
      <c r="K1355" s="88"/>
    </row>
    <row r="1356" spans="2:11">
      <c r="B1356" s="5" t="str">
        <f t="shared" si="80"/>
        <v>السبت</v>
      </c>
      <c r="C1356" s="6">
        <f t="shared" si="82"/>
        <v>21</v>
      </c>
      <c r="D1356" s="50"/>
      <c r="E1356" s="50"/>
      <c r="F1356" s="7">
        <f t="shared" si="81"/>
        <v>0</v>
      </c>
      <c r="G1356" s="50">
        <v>0</v>
      </c>
      <c r="H1356" s="50">
        <v>0</v>
      </c>
      <c r="I1356" s="86"/>
      <c r="J1356" s="87"/>
      <c r="K1356" s="88"/>
    </row>
    <row r="1357" spans="2:11">
      <c r="B1357" s="5" t="str">
        <f t="shared" si="80"/>
        <v>الأحد</v>
      </c>
      <c r="C1357" s="6">
        <f t="shared" si="82"/>
        <v>22</v>
      </c>
      <c r="D1357" s="50">
        <v>0.35416666666666669</v>
      </c>
      <c r="E1357" s="50">
        <v>0.66666666666666663</v>
      </c>
      <c r="F1357" s="7">
        <f t="shared" si="81"/>
        <v>1</v>
      </c>
      <c r="G1357" s="50" t="str">
        <f>TEXT(D1357-M1338,"hh:mm")</f>
        <v>00:00</v>
      </c>
      <c r="H1357" s="50" t="str">
        <f>TEXT(E1357-M1339,"hh:mm")</f>
        <v>00:00</v>
      </c>
      <c r="I1357" s="86"/>
      <c r="J1357" s="87"/>
      <c r="K1357" s="88"/>
    </row>
    <row r="1358" spans="2:11">
      <c r="B1358" s="5" t="str">
        <f t="shared" si="80"/>
        <v>الإثنين</v>
      </c>
      <c r="C1358" s="6">
        <f t="shared" si="82"/>
        <v>23</v>
      </c>
      <c r="D1358" s="50">
        <v>0.35416666666666669</v>
      </c>
      <c r="E1358" s="50">
        <v>0.66666666666666696</v>
      </c>
      <c r="F1358" s="7">
        <f t="shared" si="81"/>
        <v>1</v>
      </c>
      <c r="G1358" s="50" t="str">
        <f>TEXT(D1358-M1338,"hh:mm")</f>
        <v>00:00</v>
      </c>
      <c r="H1358" s="50" t="str">
        <f>TEXT(E1358-M1339,"hh:mm")</f>
        <v>00:00</v>
      </c>
      <c r="I1358" s="86"/>
      <c r="J1358" s="87"/>
      <c r="K1358" s="88"/>
    </row>
    <row r="1359" spans="2:11">
      <c r="B1359" s="5" t="str">
        <f t="shared" si="80"/>
        <v>الثلاثاء</v>
      </c>
      <c r="C1359" s="6">
        <f t="shared" si="82"/>
        <v>24</v>
      </c>
      <c r="D1359" s="50">
        <v>0.35416666666666669</v>
      </c>
      <c r="E1359" s="50">
        <v>0.66666666666666696</v>
      </c>
      <c r="F1359" s="7">
        <f t="shared" si="81"/>
        <v>1</v>
      </c>
      <c r="G1359" s="50" t="str">
        <f>TEXT(D1359-M1338,"hh:mm")</f>
        <v>00:00</v>
      </c>
      <c r="H1359" s="50" t="str">
        <f>TEXT(E1359-M1339,"hh:mm")</f>
        <v>00:00</v>
      </c>
      <c r="I1359" s="86"/>
      <c r="J1359" s="87"/>
      <c r="K1359" s="88"/>
    </row>
    <row r="1360" spans="2:11">
      <c r="B1360" s="5" t="str">
        <f t="shared" si="80"/>
        <v>الأربعاء</v>
      </c>
      <c r="C1360" s="6">
        <f t="shared" si="82"/>
        <v>25</v>
      </c>
      <c r="D1360" s="50">
        <v>0.35416666666666702</v>
      </c>
      <c r="E1360" s="50">
        <v>0.66666666666666696</v>
      </c>
      <c r="F1360" s="7">
        <f t="shared" si="81"/>
        <v>1</v>
      </c>
      <c r="G1360" s="50" t="str">
        <f>TEXT(D1360-M1338,"hh:mm")</f>
        <v>00:00</v>
      </c>
      <c r="H1360" s="50" t="str">
        <f>TEXT(E1360-M1339,"hh:mm")</f>
        <v>00:00</v>
      </c>
      <c r="I1360" s="86"/>
      <c r="J1360" s="87"/>
      <c r="K1360" s="88"/>
    </row>
    <row r="1361" spans="2:11">
      <c r="B1361" s="5" t="str">
        <f t="shared" si="80"/>
        <v>الخميس</v>
      </c>
      <c r="C1361" s="6">
        <f t="shared" si="82"/>
        <v>26</v>
      </c>
      <c r="D1361" s="50">
        <v>0.35416666666666702</v>
      </c>
      <c r="E1361" s="50">
        <v>0.66666666666666696</v>
      </c>
      <c r="F1361" s="7">
        <f t="shared" si="81"/>
        <v>1</v>
      </c>
      <c r="G1361" s="50" t="str">
        <f>TEXT(D1361-M1338,"hh:mm")</f>
        <v>00:00</v>
      </c>
      <c r="H1361" s="50" t="str">
        <f>TEXT(E1361-M1339,"hh:mm")</f>
        <v>00:00</v>
      </c>
      <c r="I1361" s="86"/>
      <c r="J1361" s="87"/>
      <c r="K1361" s="88"/>
    </row>
    <row r="1362" spans="2:11">
      <c r="B1362" s="5" t="str">
        <f t="shared" si="80"/>
        <v>الجمعة</v>
      </c>
      <c r="C1362" s="6">
        <f>C1361+1</f>
        <v>27</v>
      </c>
      <c r="D1362" s="50">
        <v>0.35416666666666702</v>
      </c>
      <c r="E1362" s="50">
        <v>0.66666666666666696</v>
      </c>
      <c r="F1362" s="7">
        <f t="shared" si="81"/>
        <v>1</v>
      </c>
      <c r="G1362" s="50" t="str">
        <f>TEXT(D1362-M1338,"hh:mm")</f>
        <v>00:00</v>
      </c>
      <c r="H1362" s="50" t="str">
        <f>TEXT(E1362-M1339,"hh:mm")</f>
        <v>00:00</v>
      </c>
      <c r="I1362" s="86"/>
      <c r="J1362" s="87"/>
      <c r="K1362" s="88"/>
    </row>
    <row r="1363" spans="2:11">
      <c r="B1363" s="5" t="str">
        <f t="shared" si="80"/>
        <v xml:space="preserve"> </v>
      </c>
      <c r="C1363" s="6" t="str">
        <f>IF(C1335=$Q$9," ",C1362+1)</f>
        <v xml:space="preserve"> </v>
      </c>
      <c r="D1363" s="50"/>
      <c r="E1363" s="50"/>
      <c r="F1363" s="7">
        <f t="shared" si="81"/>
        <v>0</v>
      </c>
      <c r="G1363" s="50">
        <v>0</v>
      </c>
      <c r="H1363" s="50">
        <v>0</v>
      </c>
      <c r="I1363" s="86"/>
      <c r="J1363" s="87"/>
      <c r="K1363" s="88"/>
    </row>
    <row r="1364" spans="2:11">
      <c r="B1364" s="5" t="str">
        <f t="shared" si="80"/>
        <v xml:space="preserve"> </v>
      </c>
      <c r="C1364" s="6" t="str">
        <f>IF(C1335=$Q$9," ",C1363+1)</f>
        <v xml:space="preserve"> </v>
      </c>
      <c r="D1364" s="50">
        <v>0.35416666666666669</v>
      </c>
      <c r="E1364" s="50">
        <v>0.66666666666666696</v>
      </c>
      <c r="F1364" s="7">
        <f t="shared" si="81"/>
        <v>1</v>
      </c>
      <c r="G1364" s="50" t="str">
        <f>TEXT(D1364-M1338,"hh:mm")</f>
        <v>00:00</v>
      </c>
      <c r="H1364" s="50" t="str">
        <f>TEXT(E1364-M1339,"hh:mm")</f>
        <v>00:00</v>
      </c>
      <c r="I1364" s="86"/>
      <c r="J1364" s="87"/>
      <c r="K1364" s="88"/>
    </row>
    <row r="1365" spans="2:11">
      <c r="B1365" s="5" t="str">
        <f t="shared" si="80"/>
        <v xml:space="preserve"> </v>
      </c>
      <c r="C1365" s="6" t="str">
        <f>IF(C1335=$Q$9," ",IF(C1335=$Q$11," ",IF(C1335=$Q$13," ",IF(C1335=$Q$16," ",IF(C1335=$Q$18," ",C1364+1)))))</f>
        <v xml:space="preserve"> </v>
      </c>
      <c r="D1365" s="50">
        <v>0.35416666666666669</v>
      </c>
      <c r="E1365" s="50">
        <v>0.66666666666666696</v>
      </c>
      <c r="F1365" s="7">
        <f t="shared" si="81"/>
        <v>1</v>
      </c>
      <c r="G1365" s="50" t="str">
        <f>TEXT(D1365-M1338,"hh:mm")</f>
        <v>00:00</v>
      </c>
      <c r="H1365" s="50" t="str">
        <f>TEXT(E1365-M1339,"hh:mm")</f>
        <v>00:00</v>
      </c>
      <c r="I1365" s="86"/>
      <c r="J1365" s="87"/>
      <c r="K1365" s="88"/>
    </row>
    <row r="1366" spans="2:11">
      <c r="B1366" s="89" t="s">
        <v>17</v>
      </c>
      <c r="C1366" s="90"/>
      <c r="D1366" s="90"/>
      <c r="E1366" s="91"/>
      <c r="F1366" s="92">
        <f>H1335+H1336+H1337+H1338+H1339+H1340+H1341+H1342+H1343+H1344+H1345+H1346+H1347+H1348+H1349+H1350+H1351+H1352+H1353+H1354+H1355+H1356+H1357+H1358+H1359+H1360+H1361+H1362+H1363+H1364+H1365</f>
        <v>0</v>
      </c>
      <c r="G1366" s="93"/>
      <c r="H1366" s="94"/>
      <c r="I1366" s="95"/>
      <c r="J1366" s="96"/>
      <c r="K1366" s="97"/>
    </row>
    <row r="1367" spans="2:11">
      <c r="B1367" s="98" t="s">
        <v>18</v>
      </c>
      <c r="C1367" s="99"/>
      <c r="D1367" s="99"/>
      <c r="E1367" s="100"/>
      <c r="F1367" s="101">
        <f>G1335+G1336+G1337+G1338+G1339+G1340+G1341+G1342+G1343+G1344+G1345+G1346+G1347+G1348+G1349+G1350+G1351+G1352+G1353+G1354+G1355+G1356+G1357+G1358+G1359+G1360+G1361+G1362+G1363+G1364+G1365</f>
        <v>0</v>
      </c>
      <c r="G1367" s="102"/>
      <c r="H1367" s="103"/>
      <c r="I1367" s="104"/>
      <c r="J1367" s="105"/>
      <c r="K1367" s="106"/>
    </row>
    <row r="1368" spans="2:11">
      <c r="B1368" s="107" t="s">
        <v>2</v>
      </c>
      <c r="C1368" s="108"/>
      <c r="D1368" s="108"/>
      <c r="E1368" s="109"/>
      <c r="F1368" s="13">
        <f>SUM(F1335:F1365)</f>
        <v>26</v>
      </c>
      <c r="G1368" s="52">
        <f>B1373/30/9*F1367*24</f>
        <v>0</v>
      </c>
      <c r="H1368" s="52">
        <f>B1373/30/9*F1366*24</f>
        <v>0</v>
      </c>
      <c r="I1368" s="107"/>
      <c r="J1368" s="108"/>
      <c r="K1368" s="109"/>
    </row>
    <row r="1369" spans="2:11">
      <c r="B1369" s="9"/>
      <c r="C1369" s="9"/>
      <c r="D1369" s="9"/>
      <c r="E1369" s="9"/>
      <c r="F1369" s="9"/>
      <c r="G1369" s="9"/>
      <c r="H1369" s="67"/>
      <c r="I1369" s="67"/>
      <c r="J1369" s="9"/>
      <c r="K1369" s="9"/>
    </row>
    <row r="1370" spans="2:11">
      <c r="B1370" s="15"/>
      <c r="C1370" s="15"/>
      <c r="D1370" s="15"/>
      <c r="E1370" s="15"/>
      <c r="F1370" s="15"/>
      <c r="G1370" s="15"/>
      <c r="H1370" s="15"/>
      <c r="I1370" s="9"/>
      <c r="J1370" s="9"/>
      <c r="K1370" s="9"/>
    </row>
    <row r="1371" spans="2:11">
      <c r="B1371" s="9" t="s">
        <v>19</v>
      </c>
      <c r="C1371" s="9"/>
      <c r="D1371" s="9"/>
      <c r="E1371" s="9"/>
      <c r="F1371" s="9"/>
      <c r="G1371" s="9"/>
      <c r="H1371" s="15"/>
      <c r="I1371" s="23"/>
      <c r="J1371" s="8"/>
      <c r="K1371" s="8"/>
    </row>
    <row r="1372" spans="2:11" ht="21">
      <c r="B1372" s="1" t="s">
        <v>3</v>
      </c>
      <c r="C1372" s="1" t="s">
        <v>20</v>
      </c>
      <c r="D1372" s="1" t="s">
        <v>14</v>
      </c>
      <c r="E1372" s="1" t="s">
        <v>21</v>
      </c>
      <c r="F1372" s="1" t="s">
        <v>22</v>
      </c>
      <c r="G1372" s="2" t="s">
        <v>17</v>
      </c>
      <c r="H1372" s="24" t="s">
        <v>18</v>
      </c>
      <c r="I1372" s="2" t="s">
        <v>4</v>
      </c>
      <c r="J1372" s="16" t="s">
        <v>23</v>
      </c>
      <c r="K1372" s="17"/>
    </row>
    <row r="1373" spans="2:11">
      <c r="B1373" s="4">
        <v>230</v>
      </c>
      <c r="C1373" s="18">
        <f>B1373*M10/26</f>
        <v>230</v>
      </c>
      <c r="D1373" s="18">
        <f>H1368</f>
        <v>0</v>
      </c>
      <c r="E1373" s="18">
        <f>G1368</f>
        <v>0</v>
      </c>
      <c r="F1373" s="18">
        <f>'بيانات كاملة'!H82</f>
        <v>0</v>
      </c>
      <c r="G1373" s="18">
        <f>'بيانات كاملة'!I82</f>
        <v>0</v>
      </c>
      <c r="H1373" s="18">
        <f>'بيانات كاملة'!J82</f>
        <v>0</v>
      </c>
      <c r="I1373" s="19">
        <f>C1373+D1373-E1373-F1373+G1373-H1373</f>
        <v>230</v>
      </c>
      <c r="J1373" s="20">
        <v>44013</v>
      </c>
      <c r="K1373" s="21">
        <f>'بيانات كاملة'!M1334</f>
        <v>0</v>
      </c>
    </row>
    <row r="1374" spans="2:11" ht="12" thickBot="1">
      <c r="B1374" s="9">
        <f>C1331</f>
        <v>27</v>
      </c>
      <c r="C1374" s="23"/>
      <c r="D1374" s="23"/>
      <c r="E1374" s="23"/>
      <c r="F1374" s="23"/>
      <c r="G1374" s="23"/>
      <c r="H1374" s="23"/>
      <c r="I1374" s="23"/>
      <c r="J1374" s="8"/>
      <c r="K1374" s="8"/>
    </row>
    <row r="1375" spans="2:11" ht="12" thickBot="1">
      <c r="B1375" s="9"/>
      <c r="C1375" s="23"/>
      <c r="D1375" s="23"/>
      <c r="E1375" s="23"/>
      <c r="F1375" s="23"/>
      <c r="G1375" s="23"/>
      <c r="H1375" s="23"/>
      <c r="I1375" s="110" t="s">
        <v>24</v>
      </c>
      <c r="J1375" s="110"/>
      <c r="K1375" s="110"/>
    </row>
    <row r="1376" spans="2:11">
      <c r="B1376" s="9"/>
      <c r="C1376" s="23"/>
      <c r="D1376" s="23"/>
      <c r="E1376" s="23"/>
      <c r="F1376" s="23"/>
      <c r="G1376" s="23"/>
      <c r="H1376" s="23"/>
      <c r="I1376" s="25"/>
      <c r="J1376" s="26"/>
      <c r="K1376" s="27"/>
    </row>
    <row r="1377" spans="2:11" ht="12" thickBot="1">
      <c r="B1377" s="23"/>
      <c r="C1377" s="23"/>
      <c r="D1377" s="23"/>
      <c r="E1377" s="23"/>
      <c r="F1377" s="23"/>
      <c r="G1377" s="23"/>
      <c r="H1377" s="23"/>
      <c r="I1377" s="28"/>
      <c r="J1377" s="29"/>
      <c r="K1377" s="30"/>
    </row>
  </sheetData>
  <mergeCells count="1297">
    <mergeCell ref="I1259:K1259"/>
    <mergeCell ref="I1260:K1260"/>
    <mergeCell ref="I1261:K1261"/>
    <mergeCell ref="I1262:K1262"/>
    <mergeCell ref="I1263:K1263"/>
    <mergeCell ref="B1264:E1264"/>
    <mergeCell ref="F1264:H1264"/>
    <mergeCell ref="I1264:K1264"/>
    <mergeCell ref="B1265:E1265"/>
    <mergeCell ref="F1265:H1265"/>
    <mergeCell ref="I1265:K1265"/>
    <mergeCell ref="B1266:E1266"/>
    <mergeCell ref="I1266:K1266"/>
    <mergeCell ref="I1273:K1273"/>
    <mergeCell ref="I1242:K1242"/>
    <mergeCell ref="I1243:K1243"/>
    <mergeCell ref="I1244:K1244"/>
    <mergeCell ref="I1245:K1245"/>
    <mergeCell ref="I1246:K1246"/>
    <mergeCell ref="I1247:K1247"/>
    <mergeCell ref="I1248:K1248"/>
    <mergeCell ref="I1249:K1249"/>
    <mergeCell ref="I1250:K1250"/>
    <mergeCell ref="I1251:K1251"/>
    <mergeCell ref="I1252:K1252"/>
    <mergeCell ref="I1253:K1253"/>
    <mergeCell ref="I1254:K1254"/>
    <mergeCell ref="I1255:K1255"/>
    <mergeCell ref="I1256:K1256"/>
    <mergeCell ref="I1257:K1257"/>
    <mergeCell ref="I1258:K1258"/>
    <mergeCell ref="B1226:K1226"/>
    <mergeCell ref="B1227:K1227"/>
    <mergeCell ref="B1231:C1232"/>
    <mergeCell ref="D1231:D1232"/>
    <mergeCell ref="E1231:E1232"/>
    <mergeCell ref="F1231:F1232"/>
    <mergeCell ref="G1231:H1231"/>
    <mergeCell ref="I1231:K1232"/>
    <mergeCell ref="I1233:K1233"/>
    <mergeCell ref="I1234:K1234"/>
    <mergeCell ref="I1235:K1235"/>
    <mergeCell ref="I1236:K1236"/>
    <mergeCell ref="I1237:K1237"/>
    <mergeCell ref="I1238:K1238"/>
    <mergeCell ref="I1239:K1239"/>
    <mergeCell ref="I1240:K1240"/>
    <mergeCell ref="I1241:K1241"/>
    <mergeCell ref="I1205:K1205"/>
    <mergeCell ref="I1206:K1206"/>
    <mergeCell ref="I1207:K1207"/>
    <mergeCell ref="I1208:K1208"/>
    <mergeCell ref="I1209:K1209"/>
    <mergeCell ref="I1210:K1210"/>
    <mergeCell ref="I1211:K1211"/>
    <mergeCell ref="I1212:K1212"/>
    <mergeCell ref="B1213:E1213"/>
    <mergeCell ref="F1213:H1213"/>
    <mergeCell ref="I1213:K1213"/>
    <mergeCell ref="B1214:E1214"/>
    <mergeCell ref="F1214:H1214"/>
    <mergeCell ref="I1214:K1214"/>
    <mergeCell ref="B1215:E1215"/>
    <mergeCell ref="I1215:K1215"/>
    <mergeCell ref="I1222:K1222"/>
    <mergeCell ref="I1188:K1188"/>
    <mergeCell ref="I1189:K1189"/>
    <mergeCell ref="I1190:K1190"/>
    <mergeCell ref="I1191:K1191"/>
    <mergeCell ref="I1192:K1192"/>
    <mergeCell ref="I1193:K1193"/>
    <mergeCell ref="I1194:K1194"/>
    <mergeCell ref="I1195:K1195"/>
    <mergeCell ref="I1196:K1196"/>
    <mergeCell ref="I1197:K1197"/>
    <mergeCell ref="I1198:K1198"/>
    <mergeCell ref="I1199:K1199"/>
    <mergeCell ref="I1200:K1200"/>
    <mergeCell ref="I1201:K1201"/>
    <mergeCell ref="I1202:K1202"/>
    <mergeCell ref="I1203:K1203"/>
    <mergeCell ref="I1204:K1204"/>
    <mergeCell ref="B1164:E1164"/>
    <mergeCell ref="I1164:K1164"/>
    <mergeCell ref="I1171:K1171"/>
    <mergeCell ref="B1175:K1175"/>
    <mergeCell ref="B1176:K1176"/>
    <mergeCell ref="B1180:C1181"/>
    <mergeCell ref="D1180:D1181"/>
    <mergeCell ref="E1180:E1181"/>
    <mergeCell ref="F1180:F1181"/>
    <mergeCell ref="G1180:H1180"/>
    <mergeCell ref="I1180:K1181"/>
    <mergeCell ref="I1182:K1182"/>
    <mergeCell ref="I1183:K1183"/>
    <mergeCell ref="I1184:K1184"/>
    <mergeCell ref="I1185:K1185"/>
    <mergeCell ref="I1186:K1186"/>
    <mergeCell ref="I1187:K1187"/>
    <mergeCell ref="I1150:K1150"/>
    <mergeCell ref="I1151:K1151"/>
    <mergeCell ref="I1152:K1152"/>
    <mergeCell ref="I1153:K1153"/>
    <mergeCell ref="I1154:K1154"/>
    <mergeCell ref="I1155:K1155"/>
    <mergeCell ref="I1156:K1156"/>
    <mergeCell ref="I1157:K1157"/>
    <mergeCell ref="I1158:K1158"/>
    <mergeCell ref="I1159:K1159"/>
    <mergeCell ref="I1160:K1160"/>
    <mergeCell ref="I1161:K1161"/>
    <mergeCell ref="B1162:E1162"/>
    <mergeCell ref="F1162:H1162"/>
    <mergeCell ref="I1162:K1162"/>
    <mergeCell ref="B1163:E1163"/>
    <mergeCell ref="F1163:H1163"/>
    <mergeCell ref="I1163:K1163"/>
    <mergeCell ref="I1133:K1133"/>
    <mergeCell ref="I1134:K1134"/>
    <mergeCell ref="I1135:K1135"/>
    <mergeCell ref="I1136:K1136"/>
    <mergeCell ref="I1137:K1137"/>
    <mergeCell ref="I1138:K1138"/>
    <mergeCell ref="I1139:K1139"/>
    <mergeCell ref="I1140:K1140"/>
    <mergeCell ref="I1141:K1141"/>
    <mergeCell ref="I1142:K1142"/>
    <mergeCell ref="I1143:K1143"/>
    <mergeCell ref="I1144:K1144"/>
    <mergeCell ref="I1145:K1145"/>
    <mergeCell ref="I1146:K1146"/>
    <mergeCell ref="I1147:K1147"/>
    <mergeCell ref="I1148:K1148"/>
    <mergeCell ref="I1149:K1149"/>
    <mergeCell ref="I783:K783"/>
    <mergeCell ref="I784:K784"/>
    <mergeCell ref="I785:K785"/>
    <mergeCell ref="I786:K786"/>
    <mergeCell ref="I787:K787"/>
    <mergeCell ref="I788:K788"/>
    <mergeCell ref="I827:K827"/>
    <mergeCell ref="B1124:K1124"/>
    <mergeCell ref="B1125:K1125"/>
    <mergeCell ref="B1129:C1130"/>
    <mergeCell ref="D1129:D1130"/>
    <mergeCell ref="E1129:E1130"/>
    <mergeCell ref="F1129:F1130"/>
    <mergeCell ref="G1129:H1129"/>
    <mergeCell ref="I1129:K1130"/>
    <mergeCell ref="I1131:K1131"/>
    <mergeCell ref="I1132:K1132"/>
    <mergeCell ref="I927:K927"/>
    <mergeCell ref="I796:K796"/>
    <mergeCell ref="I797:K797"/>
    <mergeCell ref="I798:K798"/>
    <mergeCell ref="I799:K799"/>
    <mergeCell ref="I800:K800"/>
    <mergeCell ref="I801:K801"/>
    <mergeCell ref="I802:K802"/>
    <mergeCell ref="I803:K803"/>
    <mergeCell ref="I804:K804"/>
    <mergeCell ref="B805:E805"/>
    <mergeCell ref="F805:H805"/>
    <mergeCell ref="I805:K805"/>
    <mergeCell ref="B806:E806"/>
    <mergeCell ref="F806:H806"/>
    <mergeCell ref="I741:K741"/>
    <mergeCell ref="I742:K742"/>
    <mergeCell ref="I743:K743"/>
    <mergeCell ref="I744:K744"/>
    <mergeCell ref="I745:K745"/>
    <mergeCell ref="I746:K746"/>
    <mergeCell ref="I747:K747"/>
    <mergeCell ref="I748:K748"/>
    <mergeCell ref="I775:K775"/>
    <mergeCell ref="I774:K774"/>
    <mergeCell ref="I776:K776"/>
    <mergeCell ref="I777:K777"/>
    <mergeCell ref="I778:K778"/>
    <mergeCell ref="I779:K779"/>
    <mergeCell ref="I780:K780"/>
    <mergeCell ref="I781:K781"/>
    <mergeCell ref="I782:K782"/>
    <mergeCell ref="I20:K20"/>
    <mergeCell ref="I21:K21"/>
    <mergeCell ref="I23:K23"/>
    <mergeCell ref="I24:K24"/>
    <mergeCell ref="I60:K60"/>
    <mergeCell ref="I61:K61"/>
    <mergeCell ref="I732:K732"/>
    <mergeCell ref="I733:K733"/>
    <mergeCell ref="I734:K734"/>
    <mergeCell ref="I735:K735"/>
    <mergeCell ref="I736:K736"/>
    <mergeCell ref="I737:K737"/>
    <mergeCell ref="I131:K131"/>
    <mergeCell ref="I132:K132"/>
    <mergeCell ref="I133:K133"/>
    <mergeCell ref="I134:K134"/>
    <mergeCell ref="I135:K135"/>
    <mergeCell ref="I136:K136"/>
    <mergeCell ref="I137:K137"/>
    <mergeCell ref="I138:K138"/>
    <mergeCell ref="I139:K139"/>
    <mergeCell ref="I142:K142"/>
    <mergeCell ref="I264:K264"/>
    <mergeCell ref="I265:K265"/>
    <mergeCell ref="I226:K226"/>
    <mergeCell ref="I227:K227"/>
    <mergeCell ref="I228:K228"/>
    <mergeCell ref="I229:K229"/>
    <mergeCell ref="I230:K230"/>
    <mergeCell ref="I231:K231"/>
    <mergeCell ref="I232:K232"/>
    <mergeCell ref="I233:K233"/>
    <mergeCell ref="E109:E110"/>
    <mergeCell ref="I126:K126"/>
    <mergeCell ref="I127:K127"/>
    <mergeCell ref="I128:K128"/>
    <mergeCell ref="I129:K129"/>
    <mergeCell ref="I130:K130"/>
    <mergeCell ref="B2:K2"/>
    <mergeCell ref="B3:K3"/>
    <mergeCell ref="B7:C8"/>
    <mergeCell ref="D7:D8"/>
    <mergeCell ref="E7:E8"/>
    <mergeCell ref="F7:F8"/>
    <mergeCell ref="G7:H7"/>
    <mergeCell ref="B40:E40"/>
    <mergeCell ref="B41:E41"/>
    <mergeCell ref="B42:E42"/>
    <mergeCell ref="F40:H40"/>
    <mergeCell ref="F41:H41"/>
    <mergeCell ref="I80:K80"/>
    <mergeCell ref="I81:K81"/>
    <mergeCell ref="I82:K82"/>
    <mergeCell ref="I83:K83"/>
    <mergeCell ref="I84:K84"/>
    <mergeCell ref="I7:K8"/>
    <mergeCell ref="I9:K9"/>
    <mergeCell ref="I10:K10"/>
    <mergeCell ref="I11:K11"/>
    <mergeCell ref="I12:K12"/>
    <mergeCell ref="I16:K16"/>
    <mergeCell ref="I17:K17"/>
    <mergeCell ref="I18:K18"/>
    <mergeCell ref="I19:K19"/>
    <mergeCell ref="B193:E193"/>
    <mergeCell ref="F193:H193"/>
    <mergeCell ref="I193:K193"/>
    <mergeCell ref="B194:E194"/>
    <mergeCell ref="F194:H194"/>
    <mergeCell ref="I194:K194"/>
    <mergeCell ref="B143:E143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  <mergeCell ref="I77:K77"/>
    <mergeCell ref="I91:K91"/>
    <mergeCell ref="I92:K92"/>
    <mergeCell ref="I93:K93"/>
    <mergeCell ref="I85:K85"/>
    <mergeCell ref="I86:K86"/>
    <mergeCell ref="I87:K87"/>
    <mergeCell ref="I88:K88"/>
    <mergeCell ref="I89:K89"/>
    <mergeCell ref="I100:K100"/>
    <mergeCell ref="B104:K104"/>
    <mergeCell ref="B105:K105"/>
    <mergeCell ref="B109:C110"/>
    <mergeCell ref="D109:D110"/>
    <mergeCell ref="I162:K162"/>
    <mergeCell ref="I163:K163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73:K173"/>
    <mergeCell ref="I174:K174"/>
    <mergeCell ref="I175:K175"/>
    <mergeCell ref="B155:K155"/>
    <mergeCell ref="B156:K156"/>
    <mergeCell ref="B160:C161"/>
    <mergeCell ref="D160:D161"/>
    <mergeCell ref="E160:E161"/>
    <mergeCell ref="F160:F161"/>
    <mergeCell ref="G160:H160"/>
    <mergeCell ref="I160:K161"/>
    <mergeCell ref="B211:C212"/>
    <mergeCell ref="D211:D212"/>
    <mergeCell ref="E211:E212"/>
    <mergeCell ref="F211:F212"/>
    <mergeCell ref="G211:H211"/>
    <mergeCell ref="I211:K212"/>
    <mergeCell ref="B195:E195"/>
    <mergeCell ref="I195:K195"/>
    <mergeCell ref="I234:K234"/>
    <mergeCell ref="I235:K235"/>
    <mergeCell ref="I236:K236"/>
    <mergeCell ref="I237:K237"/>
    <mergeCell ref="I238:K238"/>
    <mergeCell ref="I239:K239"/>
    <mergeCell ref="I281:K281"/>
    <mergeCell ref="I282:K282"/>
    <mergeCell ref="I283:K283"/>
    <mergeCell ref="B207:K207"/>
    <mergeCell ref="I220:K220"/>
    <mergeCell ref="I221:K221"/>
    <mergeCell ref="I222:K222"/>
    <mergeCell ref="I223:K223"/>
    <mergeCell ref="I224:K224"/>
    <mergeCell ref="I225:K225"/>
    <mergeCell ref="I243:K243"/>
    <mergeCell ref="B244:E244"/>
    <mergeCell ref="F244:H244"/>
    <mergeCell ref="I244:K244"/>
    <mergeCell ref="B245:E245"/>
    <mergeCell ref="I245:K245"/>
    <mergeCell ref="B257:K257"/>
    <mergeCell ref="I240:K240"/>
    <mergeCell ref="I246:K246"/>
    <mergeCell ref="I253:K253"/>
    <mergeCell ref="B258:K258"/>
    <mergeCell ref="B262:C263"/>
    <mergeCell ref="D262:D263"/>
    <mergeCell ref="E262:E263"/>
    <mergeCell ref="F262:F263"/>
    <mergeCell ref="G262:H262"/>
    <mergeCell ref="I262:K263"/>
    <mergeCell ref="I340:K340"/>
    <mergeCell ref="B313:C314"/>
    <mergeCell ref="D313:D314"/>
    <mergeCell ref="E313:E314"/>
    <mergeCell ref="F313:F314"/>
    <mergeCell ref="G313:H313"/>
    <mergeCell ref="I313:K314"/>
    <mergeCell ref="I315:K315"/>
    <mergeCell ref="I316:K316"/>
    <mergeCell ref="I317:K317"/>
    <mergeCell ref="I318:K318"/>
    <mergeCell ref="I319:K319"/>
    <mergeCell ref="I241:K241"/>
    <mergeCell ref="I474:K474"/>
    <mergeCell ref="I475:K475"/>
    <mergeCell ref="I476:K476"/>
    <mergeCell ref="I377:K377"/>
    <mergeCell ref="I326:K326"/>
    <mergeCell ref="I327:K327"/>
    <mergeCell ref="I328:K328"/>
    <mergeCell ref="I329:K329"/>
    <mergeCell ref="B295:E295"/>
    <mergeCell ref="F295:H295"/>
    <mergeCell ref="I295:K295"/>
    <mergeCell ref="B296:E296"/>
    <mergeCell ref="I296:K296"/>
    <mergeCell ref="F296:H296"/>
    <mergeCell ref="B297:E297"/>
    <mergeCell ref="I297:K297"/>
    <mergeCell ref="I323:K323"/>
    <mergeCell ref="I324:K324"/>
    <mergeCell ref="I325:K325"/>
    <mergeCell ref="I368:K368"/>
    <mergeCell ref="I369:K369"/>
    <mergeCell ref="I330:K330"/>
    <mergeCell ref="I331:K331"/>
    <mergeCell ref="I332:K332"/>
    <mergeCell ref="I333:K333"/>
    <mergeCell ref="I334:K334"/>
    <mergeCell ref="I335:K335"/>
    <mergeCell ref="I336:K336"/>
    <mergeCell ref="I337:K337"/>
    <mergeCell ref="I338:K338"/>
    <mergeCell ref="I339:K339"/>
    <mergeCell ref="I468:K468"/>
    <mergeCell ref="I469:K469"/>
    <mergeCell ref="I470:K470"/>
    <mergeCell ref="I471:K471"/>
    <mergeCell ref="I472:K472"/>
    <mergeCell ref="I473:K473"/>
    <mergeCell ref="I434:K434"/>
    <mergeCell ref="I435:K435"/>
    <mergeCell ref="I436:K436"/>
    <mergeCell ref="I437:K437"/>
    <mergeCell ref="I438:K438"/>
    <mergeCell ref="I439:K439"/>
    <mergeCell ref="I440:K440"/>
    <mergeCell ref="I441:K441"/>
    <mergeCell ref="I442:K442"/>
    <mergeCell ref="I443:K443"/>
    <mergeCell ref="I444:K444"/>
    <mergeCell ref="I445:K445"/>
    <mergeCell ref="I446:K446"/>
    <mergeCell ref="I447:K447"/>
    <mergeCell ref="B461:K461"/>
    <mergeCell ref="B462:K462"/>
    <mergeCell ref="B466:C467"/>
    <mergeCell ref="D466:D467"/>
    <mergeCell ref="E466:E467"/>
    <mergeCell ref="F466:F467"/>
    <mergeCell ref="G466:H466"/>
    <mergeCell ref="I466:K467"/>
    <mergeCell ref="I632:K632"/>
    <mergeCell ref="I492:K492"/>
    <mergeCell ref="I493:K493"/>
    <mergeCell ref="I494:K494"/>
    <mergeCell ref="I495:K495"/>
    <mergeCell ref="I496:K496"/>
    <mergeCell ref="I497:K497"/>
    <mergeCell ref="I498:K498"/>
    <mergeCell ref="I519:K519"/>
    <mergeCell ref="I520:K520"/>
    <mergeCell ref="I521:K521"/>
    <mergeCell ref="I522:K522"/>
    <mergeCell ref="I523:K523"/>
    <mergeCell ref="I524:K524"/>
    <mergeCell ref="I525:K525"/>
    <mergeCell ref="I526:K526"/>
    <mergeCell ref="I590:K590"/>
    <mergeCell ref="I591:K591"/>
    <mergeCell ref="I625:K625"/>
    <mergeCell ref="I533:K533"/>
    <mergeCell ref="I534:K534"/>
    <mergeCell ref="I535:K535"/>
    <mergeCell ref="I536:K536"/>
    <mergeCell ref="I546:K546"/>
    <mergeCell ref="I547:K547"/>
    <mergeCell ref="I548:K548"/>
    <mergeCell ref="I549:K549"/>
    <mergeCell ref="I570:K570"/>
    <mergeCell ref="I571:K571"/>
    <mergeCell ref="I572:K572"/>
    <mergeCell ref="I477:K477"/>
    <mergeCell ref="I478:K478"/>
    <mergeCell ref="I479:K479"/>
    <mergeCell ref="I480:K480"/>
    <mergeCell ref="I481:K481"/>
    <mergeCell ref="I482:K482"/>
    <mergeCell ref="I483:K483"/>
    <mergeCell ref="I484:K484"/>
    <mergeCell ref="I485:K485"/>
    <mergeCell ref="I486:K486"/>
    <mergeCell ref="I487:K487"/>
    <mergeCell ref="I488:K488"/>
    <mergeCell ref="I489:K489"/>
    <mergeCell ref="I490:K490"/>
    <mergeCell ref="I491:K491"/>
    <mergeCell ref="I693:K693"/>
    <mergeCell ref="I694:K694"/>
    <mergeCell ref="I537:K537"/>
    <mergeCell ref="I538:K538"/>
    <mergeCell ref="I539:K539"/>
    <mergeCell ref="I540:K540"/>
    <mergeCell ref="I541:K541"/>
    <mergeCell ref="I542:K542"/>
    <mergeCell ref="I543:K543"/>
    <mergeCell ref="I544:K544"/>
    <mergeCell ref="I545:K545"/>
    <mergeCell ref="I527:K527"/>
    <mergeCell ref="I528:K528"/>
    <mergeCell ref="I529:K529"/>
    <mergeCell ref="I530:K530"/>
    <mergeCell ref="I531:K531"/>
    <mergeCell ref="I532:K532"/>
    <mergeCell ref="I695:K695"/>
    <mergeCell ref="I696:K696"/>
    <mergeCell ref="I697:K697"/>
    <mergeCell ref="I698:K698"/>
    <mergeCell ref="I699:K699"/>
    <mergeCell ref="I700:K700"/>
    <mergeCell ref="I701:K701"/>
    <mergeCell ref="I626:K626"/>
    <mergeCell ref="I627:K627"/>
    <mergeCell ref="I628:K628"/>
    <mergeCell ref="I629:K629"/>
    <mergeCell ref="I672:K672"/>
    <mergeCell ref="I673:K673"/>
    <mergeCell ref="I674:K674"/>
    <mergeCell ref="I675:K675"/>
    <mergeCell ref="I676:K676"/>
    <mergeCell ref="I677:K677"/>
    <mergeCell ref="I678:K678"/>
    <mergeCell ref="I679:K679"/>
    <mergeCell ref="I680:K680"/>
    <mergeCell ref="I681:K681"/>
    <mergeCell ref="I682:K682"/>
    <mergeCell ref="I683:K683"/>
    <mergeCell ref="I684:K684"/>
    <mergeCell ref="I633:K633"/>
    <mergeCell ref="I634:K634"/>
    <mergeCell ref="I635:K635"/>
    <mergeCell ref="I636:K636"/>
    <mergeCell ref="I637:K637"/>
    <mergeCell ref="I638:K638"/>
    <mergeCell ref="I630:K630"/>
    <mergeCell ref="I631:K631"/>
    <mergeCell ref="I789:K789"/>
    <mergeCell ref="I790:K790"/>
    <mergeCell ref="I791:K791"/>
    <mergeCell ref="I792:K792"/>
    <mergeCell ref="I793:K793"/>
    <mergeCell ref="I794:K794"/>
    <mergeCell ref="I795:K795"/>
    <mergeCell ref="I806:K806"/>
    <mergeCell ref="I832:K832"/>
    <mergeCell ref="I685:K685"/>
    <mergeCell ref="I686:K686"/>
    <mergeCell ref="I639:K639"/>
    <mergeCell ref="I640:K640"/>
    <mergeCell ref="I641:K641"/>
    <mergeCell ref="I642:K642"/>
    <mergeCell ref="I643:K643"/>
    <mergeCell ref="I644:K644"/>
    <mergeCell ref="I645:K645"/>
    <mergeCell ref="I646:K646"/>
    <mergeCell ref="I647:K647"/>
    <mergeCell ref="I648:K648"/>
    <mergeCell ref="I649:K649"/>
    <mergeCell ref="I650:K650"/>
    <mergeCell ref="I651:K651"/>
    <mergeCell ref="I738:K738"/>
    <mergeCell ref="I739:K739"/>
    <mergeCell ref="I687:K687"/>
    <mergeCell ref="I688:K688"/>
    <mergeCell ref="I689:K689"/>
    <mergeCell ref="I690:K690"/>
    <mergeCell ref="I691:K691"/>
    <mergeCell ref="I692:K692"/>
    <mergeCell ref="I985:K985"/>
    <mergeCell ref="I986:K986"/>
    <mergeCell ref="I987:K987"/>
    <mergeCell ref="I988:K988"/>
    <mergeCell ref="I989:K989"/>
    <mergeCell ref="I990:K990"/>
    <mergeCell ref="I991:K991"/>
    <mergeCell ref="I992:K992"/>
    <mergeCell ref="I993:K993"/>
    <mergeCell ref="I994:K994"/>
    <mergeCell ref="I995:K995"/>
    <mergeCell ref="I996:K996"/>
    <mergeCell ref="I997:K997"/>
    <mergeCell ref="I998:K998"/>
    <mergeCell ref="I999:K999"/>
    <mergeCell ref="I1000:K1000"/>
    <mergeCell ref="I1001:K1001"/>
    <mergeCell ref="I62:K62"/>
    <mergeCell ref="I63:K63"/>
    <mergeCell ref="I58:K59"/>
    <mergeCell ref="I49:K49"/>
    <mergeCell ref="B53:K53"/>
    <mergeCell ref="B54:K54"/>
    <mergeCell ref="B58:C59"/>
    <mergeCell ref="D58:D59"/>
    <mergeCell ref="E58:E59"/>
    <mergeCell ref="F58:F59"/>
    <mergeCell ref="G58:H58"/>
    <mergeCell ref="B93:E93"/>
    <mergeCell ref="I13:K13"/>
    <mergeCell ref="I14:K14"/>
    <mergeCell ref="I15:K15"/>
    <mergeCell ref="I22:K22"/>
    <mergeCell ref="I25:K25"/>
    <mergeCell ref="I26:K26"/>
    <mergeCell ref="I27:K27"/>
    <mergeCell ref="I28:K28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0:K40"/>
    <mergeCell ref="I41:K41"/>
    <mergeCell ref="I42:K42"/>
    <mergeCell ref="I90:K90"/>
    <mergeCell ref="I78:K78"/>
    <mergeCell ref="I79:K79"/>
    <mergeCell ref="B91:E91"/>
    <mergeCell ref="F91:H91"/>
    <mergeCell ref="B92:E92"/>
    <mergeCell ref="F92:H92"/>
    <mergeCell ref="I64:K64"/>
    <mergeCell ref="I65:K65"/>
    <mergeCell ref="F143:H143"/>
    <mergeCell ref="I143:K143"/>
    <mergeCell ref="B144:E144"/>
    <mergeCell ref="I144:K144"/>
    <mergeCell ref="I151:K151"/>
    <mergeCell ref="I109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19:K119"/>
    <mergeCell ref="I120:K120"/>
    <mergeCell ref="I121:K121"/>
    <mergeCell ref="I122:K122"/>
    <mergeCell ref="I123:K123"/>
    <mergeCell ref="I124:K124"/>
    <mergeCell ref="I125:K125"/>
    <mergeCell ref="F109:F110"/>
    <mergeCell ref="G109:H109"/>
    <mergeCell ref="I140:K140"/>
    <mergeCell ref="I141:K141"/>
    <mergeCell ref="B142:E142"/>
    <mergeCell ref="F142:H142"/>
    <mergeCell ref="I202:K202"/>
    <mergeCell ref="B206:K206"/>
    <mergeCell ref="I213:K213"/>
    <mergeCell ref="I214:K214"/>
    <mergeCell ref="I215:K215"/>
    <mergeCell ref="I216:K216"/>
    <mergeCell ref="I217:K217"/>
    <mergeCell ref="I218:K218"/>
    <mergeCell ref="I219:K219"/>
    <mergeCell ref="I176:K176"/>
    <mergeCell ref="I177:K177"/>
    <mergeCell ref="I178:K178"/>
    <mergeCell ref="I179:K179"/>
    <mergeCell ref="I180:K180"/>
    <mergeCell ref="I181:K181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91:K191"/>
    <mergeCell ref="I192:K192"/>
    <mergeCell ref="I242:K242"/>
    <mergeCell ref="I304:K304"/>
    <mergeCell ref="B308:K308"/>
    <mergeCell ref="B309:K309"/>
    <mergeCell ref="I266:K266"/>
    <mergeCell ref="I267:K267"/>
    <mergeCell ref="I268:K268"/>
    <mergeCell ref="I269:K269"/>
    <mergeCell ref="I270:K270"/>
    <mergeCell ref="I271:K271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86:K286"/>
    <mergeCell ref="I287:K287"/>
    <mergeCell ref="I288:K288"/>
    <mergeCell ref="I289:K289"/>
    <mergeCell ref="I290:K290"/>
    <mergeCell ref="I291:K291"/>
    <mergeCell ref="I292:K292"/>
    <mergeCell ref="I293:K293"/>
    <mergeCell ref="I294:K294"/>
    <mergeCell ref="I284:K284"/>
    <mergeCell ref="I285:K285"/>
    <mergeCell ref="F245:H245"/>
    <mergeCell ref="B246:E246"/>
    <mergeCell ref="I320:K320"/>
    <mergeCell ref="I321:K321"/>
    <mergeCell ref="I322:K322"/>
    <mergeCell ref="B346:E346"/>
    <mergeCell ref="F346:H346"/>
    <mergeCell ref="I346:K346"/>
    <mergeCell ref="I341:K341"/>
    <mergeCell ref="I342:K342"/>
    <mergeCell ref="I343:K343"/>
    <mergeCell ref="B347:E347"/>
    <mergeCell ref="F347:H347"/>
    <mergeCell ref="I347:K347"/>
    <mergeCell ref="B348:E348"/>
    <mergeCell ref="I348:K348"/>
    <mergeCell ref="I355:K355"/>
    <mergeCell ref="B359:K359"/>
    <mergeCell ref="B360:K360"/>
    <mergeCell ref="I344:K344"/>
    <mergeCell ref="I345:K345"/>
    <mergeCell ref="B364:C365"/>
    <mergeCell ref="D364:D365"/>
    <mergeCell ref="E364:E365"/>
    <mergeCell ref="F364:F365"/>
    <mergeCell ref="G364:H364"/>
    <mergeCell ref="I364:K365"/>
    <mergeCell ref="I391:K391"/>
    <mergeCell ref="I392:K392"/>
    <mergeCell ref="I393:K393"/>
    <mergeCell ref="I378:K378"/>
    <mergeCell ref="I379:K379"/>
    <mergeCell ref="I380:K380"/>
    <mergeCell ref="I381:K381"/>
    <mergeCell ref="I382:K382"/>
    <mergeCell ref="I383:K383"/>
    <mergeCell ref="I384:K384"/>
    <mergeCell ref="I385:K385"/>
    <mergeCell ref="I386:K386"/>
    <mergeCell ref="I387:K387"/>
    <mergeCell ref="I388:K388"/>
    <mergeCell ref="I389:K389"/>
    <mergeCell ref="I390:K390"/>
    <mergeCell ref="I366:K366"/>
    <mergeCell ref="I367:K367"/>
    <mergeCell ref="I370:K370"/>
    <mergeCell ref="I371:K371"/>
    <mergeCell ref="I372:K372"/>
    <mergeCell ref="I373:K373"/>
    <mergeCell ref="I374:K374"/>
    <mergeCell ref="I375:K375"/>
    <mergeCell ref="I376:K376"/>
    <mergeCell ref="I394:K394"/>
    <mergeCell ref="I395:K395"/>
    <mergeCell ref="I396:K396"/>
    <mergeCell ref="B397:E397"/>
    <mergeCell ref="F397:H397"/>
    <mergeCell ref="I397:K397"/>
    <mergeCell ref="B398:E398"/>
    <mergeCell ref="F398:H398"/>
    <mergeCell ref="I398:K398"/>
    <mergeCell ref="I406:K406"/>
    <mergeCell ref="B410:K410"/>
    <mergeCell ref="B411:K411"/>
    <mergeCell ref="B415:C416"/>
    <mergeCell ref="D415:D416"/>
    <mergeCell ref="E415:E416"/>
    <mergeCell ref="F415:F416"/>
    <mergeCell ref="G415:H415"/>
    <mergeCell ref="I415:K416"/>
    <mergeCell ref="B399:E399"/>
    <mergeCell ref="I399:K399"/>
    <mergeCell ref="I417:K417"/>
    <mergeCell ref="I418:K418"/>
    <mergeCell ref="I419:K419"/>
    <mergeCell ref="I420:K420"/>
    <mergeCell ref="I421:K421"/>
    <mergeCell ref="I422:K422"/>
    <mergeCell ref="I423:K423"/>
    <mergeCell ref="I424:K424"/>
    <mergeCell ref="B448:E448"/>
    <mergeCell ref="F448:H448"/>
    <mergeCell ref="I448:K448"/>
    <mergeCell ref="B449:E449"/>
    <mergeCell ref="F449:H449"/>
    <mergeCell ref="I449:K449"/>
    <mergeCell ref="B450:E450"/>
    <mergeCell ref="I450:K450"/>
    <mergeCell ref="I457:K457"/>
    <mergeCell ref="I425:K425"/>
    <mergeCell ref="I426:K426"/>
    <mergeCell ref="I427:K427"/>
    <mergeCell ref="I428:K428"/>
    <mergeCell ref="I429:K429"/>
    <mergeCell ref="I430:K430"/>
    <mergeCell ref="I431:K431"/>
    <mergeCell ref="I432:K432"/>
    <mergeCell ref="I433:K433"/>
    <mergeCell ref="B499:E499"/>
    <mergeCell ref="F499:H499"/>
    <mergeCell ref="I499:K499"/>
    <mergeCell ref="B500:E500"/>
    <mergeCell ref="F500:H500"/>
    <mergeCell ref="I500:K500"/>
    <mergeCell ref="I508:K508"/>
    <mergeCell ref="B512:K512"/>
    <mergeCell ref="B513:K513"/>
    <mergeCell ref="B517:C518"/>
    <mergeCell ref="D517:D518"/>
    <mergeCell ref="E517:E518"/>
    <mergeCell ref="F517:F518"/>
    <mergeCell ref="G517:H517"/>
    <mergeCell ref="I517:K518"/>
    <mergeCell ref="B501:E501"/>
    <mergeCell ref="I501:K501"/>
    <mergeCell ref="B550:E550"/>
    <mergeCell ref="F550:H550"/>
    <mergeCell ref="I550:K550"/>
    <mergeCell ref="B551:E551"/>
    <mergeCell ref="F551:H551"/>
    <mergeCell ref="I551:K551"/>
    <mergeCell ref="B552:E552"/>
    <mergeCell ref="I552:K552"/>
    <mergeCell ref="I559:K559"/>
    <mergeCell ref="B563:K563"/>
    <mergeCell ref="B564:K564"/>
    <mergeCell ref="B568:C569"/>
    <mergeCell ref="D568:D569"/>
    <mergeCell ref="E568:E569"/>
    <mergeCell ref="F568:F569"/>
    <mergeCell ref="G568:H568"/>
    <mergeCell ref="I568:K569"/>
    <mergeCell ref="I573:K573"/>
    <mergeCell ref="I574:K574"/>
    <mergeCell ref="I575:K575"/>
    <mergeCell ref="I592:K592"/>
    <mergeCell ref="I593:K593"/>
    <mergeCell ref="I594:K594"/>
    <mergeCell ref="I595:K595"/>
    <mergeCell ref="I596:K596"/>
    <mergeCell ref="I597:K597"/>
    <mergeCell ref="I598:K598"/>
    <mergeCell ref="I599:K599"/>
    <mergeCell ref="I600:K600"/>
    <mergeCell ref="B601:E601"/>
    <mergeCell ref="F601:H601"/>
    <mergeCell ref="I601:K601"/>
    <mergeCell ref="I576:K576"/>
    <mergeCell ref="I577:K577"/>
    <mergeCell ref="I578:K578"/>
    <mergeCell ref="I579:K579"/>
    <mergeCell ref="I580:K580"/>
    <mergeCell ref="I581:K581"/>
    <mergeCell ref="I582:K582"/>
    <mergeCell ref="I583:K583"/>
    <mergeCell ref="I584:K584"/>
    <mergeCell ref="I585:K585"/>
    <mergeCell ref="I586:K586"/>
    <mergeCell ref="I587:K587"/>
    <mergeCell ref="I588:K588"/>
    <mergeCell ref="I589:K589"/>
    <mergeCell ref="B602:E602"/>
    <mergeCell ref="F602:H602"/>
    <mergeCell ref="I602:K602"/>
    <mergeCell ref="B603:E603"/>
    <mergeCell ref="I603:K603"/>
    <mergeCell ref="B614:K614"/>
    <mergeCell ref="B615:K615"/>
    <mergeCell ref="B619:C620"/>
    <mergeCell ref="D619:D620"/>
    <mergeCell ref="E619:E620"/>
    <mergeCell ref="F619:F620"/>
    <mergeCell ref="G619:H619"/>
    <mergeCell ref="I619:K620"/>
    <mergeCell ref="I621:K621"/>
    <mergeCell ref="I622:K622"/>
    <mergeCell ref="I623:K623"/>
    <mergeCell ref="I624:K624"/>
    <mergeCell ref="I610:K610"/>
    <mergeCell ref="B652:E652"/>
    <mergeCell ref="F652:H652"/>
    <mergeCell ref="I652:K652"/>
    <mergeCell ref="B653:E653"/>
    <mergeCell ref="F653:H653"/>
    <mergeCell ref="I653:K653"/>
    <mergeCell ref="B654:E654"/>
    <mergeCell ref="I654:K654"/>
    <mergeCell ref="I661:K661"/>
    <mergeCell ref="B665:K665"/>
    <mergeCell ref="B666:K666"/>
    <mergeCell ref="B670:C671"/>
    <mergeCell ref="D670:D671"/>
    <mergeCell ref="E670:E671"/>
    <mergeCell ref="F670:F671"/>
    <mergeCell ref="G670:H670"/>
    <mergeCell ref="I670:K671"/>
    <mergeCell ref="I702:K702"/>
    <mergeCell ref="B703:E703"/>
    <mergeCell ref="F703:H703"/>
    <mergeCell ref="I703:K703"/>
    <mergeCell ref="B704:E704"/>
    <mergeCell ref="F704:H704"/>
    <mergeCell ref="I704:K704"/>
    <mergeCell ref="B705:E705"/>
    <mergeCell ref="I705:K705"/>
    <mergeCell ref="I712:K712"/>
    <mergeCell ref="B716:K716"/>
    <mergeCell ref="B717:K717"/>
    <mergeCell ref="B721:C722"/>
    <mergeCell ref="D721:D722"/>
    <mergeCell ref="E721:E722"/>
    <mergeCell ref="F721:F722"/>
    <mergeCell ref="G721:H721"/>
    <mergeCell ref="I721:K722"/>
    <mergeCell ref="I724:K724"/>
    <mergeCell ref="I725:K725"/>
    <mergeCell ref="I726:K726"/>
    <mergeCell ref="I723:K723"/>
    <mergeCell ref="B754:E754"/>
    <mergeCell ref="F754:H754"/>
    <mergeCell ref="I754:K754"/>
    <mergeCell ref="B755:E755"/>
    <mergeCell ref="F755:H755"/>
    <mergeCell ref="I755:K755"/>
    <mergeCell ref="B756:E756"/>
    <mergeCell ref="I756:K756"/>
    <mergeCell ref="I763:K763"/>
    <mergeCell ref="B767:K767"/>
    <mergeCell ref="B768:K768"/>
    <mergeCell ref="B772:C773"/>
    <mergeCell ref="D772:D773"/>
    <mergeCell ref="E772:E773"/>
    <mergeCell ref="F772:F773"/>
    <mergeCell ref="G772:H772"/>
    <mergeCell ref="I772:K773"/>
    <mergeCell ref="I740:K740"/>
    <mergeCell ref="I749:K749"/>
    <mergeCell ref="I750:K750"/>
    <mergeCell ref="I751:K751"/>
    <mergeCell ref="I752:K752"/>
    <mergeCell ref="I753:K753"/>
    <mergeCell ref="I727:K727"/>
    <mergeCell ref="I728:K728"/>
    <mergeCell ref="I729:K729"/>
    <mergeCell ref="I730:K730"/>
    <mergeCell ref="I731:K731"/>
    <mergeCell ref="B807:E807"/>
    <mergeCell ref="I807:K807"/>
    <mergeCell ref="I814:K814"/>
    <mergeCell ref="B818:K818"/>
    <mergeCell ref="B819:K819"/>
    <mergeCell ref="B823:C824"/>
    <mergeCell ref="D823:D824"/>
    <mergeCell ref="E823:E824"/>
    <mergeCell ref="F823:F824"/>
    <mergeCell ref="G823:H823"/>
    <mergeCell ref="I823:K824"/>
    <mergeCell ref="I825:K825"/>
    <mergeCell ref="I826:K826"/>
    <mergeCell ref="I828:K828"/>
    <mergeCell ref="I829:K829"/>
    <mergeCell ref="I830:K830"/>
    <mergeCell ref="I831:K831"/>
    <mergeCell ref="I833:K833"/>
    <mergeCell ref="I834:K834"/>
    <mergeCell ref="I835:K835"/>
    <mergeCell ref="I836:K836"/>
    <mergeCell ref="I837:K837"/>
    <mergeCell ref="I838:K838"/>
    <mergeCell ref="I839:K839"/>
    <mergeCell ref="I840:K840"/>
    <mergeCell ref="I841:K841"/>
    <mergeCell ref="I842:K842"/>
    <mergeCell ref="I843:K843"/>
    <mergeCell ref="I844:K844"/>
    <mergeCell ref="I845:K845"/>
    <mergeCell ref="I846:K846"/>
    <mergeCell ref="I847:K847"/>
    <mergeCell ref="I848:K848"/>
    <mergeCell ref="I849:K849"/>
    <mergeCell ref="I850:K850"/>
    <mergeCell ref="I851:K851"/>
    <mergeCell ref="I852:K852"/>
    <mergeCell ref="I853:K853"/>
    <mergeCell ref="I854:K854"/>
    <mergeCell ref="I855:K855"/>
    <mergeCell ref="B856:E856"/>
    <mergeCell ref="F856:H856"/>
    <mergeCell ref="I856:K856"/>
    <mergeCell ref="B857:E857"/>
    <mergeCell ref="F857:H857"/>
    <mergeCell ref="I857:K857"/>
    <mergeCell ref="B858:E858"/>
    <mergeCell ref="I858:K858"/>
    <mergeCell ref="I865:K865"/>
    <mergeCell ref="B869:K869"/>
    <mergeCell ref="B870:K870"/>
    <mergeCell ref="B874:C875"/>
    <mergeCell ref="D874:D875"/>
    <mergeCell ref="E874:E875"/>
    <mergeCell ref="F874:F875"/>
    <mergeCell ref="G874:H874"/>
    <mergeCell ref="I874:K875"/>
    <mergeCell ref="I876:K876"/>
    <mergeCell ref="I877:K877"/>
    <mergeCell ref="I878:K878"/>
    <mergeCell ref="I880:K880"/>
    <mergeCell ref="I881:K881"/>
    <mergeCell ref="I882:K882"/>
    <mergeCell ref="I883:K883"/>
    <mergeCell ref="I884:K884"/>
    <mergeCell ref="I879:K879"/>
    <mergeCell ref="I885:K885"/>
    <mergeCell ref="I886:K886"/>
    <mergeCell ref="I887:K887"/>
    <mergeCell ref="I888:K888"/>
    <mergeCell ref="I889:K889"/>
    <mergeCell ref="I890:K890"/>
    <mergeCell ref="I891:K891"/>
    <mergeCell ref="I892:K892"/>
    <mergeCell ref="I893:K893"/>
    <mergeCell ref="I894:K894"/>
    <mergeCell ref="I895:K895"/>
    <mergeCell ref="I896:K896"/>
    <mergeCell ref="I897:K897"/>
    <mergeCell ref="I898:K898"/>
    <mergeCell ref="I899:K899"/>
    <mergeCell ref="I900:K900"/>
    <mergeCell ref="I901:K901"/>
    <mergeCell ref="I902:K902"/>
    <mergeCell ref="I903:K903"/>
    <mergeCell ref="I904:K904"/>
    <mergeCell ref="I905:K905"/>
    <mergeCell ref="I906:K906"/>
    <mergeCell ref="B907:E907"/>
    <mergeCell ref="F907:H907"/>
    <mergeCell ref="I907:K907"/>
    <mergeCell ref="B908:E908"/>
    <mergeCell ref="F908:H908"/>
    <mergeCell ref="I908:K908"/>
    <mergeCell ref="B909:E909"/>
    <mergeCell ref="I909:K909"/>
    <mergeCell ref="I916:K916"/>
    <mergeCell ref="B920:K920"/>
    <mergeCell ref="B921:K921"/>
    <mergeCell ref="B925:C926"/>
    <mergeCell ref="D925:D926"/>
    <mergeCell ref="E925:E926"/>
    <mergeCell ref="F925:F926"/>
    <mergeCell ref="G925:H925"/>
    <mergeCell ref="I925:K926"/>
    <mergeCell ref="I928:K928"/>
    <mergeCell ref="I929:K929"/>
    <mergeCell ref="I930:K930"/>
    <mergeCell ref="I932:K932"/>
    <mergeCell ref="I933:K933"/>
    <mergeCell ref="I934:K934"/>
    <mergeCell ref="I935:K935"/>
    <mergeCell ref="I936:K936"/>
    <mergeCell ref="I937:K937"/>
    <mergeCell ref="I938:K938"/>
    <mergeCell ref="I939:K939"/>
    <mergeCell ref="I940:K940"/>
    <mergeCell ref="I941:K941"/>
    <mergeCell ref="I942:K942"/>
    <mergeCell ref="I943:K943"/>
    <mergeCell ref="I944:K944"/>
    <mergeCell ref="I945:K945"/>
    <mergeCell ref="I931:K931"/>
    <mergeCell ref="I946:K946"/>
    <mergeCell ref="I947:K947"/>
    <mergeCell ref="I948:K948"/>
    <mergeCell ref="I949:K949"/>
    <mergeCell ref="I950:K950"/>
    <mergeCell ref="I951:K951"/>
    <mergeCell ref="I952:K952"/>
    <mergeCell ref="I953:K953"/>
    <mergeCell ref="I954:K954"/>
    <mergeCell ref="I955:K955"/>
    <mergeCell ref="I956:K956"/>
    <mergeCell ref="I957:K957"/>
    <mergeCell ref="B958:E958"/>
    <mergeCell ref="F958:H958"/>
    <mergeCell ref="I958:K958"/>
    <mergeCell ref="B959:E959"/>
    <mergeCell ref="F959:H959"/>
    <mergeCell ref="I959:K959"/>
    <mergeCell ref="B960:E960"/>
    <mergeCell ref="I960:K960"/>
    <mergeCell ref="I967:K967"/>
    <mergeCell ref="B971:K971"/>
    <mergeCell ref="B972:K972"/>
    <mergeCell ref="B976:C977"/>
    <mergeCell ref="D976:D977"/>
    <mergeCell ref="E976:E977"/>
    <mergeCell ref="F976:F977"/>
    <mergeCell ref="G976:H976"/>
    <mergeCell ref="I976:K977"/>
    <mergeCell ref="I978:K978"/>
    <mergeCell ref="I979:K979"/>
    <mergeCell ref="I980:K980"/>
    <mergeCell ref="I981:K981"/>
    <mergeCell ref="I982:K982"/>
    <mergeCell ref="I984:K984"/>
    <mergeCell ref="I983:K983"/>
    <mergeCell ref="I1002:K1002"/>
    <mergeCell ref="I1003:K1003"/>
    <mergeCell ref="I1004:K1004"/>
    <mergeCell ref="I1005:K1005"/>
    <mergeCell ref="I1006:K1006"/>
    <mergeCell ref="I1007:K1007"/>
    <mergeCell ref="I1008:K1008"/>
    <mergeCell ref="B1009:E1009"/>
    <mergeCell ref="F1009:H1009"/>
    <mergeCell ref="I1009:K1009"/>
    <mergeCell ref="B1010:E1010"/>
    <mergeCell ref="F1010:H1010"/>
    <mergeCell ref="I1010:K1010"/>
    <mergeCell ref="B1011:E1011"/>
    <mergeCell ref="I1011:K1011"/>
    <mergeCell ref="I1018:K1018"/>
    <mergeCell ref="B1022:K1022"/>
    <mergeCell ref="B1023:K1023"/>
    <mergeCell ref="B1027:C1028"/>
    <mergeCell ref="D1027:D1028"/>
    <mergeCell ref="E1027:E1028"/>
    <mergeCell ref="F1027:F1028"/>
    <mergeCell ref="G1027:H1027"/>
    <mergeCell ref="I1027:K1028"/>
    <mergeCell ref="I1042:K1042"/>
    <mergeCell ref="I1043:K1043"/>
    <mergeCell ref="I1044:K1044"/>
    <mergeCell ref="I1045:K1045"/>
    <mergeCell ref="I1046:K1046"/>
    <mergeCell ref="I1047:K1047"/>
    <mergeCell ref="I1048:K1048"/>
    <mergeCell ref="I1049:K1049"/>
    <mergeCell ref="I1050:K1050"/>
    <mergeCell ref="I1051:K1051"/>
    <mergeCell ref="I1035:K1035"/>
    <mergeCell ref="I1029:K1029"/>
    <mergeCell ref="I1030:K1030"/>
    <mergeCell ref="I1031:K1031"/>
    <mergeCell ref="I1032:K1032"/>
    <mergeCell ref="I1033:K1033"/>
    <mergeCell ref="I1034:K1034"/>
    <mergeCell ref="I1036:K1036"/>
    <mergeCell ref="I1037:K1037"/>
    <mergeCell ref="I1038:K1038"/>
    <mergeCell ref="I1039:K1039"/>
    <mergeCell ref="I1040:K1040"/>
    <mergeCell ref="I1041:K1041"/>
    <mergeCell ref="I1052:K1052"/>
    <mergeCell ref="I1053:K1053"/>
    <mergeCell ref="I1054:K1054"/>
    <mergeCell ref="I1055:K1055"/>
    <mergeCell ref="I1056:K1056"/>
    <mergeCell ref="I1057:K1057"/>
    <mergeCell ref="I1058:K1058"/>
    <mergeCell ref="B1060:E1060"/>
    <mergeCell ref="F1060:H1060"/>
    <mergeCell ref="I1060:K1060"/>
    <mergeCell ref="B1061:E1061"/>
    <mergeCell ref="F1061:H1061"/>
    <mergeCell ref="I1061:K1061"/>
    <mergeCell ref="B1062:E1062"/>
    <mergeCell ref="I1062:K1062"/>
    <mergeCell ref="I1069:K1069"/>
    <mergeCell ref="B1073:K1073"/>
    <mergeCell ref="I1059:K1059"/>
    <mergeCell ref="B1074:K1074"/>
    <mergeCell ref="B1078:C1079"/>
    <mergeCell ref="D1078:D1079"/>
    <mergeCell ref="E1078:E1079"/>
    <mergeCell ref="F1078:F1079"/>
    <mergeCell ref="G1078:H1078"/>
    <mergeCell ref="I1078:K1079"/>
    <mergeCell ref="I1080:K1080"/>
    <mergeCell ref="I1081:K1081"/>
    <mergeCell ref="I1082:K1082"/>
    <mergeCell ref="I1083:K1083"/>
    <mergeCell ref="I1084:K1084"/>
    <mergeCell ref="I1085:K1085"/>
    <mergeCell ref="I1086:K1086"/>
    <mergeCell ref="I1088:K1088"/>
    <mergeCell ref="I1089:K1089"/>
    <mergeCell ref="I1090:K1090"/>
    <mergeCell ref="I1091:K1091"/>
    <mergeCell ref="I1092:K1092"/>
    <mergeCell ref="I1093:K1093"/>
    <mergeCell ref="I1094:K1094"/>
    <mergeCell ref="I1095:K1095"/>
    <mergeCell ref="I1096:K1096"/>
    <mergeCell ref="I1097:K1097"/>
    <mergeCell ref="I1087:K1087"/>
    <mergeCell ref="B1113:E1113"/>
    <mergeCell ref="I1113:K1113"/>
    <mergeCell ref="I1120:K1120"/>
    <mergeCell ref="I1098:K1098"/>
    <mergeCell ref="I1099:K1099"/>
    <mergeCell ref="I1100:K1100"/>
    <mergeCell ref="I1101:K1101"/>
    <mergeCell ref="I1102:K1102"/>
    <mergeCell ref="I1103:K1103"/>
    <mergeCell ref="I1104:K1104"/>
    <mergeCell ref="I1105:K1105"/>
    <mergeCell ref="I1106:K1106"/>
    <mergeCell ref="I1107:K1107"/>
    <mergeCell ref="I1108:K1108"/>
    <mergeCell ref="I1109:K1109"/>
    <mergeCell ref="I1110:K1110"/>
    <mergeCell ref="B1111:E1111"/>
    <mergeCell ref="F1111:H1111"/>
    <mergeCell ref="I1111:K1111"/>
    <mergeCell ref="B1112:E1112"/>
    <mergeCell ref="F1112:H1112"/>
    <mergeCell ref="I1112:K1112"/>
    <mergeCell ref="B1277:K1277"/>
    <mergeCell ref="B1278:K1278"/>
    <mergeCell ref="B1282:C1283"/>
    <mergeCell ref="D1282:D1283"/>
    <mergeCell ref="E1282:E1283"/>
    <mergeCell ref="F1282:F1283"/>
    <mergeCell ref="G1282:H1282"/>
    <mergeCell ref="I1282:K1283"/>
    <mergeCell ref="I1284:K1284"/>
    <mergeCell ref="I1285:K1285"/>
    <mergeCell ref="I1286:K1286"/>
    <mergeCell ref="I1287:K1287"/>
    <mergeCell ref="I1288:K1288"/>
    <mergeCell ref="I1289:K1289"/>
    <mergeCell ref="I1290:K1290"/>
    <mergeCell ref="I1291:K1291"/>
    <mergeCell ref="I1292:K1292"/>
    <mergeCell ref="I1310:K1310"/>
    <mergeCell ref="I1311:K1311"/>
    <mergeCell ref="I1312:K1312"/>
    <mergeCell ref="I1313:K1313"/>
    <mergeCell ref="I1314:K1314"/>
    <mergeCell ref="B1315:E1315"/>
    <mergeCell ref="F1315:H1315"/>
    <mergeCell ref="I1315:K1315"/>
    <mergeCell ref="B1316:E1316"/>
    <mergeCell ref="F1316:H1316"/>
    <mergeCell ref="I1316:K1316"/>
    <mergeCell ref="B1317:E1317"/>
    <mergeCell ref="I1317:K1317"/>
    <mergeCell ref="I1324:K1324"/>
    <mergeCell ref="I1293:K1293"/>
    <mergeCell ref="I1294:K1294"/>
    <mergeCell ref="I1295:K1295"/>
    <mergeCell ref="I1296:K1296"/>
    <mergeCell ref="I1297:K1297"/>
    <mergeCell ref="I1298:K1298"/>
    <mergeCell ref="I1299:K1299"/>
    <mergeCell ref="I1300:K1300"/>
    <mergeCell ref="I1301:K1301"/>
    <mergeCell ref="I1302:K1302"/>
    <mergeCell ref="I1303:K1303"/>
    <mergeCell ref="I1304:K1304"/>
    <mergeCell ref="I1305:K1305"/>
    <mergeCell ref="I1306:K1306"/>
    <mergeCell ref="I1307:K1307"/>
    <mergeCell ref="I1308:K1308"/>
    <mergeCell ref="I1309:K1309"/>
    <mergeCell ref="B1328:K1328"/>
    <mergeCell ref="B1329:K1329"/>
    <mergeCell ref="B1333:C1334"/>
    <mergeCell ref="D1333:D1334"/>
    <mergeCell ref="E1333:E1334"/>
    <mergeCell ref="F1333:F1334"/>
    <mergeCell ref="G1333:H1333"/>
    <mergeCell ref="I1333:K1334"/>
    <mergeCell ref="I1335:K1335"/>
    <mergeCell ref="I1336:K1336"/>
    <mergeCell ref="I1337:K1337"/>
    <mergeCell ref="I1338:K1338"/>
    <mergeCell ref="I1339:K1339"/>
    <mergeCell ref="I1340:K1340"/>
    <mergeCell ref="I1341:K1341"/>
    <mergeCell ref="I1342:K1342"/>
    <mergeCell ref="I1343:K1343"/>
    <mergeCell ref="N18:V44"/>
    <mergeCell ref="I1361:K1361"/>
    <mergeCell ref="I1362:K1362"/>
    <mergeCell ref="I1363:K1363"/>
    <mergeCell ref="I1364:K1364"/>
    <mergeCell ref="I1365:K1365"/>
    <mergeCell ref="B1366:E1366"/>
    <mergeCell ref="F1366:H1366"/>
    <mergeCell ref="I1366:K1366"/>
    <mergeCell ref="B1367:E1367"/>
    <mergeCell ref="F1367:H1367"/>
    <mergeCell ref="I1367:K1367"/>
    <mergeCell ref="B1368:E1368"/>
    <mergeCell ref="I1368:K1368"/>
    <mergeCell ref="I1375:K1375"/>
    <mergeCell ref="I1344:K1344"/>
    <mergeCell ref="I1345:K1345"/>
    <mergeCell ref="I1346:K1346"/>
    <mergeCell ref="I1347:K1347"/>
    <mergeCell ref="I1348:K1348"/>
    <mergeCell ref="I1349:K1349"/>
    <mergeCell ref="I1350:K1350"/>
    <mergeCell ref="I1351:K1351"/>
    <mergeCell ref="I1352:K1352"/>
    <mergeCell ref="I1353:K1353"/>
    <mergeCell ref="I1354:K1354"/>
    <mergeCell ref="I1355:K1355"/>
    <mergeCell ref="I1356:K1356"/>
    <mergeCell ref="I1357:K1357"/>
    <mergeCell ref="I1358:K1358"/>
    <mergeCell ref="I1359:K1359"/>
    <mergeCell ref="I1360:K1360"/>
  </mergeCells>
  <conditionalFormatting sqref="C11:C39 B9:B39">
    <cfRule type="cellIs" dxfId="216" priority="624" stopIfTrue="1" operator="equal">
      <formula>"الجمعة"</formula>
    </cfRule>
  </conditionalFormatting>
  <conditionalFormatting sqref="C9:C10">
    <cfRule type="cellIs" dxfId="215" priority="627" stopIfTrue="1" operator="equal">
      <formula>"الجمعة"</formula>
    </cfRule>
    <cfRule type="cellIs" dxfId="214" priority="628" stopIfTrue="1" operator="equal">
      <formula>"الجمعة"</formula>
    </cfRule>
  </conditionalFormatting>
  <conditionalFormatting sqref="C62:C90 B60:B90">
    <cfRule type="cellIs" dxfId="213" priority="246" stopIfTrue="1" operator="equal">
      <formula>"الجمعة"</formula>
    </cfRule>
  </conditionalFormatting>
  <conditionalFormatting sqref="I9:I39">
    <cfRule type="cellIs" dxfId="212" priority="289" stopIfTrue="1" operator="equal">
      <formula>"الجمعة"</formula>
    </cfRule>
  </conditionalFormatting>
  <conditionalFormatting sqref="D9:E39">
    <cfRule type="cellIs" dxfId="211" priority="290" stopIfTrue="1" operator="equal">
      <formula>"الجمعة"</formula>
    </cfRule>
  </conditionalFormatting>
  <conditionalFormatting sqref="G9:H39">
    <cfRule type="cellIs" dxfId="210" priority="291" stopIfTrue="1" operator="equal">
      <formula>"الجمعة"</formula>
    </cfRule>
  </conditionalFormatting>
  <conditionalFormatting sqref="F9:F39">
    <cfRule type="cellIs" dxfId="209" priority="292" stopIfTrue="1" operator="equal">
      <formula>"الجمعة"</formula>
    </cfRule>
    <cfRule type="cellIs" dxfId="208" priority="293" stopIfTrue="1" operator="lessThan">
      <formula>1</formula>
    </cfRule>
  </conditionalFormatting>
  <conditionalFormatting sqref="C60:C61">
    <cfRule type="cellIs" dxfId="207" priority="247" stopIfTrue="1" operator="equal">
      <formula>"الجمعة"</formula>
    </cfRule>
    <cfRule type="cellIs" dxfId="206" priority="248" stopIfTrue="1" operator="equal">
      <formula>"الجمعة"</formula>
    </cfRule>
  </conditionalFormatting>
  <conditionalFormatting sqref="I60:I90">
    <cfRule type="cellIs" dxfId="205" priority="241" stopIfTrue="1" operator="equal">
      <formula>"الجمعة"</formula>
    </cfRule>
  </conditionalFormatting>
  <conditionalFormatting sqref="G60:H90">
    <cfRule type="cellIs" dxfId="204" priority="243" stopIfTrue="1" operator="equal">
      <formula>"الجمعة"</formula>
    </cfRule>
  </conditionalFormatting>
  <conditionalFormatting sqref="F60:F90">
    <cfRule type="cellIs" dxfId="203" priority="244" stopIfTrue="1" operator="equal">
      <formula>"الجمعة"</formula>
    </cfRule>
    <cfRule type="cellIs" dxfId="202" priority="245" stopIfTrue="1" operator="lessThan">
      <formula>1</formula>
    </cfRule>
  </conditionalFormatting>
  <conditionalFormatting sqref="C113:C141 B111:B141">
    <cfRule type="cellIs" dxfId="201" priority="230" stopIfTrue="1" operator="equal">
      <formula>"الجمعة"</formula>
    </cfRule>
  </conditionalFormatting>
  <conditionalFormatting sqref="C111:C112">
    <cfRule type="cellIs" dxfId="200" priority="231" stopIfTrue="1" operator="equal">
      <formula>"الجمعة"</formula>
    </cfRule>
    <cfRule type="cellIs" dxfId="199" priority="232" stopIfTrue="1" operator="equal">
      <formula>"الجمعة"</formula>
    </cfRule>
  </conditionalFormatting>
  <conditionalFormatting sqref="C164:C192 B162:B192">
    <cfRule type="cellIs" dxfId="198" priority="222" stopIfTrue="1" operator="equal">
      <formula>"الجمعة"</formula>
    </cfRule>
  </conditionalFormatting>
  <conditionalFormatting sqref="I111:I141">
    <cfRule type="cellIs" dxfId="197" priority="225" stopIfTrue="1" operator="equal">
      <formula>"الجمعة"</formula>
    </cfRule>
  </conditionalFormatting>
  <conditionalFormatting sqref="G111:H141">
    <cfRule type="cellIs" dxfId="196" priority="227" stopIfTrue="1" operator="equal">
      <formula>"الجمعة"</formula>
    </cfRule>
  </conditionalFormatting>
  <conditionalFormatting sqref="F111:F141">
    <cfRule type="cellIs" dxfId="195" priority="228" stopIfTrue="1" operator="equal">
      <formula>"الجمعة"</formula>
    </cfRule>
    <cfRule type="cellIs" dxfId="194" priority="229" stopIfTrue="1" operator="lessThan">
      <formula>1</formula>
    </cfRule>
  </conditionalFormatting>
  <conditionalFormatting sqref="C162:C163">
    <cfRule type="cellIs" dxfId="193" priority="223" stopIfTrue="1" operator="equal">
      <formula>"الجمعة"</formula>
    </cfRule>
    <cfRule type="cellIs" dxfId="192" priority="224" stopIfTrue="1" operator="equal">
      <formula>"الجمعة"</formula>
    </cfRule>
  </conditionalFormatting>
  <conditionalFormatting sqref="I162:I192">
    <cfRule type="cellIs" dxfId="191" priority="217" stopIfTrue="1" operator="equal">
      <formula>"الجمعة"</formula>
    </cfRule>
  </conditionalFormatting>
  <conditionalFormatting sqref="G162:H192">
    <cfRule type="cellIs" dxfId="190" priority="219" stopIfTrue="1" operator="equal">
      <formula>"الجمعة"</formula>
    </cfRule>
  </conditionalFormatting>
  <conditionalFormatting sqref="F162:F192">
    <cfRule type="cellIs" dxfId="189" priority="220" stopIfTrue="1" operator="equal">
      <formula>"الجمعة"</formula>
    </cfRule>
    <cfRule type="cellIs" dxfId="188" priority="221" stopIfTrue="1" operator="lessThan">
      <formula>1</formula>
    </cfRule>
  </conditionalFormatting>
  <conditionalFormatting sqref="C215:C243 B213:B243">
    <cfRule type="cellIs" dxfId="187" priority="214" stopIfTrue="1" operator="equal">
      <formula>"الجمعة"</formula>
    </cfRule>
  </conditionalFormatting>
  <conditionalFormatting sqref="C213:C214">
    <cfRule type="cellIs" dxfId="186" priority="215" stopIfTrue="1" operator="equal">
      <formula>"الجمعة"</formula>
    </cfRule>
    <cfRule type="cellIs" dxfId="185" priority="216" stopIfTrue="1" operator="equal">
      <formula>"الجمعة"</formula>
    </cfRule>
  </conditionalFormatting>
  <conditionalFormatting sqref="C266:C294 B264:B294">
    <cfRule type="cellIs" dxfId="184" priority="206" stopIfTrue="1" operator="equal">
      <formula>"الجمعة"</formula>
    </cfRule>
  </conditionalFormatting>
  <conditionalFormatting sqref="I213:I243">
    <cfRule type="cellIs" dxfId="183" priority="209" stopIfTrue="1" operator="equal">
      <formula>"الجمعة"</formula>
    </cfRule>
  </conditionalFormatting>
  <conditionalFormatting sqref="G213:H243">
    <cfRule type="cellIs" dxfId="182" priority="211" stopIfTrue="1" operator="equal">
      <formula>"الجمعة"</formula>
    </cfRule>
  </conditionalFormatting>
  <conditionalFormatting sqref="F213:F243">
    <cfRule type="cellIs" dxfId="181" priority="212" stopIfTrue="1" operator="equal">
      <formula>"الجمعة"</formula>
    </cfRule>
    <cfRule type="cellIs" dxfId="180" priority="213" stopIfTrue="1" operator="lessThan">
      <formula>1</formula>
    </cfRule>
  </conditionalFormatting>
  <conditionalFormatting sqref="C264:C265">
    <cfRule type="cellIs" dxfId="179" priority="207" stopIfTrue="1" operator="equal">
      <formula>"الجمعة"</formula>
    </cfRule>
    <cfRule type="cellIs" dxfId="178" priority="208" stopIfTrue="1" operator="equal">
      <formula>"الجمعة"</formula>
    </cfRule>
  </conditionalFormatting>
  <conditionalFormatting sqref="I264:I294">
    <cfRule type="cellIs" dxfId="177" priority="201" stopIfTrue="1" operator="equal">
      <formula>"الجمعة"</formula>
    </cfRule>
  </conditionalFormatting>
  <conditionalFormatting sqref="G264:H294">
    <cfRule type="cellIs" dxfId="176" priority="203" stopIfTrue="1" operator="equal">
      <formula>"الجمعة"</formula>
    </cfRule>
  </conditionalFormatting>
  <conditionalFormatting sqref="F264:F294">
    <cfRule type="cellIs" dxfId="175" priority="204" stopIfTrue="1" operator="equal">
      <formula>"الجمعة"</formula>
    </cfRule>
    <cfRule type="cellIs" dxfId="174" priority="205" stopIfTrue="1" operator="lessThan">
      <formula>1</formula>
    </cfRule>
  </conditionalFormatting>
  <conditionalFormatting sqref="C317:C345 B315:B345">
    <cfRule type="cellIs" dxfId="173" priority="198" stopIfTrue="1" operator="equal">
      <formula>"الجمعة"</formula>
    </cfRule>
  </conditionalFormatting>
  <conditionalFormatting sqref="C315:C316">
    <cfRule type="cellIs" dxfId="172" priority="199" stopIfTrue="1" operator="equal">
      <formula>"الجمعة"</formula>
    </cfRule>
    <cfRule type="cellIs" dxfId="171" priority="200" stopIfTrue="1" operator="equal">
      <formula>"الجمعة"</formula>
    </cfRule>
  </conditionalFormatting>
  <conditionalFormatting sqref="C368:C396 B366:B396">
    <cfRule type="cellIs" dxfId="170" priority="190" stopIfTrue="1" operator="equal">
      <formula>"الجمعة"</formula>
    </cfRule>
  </conditionalFormatting>
  <conditionalFormatting sqref="I315:I345">
    <cfRule type="cellIs" dxfId="169" priority="193" stopIfTrue="1" operator="equal">
      <formula>"الجمعة"</formula>
    </cfRule>
  </conditionalFormatting>
  <conditionalFormatting sqref="G315:H345">
    <cfRule type="cellIs" dxfId="168" priority="195" stopIfTrue="1" operator="equal">
      <formula>"الجمعة"</formula>
    </cfRule>
  </conditionalFormatting>
  <conditionalFormatting sqref="F315:F345">
    <cfRule type="cellIs" dxfId="167" priority="196" stopIfTrue="1" operator="equal">
      <formula>"الجمعة"</formula>
    </cfRule>
    <cfRule type="cellIs" dxfId="166" priority="197" stopIfTrue="1" operator="lessThan">
      <formula>1</formula>
    </cfRule>
  </conditionalFormatting>
  <conditionalFormatting sqref="C366:C367">
    <cfRule type="cellIs" dxfId="165" priority="191" stopIfTrue="1" operator="equal">
      <formula>"الجمعة"</formula>
    </cfRule>
    <cfRule type="cellIs" dxfId="164" priority="192" stopIfTrue="1" operator="equal">
      <formula>"الجمعة"</formula>
    </cfRule>
  </conditionalFormatting>
  <conditionalFormatting sqref="I366:I396">
    <cfRule type="cellIs" dxfId="163" priority="185" stopIfTrue="1" operator="equal">
      <formula>"الجمعة"</formula>
    </cfRule>
  </conditionalFormatting>
  <conditionalFormatting sqref="G366:H396">
    <cfRule type="cellIs" dxfId="162" priority="187" stopIfTrue="1" operator="equal">
      <formula>"الجمعة"</formula>
    </cfRule>
  </conditionalFormatting>
  <conditionalFormatting sqref="F366:F396">
    <cfRule type="cellIs" dxfId="161" priority="188" stopIfTrue="1" operator="equal">
      <formula>"الجمعة"</formula>
    </cfRule>
    <cfRule type="cellIs" dxfId="160" priority="189" stopIfTrue="1" operator="lessThan">
      <formula>1</formula>
    </cfRule>
  </conditionalFormatting>
  <conditionalFormatting sqref="C419:C447 B417:B447">
    <cfRule type="cellIs" dxfId="159" priority="182" stopIfTrue="1" operator="equal">
      <formula>"الجمعة"</formula>
    </cfRule>
  </conditionalFormatting>
  <conditionalFormatting sqref="C417:C418">
    <cfRule type="cellIs" dxfId="158" priority="183" stopIfTrue="1" operator="equal">
      <formula>"الجمعة"</formula>
    </cfRule>
    <cfRule type="cellIs" dxfId="157" priority="184" stopIfTrue="1" operator="equal">
      <formula>"الجمعة"</formula>
    </cfRule>
  </conditionalFormatting>
  <conditionalFormatting sqref="C470:C498 B468:B498">
    <cfRule type="cellIs" dxfId="156" priority="174" stopIfTrue="1" operator="equal">
      <formula>"الجمعة"</formula>
    </cfRule>
  </conditionalFormatting>
  <conditionalFormatting sqref="I417:I447">
    <cfRule type="cellIs" dxfId="155" priority="177" stopIfTrue="1" operator="equal">
      <formula>"الجمعة"</formula>
    </cfRule>
  </conditionalFormatting>
  <conditionalFormatting sqref="G417:H447">
    <cfRule type="cellIs" dxfId="154" priority="179" stopIfTrue="1" operator="equal">
      <formula>"الجمعة"</formula>
    </cfRule>
  </conditionalFormatting>
  <conditionalFormatting sqref="F417:F447">
    <cfRule type="cellIs" dxfId="153" priority="180" stopIfTrue="1" operator="equal">
      <formula>"الجمعة"</formula>
    </cfRule>
    <cfRule type="cellIs" dxfId="152" priority="181" stopIfTrue="1" operator="lessThan">
      <formula>1</formula>
    </cfRule>
  </conditionalFormatting>
  <conditionalFormatting sqref="C468:C469">
    <cfRule type="cellIs" dxfId="151" priority="175" stopIfTrue="1" operator="equal">
      <formula>"الجمعة"</formula>
    </cfRule>
    <cfRule type="cellIs" dxfId="150" priority="176" stopIfTrue="1" operator="equal">
      <formula>"الجمعة"</formula>
    </cfRule>
  </conditionalFormatting>
  <conditionalFormatting sqref="I468:I498">
    <cfRule type="cellIs" dxfId="149" priority="169" stopIfTrue="1" operator="equal">
      <formula>"الجمعة"</formula>
    </cfRule>
  </conditionalFormatting>
  <conditionalFormatting sqref="G468:H498">
    <cfRule type="cellIs" dxfId="148" priority="171" stopIfTrue="1" operator="equal">
      <formula>"الجمعة"</formula>
    </cfRule>
  </conditionalFormatting>
  <conditionalFormatting sqref="F468:F498">
    <cfRule type="cellIs" dxfId="147" priority="172" stopIfTrue="1" operator="equal">
      <formula>"الجمعة"</formula>
    </cfRule>
    <cfRule type="cellIs" dxfId="146" priority="173" stopIfTrue="1" operator="lessThan">
      <formula>1</formula>
    </cfRule>
  </conditionalFormatting>
  <conditionalFormatting sqref="C521:C549 B519:B549">
    <cfRule type="cellIs" dxfId="145" priority="166" stopIfTrue="1" operator="equal">
      <formula>"الجمعة"</formula>
    </cfRule>
  </conditionalFormatting>
  <conditionalFormatting sqref="C519:C520">
    <cfRule type="cellIs" dxfId="144" priority="167" stopIfTrue="1" operator="equal">
      <formula>"الجمعة"</formula>
    </cfRule>
    <cfRule type="cellIs" dxfId="143" priority="168" stopIfTrue="1" operator="equal">
      <formula>"الجمعة"</formula>
    </cfRule>
  </conditionalFormatting>
  <conditionalFormatting sqref="C572:C600 B570:B600">
    <cfRule type="cellIs" dxfId="142" priority="158" stopIfTrue="1" operator="equal">
      <formula>"الجمعة"</formula>
    </cfRule>
  </conditionalFormatting>
  <conditionalFormatting sqref="I519:I549">
    <cfRule type="cellIs" dxfId="141" priority="161" stopIfTrue="1" operator="equal">
      <formula>"الجمعة"</formula>
    </cfRule>
  </conditionalFormatting>
  <conditionalFormatting sqref="G519:H549">
    <cfRule type="cellIs" dxfId="140" priority="163" stopIfTrue="1" operator="equal">
      <formula>"الجمعة"</formula>
    </cfRule>
  </conditionalFormatting>
  <conditionalFormatting sqref="F519:F549">
    <cfRule type="cellIs" dxfId="139" priority="164" stopIfTrue="1" operator="equal">
      <formula>"الجمعة"</formula>
    </cfRule>
    <cfRule type="cellIs" dxfId="138" priority="165" stopIfTrue="1" operator="lessThan">
      <formula>1</formula>
    </cfRule>
  </conditionalFormatting>
  <conditionalFormatting sqref="C570:C571">
    <cfRule type="cellIs" dxfId="137" priority="159" stopIfTrue="1" operator="equal">
      <formula>"الجمعة"</formula>
    </cfRule>
    <cfRule type="cellIs" dxfId="136" priority="160" stopIfTrue="1" operator="equal">
      <formula>"الجمعة"</formula>
    </cfRule>
  </conditionalFormatting>
  <conditionalFormatting sqref="I570:I600">
    <cfRule type="cellIs" dxfId="135" priority="153" stopIfTrue="1" operator="equal">
      <formula>"الجمعة"</formula>
    </cfRule>
  </conditionalFormatting>
  <conditionalFormatting sqref="G570:H600">
    <cfRule type="cellIs" dxfId="134" priority="155" stopIfTrue="1" operator="equal">
      <formula>"الجمعة"</formula>
    </cfRule>
  </conditionalFormatting>
  <conditionalFormatting sqref="F570:F600">
    <cfRule type="cellIs" dxfId="133" priority="156" stopIfTrue="1" operator="equal">
      <formula>"الجمعة"</formula>
    </cfRule>
    <cfRule type="cellIs" dxfId="132" priority="157" stopIfTrue="1" operator="lessThan">
      <formula>1</formula>
    </cfRule>
  </conditionalFormatting>
  <conditionalFormatting sqref="C623:C651 B621:B651">
    <cfRule type="cellIs" dxfId="131" priority="150" stopIfTrue="1" operator="equal">
      <formula>"الجمعة"</formula>
    </cfRule>
  </conditionalFormatting>
  <conditionalFormatting sqref="C621:C622">
    <cfRule type="cellIs" dxfId="130" priority="151" stopIfTrue="1" operator="equal">
      <formula>"الجمعة"</formula>
    </cfRule>
    <cfRule type="cellIs" dxfId="129" priority="152" stopIfTrue="1" operator="equal">
      <formula>"الجمعة"</formula>
    </cfRule>
  </conditionalFormatting>
  <conditionalFormatting sqref="C674:C702 B672:B702">
    <cfRule type="cellIs" dxfId="128" priority="142" stopIfTrue="1" operator="equal">
      <formula>"الجمعة"</formula>
    </cfRule>
  </conditionalFormatting>
  <conditionalFormatting sqref="I621:I651">
    <cfRule type="cellIs" dxfId="127" priority="145" stopIfTrue="1" operator="equal">
      <formula>"الجمعة"</formula>
    </cfRule>
  </conditionalFormatting>
  <conditionalFormatting sqref="G621:H651">
    <cfRule type="cellIs" dxfId="126" priority="147" stopIfTrue="1" operator="equal">
      <formula>"الجمعة"</formula>
    </cfRule>
  </conditionalFormatting>
  <conditionalFormatting sqref="F621:F651">
    <cfRule type="cellIs" dxfId="125" priority="148" stopIfTrue="1" operator="equal">
      <formula>"الجمعة"</formula>
    </cfRule>
    <cfRule type="cellIs" dxfId="124" priority="149" stopIfTrue="1" operator="lessThan">
      <formula>1</formula>
    </cfRule>
  </conditionalFormatting>
  <conditionalFormatting sqref="C672:C673">
    <cfRule type="cellIs" dxfId="123" priority="143" stopIfTrue="1" operator="equal">
      <formula>"الجمعة"</formula>
    </cfRule>
    <cfRule type="cellIs" dxfId="122" priority="144" stopIfTrue="1" operator="equal">
      <formula>"الجمعة"</formula>
    </cfRule>
  </conditionalFormatting>
  <conditionalFormatting sqref="I672:I702">
    <cfRule type="cellIs" dxfId="121" priority="137" stopIfTrue="1" operator="equal">
      <formula>"الجمعة"</formula>
    </cfRule>
  </conditionalFormatting>
  <conditionalFormatting sqref="G672:H702">
    <cfRule type="cellIs" dxfId="120" priority="139" stopIfTrue="1" operator="equal">
      <formula>"الجمعة"</formula>
    </cfRule>
  </conditionalFormatting>
  <conditionalFormatting sqref="F672:F702">
    <cfRule type="cellIs" dxfId="119" priority="140" stopIfTrue="1" operator="equal">
      <formula>"الجمعة"</formula>
    </cfRule>
    <cfRule type="cellIs" dxfId="118" priority="141" stopIfTrue="1" operator="lessThan">
      <formula>1</formula>
    </cfRule>
  </conditionalFormatting>
  <conditionalFormatting sqref="C725:C753 B723:B753">
    <cfRule type="cellIs" dxfId="117" priority="134" stopIfTrue="1" operator="equal">
      <formula>"الجمعة"</formula>
    </cfRule>
  </conditionalFormatting>
  <conditionalFormatting sqref="C723:C724">
    <cfRule type="cellIs" dxfId="116" priority="135" stopIfTrue="1" operator="equal">
      <formula>"الجمعة"</formula>
    </cfRule>
    <cfRule type="cellIs" dxfId="115" priority="136" stopIfTrue="1" operator="equal">
      <formula>"الجمعة"</formula>
    </cfRule>
  </conditionalFormatting>
  <conditionalFormatting sqref="C776:C804 B774:B804">
    <cfRule type="cellIs" dxfId="114" priority="126" stopIfTrue="1" operator="equal">
      <formula>"الجمعة"</formula>
    </cfRule>
  </conditionalFormatting>
  <conditionalFormatting sqref="I723:I753">
    <cfRule type="cellIs" dxfId="113" priority="129" stopIfTrue="1" operator="equal">
      <formula>"الجمعة"</formula>
    </cfRule>
  </conditionalFormatting>
  <conditionalFormatting sqref="G723:H753">
    <cfRule type="cellIs" dxfId="112" priority="131" stopIfTrue="1" operator="equal">
      <formula>"الجمعة"</formula>
    </cfRule>
  </conditionalFormatting>
  <conditionalFormatting sqref="F723:F753">
    <cfRule type="cellIs" dxfId="111" priority="132" stopIfTrue="1" operator="equal">
      <formula>"الجمعة"</formula>
    </cfRule>
    <cfRule type="cellIs" dxfId="110" priority="133" stopIfTrue="1" operator="lessThan">
      <formula>1</formula>
    </cfRule>
  </conditionalFormatting>
  <conditionalFormatting sqref="C774:C775">
    <cfRule type="cellIs" dxfId="109" priority="127" stopIfTrue="1" operator="equal">
      <formula>"الجمعة"</formula>
    </cfRule>
    <cfRule type="cellIs" dxfId="108" priority="128" stopIfTrue="1" operator="equal">
      <formula>"الجمعة"</formula>
    </cfRule>
  </conditionalFormatting>
  <conditionalFormatting sqref="I774:I804">
    <cfRule type="cellIs" dxfId="107" priority="121" stopIfTrue="1" operator="equal">
      <formula>"الجمعة"</formula>
    </cfRule>
  </conditionalFormatting>
  <conditionalFormatting sqref="G774:H804">
    <cfRule type="cellIs" dxfId="106" priority="123" stopIfTrue="1" operator="equal">
      <formula>"الجمعة"</formula>
    </cfRule>
  </conditionalFormatting>
  <conditionalFormatting sqref="F774:F804">
    <cfRule type="cellIs" dxfId="105" priority="124" stopIfTrue="1" operator="equal">
      <formula>"الجمعة"</formula>
    </cfRule>
    <cfRule type="cellIs" dxfId="104" priority="125" stopIfTrue="1" operator="lessThan">
      <formula>1</formula>
    </cfRule>
  </conditionalFormatting>
  <conditionalFormatting sqref="C827:C855 B825:B855">
    <cfRule type="cellIs" dxfId="103" priority="118" stopIfTrue="1" operator="equal">
      <formula>"الجمعة"</formula>
    </cfRule>
  </conditionalFormatting>
  <conditionalFormatting sqref="C825:C826">
    <cfRule type="cellIs" dxfId="102" priority="119" stopIfTrue="1" operator="equal">
      <formula>"الجمعة"</formula>
    </cfRule>
    <cfRule type="cellIs" dxfId="101" priority="120" stopIfTrue="1" operator="equal">
      <formula>"الجمعة"</formula>
    </cfRule>
  </conditionalFormatting>
  <conditionalFormatting sqref="C878:C906 B876:B906">
    <cfRule type="cellIs" dxfId="100" priority="110" stopIfTrue="1" operator="equal">
      <formula>"الجمعة"</formula>
    </cfRule>
  </conditionalFormatting>
  <conditionalFormatting sqref="I825:I855">
    <cfRule type="cellIs" dxfId="99" priority="113" stopIfTrue="1" operator="equal">
      <formula>"الجمعة"</formula>
    </cfRule>
  </conditionalFormatting>
  <conditionalFormatting sqref="G825:H855">
    <cfRule type="cellIs" dxfId="98" priority="115" stopIfTrue="1" operator="equal">
      <formula>"الجمعة"</formula>
    </cfRule>
  </conditionalFormatting>
  <conditionalFormatting sqref="F825:F855">
    <cfRule type="cellIs" dxfId="97" priority="116" stopIfTrue="1" operator="equal">
      <formula>"الجمعة"</formula>
    </cfRule>
    <cfRule type="cellIs" dxfId="96" priority="117" stopIfTrue="1" operator="lessThan">
      <formula>1</formula>
    </cfRule>
  </conditionalFormatting>
  <conditionalFormatting sqref="C876:C877">
    <cfRule type="cellIs" dxfId="95" priority="111" stopIfTrue="1" operator="equal">
      <formula>"الجمعة"</formula>
    </cfRule>
    <cfRule type="cellIs" dxfId="94" priority="112" stopIfTrue="1" operator="equal">
      <formula>"الجمعة"</formula>
    </cfRule>
  </conditionalFormatting>
  <conditionalFormatting sqref="I876:I906">
    <cfRule type="cellIs" dxfId="93" priority="105" stopIfTrue="1" operator="equal">
      <formula>"الجمعة"</formula>
    </cfRule>
  </conditionalFormatting>
  <conditionalFormatting sqref="G876:H906">
    <cfRule type="cellIs" dxfId="92" priority="107" stopIfTrue="1" operator="equal">
      <formula>"الجمعة"</formula>
    </cfRule>
  </conditionalFormatting>
  <conditionalFormatting sqref="F876:F906">
    <cfRule type="cellIs" dxfId="91" priority="108" stopIfTrue="1" operator="equal">
      <formula>"الجمعة"</formula>
    </cfRule>
    <cfRule type="cellIs" dxfId="90" priority="109" stopIfTrue="1" operator="lessThan">
      <formula>1</formula>
    </cfRule>
  </conditionalFormatting>
  <conditionalFormatting sqref="C929:C957 B927:B957">
    <cfRule type="cellIs" dxfId="89" priority="102" stopIfTrue="1" operator="equal">
      <formula>"الجمعة"</formula>
    </cfRule>
  </conditionalFormatting>
  <conditionalFormatting sqref="C927:C928">
    <cfRule type="cellIs" dxfId="88" priority="103" stopIfTrue="1" operator="equal">
      <formula>"الجمعة"</formula>
    </cfRule>
    <cfRule type="cellIs" dxfId="87" priority="104" stopIfTrue="1" operator="equal">
      <formula>"الجمعة"</formula>
    </cfRule>
  </conditionalFormatting>
  <conditionalFormatting sqref="C980:C1008 B978:B1008">
    <cfRule type="cellIs" dxfId="86" priority="94" stopIfTrue="1" operator="equal">
      <formula>"الجمعة"</formula>
    </cfRule>
  </conditionalFormatting>
  <conditionalFormatting sqref="I927:I957">
    <cfRule type="cellIs" dxfId="85" priority="97" stopIfTrue="1" operator="equal">
      <formula>"الجمعة"</formula>
    </cfRule>
  </conditionalFormatting>
  <conditionalFormatting sqref="G927:H957">
    <cfRule type="cellIs" dxfId="84" priority="99" stopIfTrue="1" operator="equal">
      <formula>"الجمعة"</formula>
    </cfRule>
  </conditionalFormatting>
  <conditionalFormatting sqref="F927:F957">
    <cfRule type="cellIs" dxfId="83" priority="100" stopIfTrue="1" operator="equal">
      <formula>"الجمعة"</formula>
    </cfRule>
    <cfRule type="cellIs" dxfId="82" priority="101" stopIfTrue="1" operator="lessThan">
      <formula>1</formula>
    </cfRule>
  </conditionalFormatting>
  <conditionalFormatting sqref="C978:C979">
    <cfRule type="cellIs" dxfId="81" priority="95" stopIfTrue="1" operator="equal">
      <formula>"الجمعة"</formula>
    </cfRule>
    <cfRule type="cellIs" dxfId="80" priority="96" stopIfTrue="1" operator="equal">
      <formula>"الجمعة"</formula>
    </cfRule>
  </conditionalFormatting>
  <conditionalFormatting sqref="I978:I1008">
    <cfRule type="cellIs" dxfId="79" priority="89" stopIfTrue="1" operator="equal">
      <formula>"الجمعة"</formula>
    </cfRule>
  </conditionalFormatting>
  <conditionalFormatting sqref="G978:H1008">
    <cfRule type="cellIs" dxfId="78" priority="91" stopIfTrue="1" operator="equal">
      <formula>"الجمعة"</formula>
    </cfRule>
  </conditionalFormatting>
  <conditionalFormatting sqref="F978:F1008">
    <cfRule type="cellIs" dxfId="77" priority="92" stopIfTrue="1" operator="equal">
      <formula>"الجمعة"</formula>
    </cfRule>
    <cfRule type="cellIs" dxfId="76" priority="93" stopIfTrue="1" operator="lessThan">
      <formula>1</formula>
    </cfRule>
  </conditionalFormatting>
  <conditionalFormatting sqref="C1031:C1059 B1029:B1059">
    <cfRule type="cellIs" dxfId="75" priority="86" stopIfTrue="1" operator="equal">
      <formula>"الجمعة"</formula>
    </cfRule>
  </conditionalFormatting>
  <conditionalFormatting sqref="C1029:C1030">
    <cfRule type="cellIs" dxfId="74" priority="87" stopIfTrue="1" operator="equal">
      <formula>"الجمعة"</formula>
    </cfRule>
    <cfRule type="cellIs" dxfId="73" priority="88" stopIfTrue="1" operator="equal">
      <formula>"الجمعة"</formula>
    </cfRule>
  </conditionalFormatting>
  <conditionalFormatting sqref="C1082:C1110 B1080:B1110">
    <cfRule type="cellIs" dxfId="72" priority="78" stopIfTrue="1" operator="equal">
      <formula>"الجمعة"</formula>
    </cfRule>
  </conditionalFormatting>
  <conditionalFormatting sqref="I1029:I1059">
    <cfRule type="cellIs" dxfId="71" priority="81" stopIfTrue="1" operator="equal">
      <formula>"الجمعة"</formula>
    </cfRule>
  </conditionalFormatting>
  <conditionalFormatting sqref="G1029:H1059">
    <cfRule type="cellIs" dxfId="70" priority="83" stopIfTrue="1" operator="equal">
      <formula>"الجمعة"</formula>
    </cfRule>
  </conditionalFormatting>
  <conditionalFormatting sqref="F1029:F1059">
    <cfRule type="cellIs" dxfId="69" priority="84" stopIfTrue="1" operator="equal">
      <formula>"الجمعة"</formula>
    </cfRule>
    <cfRule type="cellIs" dxfId="68" priority="85" stopIfTrue="1" operator="lessThan">
      <formula>1</formula>
    </cfRule>
  </conditionalFormatting>
  <conditionalFormatting sqref="C1080:C1081">
    <cfRule type="cellIs" dxfId="67" priority="79" stopIfTrue="1" operator="equal">
      <formula>"الجمعة"</formula>
    </cfRule>
    <cfRule type="cellIs" dxfId="66" priority="80" stopIfTrue="1" operator="equal">
      <formula>"الجمعة"</formula>
    </cfRule>
  </conditionalFormatting>
  <conditionalFormatting sqref="I1080:I1110">
    <cfRule type="cellIs" dxfId="65" priority="73" stopIfTrue="1" operator="equal">
      <formula>"الجمعة"</formula>
    </cfRule>
  </conditionalFormatting>
  <conditionalFormatting sqref="G1080:H1110">
    <cfRule type="cellIs" dxfId="64" priority="75" stopIfTrue="1" operator="equal">
      <formula>"الجمعة"</formula>
    </cfRule>
  </conditionalFormatting>
  <conditionalFormatting sqref="F1080:F1110">
    <cfRule type="cellIs" dxfId="63" priority="76" stopIfTrue="1" operator="equal">
      <formula>"الجمعة"</formula>
    </cfRule>
    <cfRule type="cellIs" dxfId="62" priority="77" stopIfTrue="1" operator="lessThan">
      <formula>1</formula>
    </cfRule>
  </conditionalFormatting>
  <conditionalFormatting sqref="C1133:C1161 B1131:B1161">
    <cfRule type="cellIs" dxfId="61" priority="70" stopIfTrue="1" operator="equal">
      <formula>"الجمعة"</formula>
    </cfRule>
  </conditionalFormatting>
  <conditionalFormatting sqref="C1131:C1132">
    <cfRule type="cellIs" dxfId="60" priority="71" stopIfTrue="1" operator="equal">
      <formula>"الجمعة"</formula>
    </cfRule>
    <cfRule type="cellIs" dxfId="59" priority="72" stopIfTrue="1" operator="equal">
      <formula>"الجمعة"</formula>
    </cfRule>
  </conditionalFormatting>
  <conditionalFormatting sqref="I1131:I1161">
    <cfRule type="cellIs" dxfId="58" priority="65" stopIfTrue="1" operator="equal">
      <formula>"الجمعة"</formula>
    </cfRule>
  </conditionalFormatting>
  <conditionalFormatting sqref="G1131:H1161">
    <cfRule type="cellIs" dxfId="57" priority="67" stopIfTrue="1" operator="equal">
      <formula>"الجمعة"</formula>
    </cfRule>
  </conditionalFormatting>
  <conditionalFormatting sqref="F1131:F1161">
    <cfRule type="cellIs" dxfId="56" priority="68" stopIfTrue="1" operator="equal">
      <formula>"الجمعة"</formula>
    </cfRule>
    <cfRule type="cellIs" dxfId="55" priority="69" stopIfTrue="1" operator="lessThan">
      <formula>1</formula>
    </cfRule>
  </conditionalFormatting>
  <conditionalFormatting sqref="C1184:C1212 B1182:B1212">
    <cfRule type="cellIs" dxfId="54" priority="62" stopIfTrue="1" operator="equal">
      <formula>"الجمعة"</formula>
    </cfRule>
  </conditionalFormatting>
  <conditionalFormatting sqref="C1182:C1183">
    <cfRule type="cellIs" dxfId="53" priority="63" stopIfTrue="1" operator="equal">
      <formula>"الجمعة"</formula>
    </cfRule>
    <cfRule type="cellIs" dxfId="52" priority="64" stopIfTrue="1" operator="equal">
      <formula>"الجمعة"</formula>
    </cfRule>
  </conditionalFormatting>
  <conditionalFormatting sqref="I1182:I1212">
    <cfRule type="cellIs" dxfId="51" priority="57" stopIfTrue="1" operator="equal">
      <formula>"الجمعة"</formula>
    </cfRule>
  </conditionalFormatting>
  <conditionalFormatting sqref="G1182:H1212">
    <cfRule type="cellIs" dxfId="50" priority="59" stopIfTrue="1" operator="equal">
      <formula>"الجمعة"</formula>
    </cfRule>
  </conditionalFormatting>
  <conditionalFormatting sqref="F1182:F1212">
    <cfRule type="cellIs" dxfId="49" priority="60" stopIfTrue="1" operator="equal">
      <formula>"الجمعة"</formula>
    </cfRule>
    <cfRule type="cellIs" dxfId="48" priority="61" stopIfTrue="1" operator="lessThan">
      <formula>1</formula>
    </cfRule>
  </conditionalFormatting>
  <conditionalFormatting sqref="C1235:C1263 B1233:B1263">
    <cfRule type="cellIs" dxfId="47" priority="54" stopIfTrue="1" operator="equal">
      <formula>"الجمعة"</formula>
    </cfRule>
  </conditionalFormatting>
  <conditionalFormatting sqref="C1233:C1234">
    <cfRule type="cellIs" dxfId="46" priority="55" stopIfTrue="1" operator="equal">
      <formula>"الجمعة"</formula>
    </cfRule>
    <cfRule type="cellIs" dxfId="45" priority="56" stopIfTrue="1" operator="equal">
      <formula>"الجمعة"</formula>
    </cfRule>
  </conditionalFormatting>
  <conditionalFormatting sqref="I1233:I1263">
    <cfRule type="cellIs" dxfId="44" priority="49" stopIfTrue="1" operator="equal">
      <formula>"الجمعة"</formula>
    </cfRule>
  </conditionalFormatting>
  <conditionalFormatting sqref="G1233:H1263">
    <cfRule type="cellIs" dxfId="43" priority="51" stopIfTrue="1" operator="equal">
      <formula>"الجمعة"</formula>
    </cfRule>
  </conditionalFormatting>
  <conditionalFormatting sqref="F1233:F1263">
    <cfRule type="cellIs" dxfId="42" priority="52" stopIfTrue="1" operator="equal">
      <formula>"الجمعة"</formula>
    </cfRule>
    <cfRule type="cellIs" dxfId="41" priority="53" stopIfTrue="1" operator="lessThan">
      <formula>1</formula>
    </cfRule>
  </conditionalFormatting>
  <conditionalFormatting sqref="C1286:C1314 B1284:B1314">
    <cfRule type="cellIs" dxfId="40" priority="46" stopIfTrue="1" operator="equal">
      <formula>"الجمعة"</formula>
    </cfRule>
  </conditionalFormatting>
  <conditionalFormatting sqref="C1284:C1285">
    <cfRule type="cellIs" dxfId="39" priority="47" stopIfTrue="1" operator="equal">
      <formula>"الجمعة"</formula>
    </cfRule>
    <cfRule type="cellIs" dxfId="38" priority="48" stopIfTrue="1" operator="equal">
      <formula>"الجمعة"</formula>
    </cfRule>
  </conditionalFormatting>
  <conditionalFormatting sqref="I1284:I1314">
    <cfRule type="cellIs" dxfId="37" priority="41" stopIfTrue="1" operator="equal">
      <formula>"الجمعة"</formula>
    </cfRule>
  </conditionalFormatting>
  <conditionalFormatting sqref="G1284:H1314">
    <cfRule type="cellIs" dxfId="36" priority="43" stopIfTrue="1" operator="equal">
      <formula>"الجمعة"</formula>
    </cfRule>
  </conditionalFormatting>
  <conditionalFormatting sqref="F1284:F1314">
    <cfRule type="cellIs" dxfId="35" priority="44" stopIfTrue="1" operator="equal">
      <formula>"الجمعة"</formula>
    </cfRule>
    <cfRule type="cellIs" dxfId="34" priority="45" stopIfTrue="1" operator="lessThan">
      <formula>1</formula>
    </cfRule>
  </conditionalFormatting>
  <conditionalFormatting sqref="C1337:C1365 B1335:B1365">
    <cfRule type="cellIs" dxfId="33" priority="38" stopIfTrue="1" operator="equal">
      <formula>"الجمعة"</formula>
    </cfRule>
  </conditionalFormatting>
  <conditionalFormatting sqref="C1335:C1336">
    <cfRule type="cellIs" dxfId="32" priority="39" stopIfTrue="1" operator="equal">
      <formula>"الجمعة"</formula>
    </cfRule>
    <cfRule type="cellIs" dxfId="31" priority="40" stopIfTrue="1" operator="equal">
      <formula>"الجمعة"</formula>
    </cfRule>
  </conditionalFormatting>
  <conditionalFormatting sqref="I1335:I1365">
    <cfRule type="cellIs" dxfId="30" priority="33" stopIfTrue="1" operator="equal">
      <formula>"الجمعة"</formula>
    </cfRule>
  </conditionalFormatting>
  <conditionalFormatting sqref="G1335:H1365">
    <cfRule type="cellIs" dxfId="29" priority="35" stopIfTrue="1" operator="equal">
      <formula>"الجمعة"</formula>
    </cfRule>
  </conditionalFormatting>
  <conditionalFormatting sqref="F1335:F1365">
    <cfRule type="cellIs" dxfId="28" priority="36" stopIfTrue="1" operator="equal">
      <formula>"الجمعة"</formula>
    </cfRule>
    <cfRule type="cellIs" dxfId="27" priority="37" stopIfTrue="1" operator="lessThan">
      <formula>1</formula>
    </cfRule>
  </conditionalFormatting>
  <conditionalFormatting sqref="E60:E90">
    <cfRule type="cellIs" dxfId="26" priority="32" stopIfTrue="1" operator="equal">
      <formula>"الجمعة"</formula>
    </cfRule>
  </conditionalFormatting>
  <conditionalFormatting sqref="D111:E141">
    <cfRule type="cellIs" dxfId="25" priority="31" stopIfTrue="1" operator="equal">
      <formula>"الجمعة"</formula>
    </cfRule>
  </conditionalFormatting>
  <conditionalFormatting sqref="D162:E192">
    <cfRule type="cellIs" dxfId="24" priority="25" stopIfTrue="1" operator="equal">
      <formula>"الجمعة"</formula>
    </cfRule>
  </conditionalFormatting>
  <conditionalFormatting sqref="D213:E243">
    <cfRule type="cellIs" dxfId="23" priority="24" stopIfTrue="1" operator="equal">
      <formula>"الجمعة"</formula>
    </cfRule>
  </conditionalFormatting>
  <conditionalFormatting sqref="D264:E294">
    <cfRule type="cellIs" dxfId="22" priority="23" stopIfTrue="1" operator="equal">
      <formula>"الجمعة"</formula>
    </cfRule>
  </conditionalFormatting>
  <conditionalFormatting sqref="D315:E345">
    <cfRule type="cellIs" dxfId="21" priority="22" stopIfTrue="1" operator="equal">
      <formula>"الجمعة"</formula>
    </cfRule>
  </conditionalFormatting>
  <conditionalFormatting sqref="D366:E396">
    <cfRule type="cellIs" dxfId="20" priority="21" stopIfTrue="1" operator="equal">
      <formula>"الجمعة"</formula>
    </cfRule>
  </conditionalFormatting>
  <conditionalFormatting sqref="D417:E447">
    <cfRule type="cellIs" dxfId="19" priority="20" stopIfTrue="1" operator="equal">
      <formula>"الجمعة"</formula>
    </cfRule>
  </conditionalFormatting>
  <conditionalFormatting sqref="D468:E498">
    <cfRule type="cellIs" dxfId="18" priority="19" stopIfTrue="1" operator="equal">
      <formula>"الجمعة"</formula>
    </cfRule>
  </conditionalFormatting>
  <conditionalFormatting sqref="D519:E549">
    <cfRule type="cellIs" dxfId="17" priority="18" stopIfTrue="1" operator="equal">
      <formula>"الجمعة"</formula>
    </cfRule>
  </conditionalFormatting>
  <conditionalFormatting sqref="D570:E600">
    <cfRule type="cellIs" dxfId="16" priority="17" stopIfTrue="1" operator="equal">
      <formula>"الجمعة"</formula>
    </cfRule>
  </conditionalFormatting>
  <conditionalFormatting sqref="D621:E651">
    <cfRule type="cellIs" dxfId="15" priority="16" stopIfTrue="1" operator="equal">
      <formula>"الجمعة"</formula>
    </cfRule>
  </conditionalFormatting>
  <conditionalFormatting sqref="D672:E702">
    <cfRule type="cellIs" dxfId="14" priority="15" stopIfTrue="1" operator="equal">
      <formula>"الجمعة"</formula>
    </cfRule>
  </conditionalFormatting>
  <conditionalFormatting sqref="D723:E753">
    <cfRule type="cellIs" dxfId="13" priority="14" stopIfTrue="1" operator="equal">
      <formula>"الجمعة"</formula>
    </cfRule>
  </conditionalFormatting>
  <conditionalFormatting sqref="D774:E804">
    <cfRule type="cellIs" dxfId="12" priority="13" stopIfTrue="1" operator="equal">
      <formula>"الجمعة"</formula>
    </cfRule>
  </conditionalFormatting>
  <conditionalFormatting sqref="D825:E855">
    <cfRule type="cellIs" dxfId="11" priority="12" stopIfTrue="1" operator="equal">
      <formula>"الجمعة"</formula>
    </cfRule>
  </conditionalFormatting>
  <conditionalFormatting sqref="D876:E906">
    <cfRule type="cellIs" dxfId="10" priority="11" stopIfTrue="1" operator="equal">
      <formula>"الجمعة"</formula>
    </cfRule>
  </conditionalFormatting>
  <conditionalFormatting sqref="D927:E957">
    <cfRule type="cellIs" dxfId="9" priority="10" stopIfTrue="1" operator="equal">
      <formula>"الجمعة"</formula>
    </cfRule>
  </conditionalFormatting>
  <conditionalFormatting sqref="D978:E1008">
    <cfRule type="cellIs" dxfId="8" priority="9" stopIfTrue="1" operator="equal">
      <formula>"الجمعة"</formula>
    </cfRule>
  </conditionalFormatting>
  <conditionalFormatting sqref="D1029:E1059">
    <cfRule type="cellIs" dxfId="7" priority="8" stopIfTrue="1" operator="equal">
      <formula>"الجمعة"</formula>
    </cfRule>
  </conditionalFormatting>
  <conditionalFormatting sqref="D1080:E1110">
    <cfRule type="cellIs" dxfId="6" priority="7" stopIfTrue="1" operator="equal">
      <formula>"الجمعة"</formula>
    </cfRule>
  </conditionalFormatting>
  <conditionalFormatting sqref="D1131:E1161">
    <cfRule type="cellIs" dxfId="5" priority="6" stopIfTrue="1" operator="equal">
      <formula>"الجمعة"</formula>
    </cfRule>
  </conditionalFormatting>
  <conditionalFormatting sqref="D1182:E1212">
    <cfRule type="cellIs" dxfId="4" priority="5" stopIfTrue="1" operator="equal">
      <formula>"الجمعة"</formula>
    </cfRule>
  </conditionalFormatting>
  <conditionalFormatting sqref="D1233:E1263">
    <cfRule type="cellIs" dxfId="3" priority="4" stopIfTrue="1" operator="equal">
      <formula>"الجمعة"</formula>
    </cfRule>
  </conditionalFormatting>
  <conditionalFormatting sqref="D1284:E1314">
    <cfRule type="cellIs" dxfId="2" priority="3" stopIfTrue="1" operator="equal">
      <formula>"الجمعة"</formula>
    </cfRule>
  </conditionalFormatting>
  <conditionalFormatting sqref="D1335:E1365">
    <cfRule type="cellIs" dxfId="1" priority="2" stopIfTrue="1" operator="equal">
      <formula>"الجمعة"</formula>
    </cfRule>
  </conditionalFormatting>
  <conditionalFormatting sqref="D60:D90">
    <cfRule type="cellIs" dxfId="0" priority="1" stopIfTrue="1" operator="equal">
      <formula>"الجمعة"</formula>
    </cfRule>
  </conditionalFormatting>
  <printOptions horizontalCentered="1" verticalCentered="1"/>
  <pageMargins left="0.70866141732283472" right="0.74803149606299213" top="0.74803149606299213" bottom="0.74803149606299213" header="0.31496062992125984" footer="0.31496062992125984"/>
  <pageSetup scale="92" orientation="portrait" r:id="rId1"/>
  <rowBreaks count="2" manualBreakCount="2">
    <brk id="51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بيانات كاملة</vt:lpstr>
      <vt:lpstr>طباعة الرواتب</vt:lpstr>
      <vt:lpstr>'طباعة الرواتب'!Print_Area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2021-02-07T10:12:10Z</dcterms:modified>
</cp:coreProperties>
</file>