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Ail\Desktop\"/>
    </mc:Choice>
  </mc:AlternateContent>
  <xr:revisionPtr revIDLastSave="0" documentId="13_ncr:1_{467D309F-135A-4E2D-94B4-9B64FEB08C4A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1" i="1" l="1"/>
  <c r="P81" i="1"/>
  <c r="Q81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AI81" i="1"/>
  <c r="AJ81" i="1"/>
  <c r="AK81" i="1"/>
  <c r="AL81" i="1"/>
  <c r="AM81" i="1"/>
  <c r="AN81" i="1"/>
  <c r="AO81" i="1"/>
  <c r="AP81" i="1"/>
  <c r="AQ81" i="1"/>
  <c r="AR81" i="1"/>
  <c r="AS81" i="1"/>
  <c r="AT81" i="1"/>
  <c r="AU81" i="1"/>
  <c r="AV81" i="1"/>
  <c r="AW81" i="1"/>
  <c r="AX81" i="1"/>
  <c r="AY81" i="1"/>
  <c r="AZ81" i="1"/>
  <c r="N81" i="1"/>
  <c r="H80" i="1"/>
  <c r="I80" i="1"/>
  <c r="J80" i="1" s="1"/>
  <c r="K80" i="1" s="1"/>
  <c r="L80" i="1" s="1"/>
  <c r="M80" i="1" s="1"/>
  <c r="N80" i="1" s="1"/>
  <c r="O80" i="1" s="1"/>
  <c r="P80" i="1" s="1"/>
  <c r="Q80" i="1" s="1"/>
  <c r="R80" i="1" s="1"/>
  <c r="S80" i="1" s="1"/>
  <c r="T80" i="1" s="1"/>
  <c r="U80" i="1" s="1"/>
  <c r="V80" i="1" s="1"/>
  <c r="W80" i="1" s="1"/>
  <c r="X80" i="1" s="1"/>
  <c r="Y80" i="1" s="1"/>
  <c r="Z80" i="1" s="1"/>
  <c r="AA80" i="1" s="1"/>
  <c r="AB80" i="1" s="1"/>
  <c r="AC80" i="1" s="1"/>
  <c r="AD80" i="1" s="1"/>
  <c r="AE80" i="1" s="1"/>
  <c r="AF80" i="1" s="1"/>
  <c r="AG80" i="1" s="1"/>
  <c r="AH80" i="1" s="1"/>
  <c r="AI80" i="1" s="1"/>
  <c r="AJ80" i="1" s="1"/>
  <c r="AK80" i="1" s="1"/>
  <c r="AL80" i="1" s="1"/>
  <c r="AM80" i="1" s="1"/>
  <c r="AN80" i="1" s="1"/>
  <c r="AO80" i="1" s="1"/>
  <c r="AP80" i="1" s="1"/>
  <c r="AQ80" i="1" s="1"/>
  <c r="AR80" i="1" s="1"/>
  <c r="AS80" i="1" s="1"/>
  <c r="AT80" i="1" s="1"/>
  <c r="AU80" i="1" s="1"/>
  <c r="AV80" i="1" s="1"/>
  <c r="AW80" i="1" s="1"/>
  <c r="AX80" i="1" s="1"/>
  <c r="AY80" i="1" s="1"/>
  <c r="AZ80" i="1" s="1"/>
  <c r="G80" i="1"/>
  <c r="F80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J79" i="1"/>
  <c r="AK79" i="1"/>
  <c r="AL79" i="1"/>
  <c r="AM79" i="1"/>
  <c r="AN79" i="1"/>
  <c r="AO79" i="1"/>
  <c r="AP79" i="1"/>
  <c r="AQ79" i="1"/>
  <c r="AR79" i="1"/>
  <c r="AS79" i="1"/>
  <c r="AT79" i="1"/>
  <c r="AU79" i="1"/>
  <c r="AV79" i="1"/>
  <c r="AW79" i="1"/>
  <c r="AX79" i="1"/>
  <c r="AY79" i="1"/>
  <c r="AZ79" i="1"/>
  <c r="E79" i="1"/>
  <c r="D79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AM78" i="1"/>
  <c r="AN78" i="1"/>
  <c r="AO78" i="1"/>
  <c r="AP78" i="1"/>
  <c r="AQ78" i="1"/>
  <c r="AR78" i="1"/>
  <c r="AS78" i="1"/>
  <c r="AT78" i="1"/>
  <c r="AU78" i="1"/>
  <c r="AV78" i="1"/>
  <c r="AW78" i="1"/>
  <c r="AX78" i="1"/>
  <c r="AY78" i="1"/>
  <c r="AZ78" i="1"/>
  <c r="E78" i="1"/>
  <c r="O76" i="1"/>
  <c r="N76" i="1"/>
  <c r="G75" i="1"/>
  <c r="H75" i="1"/>
  <c r="I75" i="1" s="1"/>
  <c r="J75" i="1" s="1"/>
  <c r="K75" i="1" s="1"/>
  <c r="L75" i="1" s="1"/>
  <c r="M75" i="1" s="1"/>
  <c r="N75" i="1" s="1"/>
  <c r="O75" i="1" s="1"/>
  <c r="P75" i="1" s="1"/>
  <c r="Q75" i="1" s="1"/>
  <c r="R75" i="1" s="1"/>
  <c r="S75" i="1" s="1"/>
  <c r="T75" i="1" s="1"/>
  <c r="U75" i="1" s="1"/>
  <c r="V75" i="1" s="1"/>
  <c r="W75" i="1" s="1"/>
  <c r="X75" i="1" s="1"/>
  <c r="Y75" i="1" s="1"/>
  <c r="Z75" i="1" s="1"/>
  <c r="AA75" i="1" s="1"/>
  <c r="AB75" i="1" s="1"/>
  <c r="AC75" i="1" s="1"/>
  <c r="AD75" i="1" s="1"/>
  <c r="AE75" i="1" s="1"/>
  <c r="AF75" i="1" s="1"/>
  <c r="AG75" i="1" s="1"/>
  <c r="AH75" i="1" s="1"/>
  <c r="AI75" i="1" s="1"/>
  <c r="AJ75" i="1" s="1"/>
  <c r="AK75" i="1" s="1"/>
  <c r="AL75" i="1" s="1"/>
  <c r="AM75" i="1" s="1"/>
  <c r="AN75" i="1" s="1"/>
  <c r="AO75" i="1" s="1"/>
  <c r="AP75" i="1" s="1"/>
  <c r="AQ75" i="1" s="1"/>
  <c r="AR75" i="1" s="1"/>
  <c r="AS75" i="1" s="1"/>
  <c r="AT75" i="1" s="1"/>
  <c r="AU75" i="1" s="1"/>
  <c r="AV75" i="1" s="1"/>
  <c r="AW75" i="1" s="1"/>
  <c r="AX75" i="1" s="1"/>
  <c r="AY75" i="1" s="1"/>
  <c r="AZ75" i="1" s="1"/>
  <c r="F75" i="1"/>
  <c r="O74" i="1"/>
  <c r="P74" i="1"/>
  <c r="P76" i="1" s="1"/>
  <c r="Q74" i="1" s="1"/>
  <c r="Q76" i="1" s="1"/>
  <c r="R74" i="1" s="1"/>
  <c r="R76" i="1" s="1"/>
  <c r="S74" i="1" s="1"/>
  <c r="S76" i="1" s="1"/>
  <c r="T74" i="1" s="1"/>
  <c r="T76" i="1" s="1"/>
  <c r="U74" i="1" s="1"/>
  <c r="U76" i="1" s="1"/>
  <c r="V74" i="1" s="1"/>
  <c r="V76" i="1" s="1"/>
  <c r="W74" i="1" s="1"/>
  <c r="W76" i="1" s="1"/>
  <c r="X74" i="1" s="1"/>
  <c r="X76" i="1" s="1"/>
  <c r="Y74" i="1" s="1"/>
  <c r="Y76" i="1" s="1"/>
  <c r="Z74" i="1" s="1"/>
  <c r="Z76" i="1" s="1"/>
  <c r="AA74" i="1" s="1"/>
  <c r="AA76" i="1" s="1"/>
  <c r="AB74" i="1" s="1"/>
  <c r="AB76" i="1" s="1"/>
  <c r="AC74" i="1" s="1"/>
  <c r="AC76" i="1" s="1"/>
  <c r="AD74" i="1" s="1"/>
  <c r="AD76" i="1" s="1"/>
  <c r="AE74" i="1" s="1"/>
  <c r="AE76" i="1" s="1"/>
  <c r="AF74" i="1" s="1"/>
  <c r="AF76" i="1" s="1"/>
  <c r="AG74" i="1" s="1"/>
  <c r="AG76" i="1" s="1"/>
  <c r="AH74" i="1" s="1"/>
  <c r="AH76" i="1" s="1"/>
  <c r="AI74" i="1" s="1"/>
  <c r="AI76" i="1" s="1"/>
  <c r="AJ74" i="1" s="1"/>
  <c r="AJ76" i="1" s="1"/>
  <c r="AK74" i="1" s="1"/>
  <c r="AK76" i="1" s="1"/>
  <c r="AL74" i="1" s="1"/>
  <c r="AL76" i="1" s="1"/>
  <c r="AM74" i="1" s="1"/>
  <c r="AM76" i="1" s="1"/>
  <c r="AN74" i="1" s="1"/>
  <c r="AN76" i="1" s="1"/>
  <c r="AO74" i="1" s="1"/>
  <c r="AO76" i="1" s="1"/>
  <c r="AP74" i="1" s="1"/>
  <c r="AP76" i="1" s="1"/>
  <c r="AQ74" i="1" s="1"/>
  <c r="AQ76" i="1" s="1"/>
  <c r="AR74" i="1" s="1"/>
  <c r="AR76" i="1" s="1"/>
  <c r="AS74" i="1" s="1"/>
  <c r="AS76" i="1" s="1"/>
  <c r="AT74" i="1" s="1"/>
  <c r="AT76" i="1" s="1"/>
  <c r="AU74" i="1" s="1"/>
  <c r="AU76" i="1" s="1"/>
  <c r="AV74" i="1" s="1"/>
  <c r="AV76" i="1" s="1"/>
  <c r="AW74" i="1" s="1"/>
  <c r="AW76" i="1" s="1"/>
  <c r="AX74" i="1" s="1"/>
  <c r="AX76" i="1" s="1"/>
  <c r="AY74" i="1" s="1"/>
  <c r="AY76" i="1" s="1"/>
  <c r="AZ74" i="1" s="1"/>
  <c r="AZ76" i="1" s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20" i="2"/>
  <c r="E21" i="2"/>
  <c r="E22" i="2"/>
  <c r="E23" i="2"/>
  <c r="E24" i="2"/>
  <c r="E25" i="2"/>
  <c r="E26" i="2"/>
  <c r="E27" i="2"/>
  <c r="E19" i="2" l="1"/>
  <c r="E18" i="2"/>
  <c r="E17" i="2"/>
  <c r="E16" i="2"/>
  <c r="E15" i="2"/>
  <c r="E14" i="2"/>
  <c r="E13" i="2"/>
  <c r="E12" i="2"/>
  <c r="E11" i="2"/>
  <c r="E10" i="2"/>
  <c r="B7" i="2"/>
  <c r="D10" i="2" s="1"/>
  <c r="B6" i="2"/>
  <c r="F11" i="1"/>
  <c r="F12" i="1"/>
  <c r="F13" i="1"/>
  <c r="F14" i="1"/>
  <c r="F15" i="1"/>
  <c r="F16" i="1"/>
  <c r="F17" i="1"/>
  <c r="F18" i="1"/>
  <c r="F19" i="1"/>
  <c r="F10" i="1"/>
  <c r="F60" i="1" s="1"/>
  <c r="B7" i="1"/>
  <c r="D10" i="1" s="1"/>
  <c r="B6" i="1"/>
  <c r="E63" i="2" l="1"/>
  <c r="E60" i="2"/>
  <c r="F10" i="2"/>
  <c r="D62" i="2"/>
  <c r="D75" i="2" s="1"/>
  <c r="D62" i="1"/>
  <c r="E10" i="1"/>
  <c r="G10" i="2" l="1"/>
  <c r="D67" i="2"/>
  <c r="D76" i="2" s="1"/>
  <c r="E76" i="2" s="1"/>
  <c r="F76" i="2" s="1"/>
  <c r="G76" i="2" s="1"/>
  <c r="H76" i="2" s="1"/>
  <c r="I76" i="2" s="1"/>
  <c r="J76" i="2" s="1"/>
  <c r="K76" i="2" s="1"/>
  <c r="L76" i="2" s="1"/>
  <c r="M76" i="2" s="1"/>
  <c r="N76" i="2" s="1"/>
  <c r="O76" i="2" s="1"/>
  <c r="P76" i="2" s="1"/>
  <c r="Q76" i="2" s="1"/>
  <c r="R76" i="2" s="1"/>
  <c r="S76" i="2" s="1"/>
  <c r="T76" i="2" s="1"/>
  <c r="U76" i="2" s="1"/>
  <c r="V76" i="2" s="1"/>
  <c r="W76" i="2" s="1"/>
  <c r="X76" i="2" s="1"/>
  <c r="Y76" i="2" s="1"/>
  <c r="Z76" i="2" s="1"/>
  <c r="AA76" i="2" s="1"/>
  <c r="AB76" i="2" s="1"/>
  <c r="AC76" i="2" s="1"/>
  <c r="AD76" i="2" s="1"/>
  <c r="AE76" i="2" s="1"/>
  <c r="AF76" i="2" s="1"/>
  <c r="AG76" i="2" s="1"/>
  <c r="AH76" i="2" s="1"/>
  <c r="AI76" i="2" s="1"/>
  <c r="AJ76" i="2" s="1"/>
  <c r="AK76" i="2" s="1"/>
  <c r="AL76" i="2" s="1"/>
  <c r="AM76" i="2" s="1"/>
  <c r="AN76" i="2" s="1"/>
  <c r="AO76" i="2" s="1"/>
  <c r="AP76" i="2" s="1"/>
  <c r="AQ76" i="2" s="1"/>
  <c r="AR76" i="2" s="1"/>
  <c r="AS76" i="2" s="1"/>
  <c r="AT76" i="2" s="1"/>
  <c r="AU76" i="2" s="1"/>
  <c r="AV76" i="2" s="1"/>
  <c r="AW76" i="2" s="1"/>
  <c r="AX76" i="2" s="1"/>
  <c r="AY76" i="2" s="1"/>
  <c r="AZ76" i="2" s="1"/>
  <c r="D66" i="1"/>
  <c r="D74" i="1"/>
  <c r="G10" i="1"/>
  <c r="D69" i="1"/>
  <c r="E63" i="1" l="1"/>
  <c r="E64" i="1" s="1"/>
  <c r="D80" i="1"/>
  <c r="E68" i="2"/>
  <c r="H10" i="2"/>
  <c r="I10" i="2" s="1"/>
  <c r="E67" i="1"/>
  <c r="D75" i="1"/>
  <c r="E75" i="1" s="1"/>
  <c r="D78" i="1"/>
  <c r="H10" i="1"/>
  <c r="D11" i="1" s="1"/>
  <c r="D70" i="1"/>
  <c r="E71" i="1" s="1"/>
  <c r="D70" i="2"/>
  <c r="D79" i="2" s="1"/>
  <c r="D76" i="1" l="1"/>
  <c r="E74" i="1" s="1"/>
  <c r="E76" i="1" s="1"/>
  <c r="F74" i="1" s="1"/>
  <c r="F76" i="1" s="1"/>
  <c r="G74" i="1" s="1"/>
  <c r="G76" i="1" s="1"/>
  <c r="H74" i="1" s="1"/>
  <c r="H76" i="1" s="1"/>
  <c r="I74" i="1" s="1"/>
  <c r="I76" i="1" s="1"/>
  <c r="J74" i="1" s="1"/>
  <c r="J76" i="1" s="1"/>
  <c r="K74" i="1" s="1"/>
  <c r="K76" i="1" s="1"/>
  <c r="L74" i="1" s="1"/>
  <c r="L76" i="1" s="1"/>
  <c r="M74" i="1" s="1"/>
  <c r="M76" i="1" s="1"/>
  <c r="N74" i="1" s="1"/>
  <c r="D71" i="2"/>
  <c r="E72" i="2" s="1"/>
  <c r="E64" i="2"/>
  <c r="E65" i="2" s="1"/>
  <c r="D80" i="2"/>
  <c r="D81" i="2" s="1"/>
  <c r="D77" i="2"/>
  <c r="E75" i="2" s="1"/>
  <c r="E77" i="2" s="1"/>
  <c r="F75" i="2" s="1"/>
  <c r="F77" i="2" s="1"/>
  <c r="G75" i="2" s="1"/>
  <c r="G77" i="2" s="1"/>
  <c r="H75" i="2" s="1"/>
  <c r="H77" i="2" s="1"/>
  <c r="I75" i="2" s="1"/>
  <c r="I77" i="2" s="1"/>
  <c r="J75" i="2" s="1"/>
  <c r="D82" i="2"/>
  <c r="E11" i="1"/>
  <c r="D81" i="1"/>
  <c r="J77" i="2" l="1"/>
  <c r="K75" i="2" s="1"/>
  <c r="K77" i="2" s="1"/>
  <c r="L75" i="2" s="1"/>
  <c r="L77" i="2" s="1"/>
  <c r="M75" i="2" s="1"/>
  <c r="M77" i="2" s="1"/>
  <c r="N75" i="2" s="1"/>
  <c r="N77" i="2" s="1"/>
  <c r="O75" i="2" s="1"/>
  <c r="O77" i="2" s="1"/>
  <c r="P75" i="2" s="1"/>
  <c r="P77" i="2" s="1"/>
  <c r="Q75" i="2" s="1"/>
  <c r="Q77" i="2" s="1"/>
  <c r="R75" i="2" s="1"/>
  <c r="R77" i="2" s="1"/>
  <c r="S75" i="2" s="1"/>
  <c r="S77" i="2" s="1"/>
  <c r="T75" i="2" s="1"/>
  <c r="T77" i="2" s="1"/>
  <c r="U75" i="2" s="1"/>
  <c r="U77" i="2" s="1"/>
  <c r="V75" i="2" s="1"/>
  <c r="V77" i="2" s="1"/>
  <c r="W75" i="2" s="1"/>
  <c r="W77" i="2" s="1"/>
  <c r="X75" i="2" s="1"/>
  <c r="X77" i="2" s="1"/>
  <c r="Y75" i="2" s="1"/>
  <c r="Y77" i="2" s="1"/>
  <c r="Z75" i="2" s="1"/>
  <c r="Z77" i="2" s="1"/>
  <c r="AA75" i="2" s="1"/>
  <c r="AA77" i="2" s="1"/>
  <c r="AB75" i="2" s="1"/>
  <c r="AB77" i="2" s="1"/>
  <c r="AC75" i="2" s="1"/>
  <c r="AC77" i="2" s="1"/>
  <c r="AD75" i="2" s="1"/>
  <c r="AD77" i="2" s="1"/>
  <c r="AE75" i="2" s="1"/>
  <c r="AE77" i="2" s="1"/>
  <c r="AF75" i="2" s="1"/>
  <c r="AF77" i="2" s="1"/>
  <c r="AG75" i="2" s="1"/>
  <c r="AG77" i="2" s="1"/>
  <c r="AH75" i="2" s="1"/>
  <c r="AH77" i="2" s="1"/>
  <c r="AI75" i="2" s="1"/>
  <c r="AI77" i="2" s="1"/>
  <c r="AJ75" i="2" s="1"/>
  <c r="AJ77" i="2" s="1"/>
  <c r="AK75" i="2" s="1"/>
  <c r="AK77" i="2" s="1"/>
  <c r="AL75" i="2" s="1"/>
  <c r="AL77" i="2" s="1"/>
  <c r="AM75" i="2" s="1"/>
  <c r="AM77" i="2" s="1"/>
  <c r="AN75" i="2" s="1"/>
  <c r="AN77" i="2" s="1"/>
  <c r="AO75" i="2" s="1"/>
  <c r="AO77" i="2" s="1"/>
  <c r="AP75" i="2" s="1"/>
  <c r="AP77" i="2" s="1"/>
  <c r="AQ75" i="2" s="1"/>
  <c r="AQ77" i="2" s="1"/>
  <c r="AR75" i="2" s="1"/>
  <c r="AR77" i="2" s="1"/>
  <c r="AS75" i="2" s="1"/>
  <c r="AS77" i="2" s="1"/>
  <c r="AT75" i="2" s="1"/>
  <c r="AT77" i="2" s="1"/>
  <c r="AU75" i="2" s="1"/>
  <c r="AU77" i="2" s="1"/>
  <c r="AV75" i="2" s="1"/>
  <c r="AV77" i="2" s="1"/>
  <c r="AW75" i="2" s="1"/>
  <c r="AW77" i="2" s="1"/>
  <c r="AX75" i="2" s="1"/>
  <c r="AX77" i="2" s="1"/>
  <c r="AY75" i="2" s="1"/>
  <c r="AY77" i="2" s="1"/>
  <c r="AZ75" i="2" s="1"/>
  <c r="AZ77" i="2" s="1"/>
  <c r="D11" i="2"/>
  <c r="G11" i="1"/>
  <c r="F11" i="2" l="1"/>
  <c r="E80" i="1"/>
  <c r="H11" i="1"/>
  <c r="D12" i="1" s="1"/>
  <c r="E81" i="1"/>
  <c r="G11" i="2" l="1"/>
  <c r="H11" i="2"/>
  <c r="I11" i="2" s="1"/>
  <c r="E12" i="1"/>
  <c r="G12" i="1" l="1"/>
  <c r="D12" i="2" l="1"/>
  <c r="H12" i="1"/>
  <c r="D13" i="1" s="1"/>
  <c r="F81" i="1" l="1"/>
  <c r="F12" i="2"/>
  <c r="E13" i="1"/>
  <c r="G12" i="2" l="1"/>
  <c r="E79" i="2" s="1"/>
  <c r="H12" i="2"/>
  <c r="E80" i="2" s="1"/>
  <c r="G13" i="1"/>
  <c r="I12" i="2" l="1"/>
  <c r="E82" i="2"/>
  <c r="E81" i="2"/>
  <c r="H13" i="1"/>
  <c r="D14" i="1" s="1"/>
  <c r="E14" i="1" s="1"/>
  <c r="G81" i="1" l="1"/>
  <c r="D13" i="2"/>
  <c r="G14" i="1"/>
  <c r="F13" i="2" l="1"/>
  <c r="H14" i="1"/>
  <c r="D15" i="1" s="1"/>
  <c r="H81" i="1"/>
  <c r="G13" i="2" l="1"/>
  <c r="F79" i="2" s="1"/>
  <c r="E15" i="1"/>
  <c r="H13" i="2" l="1"/>
  <c r="G15" i="1"/>
  <c r="F80" i="2" l="1"/>
  <c r="F81" i="2" s="1"/>
  <c r="I13" i="2"/>
  <c r="F82" i="2"/>
  <c r="D14" i="2"/>
  <c r="H15" i="1"/>
  <c r="D16" i="1" s="1"/>
  <c r="E16" i="1" s="1"/>
  <c r="I81" i="1" l="1"/>
  <c r="F14" i="2"/>
  <c r="G16" i="1"/>
  <c r="G14" i="2" l="1"/>
  <c r="G79" i="2" s="1"/>
  <c r="H14" i="2"/>
  <c r="G80" i="2" s="1"/>
  <c r="G81" i="2" s="1"/>
  <c r="H16" i="1"/>
  <c r="D17" i="1" s="1"/>
  <c r="E17" i="1" s="1"/>
  <c r="J81" i="1"/>
  <c r="I14" i="2" l="1"/>
  <c r="G82" i="2"/>
  <c r="G17" i="1"/>
  <c r="D15" i="2" l="1"/>
  <c r="H17" i="1"/>
  <c r="D18" i="1" s="1"/>
  <c r="E18" i="1" s="1"/>
  <c r="K81" i="1"/>
  <c r="F15" i="2" l="1"/>
  <c r="G18" i="1"/>
  <c r="G15" i="2" l="1"/>
  <c r="H79" i="2" s="1"/>
  <c r="H15" i="2"/>
  <c r="H80" i="2" s="1"/>
  <c r="H81" i="2" s="1"/>
  <c r="H18" i="1"/>
  <c r="D19" i="1" s="1"/>
  <c r="L81" i="1" l="1"/>
  <c r="H82" i="2"/>
  <c r="I15" i="2"/>
  <c r="D16" i="2"/>
  <c r="E19" i="1"/>
  <c r="F16" i="2" l="1"/>
  <c r="G19" i="1"/>
  <c r="G16" i="2" l="1"/>
  <c r="I79" i="2" s="1"/>
  <c r="H19" i="1"/>
  <c r="D20" i="1" s="1"/>
  <c r="E20" i="1" s="1"/>
  <c r="G20" i="1" s="1"/>
  <c r="H20" i="1" s="1"/>
  <c r="D21" i="1" s="1"/>
  <c r="E21" i="1" s="1"/>
  <c r="G21" i="1" s="1"/>
  <c r="H21" i="1" s="1"/>
  <c r="D22" i="1" s="1"/>
  <c r="E22" i="1" l="1"/>
  <c r="G22" i="1" s="1"/>
  <c r="H22" i="1" s="1"/>
  <c r="D23" i="1" s="1"/>
  <c r="M81" i="1"/>
  <c r="H16" i="2"/>
  <c r="E23" i="1" l="1"/>
  <c r="G23" i="1" s="1"/>
  <c r="H23" i="1"/>
  <c r="D24" i="1" s="1"/>
  <c r="I80" i="2"/>
  <c r="I81" i="2" s="1"/>
  <c r="I16" i="2"/>
  <c r="I82" i="2"/>
  <c r="D17" i="2"/>
  <c r="E24" i="1" l="1"/>
  <c r="G24" i="1" s="1"/>
  <c r="H24" i="1" s="1"/>
  <c r="D25" i="1" s="1"/>
  <c r="F17" i="2"/>
  <c r="E25" i="1" l="1"/>
  <c r="G25" i="1" s="1"/>
  <c r="H25" i="1"/>
  <c r="D26" i="1" s="1"/>
  <c r="G17" i="2"/>
  <c r="J79" i="2" s="1"/>
  <c r="E26" i="1" l="1"/>
  <c r="G26" i="1" s="1"/>
  <c r="H26" i="1" s="1"/>
  <c r="D27" i="1" s="1"/>
  <c r="H17" i="2"/>
  <c r="E27" i="1" l="1"/>
  <c r="G27" i="1" s="1"/>
  <c r="H27" i="1"/>
  <c r="D28" i="1" s="1"/>
  <c r="J80" i="2"/>
  <c r="J81" i="2" s="1"/>
  <c r="I17" i="2"/>
  <c r="J82" i="2"/>
  <c r="D18" i="2"/>
  <c r="E28" i="1" l="1"/>
  <c r="G28" i="1" s="1"/>
  <c r="H28" i="1" s="1"/>
  <c r="D29" i="1" s="1"/>
  <c r="F18" i="2"/>
  <c r="E29" i="1" l="1"/>
  <c r="G29" i="1" s="1"/>
  <c r="H29" i="1"/>
  <c r="D30" i="1" s="1"/>
  <c r="G18" i="2"/>
  <c r="K79" i="2" s="1"/>
  <c r="E30" i="1" l="1"/>
  <c r="G30" i="1" s="1"/>
  <c r="H30" i="1" s="1"/>
  <c r="D31" i="1" s="1"/>
  <c r="H18" i="2"/>
  <c r="E31" i="1" l="1"/>
  <c r="G31" i="1" s="1"/>
  <c r="H31" i="1"/>
  <c r="D32" i="1" s="1"/>
  <c r="K80" i="2"/>
  <c r="K81" i="2" s="1"/>
  <c r="I18" i="2"/>
  <c r="K82" i="2"/>
  <c r="D19" i="2"/>
  <c r="E32" i="1" l="1"/>
  <c r="G32" i="1" s="1"/>
  <c r="H32" i="1" s="1"/>
  <c r="D33" i="1" s="1"/>
  <c r="F19" i="2"/>
  <c r="E33" i="1" l="1"/>
  <c r="G33" i="1" s="1"/>
  <c r="H33" i="1"/>
  <c r="D34" i="1" s="1"/>
  <c r="G19" i="2"/>
  <c r="L79" i="2" s="1"/>
  <c r="E34" i="1" l="1"/>
  <c r="G34" i="1" s="1"/>
  <c r="H34" i="1" s="1"/>
  <c r="D35" i="1" s="1"/>
  <c r="H19" i="2"/>
  <c r="E35" i="1" l="1"/>
  <c r="G35" i="1" s="1"/>
  <c r="H35" i="1"/>
  <c r="D36" i="1" s="1"/>
  <c r="L80" i="2"/>
  <c r="L81" i="2" s="1"/>
  <c r="I19" i="2"/>
  <c r="L82" i="2"/>
  <c r="E36" i="1" l="1"/>
  <c r="G36" i="1" s="1"/>
  <c r="H36" i="1" s="1"/>
  <c r="D37" i="1" s="1"/>
  <c r="D20" i="2"/>
  <c r="F20" i="2" s="1"/>
  <c r="E37" i="1" l="1"/>
  <c r="G37" i="1" s="1"/>
  <c r="H37" i="1"/>
  <c r="D38" i="1" s="1"/>
  <c r="G20" i="2"/>
  <c r="H20" i="2"/>
  <c r="I20" i="2" s="1"/>
  <c r="M79" i="2"/>
  <c r="E38" i="1" l="1"/>
  <c r="G38" i="1" s="1"/>
  <c r="H38" i="1" s="1"/>
  <c r="D39" i="1" s="1"/>
  <c r="D21" i="2"/>
  <c r="F21" i="2" s="1"/>
  <c r="M80" i="2"/>
  <c r="M81" i="2" s="1"/>
  <c r="E39" i="1" l="1"/>
  <c r="G21" i="2"/>
  <c r="H21" i="2"/>
  <c r="I21" i="2" s="1"/>
  <c r="N79" i="2"/>
  <c r="M82" i="2"/>
  <c r="G39" i="1" l="1"/>
  <c r="D22" i="2"/>
  <c r="F22" i="2" s="1"/>
  <c r="N80" i="2"/>
  <c r="N81" i="2" s="1"/>
  <c r="H39" i="1" l="1"/>
  <c r="D40" i="1" s="1"/>
  <c r="G22" i="2"/>
  <c r="N82" i="2"/>
  <c r="E40" i="1" l="1"/>
  <c r="H22" i="2"/>
  <c r="I22" i="2" s="1"/>
  <c r="O79" i="2"/>
  <c r="G40" i="1" l="1"/>
  <c r="D23" i="2"/>
  <c r="F23" i="2" s="1"/>
  <c r="O80" i="2"/>
  <c r="O81" i="2" s="1"/>
  <c r="H40" i="1" l="1"/>
  <c r="D41" i="1" s="1"/>
  <c r="G23" i="2"/>
  <c r="O82" i="2"/>
  <c r="E41" i="1" l="1"/>
  <c r="H23" i="2"/>
  <c r="I23" i="2" s="1"/>
  <c r="P79" i="2"/>
  <c r="G41" i="1" l="1"/>
  <c r="D24" i="2"/>
  <c r="F24" i="2" s="1"/>
  <c r="P80" i="2"/>
  <c r="P81" i="2" s="1"/>
  <c r="H41" i="1" l="1"/>
  <c r="D42" i="1" s="1"/>
  <c r="G24" i="2"/>
  <c r="P82" i="2"/>
  <c r="E42" i="1" l="1"/>
  <c r="H24" i="2"/>
  <c r="I24" i="2" s="1"/>
  <c r="Q79" i="2"/>
  <c r="G42" i="1" l="1"/>
  <c r="D25" i="2"/>
  <c r="F25" i="2" s="1"/>
  <c r="Q80" i="2"/>
  <c r="Q81" i="2" s="1"/>
  <c r="H42" i="1" l="1"/>
  <c r="D43" i="1" s="1"/>
  <c r="G25" i="2"/>
  <c r="Q82" i="2"/>
  <c r="E43" i="1" l="1"/>
  <c r="H25" i="2"/>
  <c r="I25" i="2" s="1"/>
  <c r="R79" i="2"/>
  <c r="G43" i="1" l="1"/>
  <c r="D26" i="2"/>
  <c r="F26" i="2" s="1"/>
  <c r="R80" i="2"/>
  <c r="R81" i="2" s="1"/>
  <c r="H43" i="1" l="1"/>
  <c r="D44" i="1" s="1"/>
  <c r="G26" i="2"/>
  <c r="R82" i="2"/>
  <c r="E44" i="1" l="1"/>
  <c r="G44" i="1" s="1"/>
  <c r="H44" i="1" s="1"/>
  <c r="D45" i="1" s="1"/>
  <c r="H26" i="2"/>
  <c r="I26" i="2" s="1"/>
  <c r="S79" i="2"/>
  <c r="E45" i="1" l="1"/>
  <c r="G45" i="1" s="1"/>
  <c r="H45" i="1"/>
  <c r="D46" i="1" s="1"/>
  <c r="E46" i="1" s="1"/>
  <c r="G46" i="1" s="1"/>
  <c r="H46" i="1" s="1"/>
  <c r="D47" i="1" s="1"/>
  <c r="E47" i="1" s="1"/>
  <c r="G47" i="1" s="1"/>
  <c r="H47" i="1" s="1"/>
  <c r="D48" i="1" s="1"/>
  <c r="D27" i="2"/>
  <c r="S80" i="2"/>
  <c r="S81" i="2" s="1"/>
  <c r="E48" i="1" l="1"/>
  <c r="G48" i="1" s="1"/>
  <c r="H48" i="1" s="1"/>
  <c r="D49" i="1" s="1"/>
  <c r="F27" i="2"/>
  <c r="S82" i="2"/>
  <c r="E49" i="1" l="1"/>
  <c r="G49" i="1" s="1"/>
  <c r="H49" i="1"/>
  <c r="D50" i="1" s="1"/>
  <c r="G27" i="2"/>
  <c r="T79" i="2"/>
  <c r="H27" i="2"/>
  <c r="I27" i="2" s="1"/>
  <c r="E50" i="1" l="1"/>
  <c r="G50" i="1" s="1"/>
  <c r="H50" i="1"/>
  <c r="D51" i="1" s="1"/>
  <c r="E51" i="1" s="1"/>
  <c r="G51" i="1" s="1"/>
  <c r="H51" i="1" s="1"/>
  <c r="D52" i="1" s="1"/>
  <c r="T80" i="2"/>
  <c r="T81" i="2" s="1"/>
  <c r="E52" i="1" l="1"/>
  <c r="G52" i="1" s="1"/>
  <c r="H52" i="1" s="1"/>
  <c r="D53" i="1" s="1"/>
  <c r="T82" i="2"/>
  <c r="D28" i="2"/>
  <c r="E53" i="1" l="1"/>
  <c r="G53" i="1" s="1"/>
  <c r="H53" i="1"/>
  <c r="D54" i="1" s="1"/>
  <c r="F28" i="2"/>
  <c r="E54" i="1" l="1"/>
  <c r="G54" i="1" s="1"/>
  <c r="H54" i="1" s="1"/>
  <c r="D55" i="1" s="1"/>
  <c r="G28" i="2"/>
  <c r="U79" i="2"/>
  <c r="H28" i="2"/>
  <c r="I28" i="2" s="1"/>
  <c r="E55" i="1" l="1"/>
  <c r="G55" i="1" s="1"/>
  <c r="H55" i="1"/>
  <c r="D56" i="1" s="1"/>
  <c r="U80" i="2"/>
  <c r="U81" i="2" s="1"/>
  <c r="E56" i="1" l="1"/>
  <c r="G56" i="1" s="1"/>
  <c r="H56" i="1" s="1"/>
  <c r="D57" i="1" s="1"/>
  <c r="U82" i="2"/>
  <c r="D29" i="2"/>
  <c r="E57" i="1" l="1"/>
  <c r="G57" i="1" s="1"/>
  <c r="H57" i="1"/>
  <c r="D58" i="1" s="1"/>
  <c r="F29" i="2"/>
  <c r="E58" i="1" l="1"/>
  <c r="G58" i="1" s="1"/>
  <c r="H58" i="1" s="1"/>
  <c r="D59" i="1" s="1"/>
  <c r="G29" i="2"/>
  <c r="H29" i="2"/>
  <c r="I29" i="2" s="1"/>
  <c r="V79" i="2"/>
  <c r="E59" i="1" l="1"/>
  <c r="V80" i="2"/>
  <c r="V81" i="2" s="1"/>
  <c r="G59" i="1" l="1"/>
  <c r="E60" i="1"/>
  <c r="D30" i="2"/>
  <c r="V82" i="2"/>
  <c r="G60" i="1" l="1"/>
  <c r="H59" i="1"/>
  <c r="F30" i="2"/>
  <c r="G30" i="2" l="1"/>
  <c r="H30" i="2"/>
  <c r="I30" i="2" s="1"/>
  <c r="W79" i="2"/>
  <c r="W80" i="2" l="1"/>
  <c r="W81" i="2" s="1"/>
  <c r="D31" i="2" l="1"/>
  <c r="W82" i="2"/>
  <c r="F31" i="2" l="1"/>
  <c r="G31" i="2" l="1"/>
  <c r="H31" i="2"/>
  <c r="I31" i="2" s="1"/>
  <c r="X79" i="2"/>
  <c r="X80" i="2" l="1"/>
  <c r="X81" i="2" s="1"/>
  <c r="D32" i="2" l="1"/>
  <c r="X82" i="2"/>
  <c r="F32" i="2" l="1"/>
  <c r="G32" i="2" l="1"/>
  <c r="H32" i="2"/>
  <c r="I32" i="2" s="1"/>
  <c r="Y79" i="2"/>
  <c r="Y80" i="2" l="1"/>
  <c r="Y81" i="2" s="1"/>
  <c r="Y82" i="2" l="1"/>
  <c r="D33" i="2"/>
  <c r="F33" i="2" l="1"/>
  <c r="G33" i="2" l="1"/>
  <c r="H33" i="2"/>
  <c r="I33" i="2" s="1"/>
  <c r="Z79" i="2"/>
  <c r="Z80" i="2" l="1"/>
  <c r="Z81" i="2" s="1"/>
  <c r="D34" i="2"/>
  <c r="F34" i="2" s="1"/>
  <c r="G34" i="2" l="1"/>
  <c r="Z82" i="2"/>
  <c r="H34" i="2"/>
  <c r="I34" i="2" s="1"/>
  <c r="AA79" i="2"/>
  <c r="D35" i="2" l="1"/>
  <c r="AA80" i="2"/>
  <c r="AA81" i="2" s="1"/>
  <c r="AA82" i="2" l="1"/>
  <c r="F35" i="2"/>
  <c r="G35" i="2" l="1"/>
  <c r="H35" i="2" s="1"/>
  <c r="I35" i="2" s="1"/>
  <c r="AB79" i="2"/>
  <c r="AB80" i="2" l="1"/>
  <c r="AB81" i="2" s="1"/>
  <c r="D36" i="2"/>
  <c r="F36" i="2" s="1"/>
  <c r="G36" i="2" l="1"/>
  <c r="AB82" i="2"/>
  <c r="H36" i="2"/>
  <c r="I36" i="2" s="1"/>
  <c r="AC79" i="2"/>
  <c r="D37" i="2" l="1"/>
  <c r="AC80" i="2"/>
  <c r="AC81" i="2" s="1"/>
  <c r="F37" i="2" l="1"/>
  <c r="AC82" i="2"/>
  <c r="G37" i="2" l="1"/>
  <c r="H37" i="2" s="1"/>
  <c r="I37" i="2" s="1"/>
  <c r="AD79" i="2"/>
  <c r="AD80" i="2" l="1"/>
  <c r="AD81" i="2" s="1"/>
  <c r="D38" i="2"/>
  <c r="AD82" i="2" l="1"/>
  <c r="F38" i="2"/>
  <c r="G38" i="2" l="1"/>
  <c r="H38" i="2" s="1"/>
  <c r="I38" i="2" s="1"/>
  <c r="AE79" i="2"/>
  <c r="AE80" i="2" l="1"/>
  <c r="AE81" i="2" s="1"/>
  <c r="D39" i="2"/>
  <c r="F39" i="2" s="1"/>
  <c r="G39" i="2" l="1"/>
  <c r="AE82" i="2"/>
  <c r="H39" i="2"/>
  <c r="I39" i="2" s="1"/>
  <c r="AF79" i="2"/>
  <c r="D40" i="2" l="1"/>
  <c r="AF80" i="2"/>
  <c r="AF81" i="2" s="1"/>
  <c r="AF82" i="2" l="1"/>
  <c r="F40" i="2"/>
  <c r="G40" i="2" l="1"/>
  <c r="H40" i="2" s="1"/>
  <c r="I40" i="2" s="1"/>
  <c r="AG79" i="2"/>
  <c r="AG80" i="2" l="1"/>
  <c r="AG81" i="2" s="1"/>
  <c r="D41" i="2"/>
  <c r="F41" i="2" s="1"/>
  <c r="G41" i="2" l="1"/>
  <c r="H41" i="2"/>
  <c r="I41" i="2" s="1"/>
  <c r="AH79" i="2"/>
  <c r="AG82" i="2"/>
  <c r="D42" i="2" l="1"/>
  <c r="AH80" i="2"/>
  <c r="AH81" i="2" s="1"/>
  <c r="AH82" i="2" l="1"/>
  <c r="F42" i="2"/>
  <c r="G42" i="2" l="1"/>
  <c r="H42" i="2" s="1"/>
  <c r="I42" i="2" s="1"/>
  <c r="AI79" i="2"/>
  <c r="AI80" i="2" l="1"/>
  <c r="AI81" i="2" s="1"/>
  <c r="D43" i="2"/>
  <c r="F43" i="2" s="1"/>
  <c r="G43" i="2" l="1"/>
  <c r="H43" i="2"/>
  <c r="I43" i="2" s="1"/>
  <c r="AJ79" i="2"/>
  <c r="AI82" i="2"/>
  <c r="D44" i="2" l="1"/>
  <c r="AJ80" i="2"/>
  <c r="AJ81" i="2" s="1"/>
  <c r="F44" i="2" l="1"/>
  <c r="AJ82" i="2"/>
  <c r="G44" i="2" l="1"/>
  <c r="H44" i="2" s="1"/>
  <c r="I44" i="2" s="1"/>
  <c r="AK79" i="2"/>
  <c r="AK80" i="2" l="1"/>
  <c r="AK81" i="2" s="1"/>
  <c r="D45" i="2"/>
  <c r="F45" i="2" s="1"/>
  <c r="G45" i="2" l="1"/>
  <c r="H45" i="2"/>
  <c r="I45" i="2" s="1"/>
  <c r="AL79" i="2"/>
  <c r="AK82" i="2"/>
  <c r="D46" i="2" l="1"/>
  <c r="F46" i="2" s="1"/>
  <c r="AL80" i="2"/>
  <c r="AL81" i="2" s="1"/>
  <c r="G46" i="2" l="1"/>
  <c r="H46" i="2"/>
  <c r="I46" i="2" s="1"/>
  <c r="AM79" i="2"/>
  <c r="AL82" i="2"/>
  <c r="D47" i="2" l="1"/>
  <c r="F47" i="2" s="1"/>
  <c r="AM80" i="2"/>
  <c r="AM81" i="2" s="1"/>
  <c r="G47" i="2" l="1"/>
  <c r="H47" i="2"/>
  <c r="I47" i="2" s="1"/>
  <c r="AN79" i="2"/>
  <c r="AM82" i="2"/>
  <c r="D48" i="2" l="1"/>
  <c r="AN80" i="2"/>
  <c r="AN81" i="2" s="1"/>
  <c r="F48" i="2" l="1"/>
  <c r="AN82" i="2"/>
  <c r="G48" i="2" l="1"/>
  <c r="H48" i="2" s="1"/>
  <c r="I48" i="2" s="1"/>
  <c r="AO79" i="2"/>
  <c r="AO80" i="2" l="1"/>
  <c r="AO81" i="2" s="1"/>
  <c r="D49" i="2"/>
  <c r="F49" i="2" s="1"/>
  <c r="G49" i="2" l="1"/>
  <c r="I49" i="2"/>
  <c r="H49" i="2"/>
  <c r="AP79" i="2"/>
  <c r="AO82" i="2"/>
  <c r="D50" i="2" l="1"/>
  <c r="AP80" i="2"/>
  <c r="AP81" i="2" s="1"/>
  <c r="F50" i="2" l="1"/>
  <c r="AP82" i="2"/>
  <c r="G50" i="2" l="1"/>
  <c r="H50" i="2" s="1"/>
  <c r="I50" i="2" s="1"/>
  <c r="AQ79" i="2"/>
  <c r="AQ80" i="2" l="1"/>
  <c r="AQ81" i="2" s="1"/>
  <c r="D51" i="2"/>
  <c r="F51" i="2" s="1"/>
  <c r="G51" i="2" l="1"/>
  <c r="H51" i="2"/>
  <c r="I51" i="2" s="1"/>
  <c r="AR79" i="2"/>
  <c r="AQ82" i="2"/>
  <c r="D52" i="2" l="1"/>
  <c r="AR80" i="2"/>
  <c r="AR81" i="2" s="1"/>
  <c r="F52" i="2" l="1"/>
  <c r="AR82" i="2"/>
  <c r="G52" i="2" l="1"/>
  <c r="H52" i="2" s="1"/>
  <c r="I52" i="2" s="1"/>
  <c r="AS79" i="2"/>
  <c r="AS80" i="2" l="1"/>
  <c r="AS81" i="2" s="1"/>
  <c r="D53" i="2"/>
  <c r="F53" i="2" s="1"/>
  <c r="G53" i="2" l="1"/>
  <c r="H53" i="2"/>
  <c r="I53" i="2" s="1"/>
  <c r="AT79" i="2"/>
  <c r="AS82" i="2"/>
  <c r="D54" i="2" l="1"/>
  <c r="F54" i="2" s="1"/>
  <c r="AT80" i="2"/>
  <c r="AT81" i="2" s="1"/>
  <c r="G54" i="2" l="1"/>
  <c r="H54" i="2"/>
  <c r="I54" i="2" s="1"/>
  <c r="AU79" i="2"/>
  <c r="AT82" i="2"/>
  <c r="D55" i="2" l="1"/>
  <c r="F55" i="2" s="1"/>
  <c r="AU80" i="2"/>
  <c r="AU81" i="2" s="1"/>
  <c r="G55" i="2" l="1"/>
  <c r="H55" i="2"/>
  <c r="I55" i="2" s="1"/>
  <c r="AV79" i="2"/>
  <c r="AU82" i="2"/>
  <c r="D56" i="2" l="1"/>
  <c r="AV80" i="2"/>
  <c r="AV81" i="2" s="1"/>
  <c r="F56" i="2" l="1"/>
  <c r="AV82" i="2"/>
  <c r="G56" i="2" l="1"/>
  <c r="H56" i="2" s="1"/>
  <c r="I56" i="2" s="1"/>
  <c r="AW79" i="2"/>
  <c r="AW80" i="2" l="1"/>
  <c r="AW81" i="2" s="1"/>
  <c r="D57" i="2"/>
  <c r="F57" i="2" s="1"/>
  <c r="G57" i="2" l="1"/>
  <c r="H57" i="2"/>
  <c r="I57" i="2" s="1"/>
  <c r="AX79" i="2"/>
  <c r="AW82" i="2"/>
  <c r="D58" i="2" l="1"/>
  <c r="AX80" i="2"/>
  <c r="AX81" i="2" s="1"/>
  <c r="F58" i="2" l="1"/>
  <c r="AX82" i="2"/>
  <c r="G58" i="2" l="1"/>
  <c r="H58" i="2" s="1"/>
  <c r="I58" i="2" s="1"/>
  <c r="AY79" i="2"/>
  <c r="AY80" i="2" l="1"/>
  <c r="AY81" i="2" s="1"/>
  <c r="D59" i="2"/>
  <c r="F59" i="2" l="1"/>
  <c r="D60" i="2"/>
  <c r="AY82" i="2"/>
  <c r="G59" i="2" l="1"/>
  <c r="F60" i="2"/>
  <c r="H59" i="2" l="1"/>
  <c r="I59" i="2" s="1"/>
  <c r="AZ79" i="2"/>
  <c r="G60" i="2"/>
  <c r="AZ80" i="2" l="1"/>
  <c r="AZ81" i="2" s="1"/>
  <c r="H60" i="2"/>
  <c r="I60" i="2" s="1"/>
  <c r="AZ82" i="2" l="1"/>
</calcChain>
</file>

<file path=xl/sharedStrings.xml><?xml version="1.0" encoding="utf-8"?>
<sst xmlns="http://schemas.openxmlformats.org/spreadsheetml/2006/main" count="62" uniqueCount="27">
  <si>
    <t>Initial Cost on Rental Place</t>
  </si>
  <si>
    <t>Annual Payment</t>
  </si>
  <si>
    <t>Rate</t>
  </si>
  <si>
    <t xml:space="preserve">Years </t>
  </si>
  <si>
    <t>Total Contract</t>
  </si>
  <si>
    <t>Beginning Balance</t>
  </si>
  <si>
    <t>Finance Cost</t>
  </si>
  <si>
    <t>Principle</t>
  </si>
  <si>
    <t>Balance</t>
  </si>
  <si>
    <t>Rights to use</t>
  </si>
  <si>
    <t>Lease Liability</t>
  </si>
  <si>
    <t>Depreciation Exp.</t>
  </si>
  <si>
    <t>Interest Exp</t>
  </si>
  <si>
    <t>Cash</t>
  </si>
  <si>
    <t>Before Payment</t>
  </si>
  <si>
    <t>Year</t>
  </si>
  <si>
    <t>Depreciation</t>
  </si>
  <si>
    <t>Net Balance</t>
  </si>
  <si>
    <t>Interest Expenses</t>
  </si>
  <si>
    <t>PV @ Payment End of period</t>
  </si>
  <si>
    <t>Years</t>
  </si>
  <si>
    <t>Debit</t>
  </si>
  <si>
    <t>Credit</t>
  </si>
  <si>
    <t>PV @ Payment Begnning of period</t>
  </si>
  <si>
    <t>Lease Liability Current</t>
  </si>
  <si>
    <t>Lease Liability non-Current</t>
  </si>
  <si>
    <t>Lease Liability non Current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</si>
</sst>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.00;[Red]\-&quot;£&quot;#,##0.00"/>
    <numFmt numFmtId="165" formatCode="_-* #,##0.00_-;\-* #,##0.00_-;_-* &quot;-&quot;??_-;_-@_-"/>
    <numFmt numFmtId="166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3">
    <xf numFmtId="0" fontId="0" fillId="0" borderId="0" xfId="0"/>
    <xf numFmtId="9" fontId="0" fillId="0" borderId="0" xfId="0" applyNumberFormat="1"/>
    <xf numFmtId="164" fontId="0" fillId="0" borderId="0" xfId="0" applyNumberFormat="1"/>
    <xf numFmtId="166" fontId="0" fillId="0" borderId="0" xfId="1" applyNumberFormat="1" applyFont="1"/>
    <xf numFmtId="166" fontId="0" fillId="0" borderId="0" xfId="0" applyNumberFormat="1"/>
    <xf numFmtId="165" fontId="0" fillId="0" borderId="0" xfId="0" applyNumberFormat="1"/>
    <xf numFmtId="0" fontId="0" fillId="0" borderId="1" xfId="0" applyBorder="1"/>
    <xf numFmtId="166" fontId="0" fillId="0" borderId="1" xfId="1" applyNumberFormat="1" applyFont="1" applyBorder="1"/>
    <xf numFmtId="166" fontId="0" fillId="0" borderId="1" xfId="0" applyNumberFormat="1" applyBorder="1"/>
    <xf numFmtId="0" fontId="2" fillId="0" borderId="1" xfId="0" applyFont="1" applyBorder="1"/>
    <xf numFmtId="166" fontId="2" fillId="0" borderId="1" xfId="1" applyNumberFormat="1" applyFont="1" applyBorder="1"/>
    <xf numFmtId="0" fontId="2" fillId="0" borderId="0" xfId="0" applyFont="1"/>
    <xf numFmtId="166" fontId="2" fillId="0" borderId="1" xfId="0" applyNumberFormat="1" applyFont="1" applyBorder="1"/>
    <xf numFmtId="0" fontId="0" fillId="0" borderId="0" xfId="0" applyBorder="1"/>
    <xf numFmtId="0" fontId="0" fillId="0" borderId="2" xfId="0" applyBorder="1"/>
    <xf numFmtId="0" fontId="2" fillId="0" borderId="0" xfId="0" applyFont="1" applyBorder="1"/>
    <xf numFmtId="0" fontId="2" fillId="0" borderId="2" xfId="0" applyFont="1" applyBorder="1"/>
    <xf numFmtId="165" fontId="0" fillId="0" borderId="1" xfId="1" applyNumberFormat="1" applyFont="1" applyBorder="1"/>
    <xf numFmtId="0" fontId="0" fillId="2" borderId="0" xfId="0" applyFill="1"/>
    <xf numFmtId="0" fontId="3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165" fontId="0" fillId="0" borderId="1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Z81"/>
  <sheetViews>
    <sheetView tabSelected="1" topLeftCell="AM59" workbookViewId="0">
      <selection activeCell="AZ81" sqref="AZ81"/>
    </sheetView>
  </sheetViews>
  <sheetFormatPr defaultRowHeight="15" x14ac:dyDescent="0.25"/>
  <cols>
    <col min="2" max="2" width="8" bestFit="1" customWidth="1"/>
    <col min="3" max="3" width="24.85546875" bestFit="1" customWidth="1"/>
    <col min="4" max="4" width="17.42578125" bestFit="1" customWidth="1"/>
    <col min="5" max="5" width="12.140625" bestFit="1" customWidth="1"/>
    <col min="6" max="6" width="15.7109375" bestFit="1" customWidth="1"/>
    <col min="7" max="52" width="11.7109375" customWidth="1"/>
  </cols>
  <sheetData>
    <row r="2" spans="2:8" x14ac:dyDescent="0.25">
      <c r="B2">
        <v>0</v>
      </c>
      <c r="C2" t="s">
        <v>0</v>
      </c>
    </row>
    <row r="3" spans="2:8" x14ac:dyDescent="0.25">
      <c r="B3" s="3">
        <v>6000</v>
      </c>
      <c r="C3" t="s">
        <v>1</v>
      </c>
    </row>
    <row r="4" spans="2:8" x14ac:dyDescent="0.25">
      <c r="B4" s="1">
        <v>0.1</v>
      </c>
      <c r="C4" t="s">
        <v>2</v>
      </c>
    </row>
    <row r="5" spans="2:8" x14ac:dyDescent="0.25">
      <c r="B5">
        <v>50</v>
      </c>
      <c r="C5" t="s">
        <v>3</v>
      </c>
    </row>
    <row r="6" spans="2:8" x14ac:dyDescent="0.25">
      <c r="B6" s="3">
        <f>B3*B5</f>
        <v>300000</v>
      </c>
      <c r="C6" t="s">
        <v>4</v>
      </c>
    </row>
    <row r="7" spans="2:8" x14ac:dyDescent="0.25">
      <c r="B7" s="3">
        <f>PV(B4,B5,B3,,0)</f>
        <v>-59488.886923229962</v>
      </c>
      <c r="C7" t="s">
        <v>19</v>
      </c>
      <c r="D7" s="2"/>
    </row>
    <row r="9" spans="2:8" x14ac:dyDescent="0.25">
      <c r="B9" s="21"/>
      <c r="C9" s="6" t="s">
        <v>20</v>
      </c>
      <c r="D9" s="6" t="s">
        <v>5</v>
      </c>
      <c r="E9" s="6" t="s">
        <v>6</v>
      </c>
      <c r="F9" s="6" t="s">
        <v>1</v>
      </c>
      <c r="G9" s="6" t="s">
        <v>7</v>
      </c>
      <c r="H9" s="6" t="s">
        <v>8</v>
      </c>
    </row>
    <row r="10" spans="2:8" x14ac:dyDescent="0.25">
      <c r="B10" s="21">
        <v>1</v>
      </c>
      <c r="C10" s="6">
        <v>2020</v>
      </c>
      <c r="D10" s="7">
        <f>-B7</f>
        <v>59488.886923229962</v>
      </c>
      <c r="E10" s="7">
        <f>D10*$B$4</f>
        <v>5948.8886923229966</v>
      </c>
      <c r="F10" s="7">
        <f>$B$3</f>
        <v>6000</v>
      </c>
      <c r="G10" s="7">
        <f>F10-E10</f>
        <v>51.111307677003424</v>
      </c>
      <c r="H10" s="7">
        <f>D10-G10</f>
        <v>59437.775615552957</v>
      </c>
    </row>
    <row r="11" spans="2:8" x14ac:dyDescent="0.25">
      <c r="B11" s="21">
        <v>2</v>
      </c>
      <c r="C11" s="6">
        <v>2021</v>
      </c>
      <c r="D11" s="7">
        <f>H10</f>
        <v>59437.775615552957</v>
      </c>
      <c r="E11" s="7">
        <f t="shared" ref="E11:E19" si="0">D11*$B$4</f>
        <v>5943.7775615552964</v>
      </c>
      <c r="F11" s="7">
        <f t="shared" ref="F11:F59" si="1">$B$3</f>
        <v>6000</v>
      </c>
      <c r="G11" s="7">
        <f t="shared" ref="G11:G19" si="2">F11-E11</f>
        <v>56.222438444703585</v>
      </c>
      <c r="H11" s="7">
        <f t="shared" ref="H11:H19" si="3">D11-G11</f>
        <v>59381.553177108253</v>
      </c>
    </row>
    <row r="12" spans="2:8" x14ac:dyDescent="0.25">
      <c r="B12" s="21">
        <v>3</v>
      </c>
      <c r="C12" s="6">
        <v>2022</v>
      </c>
      <c r="D12" s="7">
        <f t="shared" ref="D12:D19" si="4">H11</f>
        <v>59381.553177108253</v>
      </c>
      <c r="E12" s="7">
        <f t="shared" si="0"/>
        <v>5938.1553177108253</v>
      </c>
      <c r="F12" s="7">
        <f t="shared" si="1"/>
        <v>6000</v>
      </c>
      <c r="G12" s="7">
        <f t="shared" si="2"/>
        <v>61.844682289174671</v>
      </c>
      <c r="H12" s="7">
        <f t="shared" si="3"/>
        <v>59319.708494819075</v>
      </c>
    </row>
    <row r="13" spans="2:8" x14ac:dyDescent="0.25">
      <c r="B13" s="21">
        <v>4</v>
      </c>
      <c r="C13" s="6">
        <v>2023</v>
      </c>
      <c r="D13" s="7">
        <f t="shared" si="4"/>
        <v>59319.708494819075</v>
      </c>
      <c r="E13" s="7">
        <f t="shared" si="0"/>
        <v>5931.9708494819079</v>
      </c>
      <c r="F13" s="7">
        <f t="shared" si="1"/>
        <v>6000</v>
      </c>
      <c r="G13" s="7">
        <f t="shared" si="2"/>
        <v>68.029150518092138</v>
      </c>
      <c r="H13" s="7">
        <f t="shared" si="3"/>
        <v>59251.679344300981</v>
      </c>
    </row>
    <row r="14" spans="2:8" x14ac:dyDescent="0.25">
      <c r="B14" s="21">
        <v>5</v>
      </c>
      <c r="C14" s="6">
        <v>2024</v>
      </c>
      <c r="D14" s="7">
        <f t="shared" si="4"/>
        <v>59251.679344300981</v>
      </c>
      <c r="E14" s="7">
        <f t="shared" si="0"/>
        <v>5925.1679344300983</v>
      </c>
      <c r="F14" s="7">
        <f t="shared" si="1"/>
        <v>6000</v>
      </c>
      <c r="G14" s="7">
        <f t="shared" si="2"/>
        <v>74.832065569901715</v>
      </c>
      <c r="H14" s="7">
        <f t="shared" si="3"/>
        <v>59176.847278731082</v>
      </c>
    </row>
    <row r="15" spans="2:8" x14ac:dyDescent="0.25">
      <c r="B15" s="21">
        <v>6</v>
      </c>
      <c r="C15" s="6">
        <v>2025</v>
      </c>
      <c r="D15" s="7">
        <f t="shared" si="4"/>
        <v>59176.847278731082</v>
      </c>
      <c r="E15" s="7">
        <f t="shared" si="0"/>
        <v>5917.6847278731084</v>
      </c>
      <c r="F15" s="7">
        <f t="shared" si="1"/>
        <v>6000</v>
      </c>
      <c r="G15" s="7">
        <f t="shared" si="2"/>
        <v>82.315272126891614</v>
      </c>
      <c r="H15" s="7">
        <f t="shared" si="3"/>
        <v>59094.53200660419</v>
      </c>
    </row>
    <row r="16" spans="2:8" x14ac:dyDescent="0.25">
      <c r="B16" s="21">
        <v>7</v>
      </c>
      <c r="C16" s="6">
        <v>2026</v>
      </c>
      <c r="D16" s="7">
        <f t="shared" si="4"/>
        <v>59094.53200660419</v>
      </c>
      <c r="E16" s="7">
        <f t="shared" si="0"/>
        <v>5909.4532006604195</v>
      </c>
      <c r="F16" s="7">
        <f t="shared" si="1"/>
        <v>6000</v>
      </c>
      <c r="G16" s="7">
        <f t="shared" si="2"/>
        <v>90.546799339580502</v>
      </c>
      <c r="H16" s="7">
        <f t="shared" si="3"/>
        <v>59003.98520726461</v>
      </c>
    </row>
    <row r="17" spans="2:8" x14ac:dyDescent="0.25">
      <c r="B17" s="21">
        <v>8</v>
      </c>
      <c r="C17" s="6">
        <v>2027</v>
      </c>
      <c r="D17" s="7">
        <f t="shared" si="4"/>
        <v>59003.98520726461</v>
      </c>
      <c r="E17" s="7">
        <f t="shared" si="0"/>
        <v>5900.3985207264614</v>
      </c>
      <c r="F17" s="7">
        <f t="shared" si="1"/>
        <v>6000</v>
      </c>
      <c r="G17" s="7">
        <f t="shared" si="2"/>
        <v>99.601479273538644</v>
      </c>
      <c r="H17" s="7">
        <f t="shared" si="3"/>
        <v>58904.383727991073</v>
      </c>
    </row>
    <row r="18" spans="2:8" x14ac:dyDescent="0.25">
      <c r="B18" s="21">
        <v>9</v>
      </c>
      <c r="C18" s="6">
        <v>2028</v>
      </c>
      <c r="D18" s="7">
        <f t="shared" si="4"/>
        <v>58904.383727991073</v>
      </c>
      <c r="E18" s="7">
        <f t="shared" si="0"/>
        <v>5890.438372799108</v>
      </c>
      <c r="F18" s="7">
        <f t="shared" si="1"/>
        <v>6000</v>
      </c>
      <c r="G18" s="7">
        <f t="shared" si="2"/>
        <v>109.56162720089196</v>
      </c>
      <c r="H18" s="7">
        <f t="shared" si="3"/>
        <v>58794.822100790181</v>
      </c>
    </row>
    <row r="19" spans="2:8" x14ac:dyDescent="0.25">
      <c r="B19" s="21">
        <v>10</v>
      </c>
      <c r="C19" s="6">
        <v>2029</v>
      </c>
      <c r="D19" s="7">
        <f t="shared" si="4"/>
        <v>58794.822100790181</v>
      </c>
      <c r="E19" s="7">
        <f t="shared" si="0"/>
        <v>5879.4822100790188</v>
      </c>
      <c r="F19" s="7">
        <f t="shared" si="1"/>
        <v>6000</v>
      </c>
      <c r="G19" s="7">
        <f t="shared" si="2"/>
        <v>120.51778992098116</v>
      </c>
      <c r="H19" s="7">
        <f t="shared" si="3"/>
        <v>58674.3043108692</v>
      </c>
    </row>
    <row r="20" spans="2:8" x14ac:dyDescent="0.25">
      <c r="B20" s="21">
        <v>11</v>
      </c>
      <c r="C20" s="6">
        <v>2030</v>
      </c>
      <c r="D20" s="7">
        <f t="shared" ref="D20:D59" si="5">H19</f>
        <v>58674.3043108692</v>
      </c>
      <c r="E20" s="7">
        <f t="shared" ref="E20:E59" si="6">D20*$B$4</f>
        <v>5867.4304310869202</v>
      </c>
      <c r="F20" s="7">
        <f t="shared" si="1"/>
        <v>6000</v>
      </c>
      <c r="G20" s="7">
        <f t="shared" ref="G20:G59" si="7">F20-E20</f>
        <v>132.56956891307982</v>
      </c>
      <c r="H20" s="7">
        <f t="shared" ref="H20:H59" si="8">D20-G20</f>
        <v>58541.734741956119</v>
      </c>
    </row>
    <row r="21" spans="2:8" x14ac:dyDescent="0.25">
      <c r="B21" s="21">
        <v>12</v>
      </c>
      <c r="C21" s="6">
        <v>2031</v>
      </c>
      <c r="D21" s="7">
        <f t="shared" si="5"/>
        <v>58541.734741956119</v>
      </c>
      <c r="E21" s="7">
        <f t="shared" si="6"/>
        <v>5854.1734741956125</v>
      </c>
      <c r="F21" s="7">
        <f t="shared" si="1"/>
        <v>6000</v>
      </c>
      <c r="G21" s="7">
        <f t="shared" si="7"/>
        <v>145.82652580438753</v>
      </c>
      <c r="H21" s="7">
        <f t="shared" si="8"/>
        <v>58395.908216151729</v>
      </c>
    </row>
    <row r="22" spans="2:8" x14ac:dyDescent="0.25">
      <c r="B22" s="21">
        <v>13</v>
      </c>
      <c r="C22" s="6">
        <v>2032</v>
      </c>
      <c r="D22" s="7">
        <f t="shared" si="5"/>
        <v>58395.908216151729</v>
      </c>
      <c r="E22" s="7">
        <f t="shared" si="6"/>
        <v>5839.5908216151729</v>
      </c>
      <c r="F22" s="7">
        <f t="shared" si="1"/>
        <v>6000</v>
      </c>
      <c r="G22" s="7">
        <f t="shared" si="7"/>
        <v>160.4091783848271</v>
      </c>
      <c r="H22" s="7">
        <f t="shared" si="8"/>
        <v>58235.499037766902</v>
      </c>
    </row>
    <row r="23" spans="2:8" x14ac:dyDescent="0.25">
      <c r="B23" s="21">
        <v>14</v>
      </c>
      <c r="C23" s="6">
        <v>2033</v>
      </c>
      <c r="D23" s="7">
        <f t="shared" si="5"/>
        <v>58235.499037766902</v>
      </c>
      <c r="E23" s="7">
        <f t="shared" si="6"/>
        <v>5823.5499037766904</v>
      </c>
      <c r="F23" s="7">
        <f t="shared" si="1"/>
        <v>6000</v>
      </c>
      <c r="G23" s="7">
        <f t="shared" si="7"/>
        <v>176.45009622330963</v>
      </c>
      <c r="H23" s="7">
        <f t="shared" si="8"/>
        <v>58059.048941543595</v>
      </c>
    </row>
    <row r="24" spans="2:8" x14ac:dyDescent="0.25">
      <c r="B24" s="21">
        <v>15</v>
      </c>
      <c r="C24" s="6">
        <v>2034</v>
      </c>
      <c r="D24" s="7">
        <f t="shared" si="5"/>
        <v>58059.048941543595</v>
      </c>
      <c r="E24" s="7">
        <f t="shared" si="6"/>
        <v>5805.9048941543597</v>
      </c>
      <c r="F24" s="7">
        <f t="shared" si="1"/>
        <v>6000</v>
      </c>
      <c r="G24" s="7">
        <f t="shared" si="7"/>
        <v>194.09510584564032</v>
      </c>
      <c r="H24" s="7">
        <f t="shared" si="8"/>
        <v>57864.953835697954</v>
      </c>
    </row>
    <row r="25" spans="2:8" x14ac:dyDescent="0.25">
      <c r="B25" s="21">
        <v>16</v>
      </c>
      <c r="C25" s="6">
        <v>2035</v>
      </c>
      <c r="D25" s="7">
        <f t="shared" si="5"/>
        <v>57864.953835697954</v>
      </c>
      <c r="E25" s="7">
        <f t="shared" si="6"/>
        <v>5786.4953835697961</v>
      </c>
      <c r="F25" s="7">
        <f t="shared" si="1"/>
        <v>6000</v>
      </c>
      <c r="G25" s="7">
        <f t="shared" si="7"/>
        <v>213.5046164302039</v>
      </c>
      <c r="H25" s="7">
        <f t="shared" si="8"/>
        <v>57651.44921926775</v>
      </c>
    </row>
    <row r="26" spans="2:8" x14ac:dyDescent="0.25">
      <c r="B26" s="21">
        <v>17</v>
      </c>
      <c r="C26" s="6">
        <v>2036</v>
      </c>
      <c r="D26" s="7">
        <f t="shared" si="5"/>
        <v>57651.44921926775</v>
      </c>
      <c r="E26" s="7">
        <f t="shared" si="6"/>
        <v>5765.1449219267752</v>
      </c>
      <c r="F26" s="7">
        <f t="shared" si="1"/>
        <v>6000</v>
      </c>
      <c r="G26" s="7">
        <f t="shared" si="7"/>
        <v>234.85507807322483</v>
      </c>
      <c r="H26" s="7">
        <f t="shared" si="8"/>
        <v>57416.594141194524</v>
      </c>
    </row>
    <row r="27" spans="2:8" x14ac:dyDescent="0.25">
      <c r="B27" s="21">
        <v>18</v>
      </c>
      <c r="C27" s="6">
        <v>2037</v>
      </c>
      <c r="D27" s="7">
        <f t="shared" si="5"/>
        <v>57416.594141194524</v>
      </c>
      <c r="E27" s="7">
        <f t="shared" si="6"/>
        <v>5741.6594141194528</v>
      </c>
      <c r="F27" s="7">
        <f t="shared" si="1"/>
        <v>6000</v>
      </c>
      <c r="G27" s="7">
        <f t="shared" si="7"/>
        <v>258.34058588054722</v>
      </c>
      <c r="H27" s="7">
        <f t="shared" si="8"/>
        <v>57158.253555313975</v>
      </c>
    </row>
    <row r="28" spans="2:8" x14ac:dyDescent="0.25">
      <c r="B28" s="21">
        <v>19</v>
      </c>
      <c r="C28" s="6">
        <v>2038</v>
      </c>
      <c r="D28" s="7">
        <f t="shared" si="5"/>
        <v>57158.253555313975</v>
      </c>
      <c r="E28" s="7">
        <f t="shared" si="6"/>
        <v>5715.8253555313977</v>
      </c>
      <c r="F28" s="7">
        <f t="shared" si="1"/>
        <v>6000</v>
      </c>
      <c r="G28" s="7">
        <f t="shared" si="7"/>
        <v>284.17464446860231</v>
      </c>
      <c r="H28" s="7">
        <f t="shared" si="8"/>
        <v>56874.078910845376</v>
      </c>
    </row>
    <row r="29" spans="2:8" x14ac:dyDescent="0.25">
      <c r="B29" s="21">
        <v>20</v>
      </c>
      <c r="C29" s="6">
        <v>2039</v>
      </c>
      <c r="D29" s="7">
        <f t="shared" si="5"/>
        <v>56874.078910845376</v>
      </c>
      <c r="E29" s="7">
        <f t="shared" si="6"/>
        <v>5687.4078910845383</v>
      </c>
      <c r="F29" s="7">
        <f t="shared" si="1"/>
        <v>6000</v>
      </c>
      <c r="G29" s="7">
        <f t="shared" si="7"/>
        <v>312.59210891546172</v>
      </c>
      <c r="H29" s="7">
        <f t="shared" si="8"/>
        <v>56561.486801929917</v>
      </c>
    </row>
    <row r="30" spans="2:8" x14ac:dyDescent="0.25">
      <c r="B30" s="21">
        <v>21</v>
      </c>
      <c r="C30" s="6">
        <v>2040</v>
      </c>
      <c r="D30" s="7">
        <f t="shared" si="5"/>
        <v>56561.486801929917</v>
      </c>
      <c r="E30" s="7">
        <f t="shared" si="6"/>
        <v>5656.1486801929923</v>
      </c>
      <c r="F30" s="7">
        <f t="shared" si="1"/>
        <v>6000</v>
      </c>
      <c r="G30" s="7">
        <f t="shared" si="7"/>
        <v>343.85131980700771</v>
      </c>
      <c r="H30" s="7">
        <f t="shared" si="8"/>
        <v>56217.635482122911</v>
      </c>
    </row>
    <row r="31" spans="2:8" x14ac:dyDescent="0.25">
      <c r="B31" s="21">
        <v>22</v>
      </c>
      <c r="C31" s="6">
        <v>2041</v>
      </c>
      <c r="D31" s="7">
        <f t="shared" si="5"/>
        <v>56217.635482122911</v>
      </c>
      <c r="E31" s="7">
        <f t="shared" si="6"/>
        <v>5621.7635482122914</v>
      </c>
      <c r="F31" s="7">
        <f t="shared" si="1"/>
        <v>6000</v>
      </c>
      <c r="G31" s="7">
        <f t="shared" si="7"/>
        <v>378.23645178770857</v>
      </c>
      <c r="H31" s="7">
        <f t="shared" si="8"/>
        <v>55839.399030335204</v>
      </c>
    </row>
    <row r="32" spans="2:8" x14ac:dyDescent="0.25">
      <c r="B32" s="21">
        <v>23</v>
      </c>
      <c r="C32" s="6">
        <v>2042</v>
      </c>
      <c r="D32" s="7">
        <f t="shared" si="5"/>
        <v>55839.399030335204</v>
      </c>
      <c r="E32" s="7">
        <f t="shared" si="6"/>
        <v>5583.9399030335207</v>
      </c>
      <c r="F32" s="7">
        <f t="shared" si="1"/>
        <v>6000</v>
      </c>
      <c r="G32" s="7">
        <f t="shared" si="7"/>
        <v>416.06009696647925</v>
      </c>
      <c r="H32" s="7">
        <f t="shared" si="8"/>
        <v>55423.338933368723</v>
      </c>
    </row>
    <row r="33" spans="2:8" x14ac:dyDescent="0.25">
      <c r="B33" s="21">
        <v>24</v>
      </c>
      <c r="C33" s="6">
        <v>2043</v>
      </c>
      <c r="D33" s="7">
        <f t="shared" si="5"/>
        <v>55423.338933368723</v>
      </c>
      <c r="E33" s="7">
        <f t="shared" si="6"/>
        <v>5542.3338933368723</v>
      </c>
      <c r="F33" s="7">
        <f t="shared" si="1"/>
        <v>6000</v>
      </c>
      <c r="G33" s="7">
        <f t="shared" si="7"/>
        <v>457.66610666312772</v>
      </c>
      <c r="H33" s="7">
        <f t="shared" si="8"/>
        <v>54965.672826705595</v>
      </c>
    </row>
    <row r="34" spans="2:8" x14ac:dyDescent="0.25">
      <c r="B34" s="21">
        <v>25</v>
      </c>
      <c r="C34" s="6">
        <v>2044</v>
      </c>
      <c r="D34" s="7">
        <f t="shared" si="5"/>
        <v>54965.672826705595</v>
      </c>
      <c r="E34" s="7">
        <f t="shared" si="6"/>
        <v>5496.5672826705595</v>
      </c>
      <c r="F34" s="7">
        <f t="shared" si="1"/>
        <v>6000</v>
      </c>
      <c r="G34" s="7">
        <f t="shared" si="7"/>
        <v>503.43271732944049</v>
      </c>
      <c r="H34" s="7">
        <f t="shared" si="8"/>
        <v>54462.240109376158</v>
      </c>
    </row>
    <row r="35" spans="2:8" x14ac:dyDescent="0.25">
      <c r="B35" s="21">
        <v>26</v>
      </c>
      <c r="C35" s="6">
        <v>2045</v>
      </c>
      <c r="D35" s="7">
        <f t="shared" si="5"/>
        <v>54462.240109376158</v>
      </c>
      <c r="E35" s="7">
        <f t="shared" si="6"/>
        <v>5446.2240109376162</v>
      </c>
      <c r="F35" s="7">
        <f t="shared" si="1"/>
        <v>6000</v>
      </c>
      <c r="G35" s="7">
        <f t="shared" si="7"/>
        <v>553.77598906238381</v>
      </c>
      <c r="H35" s="7">
        <f t="shared" si="8"/>
        <v>53908.464120313773</v>
      </c>
    </row>
    <row r="36" spans="2:8" x14ac:dyDescent="0.25">
      <c r="B36" s="21">
        <v>27</v>
      </c>
      <c r="C36" s="6">
        <v>2046</v>
      </c>
      <c r="D36" s="7">
        <f t="shared" si="5"/>
        <v>53908.464120313773</v>
      </c>
      <c r="E36" s="7">
        <f t="shared" si="6"/>
        <v>5390.8464120313774</v>
      </c>
      <c r="F36" s="7">
        <f t="shared" si="1"/>
        <v>6000</v>
      </c>
      <c r="G36" s="7">
        <f t="shared" si="7"/>
        <v>609.15358796862256</v>
      </c>
      <c r="H36" s="7">
        <f t="shared" si="8"/>
        <v>53299.310532345153</v>
      </c>
    </row>
    <row r="37" spans="2:8" x14ac:dyDescent="0.25">
      <c r="B37" s="21">
        <v>28</v>
      </c>
      <c r="C37" s="6">
        <v>2047</v>
      </c>
      <c r="D37" s="7">
        <f t="shared" si="5"/>
        <v>53299.310532345153</v>
      </c>
      <c r="E37" s="7">
        <f t="shared" si="6"/>
        <v>5329.9310532345153</v>
      </c>
      <c r="F37" s="7">
        <f t="shared" si="1"/>
        <v>6000</v>
      </c>
      <c r="G37" s="7">
        <f t="shared" si="7"/>
        <v>670.06894676548472</v>
      </c>
      <c r="H37" s="7">
        <f t="shared" si="8"/>
        <v>52629.241585579672</v>
      </c>
    </row>
    <row r="38" spans="2:8" x14ac:dyDescent="0.25">
      <c r="B38" s="21">
        <v>29</v>
      </c>
      <c r="C38" s="6">
        <v>2048</v>
      </c>
      <c r="D38" s="7">
        <f t="shared" si="5"/>
        <v>52629.241585579672</v>
      </c>
      <c r="E38" s="7">
        <f t="shared" si="6"/>
        <v>5262.9241585579675</v>
      </c>
      <c r="F38" s="7">
        <f t="shared" si="1"/>
        <v>6000</v>
      </c>
      <c r="G38" s="7">
        <f t="shared" si="7"/>
        <v>737.07584144203247</v>
      </c>
      <c r="H38" s="7">
        <f t="shared" si="8"/>
        <v>51892.165744137637</v>
      </c>
    </row>
    <row r="39" spans="2:8" x14ac:dyDescent="0.25">
      <c r="B39" s="21">
        <v>30</v>
      </c>
      <c r="C39" s="6">
        <v>2049</v>
      </c>
      <c r="D39" s="7">
        <f t="shared" si="5"/>
        <v>51892.165744137637</v>
      </c>
      <c r="E39" s="7">
        <f t="shared" si="6"/>
        <v>5189.2165744137637</v>
      </c>
      <c r="F39" s="7">
        <f t="shared" si="1"/>
        <v>6000</v>
      </c>
      <c r="G39" s="7">
        <f t="shared" si="7"/>
        <v>810.78342558623626</v>
      </c>
      <c r="H39" s="7">
        <f t="shared" si="8"/>
        <v>51081.382318551405</v>
      </c>
    </row>
    <row r="40" spans="2:8" x14ac:dyDescent="0.25">
      <c r="B40" s="21">
        <v>31</v>
      </c>
      <c r="C40" s="6">
        <v>2050</v>
      </c>
      <c r="D40" s="7">
        <f t="shared" si="5"/>
        <v>51081.382318551405</v>
      </c>
      <c r="E40" s="7">
        <f t="shared" si="6"/>
        <v>5108.1382318551405</v>
      </c>
      <c r="F40" s="7">
        <f t="shared" si="1"/>
        <v>6000</v>
      </c>
      <c r="G40" s="7">
        <f t="shared" si="7"/>
        <v>891.86176814485952</v>
      </c>
      <c r="H40" s="7">
        <f t="shared" si="8"/>
        <v>50189.520550406545</v>
      </c>
    </row>
    <row r="41" spans="2:8" x14ac:dyDescent="0.25">
      <c r="B41" s="21">
        <v>32</v>
      </c>
      <c r="C41" s="6">
        <v>2051</v>
      </c>
      <c r="D41" s="7">
        <f t="shared" si="5"/>
        <v>50189.520550406545</v>
      </c>
      <c r="E41" s="7">
        <f t="shared" si="6"/>
        <v>5018.9520550406551</v>
      </c>
      <c r="F41" s="7">
        <f t="shared" si="1"/>
        <v>6000</v>
      </c>
      <c r="G41" s="7">
        <f t="shared" si="7"/>
        <v>981.04794495934493</v>
      </c>
      <c r="H41" s="7">
        <f t="shared" si="8"/>
        <v>49208.472605447198</v>
      </c>
    </row>
    <row r="42" spans="2:8" x14ac:dyDescent="0.25">
      <c r="B42" s="21">
        <v>33</v>
      </c>
      <c r="C42" s="6">
        <v>2052</v>
      </c>
      <c r="D42" s="7">
        <f t="shared" si="5"/>
        <v>49208.472605447198</v>
      </c>
      <c r="E42" s="7">
        <f t="shared" si="6"/>
        <v>4920.8472605447205</v>
      </c>
      <c r="F42" s="7">
        <f t="shared" si="1"/>
        <v>6000</v>
      </c>
      <c r="G42" s="7">
        <f t="shared" si="7"/>
        <v>1079.1527394552795</v>
      </c>
      <c r="H42" s="7">
        <f t="shared" si="8"/>
        <v>48129.319865991914</v>
      </c>
    </row>
    <row r="43" spans="2:8" x14ac:dyDescent="0.25">
      <c r="B43" s="21">
        <v>34</v>
      </c>
      <c r="C43" s="6">
        <v>2053</v>
      </c>
      <c r="D43" s="7">
        <f t="shared" si="5"/>
        <v>48129.319865991914</v>
      </c>
      <c r="E43" s="7">
        <f t="shared" si="6"/>
        <v>4812.931986599192</v>
      </c>
      <c r="F43" s="7">
        <f t="shared" si="1"/>
        <v>6000</v>
      </c>
      <c r="G43" s="7">
        <f t="shared" si="7"/>
        <v>1187.068013400808</v>
      </c>
      <c r="H43" s="7">
        <f t="shared" si="8"/>
        <v>46942.251852591107</v>
      </c>
    </row>
    <row r="44" spans="2:8" x14ac:dyDescent="0.25">
      <c r="B44" s="21">
        <v>35</v>
      </c>
      <c r="C44" s="6">
        <v>2054</v>
      </c>
      <c r="D44" s="7">
        <f t="shared" si="5"/>
        <v>46942.251852591107</v>
      </c>
      <c r="E44" s="7">
        <f t="shared" si="6"/>
        <v>4694.2251852591107</v>
      </c>
      <c r="F44" s="7">
        <f t="shared" si="1"/>
        <v>6000</v>
      </c>
      <c r="G44" s="7">
        <f t="shared" si="7"/>
        <v>1305.7748147408893</v>
      </c>
      <c r="H44" s="7">
        <f t="shared" si="8"/>
        <v>45636.477037850214</v>
      </c>
    </row>
    <row r="45" spans="2:8" x14ac:dyDescent="0.25">
      <c r="B45" s="21">
        <v>36</v>
      </c>
      <c r="C45" s="6">
        <v>2055</v>
      </c>
      <c r="D45" s="7">
        <f t="shared" si="5"/>
        <v>45636.477037850214</v>
      </c>
      <c r="E45" s="7">
        <f t="shared" si="6"/>
        <v>4563.6477037850218</v>
      </c>
      <c r="F45" s="7">
        <f t="shared" si="1"/>
        <v>6000</v>
      </c>
      <c r="G45" s="7">
        <f t="shared" si="7"/>
        <v>1436.3522962149782</v>
      </c>
      <c r="H45" s="7">
        <f t="shared" si="8"/>
        <v>44200.124741635234</v>
      </c>
    </row>
    <row r="46" spans="2:8" x14ac:dyDescent="0.25">
      <c r="B46" s="21">
        <v>37</v>
      </c>
      <c r="C46" s="6">
        <v>2056</v>
      </c>
      <c r="D46" s="7">
        <f t="shared" si="5"/>
        <v>44200.124741635234</v>
      </c>
      <c r="E46" s="7">
        <f t="shared" si="6"/>
        <v>4420.0124741635236</v>
      </c>
      <c r="F46" s="7">
        <f t="shared" si="1"/>
        <v>6000</v>
      </c>
      <c r="G46" s="7">
        <f t="shared" si="7"/>
        <v>1579.9875258364764</v>
      </c>
      <c r="H46" s="7">
        <f t="shared" si="8"/>
        <v>42620.137215798757</v>
      </c>
    </row>
    <row r="47" spans="2:8" x14ac:dyDescent="0.25">
      <c r="B47" s="21">
        <v>38</v>
      </c>
      <c r="C47" s="6">
        <v>2057</v>
      </c>
      <c r="D47" s="7">
        <f t="shared" si="5"/>
        <v>42620.137215798757</v>
      </c>
      <c r="E47" s="7">
        <f t="shared" si="6"/>
        <v>4262.0137215798759</v>
      </c>
      <c r="F47" s="7">
        <f t="shared" si="1"/>
        <v>6000</v>
      </c>
      <c r="G47" s="7">
        <f t="shared" si="7"/>
        <v>1737.9862784201241</v>
      </c>
      <c r="H47" s="7">
        <f t="shared" si="8"/>
        <v>40882.150937378632</v>
      </c>
    </row>
    <row r="48" spans="2:8" x14ac:dyDescent="0.25">
      <c r="B48" s="21">
        <v>39</v>
      </c>
      <c r="C48" s="6">
        <v>2058</v>
      </c>
      <c r="D48" s="7">
        <f t="shared" si="5"/>
        <v>40882.150937378632</v>
      </c>
      <c r="E48" s="7">
        <f t="shared" si="6"/>
        <v>4088.2150937378633</v>
      </c>
      <c r="F48" s="7">
        <f t="shared" si="1"/>
        <v>6000</v>
      </c>
      <c r="G48" s="7">
        <f t="shared" si="7"/>
        <v>1911.7849062621367</v>
      </c>
      <c r="H48" s="7">
        <f t="shared" si="8"/>
        <v>38970.366031116493</v>
      </c>
    </row>
    <row r="49" spans="2:8" x14ac:dyDescent="0.25">
      <c r="B49" s="21">
        <v>40</v>
      </c>
      <c r="C49" s="6">
        <v>2059</v>
      </c>
      <c r="D49" s="7">
        <f t="shared" si="5"/>
        <v>38970.366031116493</v>
      </c>
      <c r="E49" s="7">
        <f t="shared" si="6"/>
        <v>3897.0366031116496</v>
      </c>
      <c r="F49" s="7">
        <f t="shared" si="1"/>
        <v>6000</v>
      </c>
      <c r="G49" s="7">
        <f t="shared" si="7"/>
        <v>2102.9633968883504</v>
      </c>
      <c r="H49" s="7">
        <f t="shared" si="8"/>
        <v>36867.402634228143</v>
      </c>
    </row>
    <row r="50" spans="2:8" x14ac:dyDescent="0.25">
      <c r="B50" s="21">
        <v>41</v>
      </c>
      <c r="C50" s="6">
        <v>2060</v>
      </c>
      <c r="D50" s="7">
        <f t="shared" si="5"/>
        <v>36867.402634228143</v>
      </c>
      <c r="E50" s="7">
        <f t="shared" si="6"/>
        <v>3686.7402634228147</v>
      </c>
      <c r="F50" s="7">
        <f t="shared" si="1"/>
        <v>6000</v>
      </c>
      <c r="G50" s="7">
        <f t="shared" si="7"/>
        <v>2313.2597365771853</v>
      </c>
      <c r="H50" s="7">
        <f t="shared" si="8"/>
        <v>34554.142897650956</v>
      </c>
    </row>
    <row r="51" spans="2:8" x14ac:dyDescent="0.25">
      <c r="B51" s="21">
        <v>42</v>
      </c>
      <c r="C51" s="6">
        <v>2061</v>
      </c>
      <c r="D51" s="7">
        <f t="shared" si="5"/>
        <v>34554.142897650956</v>
      </c>
      <c r="E51" s="7">
        <f t="shared" si="6"/>
        <v>3455.4142897650959</v>
      </c>
      <c r="F51" s="7">
        <f t="shared" si="1"/>
        <v>6000</v>
      </c>
      <c r="G51" s="7">
        <f t="shared" si="7"/>
        <v>2544.5857102349041</v>
      </c>
      <c r="H51" s="7">
        <f t="shared" si="8"/>
        <v>32009.557187416052</v>
      </c>
    </row>
    <row r="52" spans="2:8" x14ac:dyDescent="0.25">
      <c r="B52" s="21">
        <v>43</v>
      </c>
      <c r="C52" s="6">
        <v>2062</v>
      </c>
      <c r="D52" s="7">
        <f t="shared" si="5"/>
        <v>32009.557187416052</v>
      </c>
      <c r="E52" s="7">
        <f t="shared" si="6"/>
        <v>3200.9557187416053</v>
      </c>
      <c r="F52" s="7">
        <f t="shared" si="1"/>
        <v>6000</v>
      </c>
      <c r="G52" s="7">
        <f t="shared" si="7"/>
        <v>2799.0442812583947</v>
      </c>
      <c r="H52" s="7">
        <f t="shared" si="8"/>
        <v>29210.512906157659</v>
      </c>
    </row>
    <row r="53" spans="2:8" x14ac:dyDescent="0.25">
      <c r="B53" s="21">
        <v>44</v>
      </c>
      <c r="C53" s="6">
        <v>2063</v>
      </c>
      <c r="D53" s="7">
        <f t="shared" si="5"/>
        <v>29210.512906157659</v>
      </c>
      <c r="E53" s="7">
        <f t="shared" si="6"/>
        <v>2921.051290615766</v>
      </c>
      <c r="F53" s="7">
        <f t="shared" si="1"/>
        <v>6000</v>
      </c>
      <c r="G53" s="7">
        <f t="shared" si="7"/>
        <v>3078.948709384234</v>
      </c>
      <c r="H53" s="7">
        <f t="shared" si="8"/>
        <v>26131.564196773426</v>
      </c>
    </row>
    <row r="54" spans="2:8" x14ac:dyDescent="0.25">
      <c r="B54" s="21">
        <v>45</v>
      </c>
      <c r="C54" s="6">
        <v>2064</v>
      </c>
      <c r="D54" s="7">
        <f t="shared" si="5"/>
        <v>26131.564196773426</v>
      </c>
      <c r="E54" s="7">
        <f t="shared" si="6"/>
        <v>2613.1564196773429</v>
      </c>
      <c r="F54" s="7">
        <f t="shared" si="1"/>
        <v>6000</v>
      </c>
      <c r="G54" s="7">
        <f t="shared" si="7"/>
        <v>3386.8435803226571</v>
      </c>
      <c r="H54" s="7">
        <f t="shared" si="8"/>
        <v>22744.72061645077</v>
      </c>
    </row>
    <row r="55" spans="2:8" x14ac:dyDescent="0.25">
      <c r="B55" s="21">
        <v>46</v>
      </c>
      <c r="C55" s="6">
        <v>2065</v>
      </c>
      <c r="D55" s="7">
        <f t="shared" si="5"/>
        <v>22744.72061645077</v>
      </c>
      <c r="E55" s="7">
        <f t="shared" si="6"/>
        <v>2274.4720616450772</v>
      </c>
      <c r="F55" s="7">
        <f t="shared" si="1"/>
        <v>6000</v>
      </c>
      <c r="G55" s="7">
        <f t="shared" si="7"/>
        <v>3725.5279383549228</v>
      </c>
      <c r="H55" s="7">
        <f t="shared" si="8"/>
        <v>19019.192678095846</v>
      </c>
    </row>
    <row r="56" spans="2:8" x14ac:dyDescent="0.25">
      <c r="B56" s="21">
        <v>47</v>
      </c>
      <c r="C56" s="6">
        <v>2066</v>
      </c>
      <c r="D56" s="7">
        <f t="shared" si="5"/>
        <v>19019.192678095846</v>
      </c>
      <c r="E56" s="7">
        <f t="shared" si="6"/>
        <v>1901.9192678095847</v>
      </c>
      <c r="F56" s="7">
        <f t="shared" si="1"/>
        <v>6000</v>
      </c>
      <c r="G56" s="7">
        <f t="shared" si="7"/>
        <v>4098.0807321904158</v>
      </c>
      <c r="H56" s="7">
        <f t="shared" si="8"/>
        <v>14921.11194590543</v>
      </c>
    </row>
    <row r="57" spans="2:8" x14ac:dyDescent="0.25">
      <c r="B57" s="21">
        <v>48</v>
      </c>
      <c r="C57" s="6">
        <v>2067</v>
      </c>
      <c r="D57" s="7">
        <f t="shared" si="5"/>
        <v>14921.11194590543</v>
      </c>
      <c r="E57" s="7">
        <f t="shared" si="6"/>
        <v>1492.1111945905432</v>
      </c>
      <c r="F57" s="7">
        <f t="shared" si="1"/>
        <v>6000</v>
      </c>
      <c r="G57" s="7">
        <f t="shared" si="7"/>
        <v>4507.8888054094568</v>
      </c>
      <c r="H57" s="7">
        <f t="shared" si="8"/>
        <v>10413.223140495973</v>
      </c>
    </row>
    <row r="58" spans="2:8" x14ac:dyDescent="0.25">
      <c r="B58" s="21">
        <v>49</v>
      </c>
      <c r="C58" s="6">
        <v>2068</v>
      </c>
      <c r="D58" s="7">
        <f t="shared" si="5"/>
        <v>10413.223140495973</v>
      </c>
      <c r="E58" s="7">
        <f t="shared" si="6"/>
        <v>1041.3223140495973</v>
      </c>
      <c r="F58" s="7">
        <f t="shared" si="1"/>
        <v>6000</v>
      </c>
      <c r="G58" s="7">
        <f t="shared" si="7"/>
        <v>4958.6776859504025</v>
      </c>
      <c r="H58" s="7">
        <f t="shared" si="8"/>
        <v>5454.5454545455705</v>
      </c>
    </row>
    <row r="59" spans="2:8" x14ac:dyDescent="0.25">
      <c r="B59" s="21">
        <v>50</v>
      </c>
      <c r="C59" s="6">
        <v>2069</v>
      </c>
      <c r="D59" s="7">
        <f t="shared" si="5"/>
        <v>5454.5454545455705</v>
      </c>
      <c r="E59" s="7">
        <f t="shared" si="6"/>
        <v>545.45454545455709</v>
      </c>
      <c r="F59" s="7">
        <f t="shared" si="1"/>
        <v>6000</v>
      </c>
      <c r="G59" s="7">
        <f t="shared" si="7"/>
        <v>5454.5454545454431</v>
      </c>
      <c r="H59" s="7">
        <f t="shared" si="8"/>
        <v>1.2732925824820995E-10</v>
      </c>
    </row>
    <row r="60" spans="2:8" x14ac:dyDescent="0.25">
      <c r="B60" s="6"/>
      <c r="C60" s="6"/>
      <c r="D60" s="7"/>
      <c r="E60" s="7">
        <f>SUM(E10:E59)</f>
        <v>240511.11307677015</v>
      </c>
      <c r="F60" s="7">
        <f>SUM(F10:F59)</f>
        <v>300000</v>
      </c>
      <c r="G60" s="7">
        <f>SUM(G10:G59)</f>
        <v>59488.886923229824</v>
      </c>
      <c r="H60" s="7"/>
    </row>
    <row r="61" spans="2:8" x14ac:dyDescent="0.25">
      <c r="D61" t="s">
        <v>21</v>
      </c>
      <c r="E61" t="s">
        <v>22</v>
      </c>
    </row>
    <row r="62" spans="2:8" x14ac:dyDescent="0.25">
      <c r="C62" s="18" t="s">
        <v>9</v>
      </c>
      <c r="D62" s="4">
        <f>D10</f>
        <v>59488.886923229962</v>
      </c>
    </row>
    <row r="63" spans="2:8" x14ac:dyDescent="0.25">
      <c r="C63" s="18" t="s">
        <v>24</v>
      </c>
      <c r="D63" s="4"/>
      <c r="E63" s="4">
        <f>G10</f>
        <v>51.111307677003424</v>
      </c>
    </row>
    <row r="64" spans="2:8" x14ac:dyDescent="0.25">
      <c r="C64" s="18" t="s">
        <v>26</v>
      </c>
      <c r="E64" s="4">
        <f>D62-E63</f>
        <v>59437.775615552957</v>
      </c>
    </row>
    <row r="66" spans="1:52" x14ac:dyDescent="0.25">
      <c r="C66" s="18" t="s">
        <v>11</v>
      </c>
      <c r="D66" s="5">
        <f>D62/B5</f>
        <v>1189.7777384645992</v>
      </c>
    </row>
    <row r="67" spans="1:52" x14ac:dyDescent="0.25">
      <c r="C67" s="18" t="s">
        <v>9</v>
      </c>
      <c r="E67" s="5">
        <f>D66</f>
        <v>1189.7777384645992</v>
      </c>
    </row>
    <row r="69" spans="1:52" x14ac:dyDescent="0.25">
      <c r="C69" s="18" t="s">
        <v>12</v>
      </c>
      <c r="D69" s="4">
        <f>E10</f>
        <v>5948.8886923229966</v>
      </c>
    </row>
    <row r="70" spans="1:52" x14ac:dyDescent="0.25">
      <c r="C70" s="18" t="s">
        <v>10</v>
      </c>
      <c r="D70" s="4">
        <f>G10</f>
        <v>51.111307677003424</v>
      </c>
    </row>
    <row r="71" spans="1:52" x14ac:dyDescent="0.25">
      <c r="C71" s="18" t="s">
        <v>13</v>
      </c>
      <c r="E71" s="4">
        <f>D69+D70</f>
        <v>6000</v>
      </c>
    </row>
    <row r="73" spans="1:52" x14ac:dyDescent="0.25">
      <c r="A73" s="13"/>
      <c r="B73" s="14"/>
      <c r="C73" s="6" t="s">
        <v>15</v>
      </c>
      <c r="D73" s="20">
        <v>2021</v>
      </c>
      <c r="E73" s="20">
        <v>2022</v>
      </c>
      <c r="F73" s="20">
        <v>2023</v>
      </c>
      <c r="G73" s="20">
        <v>2024</v>
      </c>
      <c r="H73" s="20">
        <v>2025</v>
      </c>
      <c r="I73" s="20">
        <v>2026</v>
      </c>
      <c r="J73" s="20">
        <v>2027</v>
      </c>
      <c r="K73" s="20">
        <v>2028</v>
      </c>
      <c r="L73" s="20">
        <v>2029</v>
      </c>
      <c r="M73" s="20">
        <v>2030</v>
      </c>
      <c r="N73" s="20">
        <v>2031</v>
      </c>
      <c r="O73" s="20">
        <v>2032</v>
      </c>
      <c r="P73" s="20">
        <v>2033</v>
      </c>
      <c r="Q73" s="20">
        <v>2034</v>
      </c>
      <c r="R73" s="20">
        <v>2035</v>
      </c>
      <c r="S73" s="20">
        <v>2036</v>
      </c>
      <c r="T73" s="20">
        <v>2037</v>
      </c>
      <c r="U73" s="20">
        <v>2038</v>
      </c>
      <c r="V73" s="20">
        <v>2039</v>
      </c>
      <c r="W73" s="20">
        <v>2040</v>
      </c>
      <c r="X73" s="20">
        <v>2041</v>
      </c>
      <c r="Y73" s="20">
        <v>2042</v>
      </c>
      <c r="Z73" s="20">
        <v>2043</v>
      </c>
      <c r="AA73" s="20">
        <v>2044</v>
      </c>
      <c r="AB73" s="20">
        <v>2045</v>
      </c>
      <c r="AC73" s="20">
        <v>2046</v>
      </c>
      <c r="AD73" s="20">
        <v>2047</v>
      </c>
      <c r="AE73" s="20">
        <v>2048</v>
      </c>
      <c r="AF73" s="20">
        <v>2049</v>
      </c>
      <c r="AG73" s="20">
        <v>2050</v>
      </c>
      <c r="AH73" s="20">
        <v>2051</v>
      </c>
      <c r="AI73" s="20">
        <v>2052</v>
      </c>
      <c r="AJ73" s="20">
        <v>2053</v>
      </c>
      <c r="AK73" s="20">
        <v>2054</v>
      </c>
      <c r="AL73" s="20">
        <v>2055</v>
      </c>
      <c r="AM73" s="20">
        <v>2056</v>
      </c>
      <c r="AN73" s="20">
        <v>2057</v>
      </c>
      <c r="AO73" s="20">
        <v>2058</v>
      </c>
      <c r="AP73" s="20">
        <v>2059</v>
      </c>
      <c r="AQ73" s="20">
        <v>2060</v>
      </c>
      <c r="AR73" s="20">
        <v>2061</v>
      </c>
      <c r="AS73" s="20">
        <v>2062</v>
      </c>
      <c r="AT73" s="20">
        <v>2063</v>
      </c>
      <c r="AU73" s="20">
        <v>2064</v>
      </c>
      <c r="AV73" s="20">
        <v>2065</v>
      </c>
      <c r="AW73" s="20">
        <v>2066</v>
      </c>
      <c r="AX73" s="20">
        <v>2067</v>
      </c>
      <c r="AY73" s="20">
        <v>2068</v>
      </c>
      <c r="AZ73" s="20">
        <v>2069</v>
      </c>
    </row>
    <row r="74" spans="1:52" x14ac:dyDescent="0.25">
      <c r="A74" s="13"/>
      <c r="B74" s="14"/>
      <c r="C74" s="6" t="s">
        <v>9</v>
      </c>
      <c r="D74" s="7">
        <f>D62</f>
        <v>59488.886923229962</v>
      </c>
      <c r="E74" s="7">
        <f>D76</f>
        <v>58299.109184765366</v>
      </c>
      <c r="F74" s="7">
        <f t="shared" ref="F74:M74" si="9">E76</f>
        <v>57109.33144630077</v>
      </c>
      <c r="G74" s="7">
        <f t="shared" si="9"/>
        <v>55919.553707836174</v>
      </c>
      <c r="H74" s="7">
        <f t="shared" si="9"/>
        <v>54729.775969371578</v>
      </c>
      <c r="I74" s="7">
        <f t="shared" si="9"/>
        <v>53539.998230906982</v>
      </c>
      <c r="J74" s="7">
        <f t="shared" si="9"/>
        <v>52350.220492442386</v>
      </c>
      <c r="K74" s="7">
        <f t="shared" si="9"/>
        <v>51160.44275397779</v>
      </c>
      <c r="L74" s="7">
        <f t="shared" si="9"/>
        <v>49970.665015513194</v>
      </c>
      <c r="M74" s="7">
        <f t="shared" si="9"/>
        <v>48780.887277048598</v>
      </c>
      <c r="N74" s="7">
        <f t="shared" ref="N74" si="10">M76</f>
        <v>47591.109538584002</v>
      </c>
      <c r="O74" s="7">
        <f t="shared" ref="O74" si="11">N76</f>
        <v>46401.331800119406</v>
      </c>
      <c r="P74" s="7">
        <f t="shared" ref="P74" si="12">O76</f>
        <v>45211.55406165481</v>
      </c>
      <c r="Q74" s="7">
        <f t="shared" ref="Q74" si="13">P76</f>
        <v>44021.776323190214</v>
      </c>
      <c r="R74" s="7">
        <f t="shared" ref="R74" si="14">Q76</f>
        <v>42831.998584725618</v>
      </c>
      <c r="S74" s="7">
        <f t="shared" ref="S74" si="15">R76</f>
        <v>41642.220846261022</v>
      </c>
      <c r="T74" s="7">
        <f t="shared" ref="T74" si="16">S76</f>
        <v>40452.443107796425</v>
      </c>
      <c r="U74" s="7">
        <f t="shared" ref="U74" si="17">T76</f>
        <v>39262.665369331829</v>
      </c>
      <c r="V74" s="7">
        <f t="shared" ref="V74" si="18">U76</f>
        <v>38072.887630867233</v>
      </c>
      <c r="W74" s="7">
        <f t="shared" ref="W74" si="19">V76</f>
        <v>36883.109892402637</v>
      </c>
      <c r="X74" s="7">
        <f t="shared" ref="X74" si="20">W76</f>
        <v>35693.332153938041</v>
      </c>
      <c r="Y74" s="7">
        <f t="shared" ref="Y74" si="21">X76</f>
        <v>34503.554415473445</v>
      </c>
      <c r="Z74" s="7">
        <f t="shared" ref="Z74" si="22">Y76</f>
        <v>33313.776677008849</v>
      </c>
      <c r="AA74" s="7">
        <f t="shared" ref="AA74" si="23">Z76</f>
        <v>32123.99893854425</v>
      </c>
      <c r="AB74" s="7">
        <f t="shared" ref="AB74" si="24">AA76</f>
        <v>30934.22120007965</v>
      </c>
      <c r="AC74" s="7">
        <f t="shared" ref="AC74" si="25">AB76</f>
        <v>29744.44346161505</v>
      </c>
      <c r="AD74" s="7">
        <f t="shared" ref="AD74" si="26">AC76</f>
        <v>28554.665723150451</v>
      </c>
      <c r="AE74" s="7">
        <f t="shared" ref="AE74" si="27">AD76</f>
        <v>27364.887984685851</v>
      </c>
      <c r="AF74" s="7">
        <f t="shared" ref="AF74" si="28">AE76</f>
        <v>26175.110246221251</v>
      </c>
      <c r="AG74" s="7">
        <f t="shared" ref="AG74" si="29">AF76</f>
        <v>24985.332507756651</v>
      </c>
      <c r="AH74" s="7">
        <f t="shared" ref="AH74" si="30">AG76</f>
        <v>23795.554769292052</v>
      </c>
      <c r="AI74" s="7">
        <f t="shared" ref="AI74" si="31">AH76</f>
        <v>22605.777030827452</v>
      </c>
      <c r="AJ74" s="7">
        <f t="shared" ref="AJ74" si="32">AI76</f>
        <v>21415.999292362852</v>
      </c>
      <c r="AK74" s="7">
        <f t="shared" ref="AK74" si="33">AJ76</f>
        <v>20226.221553898253</v>
      </c>
      <c r="AL74" s="7">
        <f t="shared" ref="AL74" si="34">AK76</f>
        <v>19036.443815433653</v>
      </c>
      <c r="AM74" s="7">
        <f t="shared" ref="AM74" si="35">AL76</f>
        <v>17846.666076969053</v>
      </c>
      <c r="AN74" s="7">
        <f t="shared" ref="AN74" si="36">AM76</f>
        <v>16656.888338504454</v>
      </c>
      <c r="AO74" s="7">
        <f t="shared" ref="AO74" si="37">AN76</f>
        <v>15467.110600039854</v>
      </c>
      <c r="AP74" s="7">
        <f t="shared" ref="AP74" si="38">AO76</f>
        <v>14277.332861575254</v>
      </c>
      <c r="AQ74" s="7">
        <f t="shared" ref="AQ74" si="39">AP76</f>
        <v>13087.555123110655</v>
      </c>
      <c r="AR74" s="7">
        <f t="shared" ref="AR74" si="40">AQ76</f>
        <v>11897.777384646055</v>
      </c>
      <c r="AS74" s="7">
        <f t="shared" ref="AS74" si="41">AR76</f>
        <v>10707.999646181455</v>
      </c>
      <c r="AT74" s="7">
        <f t="shared" ref="AT74" si="42">AS76</f>
        <v>9518.2219077168556</v>
      </c>
      <c r="AU74" s="7">
        <f t="shared" ref="AU74" si="43">AT76</f>
        <v>8328.444169252256</v>
      </c>
      <c r="AV74" s="7">
        <f t="shared" ref="AV74" si="44">AU76</f>
        <v>7138.6664307876563</v>
      </c>
      <c r="AW74" s="7">
        <f t="shared" ref="AW74" si="45">AV76</f>
        <v>5948.8886923230566</v>
      </c>
      <c r="AX74" s="7">
        <f t="shared" ref="AX74" si="46">AW76</f>
        <v>4759.1109538584569</v>
      </c>
      <c r="AY74" s="7">
        <f t="shared" ref="AY74" si="47">AX76</f>
        <v>3569.3332153938577</v>
      </c>
      <c r="AZ74" s="7">
        <f t="shared" ref="AZ74" si="48">AY76</f>
        <v>2379.5554769292585</v>
      </c>
    </row>
    <row r="75" spans="1:52" x14ac:dyDescent="0.25">
      <c r="A75" s="13"/>
      <c r="B75" s="14"/>
      <c r="C75" s="6" t="s">
        <v>16</v>
      </c>
      <c r="D75" s="22">
        <f>D66</f>
        <v>1189.7777384645992</v>
      </c>
      <c r="E75" s="22">
        <f>D75</f>
        <v>1189.7777384645992</v>
      </c>
      <c r="F75" s="22">
        <f>E75</f>
        <v>1189.7777384645992</v>
      </c>
      <c r="G75" s="22">
        <f t="shared" ref="G75:AZ75" si="49">F75</f>
        <v>1189.7777384645992</v>
      </c>
      <c r="H75" s="22">
        <f t="shared" si="49"/>
        <v>1189.7777384645992</v>
      </c>
      <c r="I75" s="22">
        <f t="shared" si="49"/>
        <v>1189.7777384645992</v>
      </c>
      <c r="J75" s="22">
        <f t="shared" si="49"/>
        <v>1189.7777384645992</v>
      </c>
      <c r="K75" s="22">
        <f t="shared" si="49"/>
        <v>1189.7777384645992</v>
      </c>
      <c r="L75" s="22">
        <f t="shared" si="49"/>
        <v>1189.7777384645992</v>
      </c>
      <c r="M75" s="22">
        <f t="shared" si="49"/>
        <v>1189.7777384645992</v>
      </c>
      <c r="N75" s="22">
        <f t="shared" si="49"/>
        <v>1189.7777384645992</v>
      </c>
      <c r="O75" s="22">
        <f t="shared" si="49"/>
        <v>1189.7777384645992</v>
      </c>
      <c r="P75" s="22">
        <f t="shared" si="49"/>
        <v>1189.7777384645992</v>
      </c>
      <c r="Q75" s="22">
        <f t="shared" si="49"/>
        <v>1189.7777384645992</v>
      </c>
      <c r="R75" s="22">
        <f t="shared" si="49"/>
        <v>1189.7777384645992</v>
      </c>
      <c r="S75" s="22">
        <f t="shared" si="49"/>
        <v>1189.7777384645992</v>
      </c>
      <c r="T75" s="22">
        <f t="shared" si="49"/>
        <v>1189.7777384645992</v>
      </c>
      <c r="U75" s="22">
        <f t="shared" si="49"/>
        <v>1189.7777384645992</v>
      </c>
      <c r="V75" s="22">
        <f t="shared" si="49"/>
        <v>1189.7777384645992</v>
      </c>
      <c r="W75" s="22">
        <f t="shared" si="49"/>
        <v>1189.7777384645992</v>
      </c>
      <c r="X75" s="22">
        <f t="shared" si="49"/>
        <v>1189.7777384645992</v>
      </c>
      <c r="Y75" s="22">
        <f t="shared" si="49"/>
        <v>1189.7777384645992</v>
      </c>
      <c r="Z75" s="22">
        <f t="shared" si="49"/>
        <v>1189.7777384645992</v>
      </c>
      <c r="AA75" s="22">
        <f t="shared" si="49"/>
        <v>1189.7777384645992</v>
      </c>
      <c r="AB75" s="22">
        <f t="shared" si="49"/>
        <v>1189.7777384645992</v>
      </c>
      <c r="AC75" s="22">
        <f t="shared" si="49"/>
        <v>1189.7777384645992</v>
      </c>
      <c r="AD75" s="22">
        <f t="shared" si="49"/>
        <v>1189.7777384645992</v>
      </c>
      <c r="AE75" s="22">
        <f t="shared" si="49"/>
        <v>1189.7777384645992</v>
      </c>
      <c r="AF75" s="22">
        <f t="shared" si="49"/>
        <v>1189.7777384645992</v>
      </c>
      <c r="AG75" s="22">
        <f t="shared" si="49"/>
        <v>1189.7777384645992</v>
      </c>
      <c r="AH75" s="22">
        <f t="shared" si="49"/>
        <v>1189.7777384645992</v>
      </c>
      <c r="AI75" s="22">
        <f t="shared" si="49"/>
        <v>1189.7777384645992</v>
      </c>
      <c r="AJ75" s="22">
        <f t="shared" si="49"/>
        <v>1189.7777384645992</v>
      </c>
      <c r="AK75" s="22">
        <f t="shared" si="49"/>
        <v>1189.7777384645992</v>
      </c>
      <c r="AL75" s="22">
        <f t="shared" si="49"/>
        <v>1189.7777384645992</v>
      </c>
      <c r="AM75" s="22">
        <f t="shared" si="49"/>
        <v>1189.7777384645992</v>
      </c>
      <c r="AN75" s="22">
        <f t="shared" si="49"/>
        <v>1189.7777384645992</v>
      </c>
      <c r="AO75" s="22">
        <f t="shared" si="49"/>
        <v>1189.7777384645992</v>
      </c>
      <c r="AP75" s="22">
        <f t="shared" si="49"/>
        <v>1189.7777384645992</v>
      </c>
      <c r="AQ75" s="22">
        <f t="shared" si="49"/>
        <v>1189.7777384645992</v>
      </c>
      <c r="AR75" s="22">
        <f t="shared" si="49"/>
        <v>1189.7777384645992</v>
      </c>
      <c r="AS75" s="22">
        <f t="shared" si="49"/>
        <v>1189.7777384645992</v>
      </c>
      <c r="AT75" s="22">
        <f t="shared" si="49"/>
        <v>1189.7777384645992</v>
      </c>
      <c r="AU75" s="22">
        <f t="shared" si="49"/>
        <v>1189.7777384645992</v>
      </c>
      <c r="AV75" s="22">
        <f t="shared" si="49"/>
        <v>1189.7777384645992</v>
      </c>
      <c r="AW75" s="22">
        <f t="shared" si="49"/>
        <v>1189.7777384645992</v>
      </c>
      <c r="AX75" s="22">
        <f t="shared" si="49"/>
        <v>1189.7777384645992</v>
      </c>
      <c r="AY75" s="22">
        <f t="shared" si="49"/>
        <v>1189.7777384645992</v>
      </c>
      <c r="AZ75" s="22">
        <f t="shared" si="49"/>
        <v>1189.7777384645992</v>
      </c>
    </row>
    <row r="76" spans="1:52" s="11" customFormat="1" x14ac:dyDescent="0.25">
      <c r="A76" s="15"/>
      <c r="B76" s="16"/>
      <c r="C76" s="9" t="s">
        <v>17</v>
      </c>
      <c r="D76" s="10">
        <f>D74-D75</f>
        <v>58299.109184765366</v>
      </c>
      <c r="E76" s="10">
        <f t="shared" ref="E76:AZ76" si="50">E74-E75</f>
        <v>57109.33144630077</v>
      </c>
      <c r="F76" s="10">
        <f t="shared" si="50"/>
        <v>55919.553707836174</v>
      </c>
      <c r="G76" s="10">
        <f t="shared" si="50"/>
        <v>54729.775969371578</v>
      </c>
      <c r="H76" s="10">
        <f t="shared" si="50"/>
        <v>53539.998230906982</v>
      </c>
      <c r="I76" s="10">
        <f t="shared" si="50"/>
        <v>52350.220492442386</v>
      </c>
      <c r="J76" s="10">
        <f t="shared" si="50"/>
        <v>51160.44275397779</v>
      </c>
      <c r="K76" s="10">
        <f t="shared" si="50"/>
        <v>49970.665015513194</v>
      </c>
      <c r="L76" s="10">
        <f t="shared" si="50"/>
        <v>48780.887277048598</v>
      </c>
      <c r="M76" s="10">
        <f t="shared" si="50"/>
        <v>47591.109538584002</v>
      </c>
      <c r="N76" s="10">
        <f t="shared" si="50"/>
        <v>46401.331800119406</v>
      </c>
      <c r="O76" s="10">
        <f t="shared" si="50"/>
        <v>45211.55406165481</v>
      </c>
      <c r="P76" s="10">
        <f t="shared" si="50"/>
        <v>44021.776323190214</v>
      </c>
      <c r="Q76" s="10">
        <f t="shared" si="50"/>
        <v>42831.998584725618</v>
      </c>
      <c r="R76" s="10">
        <f t="shared" si="50"/>
        <v>41642.220846261022</v>
      </c>
      <c r="S76" s="10">
        <f t="shared" si="50"/>
        <v>40452.443107796425</v>
      </c>
      <c r="T76" s="10">
        <f t="shared" si="50"/>
        <v>39262.665369331829</v>
      </c>
      <c r="U76" s="10">
        <f t="shared" si="50"/>
        <v>38072.887630867233</v>
      </c>
      <c r="V76" s="10">
        <f t="shared" si="50"/>
        <v>36883.109892402637</v>
      </c>
      <c r="W76" s="10">
        <f t="shared" si="50"/>
        <v>35693.332153938041</v>
      </c>
      <c r="X76" s="10">
        <f t="shared" si="50"/>
        <v>34503.554415473445</v>
      </c>
      <c r="Y76" s="10">
        <f t="shared" si="50"/>
        <v>33313.776677008849</v>
      </c>
      <c r="Z76" s="10">
        <f t="shared" si="50"/>
        <v>32123.99893854425</v>
      </c>
      <c r="AA76" s="10">
        <f t="shared" si="50"/>
        <v>30934.22120007965</v>
      </c>
      <c r="AB76" s="10">
        <f t="shared" si="50"/>
        <v>29744.44346161505</v>
      </c>
      <c r="AC76" s="10">
        <f t="shared" si="50"/>
        <v>28554.665723150451</v>
      </c>
      <c r="AD76" s="10">
        <f t="shared" si="50"/>
        <v>27364.887984685851</v>
      </c>
      <c r="AE76" s="10">
        <f t="shared" si="50"/>
        <v>26175.110246221251</v>
      </c>
      <c r="AF76" s="10">
        <f t="shared" si="50"/>
        <v>24985.332507756651</v>
      </c>
      <c r="AG76" s="10">
        <f t="shared" si="50"/>
        <v>23795.554769292052</v>
      </c>
      <c r="AH76" s="10">
        <f t="shared" si="50"/>
        <v>22605.777030827452</v>
      </c>
      <c r="AI76" s="10">
        <f t="shared" si="50"/>
        <v>21415.999292362852</v>
      </c>
      <c r="AJ76" s="10">
        <f t="shared" si="50"/>
        <v>20226.221553898253</v>
      </c>
      <c r="AK76" s="10">
        <f t="shared" si="50"/>
        <v>19036.443815433653</v>
      </c>
      <c r="AL76" s="10">
        <f t="shared" si="50"/>
        <v>17846.666076969053</v>
      </c>
      <c r="AM76" s="10">
        <f t="shared" si="50"/>
        <v>16656.888338504454</v>
      </c>
      <c r="AN76" s="10">
        <f t="shared" si="50"/>
        <v>15467.110600039854</v>
      </c>
      <c r="AO76" s="10">
        <f t="shared" si="50"/>
        <v>14277.332861575254</v>
      </c>
      <c r="AP76" s="10">
        <f t="shared" si="50"/>
        <v>13087.555123110655</v>
      </c>
      <c r="AQ76" s="10">
        <f t="shared" si="50"/>
        <v>11897.777384646055</v>
      </c>
      <c r="AR76" s="10">
        <f t="shared" si="50"/>
        <v>10707.999646181455</v>
      </c>
      <c r="AS76" s="10">
        <f t="shared" si="50"/>
        <v>9518.2219077168556</v>
      </c>
      <c r="AT76" s="10">
        <f t="shared" si="50"/>
        <v>8328.444169252256</v>
      </c>
      <c r="AU76" s="10">
        <f t="shared" si="50"/>
        <v>7138.6664307876563</v>
      </c>
      <c r="AV76" s="10">
        <f t="shared" si="50"/>
        <v>5948.8886923230566</v>
      </c>
      <c r="AW76" s="10">
        <f t="shared" si="50"/>
        <v>4759.1109538584569</v>
      </c>
      <c r="AX76" s="10">
        <f t="shared" si="50"/>
        <v>3569.3332153938577</v>
      </c>
      <c r="AY76" s="10">
        <f t="shared" si="50"/>
        <v>2379.5554769292585</v>
      </c>
      <c r="AZ76" s="10">
        <f t="shared" si="50"/>
        <v>1189.7777384646593</v>
      </c>
    </row>
    <row r="77" spans="1:52" x14ac:dyDescent="0.25">
      <c r="A77" s="13"/>
      <c r="B77" s="14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</row>
    <row r="78" spans="1:52" x14ac:dyDescent="0.25">
      <c r="A78" s="13"/>
      <c r="B78" s="14"/>
      <c r="C78" s="6" t="s">
        <v>18</v>
      </c>
      <c r="D78" s="8">
        <f>D69</f>
        <v>5948.8886923229966</v>
      </c>
      <c r="E78" s="17">
        <f>IFERROR(VLOOKUP(E$73,$C$10:$H$59,3,0),"")</f>
        <v>5938.1553177108253</v>
      </c>
      <c r="F78" s="17">
        <f t="shared" ref="F78:AZ78" si="51">IFERROR(VLOOKUP(F$73,$C$10:$H$59,3,0),"")</f>
        <v>5931.9708494819079</v>
      </c>
      <c r="G78" s="17">
        <f t="shared" si="51"/>
        <v>5925.1679344300983</v>
      </c>
      <c r="H78" s="17">
        <f t="shared" si="51"/>
        <v>5917.6847278731084</v>
      </c>
      <c r="I78" s="17">
        <f t="shared" si="51"/>
        <v>5909.4532006604195</v>
      </c>
      <c r="J78" s="17">
        <f t="shared" si="51"/>
        <v>5900.3985207264614</v>
      </c>
      <c r="K78" s="17">
        <f t="shared" si="51"/>
        <v>5890.438372799108</v>
      </c>
      <c r="L78" s="17">
        <f t="shared" si="51"/>
        <v>5879.4822100790188</v>
      </c>
      <c r="M78" s="17">
        <f t="shared" si="51"/>
        <v>5867.4304310869202</v>
      </c>
      <c r="N78" s="17">
        <f t="shared" si="51"/>
        <v>5854.1734741956125</v>
      </c>
      <c r="O78" s="17">
        <f t="shared" si="51"/>
        <v>5839.5908216151729</v>
      </c>
      <c r="P78" s="17">
        <f t="shared" si="51"/>
        <v>5823.5499037766904</v>
      </c>
      <c r="Q78" s="17">
        <f t="shared" si="51"/>
        <v>5805.9048941543597</v>
      </c>
      <c r="R78" s="17">
        <f t="shared" si="51"/>
        <v>5786.4953835697961</v>
      </c>
      <c r="S78" s="17">
        <f t="shared" si="51"/>
        <v>5765.1449219267752</v>
      </c>
      <c r="T78" s="17">
        <f t="shared" si="51"/>
        <v>5741.6594141194528</v>
      </c>
      <c r="U78" s="17">
        <f t="shared" si="51"/>
        <v>5715.8253555313977</v>
      </c>
      <c r="V78" s="17">
        <f t="shared" si="51"/>
        <v>5687.4078910845383</v>
      </c>
      <c r="W78" s="17">
        <f t="shared" si="51"/>
        <v>5656.1486801929923</v>
      </c>
      <c r="X78" s="17">
        <f t="shared" si="51"/>
        <v>5621.7635482122914</v>
      </c>
      <c r="Y78" s="17">
        <f t="shared" si="51"/>
        <v>5583.9399030335207</v>
      </c>
      <c r="Z78" s="17">
        <f t="shared" si="51"/>
        <v>5542.3338933368723</v>
      </c>
      <c r="AA78" s="17">
        <f t="shared" si="51"/>
        <v>5496.5672826705595</v>
      </c>
      <c r="AB78" s="17">
        <f t="shared" si="51"/>
        <v>5446.2240109376162</v>
      </c>
      <c r="AC78" s="17">
        <f t="shared" si="51"/>
        <v>5390.8464120313774</v>
      </c>
      <c r="AD78" s="17">
        <f t="shared" si="51"/>
        <v>5329.9310532345153</v>
      </c>
      <c r="AE78" s="17">
        <f t="shared" si="51"/>
        <v>5262.9241585579675</v>
      </c>
      <c r="AF78" s="17">
        <f t="shared" si="51"/>
        <v>5189.2165744137637</v>
      </c>
      <c r="AG78" s="17">
        <f t="shared" si="51"/>
        <v>5108.1382318551405</v>
      </c>
      <c r="AH78" s="17">
        <f t="shared" si="51"/>
        <v>5018.9520550406551</v>
      </c>
      <c r="AI78" s="17">
        <f t="shared" si="51"/>
        <v>4920.8472605447205</v>
      </c>
      <c r="AJ78" s="17">
        <f t="shared" si="51"/>
        <v>4812.931986599192</v>
      </c>
      <c r="AK78" s="17">
        <f t="shared" si="51"/>
        <v>4694.2251852591107</v>
      </c>
      <c r="AL78" s="17">
        <f t="shared" si="51"/>
        <v>4563.6477037850218</v>
      </c>
      <c r="AM78" s="17">
        <f t="shared" si="51"/>
        <v>4420.0124741635236</v>
      </c>
      <c r="AN78" s="17">
        <f t="shared" si="51"/>
        <v>4262.0137215798759</v>
      </c>
      <c r="AO78" s="17">
        <f t="shared" si="51"/>
        <v>4088.2150937378633</v>
      </c>
      <c r="AP78" s="17">
        <f t="shared" si="51"/>
        <v>3897.0366031116496</v>
      </c>
      <c r="AQ78" s="17">
        <f t="shared" si="51"/>
        <v>3686.7402634228147</v>
      </c>
      <c r="AR78" s="17">
        <f t="shared" si="51"/>
        <v>3455.4142897650959</v>
      </c>
      <c r="AS78" s="17">
        <f t="shared" si="51"/>
        <v>3200.9557187416053</v>
      </c>
      <c r="AT78" s="17">
        <f t="shared" si="51"/>
        <v>2921.051290615766</v>
      </c>
      <c r="AU78" s="17">
        <f t="shared" si="51"/>
        <v>2613.1564196773429</v>
      </c>
      <c r="AV78" s="17">
        <f t="shared" si="51"/>
        <v>2274.4720616450772</v>
      </c>
      <c r="AW78" s="17">
        <f t="shared" si="51"/>
        <v>1901.9192678095847</v>
      </c>
      <c r="AX78" s="17">
        <f t="shared" si="51"/>
        <v>1492.1111945905432</v>
      </c>
      <c r="AY78" s="17">
        <f t="shared" si="51"/>
        <v>1041.3223140495973</v>
      </c>
      <c r="AZ78" s="17">
        <f t="shared" si="51"/>
        <v>545.45454545455709</v>
      </c>
    </row>
    <row r="79" spans="1:52" x14ac:dyDescent="0.25">
      <c r="A79" s="13"/>
      <c r="B79" s="14"/>
      <c r="C79" s="6" t="s">
        <v>24</v>
      </c>
      <c r="D79" s="17">
        <f>IFERROR(VLOOKUP(D$73,$C$10:$H$59,5,0),"")</f>
        <v>56.222438444703585</v>
      </c>
      <c r="E79" s="17">
        <f>IFERROR(VLOOKUP(E$73,$C$10:$H$59,5,0),"")</f>
        <v>61.844682289174671</v>
      </c>
      <c r="F79" s="17">
        <f t="shared" ref="F79:AZ79" si="52">IFERROR(VLOOKUP(F$73,$C$10:$H$59,5,0),"")</f>
        <v>68.029150518092138</v>
      </c>
      <c r="G79" s="17">
        <f t="shared" si="52"/>
        <v>74.832065569901715</v>
      </c>
      <c r="H79" s="17">
        <f t="shared" si="52"/>
        <v>82.315272126891614</v>
      </c>
      <c r="I79" s="17">
        <f t="shared" si="52"/>
        <v>90.546799339580502</v>
      </c>
      <c r="J79" s="17">
        <f t="shared" si="52"/>
        <v>99.601479273538644</v>
      </c>
      <c r="K79" s="17">
        <f t="shared" si="52"/>
        <v>109.56162720089196</v>
      </c>
      <c r="L79" s="17">
        <f t="shared" si="52"/>
        <v>120.51778992098116</v>
      </c>
      <c r="M79" s="17">
        <f t="shared" si="52"/>
        <v>132.56956891307982</v>
      </c>
      <c r="N79" s="17">
        <f t="shared" si="52"/>
        <v>145.82652580438753</v>
      </c>
      <c r="O79" s="17">
        <f t="shared" si="52"/>
        <v>160.4091783848271</v>
      </c>
      <c r="P79" s="17">
        <f t="shared" si="52"/>
        <v>176.45009622330963</v>
      </c>
      <c r="Q79" s="17">
        <f t="shared" si="52"/>
        <v>194.09510584564032</v>
      </c>
      <c r="R79" s="17">
        <f t="shared" si="52"/>
        <v>213.5046164302039</v>
      </c>
      <c r="S79" s="17">
        <f t="shared" si="52"/>
        <v>234.85507807322483</v>
      </c>
      <c r="T79" s="17">
        <f t="shared" si="52"/>
        <v>258.34058588054722</v>
      </c>
      <c r="U79" s="17">
        <f t="shared" si="52"/>
        <v>284.17464446860231</v>
      </c>
      <c r="V79" s="17">
        <f t="shared" si="52"/>
        <v>312.59210891546172</v>
      </c>
      <c r="W79" s="17">
        <f t="shared" si="52"/>
        <v>343.85131980700771</v>
      </c>
      <c r="X79" s="17">
        <f t="shared" si="52"/>
        <v>378.23645178770857</v>
      </c>
      <c r="Y79" s="17">
        <f t="shared" si="52"/>
        <v>416.06009696647925</v>
      </c>
      <c r="Z79" s="17">
        <f t="shared" si="52"/>
        <v>457.66610666312772</v>
      </c>
      <c r="AA79" s="17">
        <f t="shared" si="52"/>
        <v>503.43271732944049</v>
      </c>
      <c r="AB79" s="17">
        <f t="shared" si="52"/>
        <v>553.77598906238381</v>
      </c>
      <c r="AC79" s="17">
        <f t="shared" si="52"/>
        <v>609.15358796862256</v>
      </c>
      <c r="AD79" s="17">
        <f t="shared" si="52"/>
        <v>670.06894676548472</v>
      </c>
      <c r="AE79" s="17">
        <f t="shared" si="52"/>
        <v>737.07584144203247</v>
      </c>
      <c r="AF79" s="17">
        <f t="shared" si="52"/>
        <v>810.78342558623626</v>
      </c>
      <c r="AG79" s="17">
        <f t="shared" si="52"/>
        <v>891.86176814485952</v>
      </c>
      <c r="AH79" s="17">
        <f t="shared" si="52"/>
        <v>981.04794495934493</v>
      </c>
      <c r="AI79" s="17">
        <f t="shared" si="52"/>
        <v>1079.1527394552795</v>
      </c>
      <c r="AJ79" s="17">
        <f t="shared" si="52"/>
        <v>1187.068013400808</v>
      </c>
      <c r="AK79" s="17">
        <f t="shared" si="52"/>
        <v>1305.7748147408893</v>
      </c>
      <c r="AL79" s="17">
        <f t="shared" si="52"/>
        <v>1436.3522962149782</v>
      </c>
      <c r="AM79" s="17">
        <f t="shared" si="52"/>
        <v>1579.9875258364764</v>
      </c>
      <c r="AN79" s="17">
        <f t="shared" si="52"/>
        <v>1737.9862784201241</v>
      </c>
      <c r="AO79" s="17">
        <f t="shared" si="52"/>
        <v>1911.7849062621367</v>
      </c>
      <c r="AP79" s="17">
        <f t="shared" si="52"/>
        <v>2102.9633968883504</v>
      </c>
      <c r="AQ79" s="17">
        <f t="shared" si="52"/>
        <v>2313.2597365771853</v>
      </c>
      <c r="AR79" s="17">
        <f t="shared" si="52"/>
        <v>2544.5857102349041</v>
      </c>
      <c r="AS79" s="17">
        <f t="shared" si="52"/>
        <v>2799.0442812583947</v>
      </c>
      <c r="AT79" s="17">
        <f t="shared" si="52"/>
        <v>3078.948709384234</v>
      </c>
      <c r="AU79" s="17">
        <f t="shared" si="52"/>
        <v>3386.8435803226571</v>
      </c>
      <c r="AV79" s="17">
        <f t="shared" si="52"/>
        <v>3725.5279383549228</v>
      </c>
      <c r="AW79" s="17">
        <f t="shared" si="52"/>
        <v>4098.0807321904158</v>
      </c>
      <c r="AX79" s="17">
        <f t="shared" si="52"/>
        <v>4507.8888054094568</v>
      </c>
      <c r="AY79" s="17">
        <f t="shared" si="52"/>
        <v>4958.6776859504025</v>
      </c>
      <c r="AZ79" s="17">
        <f t="shared" si="52"/>
        <v>5454.5454545454431</v>
      </c>
    </row>
    <row r="80" spans="1:52" x14ac:dyDescent="0.25">
      <c r="A80" s="13"/>
      <c r="B80" s="14"/>
      <c r="C80" s="6" t="s">
        <v>26</v>
      </c>
      <c r="D80" s="8">
        <f>D10-G10</f>
        <v>59437.775615552957</v>
      </c>
      <c r="E80" s="8">
        <f>D80-E79</f>
        <v>59375.930933263779</v>
      </c>
      <c r="F80" s="8">
        <f>E80-F79</f>
        <v>59307.901782745685</v>
      </c>
      <c r="G80" s="8">
        <f>F80-G79</f>
        <v>59233.069717175786</v>
      </c>
      <c r="H80" s="8">
        <f t="shared" ref="H80:AZ80" si="53">G80-H79</f>
        <v>59150.754445048893</v>
      </c>
      <c r="I80" s="8">
        <f t="shared" si="53"/>
        <v>59060.207645709314</v>
      </c>
      <c r="J80" s="8">
        <f t="shared" si="53"/>
        <v>58960.606166435777</v>
      </c>
      <c r="K80" s="8">
        <f t="shared" si="53"/>
        <v>58851.044539234885</v>
      </c>
      <c r="L80" s="8">
        <f t="shared" si="53"/>
        <v>58730.526749313904</v>
      </c>
      <c r="M80" s="8">
        <f t="shared" si="53"/>
        <v>58597.957180400823</v>
      </c>
      <c r="N80" s="8">
        <f t="shared" si="53"/>
        <v>58452.130654596433</v>
      </c>
      <c r="O80" s="8">
        <f t="shared" si="53"/>
        <v>58291.721476211605</v>
      </c>
      <c r="P80" s="8">
        <f t="shared" si="53"/>
        <v>58115.271379988299</v>
      </c>
      <c r="Q80" s="8">
        <f t="shared" si="53"/>
        <v>57921.176274142657</v>
      </c>
      <c r="R80" s="8">
        <f t="shared" si="53"/>
        <v>57707.671657712453</v>
      </c>
      <c r="S80" s="8">
        <f t="shared" si="53"/>
        <v>57472.816579639228</v>
      </c>
      <c r="T80" s="8">
        <f t="shared" si="53"/>
        <v>57214.475993758679</v>
      </c>
      <c r="U80" s="8">
        <f t="shared" si="53"/>
        <v>56930.301349290079</v>
      </c>
      <c r="V80" s="8">
        <f t="shared" si="53"/>
        <v>56617.709240374621</v>
      </c>
      <c r="W80" s="8">
        <f t="shared" si="53"/>
        <v>56273.857920567614</v>
      </c>
      <c r="X80" s="8">
        <f t="shared" si="53"/>
        <v>55895.621468779907</v>
      </c>
      <c r="Y80" s="8">
        <f t="shared" si="53"/>
        <v>55479.561371813426</v>
      </c>
      <c r="Z80" s="8">
        <f t="shared" si="53"/>
        <v>55021.895265150299</v>
      </c>
      <c r="AA80" s="8">
        <f t="shared" si="53"/>
        <v>54518.462547820862</v>
      </c>
      <c r="AB80" s="8">
        <f t="shared" si="53"/>
        <v>53964.686558758476</v>
      </c>
      <c r="AC80" s="8">
        <f t="shared" si="53"/>
        <v>53355.532970789856</v>
      </c>
      <c r="AD80" s="8">
        <f t="shared" si="53"/>
        <v>52685.464024024375</v>
      </c>
      <c r="AE80" s="8">
        <f t="shared" si="53"/>
        <v>51948.388182582341</v>
      </c>
      <c r="AF80" s="8">
        <f t="shared" si="53"/>
        <v>51137.604756996108</v>
      </c>
      <c r="AG80" s="8">
        <f t="shared" si="53"/>
        <v>50245.742988851249</v>
      </c>
      <c r="AH80" s="8">
        <f t="shared" si="53"/>
        <v>49264.695043891901</v>
      </c>
      <c r="AI80" s="8">
        <f t="shared" si="53"/>
        <v>48185.542304436618</v>
      </c>
      <c r="AJ80" s="8">
        <f t="shared" si="53"/>
        <v>46998.474291035811</v>
      </c>
      <c r="AK80" s="8">
        <f t="shared" si="53"/>
        <v>45692.699476294918</v>
      </c>
      <c r="AL80" s="8">
        <f t="shared" si="53"/>
        <v>44256.347180079938</v>
      </c>
      <c r="AM80" s="8">
        <f t="shared" si="53"/>
        <v>42676.359654243461</v>
      </c>
      <c r="AN80" s="8">
        <f t="shared" si="53"/>
        <v>40938.373375823336</v>
      </c>
      <c r="AO80" s="8">
        <f t="shared" si="53"/>
        <v>39026.588469561197</v>
      </c>
      <c r="AP80" s="8">
        <f t="shared" si="53"/>
        <v>36923.625072672847</v>
      </c>
      <c r="AQ80" s="8">
        <f t="shared" si="53"/>
        <v>34610.36533609566</v>
      </c>
      <c r="AR80" s="8">
        <f t="shared" si="53"/>
        <v>32065.779625860756</v>
      </c>
      <c r="AS80" s="8">
        <f t="shared" si="53"/>
        <v>29266.735344602363</v>
      </c>
      <c r="AT80" s="8">
        <f t="shared" si="53"/>
        <v>26187.78663521813</v>
      </c>
      <c r="AU80" s="8">
        <f t="shared" si="53"/>
        <v>22800.943054895473</v>
      </c>
      <c r="AV80" s="8">
        <f t="shared" si="53"/>
        <v>19075.415116540549</v>
      </c>
      <c r="AW80" s="8">
        <f t="shared" si="53"/>
        <v>14977.334384350133</v>
      </c>
      <c r="AX80" s="8">
        <f t="shared" si="53"/>
        <v>10469.445578940677</v>
      </c>
      <c r="AY80" s="8">
        <f t="shared" si="53"/>
        <v>5510.767892990274</v>
      </c>
      <c r="AZ80" s="8">
        <f t="shared" si="53"/>
        <v>56.222438444830914</v>
      </c>
    </row>
    <row r="81" spans="1:52" s="11" customFormat="1" x14ac:dyDescent="0.25">
      <c r="A81" s="15"/>
      <c r="B81" s="16"/>
      <c r="C81" s="9" t="s">
        <v>13</v>
      </c>
      <c r="D81" s="12">
        <f>SUM(D78:D79)</f>
        <v>6005.1111307677002</v>
      </c>
      <c r="E81" s="12">
        <f t="shared" ref="E81:AZ81" si="54">SUM(E78:E79)</f>
        <v>6000</v>
      </c>
      <c r="F81" s="12">
        <f t="shared" si="54"/>
        <v>6000</v>
      </c>
      <c r="G81" s="12">
        <f t="shared" si="54"/>
        <v>6000</v>
      </c>
      <c r="H81" s="12">
        <f t="shared" si="54"/>
        <v>6000</v>
      </c>
      <c r="I81" s="12">
        <f t="shared" si="54"/>
        <v>6000</v>
      </c>
      <c r="J81" s="12">
        <f t="shared" si="54"/>
        <v>6000</v>
      </c>
      <c r="K81" s="12">
        <f t="shared" si="54"/>
        <v>6000</v>
      </c>
      <c r="L81" s="12">
        <f t="shared" si="54"/>
        <v>6000</v>
      </c>
      <c r="M81" s="12">
        <f t="shared" si="54"/>
        <v>6000</v>
      </c>
      <c r="N81" s="12">
        <f t="shared" si="54"/>
        <v>6000</v>
      </c>
      <c r="O81" s="12">
        <f t="shared" si="54"/>
        <v>6000</v>
      </c>
      <c r="P81" s="12">
        <f t="shared" si="54"/>
        <v>6000</v>
      </c>
      <c r="Q81" s="12">
        <f t="shared" si="54"/>
        <v>6000</v>
      </c>
      <c r="R81" s="12">
        <f t="shared" si="54"/>
        <v>6000</v>
      </c>
      <c r="S81" s="12">
        <f t="shared" si="54"/>
        <v>6000</v>
      </c>
      <c r="T81" s="12">
        <f t="shared" si="54"/>
        <v>6000</v>
      </c>
      <c r="U81" s="12">
        <f t="shared" si="54"/>
        <v>6000</v>
      </c>
      <c r="V81" s="12">
        <f t="shared" si="54"/>
        <v>6000</v>
      </c>
      <c r="W81" s="12">
        <f t="shared" si="54"/>
        <v>6000</v>
      </c>
      <c r="X81" s="12">
        <f t="shared" si="54"/>
        <v>6000</v>
      </c>
      <c r="Y81" s="12">
        <f t="shared" si="54"/>
        <v>6000</v>
      </c>
      <c r="Z81" s="12">
        <f t="shared" si="54"/>
        <v>6000</v>
      </c>
      <c r="AA81" s="12">
        <f t="shared" si="54"/>
        <v>6000</v>
      </c>
      <c r="AB81" s="12">
        <f t="shared" si="54"/>
        <v>6000</v>
      </c>
      <c r="AC81" s="12">
        <f t="shared" si="54"/>
        <v>6000</v>
      </c>
      <c r="AD81" s="12">
        <f t="shared" si="54"/>
        <v>6000</v>
      </c>
      <c r="AE81" s="12">
        <f t="shared" si="54"/>
        <v>6000</v>
      </c>
      <c r="AF81" s="12">
        <f t="shared" si="54"/>
        <v>6000</v>
      </c>
      <c r="AG81" s="12">
        <f t="shared" si="54"/>
        <v>6000</v>
      </c>
      <c r="AH81" s="12">
        <f t="shared" si="54"/>
        <v>6000</v>
      </c>
      <c r="AI81" s="12">
        <f t="shared" si="54"/>
        <v>6000</v>
      </c>
      <c r="AJ81" s="12">
        <f t="shared" si="54"/>
        <v>6000</v>
      </c>
      <c r="AK81" s="12">
        <f t="shared" si="54"/>
        <v>6000</v>
      </c>
      <c r="AL81" s="12">
        <f t="shared" si="54"/>
        <v>6000</v>
      </c>
      <c r="AM81" s="12">
        <f t="shared" si="54"/>
        <v>6000</v>
      </c>
      <c r="AN81" s="12">
        <f t="shared" si="54"/>
        <v>6000</v>
      </c>
      <c r="AO81" s="12">
        <f t="shared" si="54"/>
        <v>6000</v>
      </c>
      <c r="AP81" s="12">
        <f t="shared" si="54"/>
        <v>6000</v>
      </c>
      <c r="AQ81" s="12">
        <f t="shared" si="54"/>
        <v>6000</v>
      </c>
      <c r="AR81" s="12">
        <f t="shared" si="54"/>
        <v>6000</v>
      </c>
      <c r="AS81" s="12">
        <f t="shared" si="54"/>
        <v>6000</v>
      </c>
      <c r="AT81" s="12">
        <f t="shared" si="54"/>
        <v>6000</v>
      </c>
      <c r="AU81" s="12">
        <f t="shared" si="54"/>
        <v>6000</v>
      </c>
      <c r="AV81" s="12">
        <f t="shared" si="54"/>
        <v>6000</v>
      </c>
      <c r="AW81" s="12">
        <f t="shared" si="54"/>
        <v>6000</v>
      </c>
      <c r="AX81" s="12">
        <f t="shared" si="54"/>
        <v>6000</v>
      </c>
      <c r="AY81" s="12">
        <f t="shared" si="54"/>
        <v>6000</v>
      </c>
      <c r="AZ81" s="12">
        <f t="shared" si="54"/>
        <v>6000</v>
      </c>
    </row>
  </sheetData>
  <pageMargins left="0.7" right="0.7" top="0.75" bottom="0.75" header="0.3" footer="0.3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Z82"/>
  <sheetViews>
    <sheetView topLeftCell="A61" workbookViewId="0">
      <selection activeCell="E79" sqref="E79"/>
    </sheetView>
  </sheetViews>
  <sheetFormatPr defaultRowHeight="15" x14ac:dyDescent="0.25"/>
  <cols>
    <col min="2" max="2" width="11.140625" customWidth="1"/>
    <col min="3" max="3" width="24.85546875" bestFit="1" customWidth="1"/>
    <col min="4" max="4" width="14.85546875" customWidth="1"/>
    <col min="5" max="5" width="14.7109375" customWidth="1"/>
    <col min="6" max="6" width="18.140625" customWidth="1"/>
    <col min="7" max="7" width="13.28515625" bestFit="1" customWidth="1"/>
    <col min="8" max="8" width="13.42578125" bestFit="1" customWidth="1"/>
    <col min="9" max="9" width="12.85546875" customWidth="1"/>
    <col min="10" max="12" width="9.5703125" bestFit="1" customWidth="1"/>
    <col min="13" max="33" width="10.5703125" customWidth="1"/>
    <col min="34" max="52" width="12.5703125" customWidth="1"/>
  </cols>
  <sheetData>
    <row r="2" spans="2:9" x14ac:dyDescent="0.25">
      <c r="B2">
        <v>0</v>
      </c>
      <c r="C2" t="s">
        <v>0</v>
      </c>
    </row>
    <row r="3" spans="2:9" x14ac:dyDescent="0.25">
      <c r="B3" s="3">
        <v>6000</v>
      </c>
      <c r="C3" t="s">
        <v>1</v>
      </c>
    </row>
    <row r="4" spans="2:9" x14ac:dyDescent="0.25">
      <c r="B4" s="1">
        <v>0.1</v>
      </c>
      <c r="C4" t="s">
        <v>2</v>
      </c>
    </row>
    <row r="5" spans="2:9" x14ac:dyDescent="0.25">
      <c r="B5">
        <v>50</v>
      </c>
      <c r="C5" t="s">
        <v>3</v>
      </c>
    </row>
    <row r="6" spans="2:9" x14ac:dyDescent="0.25">
      <c r="B6" s="3">
        <f>B3*B5</f>
        <v>300000</v>
      </c>
      <c r="C6" t="s">
        <v>4</v>
      </c>
    </row>
    <row r="7" spans="2:9" x14ac:dyDescent="0.25">
      <c r="B7" s="3">
        <f>PV(B4,B5,B3,,1)</f>
        <v>-65437.775615552964</v>
      </c>
      <c r="C7" t="s">
        <v>23</v>
      </c>
      <c r="D7" s="2"/>
    </row>
    <row r="9" spans="2:9" ht="15.75" x14ac:dyDescent="0.25">
      <c r="B9" s="19"/>
      <c r="C9" s="6" t="s">
        <v>20</v>
      </c>
      <c r="D9" s="6" t="s">
        <v>14</v>
      </c>
      <c r="E9" s="6" t="s">
        <v>1</v>
      </c>
      <c r="F9" s="6" t="s">
        <v>5</v>
      </c>
      <c r="G9" s="6" t="s">
        <v>6</v>
      </c>
      <c r="H9" s="6" t="s">
        <v>7</v>
      </c>
      <c r="I9" s="6" t="s">
        <v>8</v>
      </c>
    </row>
    <row r="10" spans="2:9" ht="15.75" x14ac:dyDescent="0.25">
      <c r="B10" s="19">
        <v>1</v>
      </c>
      <c r="C10" s="6">
        <v>2020</v>
      </c>
      <c r="D10" s="7">
        <f>-B7</f>
        <v>65437.775615552964</v>
      </c>
      <c r="E10" s="7">
        <f>$B$3</f>
        <v>6000</v>
      </c>
      <c r="F10" s="7">
        <f>D10-E10</f>
        <v>59437.775615552964</v>
      </c>
      <c r="G10" s="17">
        <f>F10*$B$4</f>
        <v>5943.7775615552964</v>
      </c>
      <c r="H10" s="7">
        <f>E10-G10</f>
        <v>56.222438444703585</v>
      </c>
      <c r="I10" s="8">
        <f>F10-H10</f>
        <v>59381.553177108261</v>
      </c>
    </row>
    <row r="11" spans="2:9" ht="15.75" x14ac:dyDescent="0.25">
      <c r="B11" s="19">
        <v>2</v>
      </c>
      <c r="C11" s="6">
        <v>2021</v>
      </c>
      <c r="D11" s="7">
        <f>I10</f>
        <v>59381.553177108261</v>
      </c>
      <c r="E11" s="7">
        <f t="shared" ref="E11:E59" si="0">$B$3</f>
        <v>6000</v>
      </c>
      <c r="F11" s="7">
        <f t="shared" ref="F11:F27" si="1">D11-E11</f>
        <v>53381.553177108261</v>
      </c>
      <c r="G11" s="17">
        <f t="shared" ref="G11:G17" si="2">F11*$B$4</f>
        <v>5338.1553177108262</v>
      </c>
      <c r="H11" s="7">
        <f t="shared" ref="H11:H17" si="3">E11-G11</f>
        <v>661.84468228917376</v>
      </c>
      <c r="I11" s="8">
        <f t="shared" ref="I11:I60" si="4">F11-H11</f>
        <v>52719.70849481909</v>
      </c>
    </row>
    <row r="12" spans="2:9" ht="15.75" x14ac:dyDescent="0.25">
      <c r="B12" s="19">
        <v>3</v>
      </c>
      <c r="C12" s="6">
        <v>2022</v>
      </c>
      <c r="D12" s="7">
        <f t="shared" ref="D12:D27" si="5">I11</f>
        <v>52719.70849481909</v>
      </c>
      <c r="E12" s="7">
        <f t="shared" si="0"/>
        <v>6000</v>
      </c>
      <c r="F12" s="7">
        <f t="shared" si="1"/>
        <v>46719.70849481909</v>
      </c>
      <c r="G12" s="17">
        <f t="shared" si="2"/>
        <v>4671.9708494819088</v>
      </c>
      <c r="H12" s="7">
        <f t="shared" si="3"/>
        <v>1328.0291505180912</v>
      </c>
      <c r="I12" s="8">
        <f t="shared" si="4"/>
        <v>45391.679344300996</v>
      </c>
    </row>
    <row r="13" spans="2:9" ht="15.75" x14ac:dyDescent="0.25">
      <c r="B13" s="19">
        <v>4</v>
      </c>
      <c r="C13" s="6">
        <v>2023</v>
      </c>
      <c r="D13" s="7">
        <f t="shared" si="5"/>
        <v>45391.679344300996</v>
      </c>
      <c r="E13" s="7">
        <f t="shared" si="0"/>
        <v>6000</v>
      </c>
      <c r="F13" s="7">
        <f t="shared" si="1"/>
        <v>39391.679344300996</v>
      </c>
      <c r="G13" s="17">
        <f t="shared" si="2"/>
        <v>3939.1679344300996</v>
      </c>
      <c r="H13" s="7">
        <f t="shared" si="3"/>
        <v>2060.8320655699004</v>
      </c>
      <c r="I13" s="8">
        <f t="shared" si="4"/>
        <v>37330.847278731097</v>
      </c>
    </row>
    <row r="14" spans="2:9" ht="15.75" x14ac:dyDescent="0.25">
      <c r="B14" s="19">
        <v>5</v>
      </c>
      <c r="C14" s="6">
        <v>2024</v>
      </c>
      <c r="D14" s="7">
        <f t="shared" si="5"/>
        <v>37330.847278731097</v>
      </c>
      <c r="E14" s="7">
        <f t="shared" si="0"/>
        <v>6000</v>
      </c>
      <c r="F14" s="7">
        <f t="shared" si="1"/>
        <v>31330.847278731097</v>
      </c>
      <c r="G14" s="17">
        <f t="shared" si="2"/>
        <v>3133.0847278731098</v>
      </c>
      <c r="H14" s="7">
        <f t="shared" si="3"/>
        <v>2866.9152721268902</v>
      </c>
      <c r="I14" s="8">
        <f t="shared" si="4"/>
        <v>28463.932006604206</v>
      </c>
    </row>
    <row r="15" spans="2:9" ht="15.75" x14ac:dyDescent="0.25">
      <c r="B15" s="19">
        <v>6</v>
      </c>
      <c r="C15" s="6">
        <v>2025</v>
      </c>
      <c r="D15" s="7">
        <f t="shared" si="5"/>
        <v>28463.932006604206</v>
      </c>
      <c r="E15" s="7">
        <f t="shared" si="0"/>
        <v>6000</v>
      </c>
      <c r="F15" s="7">
        <f t="shared" si="1"/>
        <v>22463.932006604206</v>
      </c>
      <c r="G15" s="17">
        <f t="shared" si="2"/>
        <v>2246.3932006604205</v>
      </c>
      <c r="H15" s="7">
        <f t="shared" si="3"/>
        <v>3753.6067993395795</v>
      </c>
      <c r="I15" s="8">
        <f t="shared" si="4"/>
        <v>18710.325207264625</v>
      </c>
    </row>
    <row r="16" spans="2:9" ht="15.75" x14ac:dyDescent="0.25">
      <c r="B16" s="19">
        <v>7</v>
      </c>
      <c r="C16" s="6">
        <v>2026</v>
      </c>
      <c r="D16" s="7">
        <f t="shared" si="5"/>
        <v>18710.325207264625</v>
      </c>
      <c r="E16" s="7">
        <f t="shared" si="0"/>
        <v>6000</v>
      </c>
      <c r="F16" s="7">
        <f t="shared" si="1"/>
        <v>12710.325207264625</v>
      </c>
      <c r="G16" s="17">
        <f t="shared" si="2"/>
        <v>1271.0325207264625</v>
      </c>
      <c r="H16" s="7">
        <f t="shared" si="3"/>
        <v>4728.9674792735377</v>
      </c>
      <c r="I16" s="8">
        <f t="shared" si="4"/>
        <v>7981.3577279910869</v>
      </c>
    </row>
    <row r="17" spans="2:9" ht="15.75" x14ac:dyDescent="0.25">
      <c r="B17" s="19">
        <v>8</v>
      </c>
      <c r="C17" s="6">
        <v>2027</v>
      </c>
      <c r="D17" s="7">
        <f t="shared" si="5"/>
        <v>7981.3577279910869</v>
      </c>
      <c r="E17" s="7">
        <f t="shared" si="0"/>
        <v>6000</v>
      </c>
      <c r="F17" s="7">
        <f t="shared" si="1"/>
        <v>1981.3577279910869</v>
      </c>
      <c r="G17" s="17">
        <f t="shared" si="2"/>
        <v>198.13577279910871</v>
      </c>
      <c r="H17" s="7">
        <f t="shared" si="3"/>
        <v>5801.864227200891</v>
      </c>
      <c r="I17" s="8">
        <f t="shared" si="4"/>
        <v>-3820.5064992098041</v>
      </c>
    </row>
    <row r="18" spans="2:9" ht="15.75" x14ac:dyDescent="0.25">
      <c r="B18" s="19">
        <v>9</v>
      </c>
      <c r="C18" s="6">
        <v>2028</v>
      </c>
      <c r="D18" s="7">
        <f t="shared" si="5"/>
        <v>-3820.5064992098041</v>
      </c>
      <c r="E18" s="7">
        <f t="shared" si="0"/>
        <v>6000</v>
      </c>
      <c r="F18" s="7">
        <f t="shared" si="1"/>
        <v>-9820.506499209805</v>
      </c>
      <c r="G18" s="17">
        <f t="shared" ref="G18:G27" si="6">F18*$B$4</f>
        <v>-982.0506499209805</v>
      </c>
      <c r="H18" s="7">
        <f t="shared" ref="H18:H27" si="7">E18-G18</f>
        <v>6982.0506499209805</v>
      </c>
      <c r="I18" s="8">
        <f t="shared" si="4"/>
        <v>-16802.557149130786</v>
      </c>
    </row>
    <row r="19" spans="2:9" ht="15.75" x14ac:dyDescent="0.25">
      <c r="B19" s="19">
        <v>10</v>
      </c>
      <c r="C19" s="6">
        <v>2029</v>
      </c>
      <c r="D19" s="7">
        <f t="shared" si="5"/>
        <v>-16802.557149130786</v>
      </c>
      <c r="E19" s="7">
        <f t="shared" si="0"/>
        <v>6000</v>
      </c>
      <c r="F19" s="7">
        <f t="shared" si="1"/>
        <v>-22802.557149130786</v>
      </c>
      <c r="G19" s="17">
        <f t="shared" si="6"/>
        <v>-2280.2557149130785</v>
      </c>
      <c r="H19" s="7">
        <f t="shared" si="7"/>
        <v>8280.2557149130789</v>
      </c>
      <c r="I19" s="8">
        <f t="shared" si="4"/>
        <v>-31082.812864043866</v>
      </c>
    </row>
    <row r="20" spans="2:9" ht="15.75" x14ac:dyDescent="0.25">
      <c r="B20" s="19">
        <v>11</v>
      </c>
      <c r="C20" s="6">
        <v>2030</v>
      </c>
      <c r="D20" s="7">
        <f t="shared" si="5"/>
        <v>-31082.812864043866</v>
      </c>
      <c r="E20" s="7">
        <f t="shared" si="0"/>
        <v>6000</v>
      </c>
      <c r="F20" s="7">
        <f t="shared" si="1"/>
        <v>-37082.812864043866</v>
      </c>
      <c r="G20" s="17">
        <f t="shared" si="6"/>
        <v>-3708.2812864043867</v>
      </c>
      <c r="H20" s="7">
        <f t="shared" si="7"/>
        <v>9708.2812864043863</v>
      </c>
      <c r="I20" s="8">
        <f t="shared" si="4"/>
        <v>-46791.094150448254</v>
      </c>
    </row>
    <row r="21" spans="2:9" ht="15.75" x14ac:dyDescent="0.25">
      <c r="B21" s="19">
        <v>12</v>
      </c>
      <c r="C21" s="6">
        <v>2031</v>
      </c>
      <c r="D21" s="7">
        <f t="shared" si="5"/>
        <v>-46791.094150448254</v>
      </c>
      <c r="E21" s="7">
        <f t="shared" si="0"/>
        <v>6000</v>
      </c>
      <c r="F21" s="7">
        <f t="shared" si="1"/>
        <v>-52791.094150448254</v>
      </c>
      <c r="G21" s="17">
        <f t="shared" si="6"/>
        <v>-5279.1094150448262</v>
      </c>
      <c r="H21" s="7">
        <f t="shared" si="7"/>
        <v>11279.109415044826</v>
      </c>
      <c r="I21" s="8">
        <f t="shared" si="4"/>
        <v>-64070.203565493081</v>
      </c>
    </row>
    <row r="22" spans="2:9" ht="15.75" x14ac:dyDescent="0.25">
      <c r="B22" s="19">
        <v>13</v>
      </c>
      <c r="C22" s="6">
        <v>2032</v>
      </c>
      <c r="D22" s="7">
        <f t="shared" si="5"/>
        <v>-64070.203565493081</v>
      </c>
      <c r="E22" s="7">
        <f t="shared" si="0"/>
        <v>6000</v>
      </c>
      <c r="F22" s="7">
        <f t="shared" si="1"/>
        <v>-70070.203565493081</v>
      </c>
      <c r="G22" s="17">
        <f t="shared" si="6"/>
        <v>-7007.0203565493084</v>
      </c>
      <c r="H22" s="7">
        <f t="shared" si="7"/>
        <v>13007.020356549308</v>
      </c>
      <c r="I22" s="8">
        <f t="shared" si="4"/>
        <v>-83077.223922042394</v>
      </c>
    </row>
    <row r="23" spans="2:9" ht="15.75" x14ac:dyDescent="0.25">
      <c r="B23" s="19">
        <v>14</v>
      </c>
      <c r="C23" s="6">
        <v>2033</v>
      </c>
      <c r="D23" s="7">
        <f t="shared" si="5"/>
        <v>-83077.223922042394</v>
      </c>
      <c r="E23" s="7">
        <f t="shared" si="0"/>
        <v>6000</v>
      </c>
      <c r="F23" s="7">
        <f t="shared" si="1"/>
        <v>-89077.223922042394</v>
      </c>
      <c r="G23" s="17">
        <f t="shared" si="6"/>
        <v>-8907.7223922042394</v>
      </c>
      <c r="H23" s="7">
        <f t="shared" si="7"/>
        <v>14907.722392204239</v>
      </c>
      <c r="I23" s="8">
        <f t="shared" si="4"/>
        <v>-103984.94631424663</v>
      </c>
    </row>
    <row r="24" spans="2:9" ht="15.75" x14ac:dyDescent="0.25">
      <c r="B24" s="19">
        <v>15</v>
      </c>
      <c r="C24" s="6">
        <v>2034</v>
      </c>
      <c r="D24" s="7">
        <f t="shared" si="5"/>
        <v>-103984.94631424663</v>
      </c>
      <c r="E24" s="7">
        <f t="shared" si="0"/>
        <v>6000</v>
      </c>
      <c r="F24" s="7">
        <f t="shared" si="1"/>
        <v>-109984.94631424663</v>
      </c>
      <c r="G24" s="17">
        <f t="shared" si="6"/>
        <v>-10998.494631424663</v>
      </c>
      <c r="H24" s="7">
        <f t="shared" si="7"/>
        <v>16998.494631424663</v>
      </c>
      <c r="I24" s="8">
        <f t="shared" si="4"/>
        <v>-126983.44094567129</v>
      </c>
    </row>
    <row r="25" spans="2:9" ht="15.75" x14ac:dyDescent="0.25">
      <c r="B25" s="19">
        <v>16</v>
      </c>
      <c r="C25" s="6">
        <v>2035</v>
      </c>
      <c r="D25" s="7">
        <f t="shared" si="5"/>
        <v>-126983.44094567129</v>
      </c>
      <c r="E25" s="7">
        <f t="shared" si="0"/>
        <v>6000</v>
      </c>
      <c r="F25" s="7">
        <f t="shared" si="1"/>
        <v>-132983.44094567129</v>
      </c>
      <c r="G25" s="17">
        <f t="shared" si="6"/>
        <v>-13298.34409456713</v>
      </c>
      <c r="H25" s="7">
        <f t="shared" si="7"/>
        <v>19298.344094567132</v>
      </c>
      <c r="I25" s="8">
        <f t="shared" si="4"/>
        <v>-152281.78504023841</v>
      </c>
    </row>
    <row r="26" spans="2:9" ht="15.75" x14ac:dyDescent="0.25">
      <c r="B26" s="19">
        <v>17</v>
      </c>
      <c r="C26" s="6">
        <v>2036</v>
      </c>
      <c r="D26" s="7">
        <f t="shared" si="5"/>
        <v>-152281.78504023841</v>
      </c>
      <c r="E26" s="7">
        <f t="shared" si="0"/>
        <v>6000</v>
      </c>
      <c r="F26" s="7">
        <f t="shared" si="1"/>
        <v>-158281.78504023841</v>
      </c>
      <c r="G26" s="17">
        <f t="shared" si="6"/>
        <v>-15828.178504023841</v>
      </c>
      <c r="H26" s="7">
        <f t="shared" si="7"/>
        <v>21828.178504023839</v>
      </c>
      <c r="I26" s="8">
        <f t="shared" si="4"/>
        <v>-180109.96354426225</v>
      </c>
    </row>
    <row r="27" spans="2:9" ht="15.75" x14ac:dyDescent="0.25">
      <c r="B27" s="19">
        <v>18</v>
      </c>
      <c r="C27" s="6">
        <v>2037</v>
      </c>
      <c r="D27" s="7">
        <f t="shared" si="5"/>
        <v>-180109.96354426225</v>
      </c>
      <c r="E27" s="7">
        <f t="shared" si="0"/>
        <v>6000</v>
      </c>
      <c r="F27" s="7">
        <f t="shared" si="1"/>
        <v>-186109.96354426225</v>
      </c>
      <c r="G27" s="17">
        <f t="shared" si="6"/>
        <v>-18610.996354426225</v>
      </c>
      <c r="H27" s="7">
        <f t="shared" si="7"/>
        <v>24610.996354426225</v>
      </c>
      <c r="I27" s="8">
        <f t="shared" si="4"/>
        <v>-210720.95989868848</v>
      </c>
    </row>
    <row r="28" spans="2:9" ht="15.75" x14ac:dyDescent="0.25">
      <c r="B28" s="19">
        <v>19</v>
      </c>
      <c r="C28" s="6">
        <v>2038</v>
      </c>
      <c r="D28" s="7">
        <f t="shared" ref="D28:D59" si="8">I27</f>
        <v>-210720.95989868848</v>
      </c>
      <c r="E28" s="7">
        <f t="shared" si="0"/>
        <v>6000</v>
      </c>
      <c r="F28" s="7">
        <f t="shared" ref="F28:F59" si="9">D28-E28</f>
        <v>-216720.95989868848</v>
      </c>
      <c r="G28" s="17">
        <f t="shared" ref="G28:G59" si="10">F28*$B$4</f>
        <v>-21672.095989868849</v>
      </c>
      <c r="H28" s="7">
        <f t="shared" ref="H28:H59" si="11">E28-G28</f>
        <v>27672.095989868849</v>
      </c>
      <c r="I28" s="8">
        <f t="shared" si="4"/>
        <v>-244393.05588855734</v>
      </c>
    </row>
    <row r="29" spans="2:9" ht="15.75" x14ac:dyDescent="0.25">
      <c r="B29" s="19">
        <v>20</v>
      </c>
      <c r="C29" s="6">
        <v>2039</v>
      </c>
      <c r="D29" s="7">
        <f t="shared" si="8"/>
        <v>-244393.05588855734</v>
      </c>
      <c r="E29" s="7">
        <f t="shared" si="0"/>
        <v>6000</v>
      </c>
      <c r="F29" s="7">
        <f t="shared" si="9"/>
        <v>-250393.05588855734</v>
      </c>
      <c r="G29" s="17">
        <f t="shared" si="10"/>
        <v>-25039.305588855736</v>
      </c>
      <c r="H29" s="7">
        <f t="shared" si="11"/>
        <v>31039.305588855736</v>
      </c>
      <c r="I29" s="8">
        <f t="shared" si="4"/>
        <v>-281432.3614774131</v>
      </c>
    </row>
    <row r="30" spans="2:9" ht="15.75" x14ac:dyDescent="0.25">
      <c r="B30" s="19">
        <v>21</v>
      </c>
      <c r="C30" s="6">
        <v>2040</v>
      </c>
      <c r="D30" s="7">
        <f t="shared" si="8"/>
        <v>-281432.3614774131</v>
      </c>
      <c r="E30" s="7">
        <f t="shared" si="0"/>
        <v>6000</v>
      </c>
      <c r="F30" s="7">
        <f t="shared" si="9"/>
        <v>-287432.3614774131</v>
      </c>
      <c r="G30" s="17">
        <f t="shared" si="10"/>
        <v>-28743.236147741311</v>
      </c>
      <c r="H30" s="7">
        <f t="shared" si="11"/>
        <v>34743.236147741307</v>
      </c>
      <c r="I30" s="8">
        <f t="shared" si="4"/>
        <v>-322175.59762515442</v>
      </c>
    </row>
    <row r="31" spans="2:9" ht="15.75" x14ac:dyDescent="0.25">
      <c r="B31" s="19">
        <v>22</v>
      </c>
      <c r="C31" s="6">
        <v>2041</v>
      </c>
      <c r="D31" s="7">
        <f t="shared" si="8"/>
        <v>-322175.59762515442</v>
      </c>
      <c r="E31" s="7">
        <f t="shared" si="0"/>
        <v>6000</v>
      </c>
      <c r="F31" s="7">
        <f t="shared" si="9"/>
        <v>-328175.59762515442</v>
      </c>
      <c r="G31" s="17">
        <f t="shared" si="10"/>
        <v>-32817.559762515441</v>
      </c>
      <c r="H31" s="7">
        <f t="shared" si="11"/>
        <v>38817.559762515441</v>
      </c>
      <c r="I31" s="8">
        <f t="shared" si="4"/>
        <v>-366993.15738766984</v>
      </c>
    </row>
    <row r="32" spans="2:9" ht="15.75" x14ac:dyDescent="0.25">
      <c r="B32" s="19">
        <v>23</v>
      </c>
      <c r="C32" s="6">
        <v>2042</v>
      </c>
      <c r="D32" s="7">
        <f t="shared" si="8"/>
        <v>-366993.15738766984</v>
      </c>
      <c r="E32" s="7">
        <f t="shared" si="0"/>
        <v>6000</v>
      </c>
      <c r="F32" s="7">
        <f t="shared" si="9"/>
        <v>-372993.15738766984</v>
      </c>
      <c r="G32" s="17">
        <f t="shared" si="10"/>
        <v>-37299.315738766985</v>
      </c>
      <c r="H32" s="7">
        <f t="shared" si="11"/>
        <v>43299.315738766985</v>
      </c>
      <c r="I32" s="8">
        <f t="shared" si="4"/>
        <v>-416292.47312643682</v>
      </c>
    </row>
    <row r="33" spans="2:9" ht="15.75" x14ac:dyDescent="0.25">
      <c r="B33" s="19">
        <v>24</v>
      </c>
      <c r="C33" s="6">
        <v>2043</v>
      </c>
      <c r="D33" s="7">
        <f t="shared" si="8"/>
        <v>-416292.47312643682</v>
      </c>
      <c r="E33" s="7">
        <f t="shared" si="0"/>
        <v>6000</v>
      </c>
      <c r="F33" s="7">
        <f t="shared" si="9"/>
        <v>-422292.47312643682</v>
      </c>
      <c r="G33" s="17">
        <f t="shared" si="10"/>
        <v>-42229.247312643682</v>
      </c>
      <c r="H33" s="7">
        <f t="shared" si="11"/>
        <v>48229.247312643682</v>
      </c>
      <c r="I33" s="8">
        <f t="shared" si="4"/>
        <v>-470521.7204390805</v>
      </c>
    </row>
    <row r="34" spans="2:9" ht="15.75" x14ac:dyDescent="0.25">
      <c r="B34" s="19">
        <v>25</v>
      </c>
      <c r="C34" s="6">
        <v>2044</v>
      </c>
      <c r="D34" s="7">
        <f t="shared" si="8"/>
        <v>-470521.7204390805</v>
      </c>
      <c r="E34" s="7">
        <f t="shared" si="0"/>
        <v>6000</v>
      </c>
      <c r="F34" s="7">
        <f t="shared" si="9"/>
        <v>-476521.7204390805</v>
      </c>
      <c r="G34" s="17">
        <f t="shared" si="10"/>
        <v>-47652.172043908053</v>
      </c>
      <c r="H34" s="7">
        <f t="shared" si="11"/>
        <v>53652.172043908053</v>
      </c>
      <c r="I34" s="8">
        <f t="shared" si="4"/>
        <v>-530173.89248298854</v>
      </c>
    </row>
    <row r="35" spans="2:9" ht="15.75" x14ac:dyDescent="0.25">
      <c r="B35" s="19">
        <v>26</v>
      </c>
      <c r="C35" s="6">
        <v>2045</v>
      </c>
      <c r="D35" s="7">
        <f t="shared" si="8"/>
        <v>-530173.89248298854</v>
      </c>
      <c r="E35" s="7">
        <f t="shared" si="0"/>
        <v>6000</v>
      </c>
      <c r="F35" s="7">
        <f t="shared" si="9"/>
        <v>-536173.89248298854</v>
      </c>
      <c r="G35" s="17">
        <f t="shared" si="10"/>
        <v>-53617.389248298859</v>
      </c>
      <c r="H35" s="7">
        <f t="shared" si="11"/>
        <v>59617.389248298859</v>
      </c>
      <c r="I35" s="8">
        <f t="shared" si="4"/>
        <v>-595791.28173128737</v>
      </c>
    </row>
    <row r="36" spans="2:9" ht="15.75" x14ac:dyDescent="0.25">
      <c r="B36" s="19">
        <v>27</v>
      </c>
      <c r="C36" s="6">
        <v>2046</v>
      </c>
      <c r="D36" s="7">
        <f t="shared" si="8"/>
        <v>-595791.28173128737</v>
      </c>
      <c r="E36" s="7">
        <f t="shared" si="0"/>
        <v>6000</v>
      </c>
      <c r="F36" s="7">
        <f t="shared" si="9"/>
        <v>-601791.28173128737</v>
      </c>
      <c r="G36" s="17">
        <f t="shared" si="10"/>
        <v>-60179.128173128738</v>
      </c>
      <c r="H36" s="7">
        <f t="shared" si="11"/>
        <v>66179.128173128731</v>
      </c>
      <c r="I36" s="8">
        <f t="shared" si="4"/>
        <v>-667970.40990441607</v>
      </c>
    </row>
    <row r="37" spans="2:9" ht="15.75" x14ac:dyDescent="0.25">
      <c r="B37" s="19">
        <v>28</v>
      </c>
      <c r="C37" s="6">
        <v>2047</v>
      </c>
      <c r="D37" s="7">
        <f t="shared" si="8"/>
        <v>-667970.40990441607</v>
      </c>
      <c r="E37" s="7">
        <f t="shared" si="0"/>
        <v>6000</v>
      </c>
      <c r="F37" s="7">
        <f t="shared" si="9"/>
        <v>-673970.40990441607</v>
      </c>
      <c r="G37" s="17">
        <f t="shared" si="10"/>
        <v>-67397.040990441616</v>
      </c>
      <c r="H37" s="7">
        <f t="shared" si="11"/>
        <v>73397.040990441616</v>
      </c>
      <c r="I37" s="8">
        <f t="shared" si="4"/>
        <v>-747367.45089485764</v>
      </c>
    </row>
    <row r="38" spans="2:9" ht="15.75" x14ac:dyDescent="0.25">
      <c r="B38" s="19">
        <v>29</v>
      </c>
      <c r="C38" s="6">
        <v>2048</v>
      </c>
      <c r="D38" s="7">
        <f t="shared" si="8"/>
        <v>-747367.45089485764</v>
      </c>
      <c r="E38" s="7">
        <f t="shared" si="0"/>
        <v>6000</v>
      </c>
      <c r="F38" s="7">
        <f t="shared" si="9"/>
        <v>-753367.45089485764</v>
      </c>
      <c r="G38" s="17">
        <f t="shared" si="10"/>
        <v>-75336.745089485761</v>
      </c>
      <c r="H38" s="7">
        <f t="shared" si="11"/>
        <v>81336.745089485761</v>
      </c>
      <c r="I38" s="8">
        <f t="shared" si="4"/>
        <v>-834704.19598434342</v>
      </c>
    </row>
    <row r="39" spans="2:9" ht="15.75" x14ac:dyDescent="0.25">
      <c r="B39" s="19">
        <v>30</v>
      </c>
      <c r="C39" s="6">
        <v>2049</v>
      </c>
      <c r="D39" s="7">
        <f t="shared" si="8"/>
        <v>-834704.19598434342</v>
      </c>
      <c r="E39" s="7">
        <f t="shared" si="0"/>
        <v>6000</v>
      </c>
      <c r="F39" s="7">
        <f t="shared" si="9"/>
        <v>-840704.19598434342</v>
      </c>
      <c r="G39" s="17">
        <f t="shared" si="10"/>
        <v>-84070.419598434353</v>
      </c>
      <c r="H39" s="7">
        <f t="shared" si="11"/>
        <v>90070.419598434353</v>
      </c>
      <c r="I39" s="8">
        <f t="shared" si="4"/>
        <v>-930774.61558277777</v>
      </c>
    </row>
    <row r="40" spans="2:9" ht="15.75" x14ac:dyDescent="0.25">
      <c r="B40" s="19">
        <v>31</v>
      </c>
      <c r="C40" s="6">
        <v>2050</v>
      </c>
      <c r="D40" s="7">
        <f t="shared" si="8"/>
        <v>-930774.61558277777</v>
      </c>
      <c r="E40" s="7">
        <f t="shared" si="0"/>
        <v>6000</v>
      </c>
      <c r="F40" s="7">
        <f t="shared" si="9"/>
        <v>-936774.61558277777</v>
      </c>
      <c r="G40" s="17">
        <f t="shared" si="10"/>
        <v>-93677.461558277777</v>
      </c>
      <c r="H40" s="7">
        <f t="shared" si="11"/>
        <v>99677.461558277777</v>
      </c>
      <c r="I40" s="8">
        <f t="shared" si="4"/>
        <v>-1036452.0771410556</v>
      </c>
    </row>
    <row r="41" spans="2:9" ht="15.75" x14ac:dyDescent="0.25">
      <c r="B41" s="19">
        <v>32</v>
      </c>
      <c r="C41" s="6">
        <v>2051</v>
      </c>
      <c r="D41" s="7">
        <f t="shared" si="8"/>
        <v>-1036452.0771410556</v>
      </c>
      <c r="E41" s="7">
        <f t="shared" si="0"/>
        <v>6000</v>
      </c>
      <c r="F41" s="7">
        <f t="shared" si="9"/>
        <v>-1042452.0771410556</v>
      </c>
      <c r="G41" s="17">
        <f t="shared" si="10"/>
        <v>-104245.20771410556</v>
      </c>
      <c r="H41" s="7">
        <f t="shared" si="11"/>
        <v>110245.20771410556</v>
      </c>
      <c r="I41" s="8">
        <f t="shared" si="4"/>
        <v>-1152697.2848551611</v>
      </c>
    </row>
    <row r="42" spans="2:9" ht="15.75" x14ac:dyDescent="0.25">
      <c r="B42" s="19">
        <v>33</v>
      </c>
      <c r="C42" s="6">
        <v>2052</v>
      </c>
      <c r="D42" s="7">
        <f t="shared" si="8"/>
        <v>-1152697.2848551611</v>
      </c>
      <c r="E42" s="7">
        <f t="shared" si="0"/>
        <v>6000</v>
      </c>
      <c r="F42" s="7">
        <f t="shared" si="9"/>
        <v>-1158697.2848551611</v>
      </c>
      <c r="G42" s="17">
        <f t="shared" si="10"/>
        <v>-115869.72848551611</v>
      </c>
      <c r="H42" s="7">
        <f t="shared" si="11"/>
        <v>121869.72848551611</v>
      </c>
      <c r="I42" s="8">
        <f t="shared" si="4"/>
        <v>-1280567.0133406771</v>
      </c>
    </row>
    <row r="43" spans="2:9" ht="15.75" x14ac:dyDescent="0.25">
      <c r="B43" s="19">
        <v>34</v>
      </c>
      <c r="C43" s="6">
        <v>2053</v>
      </c>
      <c r="D43" s="7">
        <f t="shared" si="8"/>
        <v>-1280567.0133406771</v>
      </c>
      <c r="E43" s="7">
        <f t="shared" si="0"/>
        <v>6000</v>
      </c>
      <c r="F43" s="7">
        <f t="shared" si="9"/>
        <v>-1286567.0133406771</v>
      </c>
      <c r="G43" s="17">
        <f t="shared" si="10"/>
        <v>-128656.70133406772</v>
      </c>
      <c r="H43" s="7">
        <f t="shared" si="11"/>
        <v>134656.70133406774</v>
      </c>
      <c r="I43" s="8">
        <f t="shared" si="4"/>
        <v>-1421223.7146747448</v>
      </c>
    </row>
    <row r="44" spans="2:9" ht="15.75" x14ac:dyDescent="0.25">
      <c r="B44" s="19">
        <v>35</v>
      </c>
      <c r="C44" s="6">
        <v>2054</v>
      </c>
      <c r="D44" s="7">
        <f t="shared" si="8"/>
        <v>-1421223.7146747448</v>
      </c>
      <c r="E44" s="7">
        <f t="shared" si="0"/>
        <v>6000</v>
      </c>
      <c r="F44" s="7">
        <f t="shared" si="9"/>
        <v>-1427223.7146747448</v>
      </c>
      <c r="G44" s="17">
        <f t="shared" si="10"/>
        <v>-142722.37146747447</v>
      </c>
      <c r="H44" s="7">
        <f t="shared" si="11"/>
        <v>148722.37146747447</v>
      </c>
      <c r="I44" s="8">
        <f t="shared" si="4"/>
        <v>-1575946.0861422191</v>
      </c>
    </row>
    <row r="45" spans="2:9" ht="15.75" x14ac:dyDescent="0.25">
      <c r="B45" s="19">
        <v>36</v>
      </c>
      <c r="C45" s="6">
        <v>2055</v>
      </c>
      <c r="D45" s="7">
        <f t="shared" si="8"/>
        <v>-1575946.0861422191</v>
      </c>
      <c r="E45" s="7">
        <f t="shared" si="0"/>
        <v>6000</v>
      </c>
      <c r="F45" s="7">
        <f t="shared" si="9"/>
        <v>-1581946.0861422191</v>
      </c>
      <c r="G45" s="17">
        <f t="shared" si="10"/>
        <v>-158194.60861422191</v>
      </c>
      <c r="H45" s="7">
        <f t="shared" si="11"/>
        <v>164194.60861422191</v>
      </c>
      <c r="I45" s="8">
        <f t="shared" si="4"/>
        <v>-1746140.6947564411</v>
      </c>
    </row>
    <row r="46" spans="2:9" ht="15.75" x14ac:dyDescent="0.25">
      <c r="B46" s="19">
        <v>37</v>
      </c>
      <c r="C46" s="6">
        <v>2056</v>
      </c>
      <c r="D46" s="7">
        <f t="shared" si="8"/>
        <v>-1746140.6947564411</v>
      </c>
      <c r="E46" s="7">
        <f t="shared" si="0"/>
        <v>6000</v>
      </c>
      <c r="F46" s="7">
        <f t="shared" si="9"/>
        <v>-1752140.6947564411</v>
      </c>
      <c r="G46" s="17">
        <f t="shared" si="10"/>
        <v>-175214.06947564412</v>
      </c>
      <c r="H46" s="7">
        <f t="shared" si="11"/>
        <v>181214.06947564412</v>
      </c>
      <c r="I46" s="8">
        <f t="shared" si="4"/>
        <v>-1933354.7642320851</v>
      </c>
    </row>
    <row r="47" spans="2:9" ht="15.75" x14ac:dyDescent="0.25">
      <c r="B47" s="19">
        <v>38</v>
      </c>
      <c r="C47" s="6">
        <v>2057</v>
      </c>
      <c r="D47" s="7">
        <f t="shared" si="8"/>
        <v>-1933354.7642320851</v>
      </c>
      <c r="E47" s="7">
        <f t="shared" si="0"/>
        <v>6000</v>
      </c>
      <c r="F47" s="7">
        <f t="shared" si="9"/>
        <v>-1939354.7642320851</v>
      </c>
      <c r="G47" s="17">
        <f t="shared" si="10"/>
        <v>-193935.47642320851</v>
      </c>
      <c r="H47" s="7">
        <f t="shared" si="11"/>
        <v>199935.47642320851</v>
      </c>
      <c r="I47" s="8">
        <f t="shared" si="4"/>
        <v>-2139290.2406552937</v>
      </c>
    </row>
    <row r="48" spans="2:9" ht="15.75" x14ac:dyDescent="0.25">
      <c r="B48" s="19">
        <v>39</v>
      </c>
      <c r="C48" s="6">
        <v>2058</v>
      </c>
      <c r="D48" s="7">
        <f t="shared" si="8"/>
        <v>-2139290.2406552937</v>
      </c>
      <c r="E48" s="7">
        <f t="shared" si="0"/>
        <v>6000</v>
      </c>
      <c r="F48" s="7">
        <f t="shared" si="9"/>
        <v>-2145290.2406552937</v>
      </c>
      <c r="G48" s="17">
        <f t="shared" si="10"/>
        <v>-214529.02406552937</v>
      </c>
      <c r="H48" s="7">
        <f t="shared" si="11"/>
        <v>220529.02406552937</v>
      </c>
      <c r="I48" s="8">
        <f t="shared" si="4"/>
        <v>-2365819.2647208232</v>
      </c>
    </row>
    <row r="49" spans="2:9" ht="15.75" x14ac:dyDescent="0.25">
      <c r="B49" s="19">
        <v>40</v>
      </c>
      <c r="C49" s="6">
        <v>2059</v>
      </c>
      <c r="D49" s="7">
        <f t="shared" si="8"/>
        <v>-2365819.2647208232</v>
      </c>
      <c r="E49" s="7">
        <f t="shared" si="0"/>
        <v>6000</v>
      </c>
      <c r="F49" s="7">
        <f t="shared" si="9"/>
        <v>-2371819.2647208232</v>
      </c>
      <c r="G49" s="17">
        <f t="shared" si="10"/>
        <v>-237181.92647208233</v>
      </c>
      <c r="H49" s="7">
        <f t="shared" si="11"/>
        <v>243181.92647208233</v>
      </c>
      <c r="I49" s="8">
        <f t="shared" si="4"/>
        <v>-2615001.1911929054</v>
      </c>
    </row>
    <row r="50" spans="2:9" ht="15.75" x14ac:dyDescent="0.25">
      <c r="B50" s="19">
        <v>41</v>
      </c>
      <c r="C50" s="6">
        <v>2060</v>
      </c>
      <c r="D50" s="7">
        <f t="shared" si="8"/>
        <v>-2615001.1911929054</v>
      </c>
      <c r="E50" s="7">
        <f t="shared" si="0"/>
        <v>6000</v>
      </c>
      <c r="F50" s="7">
        <f t="shared" si="9"/>
        <v>-2621001.1911929054</v>
      </c>
      <c r="G50" s="17">
        <f t="shared" si="10"/>
        <v>-262100.11911929055</v>
      </c>
      <c r="H50" s="7">
        <f t="shared" si="11"/>
        <v>268100.11911929055</v>
      </c>
      <c r="I50" s="8">
        <f t="shared" si="4"/>
        <v>-2889101.3103121961</v>
      </c>
    </row>
    <row r="51" spans="2:9" ht="15.75" x14ac:dyDescent="0.25">
      <c r="B51" s="19">
        <v>42</v>
      </c>
      <c r="C51" s="6">
        <v>2061</v>
      </c>
      <c r="D51" s="7">
        <f t="shared" si="8"/>
        <v>-2889101.3103121961</v>
      </c>
      <c r="E51" s="7">
        <f t="shared" si="0"/>
        <v>6000</v>
      </c>
      <c r="F51" s="7">
        <f t="shared" si="9"/>
        <v>-2895101.3103121961</v>
      </c>
      <c r="G51" s="17">
        <f t="shared" si="10"/>
        <v>-289510.13103121961</v>
      </c>
      <c r="H51" s="7">
        <f t="shared" si="11"/>
        <v>295510.13103121961</v>
      </c>
      <c r="I51" s="8">
        <f t="shared" si="4"/>
        <v>-3190611.4413434155</v>
      </c>
    </row>
    <row r="52" spans="2:9" ht="15.75" x14ac:dyDescent="0.25">
      <c r="B52" s="19">
        <v>43</v>
      </c>
      <c r="C52" s="6">
        <v>2062</v>
      </c>
      <c r="D52" s="7">
        <f t="shared" si="8"/>
        <v>-3190611.4413434155</v>
      </c>
      <c r="E52" s="7">
        <f t="shared" si="0"/>
        <v>6000</v>
      </c>
      <c r="F52" s="7">
        <f t="shared" si="9"/>
        <v>-3196611.4413434155</v>
      </c>
      <c r="G52" s="17">
        <f t="shared" si="10"/>
        <v>-319661.14413434156</v>
      </c>
      <c r="H52" s="7">
        <f t="shared" si="11"/>
        <v>325661.14413434156</v>
      </c>
      <c r="I52" s="8">
        <f t="shared" si="4"/>
        <v>-3522272.5854777573</v>
      </c>
    </row>
    <row r="53" spans="2:9" ht="15.75" x14ac:dyDescent="0.25">
      <c r="B53" s="19">
        <v>44</v>
      </c>
      <c r="C53" s="6">
        <v>2063</v>
      </c>
      <c r="D53" s="7">
        <f t="shared" si="8"/>
        <v>-3522272.5854777573</v>
      </c>
      <c r="E53" s="7">
        <f t="shared" si="0"/>
        <v>6000</v>
      </c>
      <c r="F53" s="7">
        <f t="shared" si="9"/>
        <v>-3528272.5854777573</v>
      </c>
      <c r="G53" s="17">
        <f t="shared" si="10"/>
        <v>-352827.25854777574</v>
      </c>
      <c r="H53" s="7">
        <f t="shared" si="11"/>
        <v>358827.25854777574</v>
      </c>
      <c r="I53" s="8">
        <f t="shared" si="4"/>
        <v>-3887099.8440255332</v>
      </c>
    </row>
    <row r="54" spans="2:9" ht="15.75" x14ac:dyDescent="0.25">
      <c r="B54" s="19">
        <v>45</v>
      </c>
      <c r="C54" s="6">
        <v>2064</v>
      </c>
      <c r="D54" s="7">
        <f t="shared" si="8"/>
        <v>-3887099.8440255332</v>
      </c>
      <c r="E54" s="7">
        <f t="shared" si="0"/>
        <v>6000</v>
      </c>
      <c r="F54" s="7">
        <f t="shared" si="9"/>
        <v>-3893099.8440255332</v>
      </c>
      <c r="G54" s="17">
        <f t="shared" si="10"/>
        <v>-389309.98440255335</v>
      </c>
      <c r="H54" s="7">
        <f t="shared" si="11"/>
        <v>395309.98440255335</v>
      </c>
      <c r="I54" s="8">
        <f t="shared" si="4"/>
        <v>-4288409.8284280868</v>
      </c>
    </row>
    <row r="55" spans="2:9" ht="15.75" x14ac:dyDescent="0.25">
      <c r="B55" s="19">
        <v>46</v>
      </c>
      <c r="C55" s="6">
        <v>2065</v>
      </c>
      <c r="D55" s="7">
        <f t="shared" si="8"/>
        <v>-4288409.8284280868</v>
      </c>
      <c r="E55" s="7">
        <f t="shared" si="0"/>
        <v>6000</v>
      </c>
      <c r="F55" s="7">
        <f t="shared" si="9"/>
        <v>-4294409.8284280868</v>
      </c>
      <c r="G55" s="17">
        <f t="shared" si="10"/>
        <v>-429440.98284280871</v>
      </c>
      <c r="H55" s="7">
        <f t="shared" si="11"/>
        <v>435440.98284280871</v>
      </c>
      <c r="I55" s="8">
        <f t="shared" si="4"/>
        <v>-4729850.8112708954</v>
      </c>
    </row>
    <row r="56" spans="2:9" ht="15.75" x14ac:dyDescent="0.25">
      <c r="B56" s="19">
        <v>47</v>
      </c>
      <c r="C56" s="6">
        <v>2066</v>
      </c>
      <c r="D56" s="7">
        <f t="shared" si="8"/>
        <v>-4729850.8112708954</v>
      </c>
      <c r="E56" s="7">
        <f t="shared" si="0"/>
        <v>6000</v>
      </c>
      <c r="F56" s="7">
        <f t="shared" si="9"/>
        <v>-4735850.8112708954</v>
      </c>
      <c r="G56" s="17">
        <f t="shared" si="10"/>
        <v>-473585.08112708956</v>
      </c>
      <c r="H56" s="7">
        <f t="shared" si="11"/>
        <v>479585.08112708956</v>
      </c>
      <c r="I56" s="8">
        <f t="shared" si="4"/>
        <v>-5215435.8923979849</v>
      </c>
    </row>
    <row r="57" spans="2:9" ht="15.75" x14ac:dyDescent="0.25">
      <c r="B57" s="19">
        <v>48</v>
      </c>
      <c r="C57" s="6">
        <v>2067</v>
      </c>
      <c r="D57" s="7">
        <f t="shared" si="8"/>
        <v>-5215435.8923979849</v>
      </c>
      <c r="E57" s="7">
        <f t="shared" si="0"/>
        <v>6000</v>
      </c>
      <c r="F57" s="7">
        <f t="shared" si="9"/>
        <v>-5221435.8923979849</v>
      </c>
      <c r="G57" s="17">
        <f t="shared" si="10"/>
        <v>-522143.58923979849</v>
      </c>
      <c r="H57" s="7">
        <f t="shared" si="11"/>
        <v>528143.58923979849</v>
      </c>
      <c r="I57" s="8">
        <f t="shared" si="4"/>
        <v>-5749579.4816377833</v>
      </c>
    </row>
    <row r="58" spans="2:9" ht="15.75" x14ac:dyDescent="0.25">
      <c r="B58" s="19">
        <v>49</v>
      </c>
      <c r="C58" s="6">
        <v>2068</v>
      </c>
      <c r="D58" s="7">
        <f t="shared" si="8"/>
        <v>-5749579.4816377833</v>
      </c>
      <c r="E58" s="7">
        <f t="shared" si="0"/>
        <v>6000</v>
      </c>
      <c r="F58" s="7">
        <f t="shared" si="9"/>
        <v>-5755579.4816377833</v>
      </c>
      <c r="G58" s="17">
        <f t="shared" si="10"/>
        <v>-575557.9481637784</v>
      </c>
      <c r="H58" s="7">
        <f t="shared" si="11"/>
        <v>581557.9481637784</v>
      </c>
      <c r="I58" s="8">
        <f t="shared" si="4"/>
        <v>-6337137.4298015619</v>
      </c>
    </row>
    <row r="59" spans="2:9" ht="15.75" x14ac:dyDescent="0.25">
      <c r="B59" s="19">
        <v>50</v>
      </c>
      <c r="C59" s="6">
        <v>2069</v>
      </c>
      <c r="D59" s="7">
        <f t="shared" si="8"/>
        <v>-6337137.4298015619</v>
      </c>
      <c r="E59" s="7">
        <f t="shared" si="0"/>
        <v>6000</v>
      </c>
      <c r="F59" s="7">
        <f t="shared" si="9"/>
        <v>-6343137.4298015619</v>
      </c>
      <c r="G59" s="17">
        <f t="shared" si="10"/>
        <v>-634313.74298015621</v>
      </c>
      <c r="H59" s="7">
        <f t="shared" si="11"/>
        <v>640313.74298015621</v>
      </c>
      <c r="I59" s="8">
        <f t="shared" si="4"/>
        <v>-6983451.172781718</v>
      </c>
    </row>
    <row r="60" spans="2:9" ht="15.75" x14ac:dyDescent="0.25">
      <c r="B60" s="19"/>
      <c r="C60" s="6"/>
      <c r="D60" s="7">
        <f>SUM(D10:D59)</f>
        <v>-64188889.483972706</v>
      </c>
      <c r="E60" s="7">
        <f t="shared" ref="E60:H60" si="12">SUM(E10:E59)</f>
        <v>300000</v>
      </c>
      <c r="F60" s="7">
        <f t="shared" si="12"/>
        <v>-64488889.483972706</v>
      </c>
      <c r="G60" s="7">
        <f t="shared" si="12"/>
        <v>-6448888.9483972713</v>
      </c>
      <c r="H60" s="7">
        <f t="shared" si="12"/>
        <v>6748888.9483972713</v>
      </c>
      <c r="I60" s="8">
        <f t="shared" si="4"/>
        <v>-71237778.432369977</v>
      </c>
    </row>
    <row r="61" spans="2:9" x14ac:dyDescent="0.25">
      <c r="D61" t="s">
        <v>21</v>
      </c>
      <c r="E61" t="s">
        <v>22</v>
      </c>
    </row>
    <row r="62" spans="2:9" x14ac:dyDescent="0.25">
      <c r="C62" s="18" t="s">
        <v>9</v>
      </c>
      <c r="D62" s="4">
        <f>D10</f>
        <v>65437.775615552964</v>
      </c>
    </row>
    <row r="63" spans="2:9" x14ac:dyDescent="0.25">
      <c r="C63" s="18" t="s">
        <v>13</v>
      </c>
      <c r="D63" s="4"/>
      <c r="E63" s="4">
        <f>E10</f>
        <v>6000</v>
      </c>
    </row>
    <row r="64" spans="2:9" x14ac:dyDescent="0.25">
      <c r="C64" s="18" t="s">
        <v>24</v>
      </c>
      <c r="D64" s="4"/>
      <c r="E64" s="4">
        <f>H10</f>
        <v>56.222438444703585</v>
      </c>
    </row>
    <row r="65" spans="3:52" x14ac:dyDescent="0.25">
      <c r="C65" s="18" t="s">
        <v>25</v>
      </c>
      <c r="E65" s="4">
        <f>D62-E63-E64</f>
        <v>59381.553177108261</v>
      </c>
    </row>
    <row r="67" spans="3:52" x14ac:dyDescent="0.25">
      <c r="C67" s="18" t="s">
        <v>11</v>
      </c>
      <c r="D67" s="5">
        <f>D62/B5</f>
        <v>1308.7555123110592</v>
      </c>
    </row>
    <row r="68" spans="3:52" x14ac:dyDescent="0.25">
      <c r="C68" s="18" t="s">
        <v>9</v>
      </c>
      <c r="E68" s="5">
        <f>D67</f>
        <v>1308.7555123110592</v>
      </c>
    </row>
    <row r="70" spans="3:52" x14ac:dyDescent="0.25">
      <c r="C70" s="18" t="s">
        <v>12</v>
      </c>
      <c r="D70" s="4">
        <f>G10</f>
        <v>5943.7775615552964</v>
      </c>
    </row>
    <row r="71" spans="3:52" x14ac:dyDescent="0.25">
      <c r="C71" s="18" t="s">
        <v>10</v>
      </c>
      <c r="D71" s="5">
        <f>H10</f>
        <v>56.222438444703585</v>
      </c>
    </row>
    <row r="72" spans="3:52" x14ac:dyDescent="0.25">
      <c r="C72" s="18" t="s">
        <v>13</v>
      </c>
      <c r="E72" s="4">
        <f>D70+D71</f>
        <v>6000</v>
      </c>
    </row>
    <row r="74" spans="3:52" x14ac:dyDescent="0.25">
      <c r="C74" s="6" t="s">
        <v>15</v>
      </c>
      <c r="D74" s="20">
        <v>2021</v>
      </c>
      <c r="E74" s="20">
        <v>2022</v>
      </c>
      <c r="F74" s="20">
        <v>2023</v>
      </c>
      <c r="G74" s="20">
        <v>2024</v>
      </c>
      <c r="H74" s="20">
        <v>2025</v>
      </c>
      <c r="I74" s="20">
        <v>2026</v>
      </c>
      <c r="J74" s="20">
        <v>2027</v>
      </c>
      <c r="K74" s="20">
        <v>2028</v>
      </c>
      <c r="L74" s="20">
        <v>2029</v>
      </c>
      <c r="M74" s="20">
        <v>2030</v>
      </c>
      <c r="N74" s="20">
        <v>2031</v>
      </c>
      <c r="O74" s="20">
        <v>2032</v>
      </c>
      <c r="P74" s="20">
        <v>2033</v>
      </c>
      <c r="Q74" s="20">
        <v>2034</v>
      </c>
      <c r="R74" s="20">
        <v>2035</v>
      </c>
      <c r="S74" s="20">
        <v>2036</v>
      </c>
      <c r="T74" s="20">
        <v>2037</v>
      </c>
      <c r="U74" s="20">
        <v>2038</v>
      </c>
      <c r="V74" s="20">
        <v>2039</v>
      </c>
      <c r="W74" s="20">
        <v>2040</v>
      </c>
      <c r="X74" s="20">
        <v>2041</v>
      </c>
      <c r="Y74" s="20">
        <v>2042</v>
      </c>
      <c r="Z74" s="20">
        <v>2043</v>
      </c>
      <c r="AA74" s="20">
        <v>2044</v>
      </c>
      <c r="AB74" s="20">
        <v>2045</v>
      </c>
      <c r="AC74" s="20">
        <v>2046</v>
      </c>
      <c r="AD74" s="20">
        <v>2047</v>
      </c>
      <c r="AE74" s="20">
        <v>2048</v>
      </c>
      <c r="AF74" s="20">
        <v>2049</v>
      </c>
      <c r="AG74" s="20">
        <v>2050</v>
      </c>
      <c r="AH74" s="20">
        <v>2051</v>
      </c>
      <c r="AI74" s="20">
        <v>2052</v>
      </c>
      <c r="AJ74" s="20">
        <v>2053</v>
      </c>
      <c r="AK74" s="20">
        <v>2054</v>
      </c>
      <c r="AL74" s="20">
        <v>2055</v>
      </c>
      <c r="AM74" s="20">
        <v>2056</v>
      </c>
      <c r="AN74" s="20">
        <v>2057</v>
      </c>
      <c r="AO74" s="20">
        <v>2058</v>
      </c>
      <c r="AP74" s="20">
        <v>2059</v>
      </c>
      <c r="AQ74" s="20">
        <v>2060</v>
      </c>
      <c r="AR74" s="20">
        <v>2061</v>
      </c>
      <c r="AS74" s="20">
        <v>2062</v>
      </c>
      <c r="AT74" s="20">
        <v>2063</v>
      </c>
      <c r="AU74" s="20">
        <v>2064</v>
      </c>
      <c r="AV74" s="20">
        <v>2065</v>
      </c>
      <c r="AW74" s="20">
        <v>2066</v>
      </c>
      <c r="AX74" s="20">
        <v>2067</v>
      </c>
      <c r="AY74" s="20">
        <v>2068</v>
      </c>
      <c r="AZ74" s="20">
        <v>2069</v>
      </c>
    </row>
    <row r="75" spans="3:52" x14ac:dyDescent="0.25">
      <c r="C75" s="6" t="s">
        <v>9</v>
      </c>
      <c r="D75" s="7">
        <f>D62</f>
        <v>65437.775615552964</v>
      </c>
      <c r="E75" s="7">
        <f>D77</f>
        <v>64129.020103241906</v>
      </c>
      <c r="F75" s="7">
        <f t="shared" ref="F75:N75" si="13">E77</f>
        <v>62820.264590930848</v>
      </c>
      <c r="G75" s="7">
        <f t="shared" si="13"/>
        <v>61511.509078619791</v>
      </c>
      <c r="H75" s="7">
        <f t="shared" si="13"/>
        <v>60202.753566308733</v>
      </c>
      <c r="I75" s="7">
        <f t="shared" si="13"/>
        <v>58893.998053997675</v>
      </c>
      <c r="J75" s="7">
        <f t="shared" si="13"/>
        <v>57585.242541686617</v>
      </c>
      <c r="K75" s="7">
        <f t="shared" si="13"/>
        <v>56276.487029375559</v>
      </c>
      <c r="L75" s="7">
        <f t="shared" si="13"/>
        <v>54967.731517064502</v>
      </c>
      <c r="M75" s="7">
        <f t="shared" si="13"/>
        <v>53658.976004753444</v>
      </c>
      <c r="N75" s="7">
        <f t="shared" si="13"/>
        <v>52350.220492442386</v>
      </c>
      <c r="O75" s="7">
        <f t="shared" ref="O75" si="14">N77</f>
        <v>51041.464980131328</v>
      </c>
      <c r="P75" s="7">
        <f t="shared" ref="P75" si="15">O77</f>
        <v>49732.70946782027</v>
      </c>
      <c r="Q75" s="7">
        <f t="shared" ref="Q75" si="16">P77</f>
        <v>48423.953955509212</v>
      </c>
      <c r="R75" s="7">
        <f t="shared" ref="R75" si="17">Q77</f>
        <v>47115.198443198155</v>
      </c>
      <c r="S75" s="7">
        <f t="shared" ref="S75" si="18">R77</f>
        <v>45806.442930887097</v>
      </c>
      <c r="T75" s="7">
        <f t="shared" ref="T75" si="19">S77</f>
        <v>44497.687418576039</v>
      </c>
      <c r="U75" s="7">
        <f t="shared" ref="U75" si="20">T77</f>
        <v>43188.931906264981</v>
      </c>
      <c r="V75" s="7">
        <f t="shared" ref="V75" si="21">U77</f>
        <v>41880.176393953923</v>
      </c>
      <c r="W75" s="7">
        <f t="shared" ref="W75" si="22">V77</f>
        <v>40571.420881642865</v>
      </c>
      <c r="X75" s="7">
        <f t="shared" ref="X75" si="23">W77</f>
        <v>39262.665369331808</v>
      </c>
      <c r="Y75" s="7">
        <f t="shared" ref="Y75" si="24">X77</f>
        <v>37953.90985702075</v>
      </c>
      <c r="Z75" s="7">
        <f t="shared" ref="Z75" si="25">Y77</f>
        <v>36645.154344709692</v>
      </c>
      <c r="AA75" s="7">
        <f t="shared" ref="AA75" si="26">Z77</f>
        <v>35336.398832398634</v>
      </c>
      <c r="AB75" s="7">
        <f t="shared" ref="AB75" si="27">AA77</f>
        <v>34027.643320087576</v>
      </c>
      <c r="AC75" s="7">
        <f t="shared" ref="AC75" si="28">AB77</f>
        <v>32718.887807776518</v>
      </c>
      <c r="AD75" s="7">
        <f t="shared" ref="AD75" si="29">AC77</f>
        <v>31410.132295465461</v>
      </c>
      <c r="AE75" s="7">
        <f t="shared" ref="AE75" si="30">AD77</f>
        <v>30101.376783154403</v>
      </c>
      <c r="AF75" s="7">
        <f t="shared" ref="AF75" si="31">AE77</f>
        <v>28792.621270843345</v>
      </c>
      <c r="AG75" s="7">
        <f t="shared" ref="AG75" si="32">AF77</f>
        <v>27483.865758532287</v>
      </c>
      <c r="AH75" s="7">
        <f t="shared" ref="AH75" si="33">AG77</f>
        <v>26175.110246221229</v>
      </c>
      <c r="AI75" s="7">
        <f t="shared" ref="AI75" si="34">AH77</f>
        <v>24866.354733910171</v>
      </c>
      <c r="AJ75" s="7">
        <f t="shared" ref="AJ75" si="35">AI77</f>
        <v>23557.599221599114</v>
      </c>
      <c r="AK75" s="7">
        <f t="shared" ref="AK75" si="36">AJ77</f>
        <v>22248.843709288056</v>
      </c>
      <c r="AL75" s="7">
        <f t="shared" ref="AL75" si="37">AK77</f>
        <v>20940.088196976998</v>
      </c>
      <c r="AM75" s="7">
        <f t="shared" ref="AM75" si="38">AL77</f>
        <v>19631.33268466594</v>
      </c>
      <c r="AN75" s="7">
        <f t="shared" ref="AN75" si="39">AM77</f>
        <v>18322.577172354882</v>
      </c>
      <c r="AO75" s="7">
        <f t="shared" ref="AO75" si="40">AN77</f>
        <v>17013.821660043825</v>
      </c>
      <c r="AP75" s="7">
        <f t="shared" ref="AP75" si="41">AO77</f>
        <v>15705.066147732765</v>
      </c>
      <c r="AQ75" s="7">
        <f t="shared" ref="AQ75" si="42">AP77</f>
        <v>14396.310635421705</v>
      </c>
      <c r="AR75" s="7">
        <f t="shared" ref="AR75" si="43">AQ77</f>
        <v>13087.555123110646</v>
      </c>
      <c r="AS75" s="7">
        <f t="shared" ref="AS75" si="44">AR77</f>
        <v>11778.799610799586</v>
      </c>
      <c r="AT75" s="7">
        <f t="shared" ref="AT75" si="45">AS77</f>
        <v>10470.044098488526</v>
      </c>
      <c r="AU75" s="7">
        <f t="shared" ref="AU75" si="46">AT77</f>
        <v>9161.2885861774666</v>
      </c>
      <c r="AV75" s="7">
        <f t="shared" ref="AV75" si="47">AU77</f>
        <v>7852.533073866407</v>
      </c>
      <c r="AW75" s="7">
        <f t="shared" ref="AW75" si="48">AV77</f>
        <v>6543.7775615553473</v>
      </c>
      <c r="AX75" s="7">
        <f t="shared" ref="AX75" si="49">AW77</f>
        <v>5235.0220492442877</v>
      </c>
      <c r="AY75" s="7">
        <f t="shared" ref="AY75" si="50">AX77</f>
        <v>3926.2665369332285</v>
      </c>
      <c r="AZ75" s="7">
        <f t="shared" ref="AZ75" si="51">AY77</f>
        <v>2617.5110246221693</v>
      </c>
    </row>
    <row r="76" spans="3:52" x14ac:dyDescent="0.25">
      <c r="C76" s="6" t="s">
        <v>16</v>
      </c>
      <c r="D76" s="7">
        <f>D67</f>
        <v>1308.7555123110592</v>
      </c>
      <c r="E76" s="7">
        <f>D76</f>
        <v>1308.7555123110592</v>
      </c>
      <c r="F76" s="7">
        <f t="shared" ref="F76:AZ76" si="52">E76</f>
        <v>1308.7555123110592</v>
      </c>
      <c r="G76" s="7">
        <f t="shared" si="52"/>
        <v>1308.7555123110592</v>
      </c>
      <c r="H76" s="7">
        <f t="shared" si="52"/>
        <v>1308.7555123110592</v>
      </c>
      <c r="I76" s="7">
        <f t="shared" si="52"/>
        <v>1308.7555123110592</v>
      </c>
      <c r="J76" s="7">
        <f t="shared" si="52"/>
        <v>1308.7555123110592</v>
      </c>
      <c r="K76" s="7">
        <f t="shared" si="52"/>
        <v>1308.7555123110592</v>
      </c>
      <c r="L76" s="7">
        <f t="shared" si="52"/>
        <v>1308.7555123110592</v>
      </c>
      <c r="M76" s="7">
        <f t="shared" si="52"/>
        <v>1308.7555123110592</v>
      </c>
      <c r="N76" s="7">
        <f t="shared" si="52"/>
        <v>1308.7555123110592</v>
      </c>
      <c r="O76" s="7">
        <f t="shared" si="52"/>
        <v>1308.7555123110592</v>
      </c>
      <c r="P76" s="7">
        <f t="shared" si="52"/>
        <v>1308.7555123110592</v>
      </c>
      <c r="Q76" s="7">
        <f t="shared" si="52"/>
        <v>1308.7555123110592</v>
      </c>
      <c r="R76" s="7">
        <f t="shared" si="52"/>
        <v>1308.7555123110592</v>
      </c>
      <c r="S76" s="7">
        <f t="shared" si="52"/>
        <v>1308.7555123110592</v>
      </c>
      <c r="T76" s="7">
        <f t="shared" si="52"/>
        <v>1308.7555123110592</v>
      </c>
      <c r="U76" s="7">
        <f t="shared" si="52"/>
        <v>1308.7555123110592</v>
      </c>
      <c r="V76" s="7">
        <f t="shared" si="52"/>
        <v>1308.7555123110592</v>
      </c>
      <c r="W76" s="7">
        <f t="shared" si="52"/>
        <v>1308.7555123110592</v>
      </c>
      <c r="X76" s="7">
        <f t="shared" si="52"/>
        <v>1308.7555123110592</v>
      </c>
      <c r="Y76" s="7">
        <f t="shared" si="52"/>
        <v>1308.7555123110592</v>
      </c>
      <c r="Z76" s="7">
        <f t="shared" si="52"/>
        <v>1308.7555123110592</v>
      </c>
      <c r="AA76" s="7">
        <f t="shared" si="52"/>
        <v>1308.7555123110592</v>
      </c>
      <c r="AB76" s="7">
        <f t="shared" si="52"/>
        <v>1308.7555123110592</v>
      </c>
      <c r="AC76" s="7">
        <f t="shared" si="52"/>
        <v>1308.7555123110592</v>
      </c>
      <c r="AD76" s="7">
        <f t="shared" si="52"/>
        <v>1308.7555123110592</v>
      </c>
      <c r="AE76" s="7">
        <f t="shared" si="52"/>
        <v>1308.7555123110592</v>
      </c>
      <c r="AF76" s="7">
        <f t="shared" si="52"/>
        <v>1308.7555123110592</v>
      </c>
      <c r="AG76" s="7">
        <f t="shared" si="52"/>
        <v>1308.7555123110592</v>
      </c>
      <c r="AH76" s="7">
        <f t="shared" si="52"/>
        <v>1308.7555123110592</v>
      </c>
      <c r="AI76" s="7">
        <f t="shared" si="52"/>
        <v>1308.7555123110592</v>
      </c>
      <c r="AJ76" s="7">
        <f t="shared" si="52"/>
        <v>1308.7555123110592</v>
      </c>
      <c r="AK76" s="7">
        <f t="shared" si="52"/>
        <v>1308.7555123110592</v>
      </c>
      <c r="AL76" s="7">
        <f t="shared" si="52"/>
        <v>1308.7555123110592</v>
      </c>
      <c r="AM76" s="7">
        <f t="shared" si="52"/>
        <v>1308.7555123110592</v>
      </c>
      <c r="AN76" s="7">
        <f t="shared" si="52"/>
        <v>1308.7555123110592</v>
      </c>
      <c r="AO76" s="7">
        <f t="shared" si="52"/>
        <v>1308.7555123110592</v>
      </c>
      <c r="AP76" s="7">
        <f t="shared" si="52"/>
        <v>1308.7555123110592</v>
      </c>
      <c r="AQ76" s="7">
        <f t="shared" si="52"/>
        <v>1308.7555123110592</v>
      </c>
      <c r="AR76" s="7">
        <f t="shared" si="52"/>
        <v>1308.7555123110592</v>
      </c>
      <c r="AS76" s="7">
        <f t="shared" si="52"/>
        <v>1308.7555123110592</v>
      </c>
      <c r="AT76" s="7">
        <f t="shared" si="52"/>
        <v>1308.7555123110592</v>
      </c>
      <c r="AU76" s="7">
        <f t="shared" si="52"/>
        <v>1308.7555123110592</v>
      </c>
      <c r="AV76" s="7">
        <f t="shared" si="52"/>
        <v>1308.7555123110592</v>
      </c>
      <c r="AW76" s="7">
        <f t="shared" si="52"/>
        <v>1308.7555123110592</v>
      </c>
      <c r="AX76" s="7">
        <f t="shared" si="52"/>
        <v>1308.7555123110592</v>
      </c>
      <c r="AY76" s="7">
        <f t="shared" si="52"/>
        <v>1308.7555123110592</v>
      </c>
      <c r="AZ76" s="7">
        <f t="shared" si="52"/>
        <v>1308.7555123110592</v>
      </c>
    </row>
    <row r="77" spans="3:52" x14ac:dyDescent="0.25">
      <c r="C77" s="9" t="s">
        <v>17</v>
      </c>
      <c r="D77" s="10">
        <f>D75-D76</f>
        <v>64129.020103241906</v>
      </c>
      <c r="E77" s="10">
        <f t="shared" ref="E77:AZ77" si="53">E75-E76</f>
        <v>62820.264590930848</v>
      </c>
      <c r="F77" s="10">
        <f t="shared" si="53"/>
        <v>61511.509078619791</v>
      </c>
      <c r="G77" s="10">
        <f t="shared" si="53"/>
        <v>60202.753566308733</v>
      </c>
      <c r="H77" s="10">
        <f t="shared" si="53"/>
        <v>58893.998053997675</v>
      </c>
      <c r="I77" s="10">
        <f t="shared" si="53"/>
        <v>57585.242541686617</v>
      </c>
      <c r="J77" s="10">
        <f t="shared" si="53"/>
        <v>56276.487029375559</v>
      </c>
      <c r="K77" s="10">
        <f t="shared" si="53"/>
        <v>54967.731517064502</v>
      </c>
      <c r="L77" s="10">
        <f t="shared" si="53"/>
        <v>53658.976004753444</v>
      </c>
      <c r="M77" s="10">
        <f t="shared" si="53"/>
        <v>52350.220492442386</v>
      </c>
      <c r="N77" s="10">
        <f t="shared" si="53"/>
        <v>51041.464980131328</v>
      </c>
      <c r="O77" s="10">
        <f t="shared" si="53"/>
        <v>49732.70946782027</v>
      </c>
      <c r="P77" s="10">
        <f t="shared" si="53"/>
        <v>48423.953955509212</v>
      </c>
      <c r="Q77" s="10">
        <f t="shared" si="53"/>
        <v>47115.198443198155</v>
      </c>
      <c r="R77" s="10">
        <f t="shared" si="53"/>
        <v>45806.442930887097</v>
      </c>
      <c r="S77" s="10">
        <f t="shared" si="53"/>
        <v>44497.687418576039</v>
      </c>
      <c r="T77" s="10">
        <f t="shared" si="53"/>
        <v>43188.931906264981</v>
      </c>
      <c r="U77" s="10">
        <f t="shared" si="53"/>
        <v>41880.176393953923</v>
      </c>
      <c r="V77" s="10">
        <f t="shared" si="53"/>
        <v>40571.420881642865</v>
      </c>
      <c r="W77" s="10">
        <f t="shared" si="53"/>
        <v>39262.665369331808</v>
      </c>
      <c r="X77" s="10">
        <f t="shared" si="53"/>
        <v>37953.90985702075</v>
      </c>
      <c r="Y77" s="10">
        <f t="shared" si="53"/>
        <v>36645.154344709692</v>
      </c>
      <c r="Z77" s="10">
        <f t="shared" si="53"/>
        <v>35336.398832398634</v>
      </c>
      <c r="AA77" s="10">
        <f t="shared" si="53"/>
        <v>34027.643320087576</v>
      </c>
      <c r="AB77" s="10">
        <f t="shared" si="53"/>
        <v>32718.887807776518</v>
      </c>
      <c r="AC77" s="10">
        <f t="shared" si="53"/>
        <v>31410.132295465461</v>
      </c>
      <c r="AD77" s="10">
        <f t="shared" si="53"/>
        <v>30101.376783154403</v>
      </c>
      <c r="AE77" s="10">
        <f t="shared" si="53"/>
        <v>28792.621270843345</v>
      </c>
      <c r="AF77" s="10">
        <f t="shared" si="53"/>
        <v>27483.865758532287</v>
      </c>
      <c r="AG77" s="10">
        <f t="shared" si="53"/>
        <v>26175.110246221229</v>
      </c>
      <c r="AH77" s="10">
        <f t="shared" si="53"/>
        <v>24866.354733910171</v>
      </c>
      <c r="AI77" s="10">
        <f t="shared" si="53"/>
        <v>23557.599221599114</v>
      </c>
      <c r="AJ77" s="10">
        <f t="shared" si="53"/>
        <v>22248.843709288056</v>
      </c>
      <c r="AK77" s="10">
        <f t="shared" si="53"/>
        <v>20940.088196976998</v>
      </c>
      <c r="AL77" s="10">
        <f t="shared" si="53"/>
        <v>19631.33268466594</v>
      </c>
      <c r="AM77" s="10">
        <f t="shared" si="53"/>
        <v>18322.577172354882</v>
      </c>
      <c r="AN77" s="10">
        <f t="shared" si="53"/>
        <v>17013.821660043825</v>
      </c>
      <c r="AO77" s="10">
        <f t="shared" si="53"/>
        <v>15705.066147732765</v>
      </c>
      <c r="AP77" s="10">
        <f t="shared" si="53"/>
        <v>14396.310635421705</v>
      </c>
      <c r="AQ77" s="10">
        <f t="shared" si="53"/>
        <v>13087.555123110646</v>
      </c>
      <c r="AR77" s="10">
        <f t="shared" si="53"/>
        <v>11778.799610799586</v>
      </c>
      <c r="AS77" s="10">
        <f t="shared" si="53"/>
        <v>10470.044098488526</v>
      </c>
      <c r="AT77" s="10">
        <f t="shared" si="53"/>
        <v>9161.2885861774666</v>
      </c>
      <c r="AU77" s="10">
        <f t="shared" si="53"/>
        <v>7852.533073866407</v>
      </c>
      <c r="AV77" s="10">
        <f t="shared" si="53"/>
        <v>6543.7775615553473</v>
      </c>
      <c r="AW77" s="10">
        <f t="shared" si="53"/>
        <v>5235.0220492442877</v>
      </c>
      <c r="AX77" s="10">
        <f t="shared" si="53"/>
        <v>3926.2665369332285</v>
      </c>
      <c r="AY77" s="10">
        <f t="shared" si="53"/>
        <v>2617.5110246221693</v>
      </c>
      <c r="AZ77" s="10">
        <f t="shared" si="53"/>
        <v>1308.7555123111101</v>
      </c>
    </row>
    <row r="78" spans="3:52" x14ac:dyDescent="0.25">
      <c r="C78" s="6"/>
      <c r="D78" s="6"/>
      <c r="E78" s="6"/>
      <c r="F78" s="6"/>
      <c r="G78" s="6"/>
      <c r="H78" s="6"/>
      <c r="I78" s="6"/>
      <c r="J78" s="6"/>
      <c r="K78" s="6"/>
      <c r="L78" s="6"/>
    </row>
    <row r="79" spans="3:52" x14ac:dyDescent="0.25">
      <c r="C79" s="6" t="s">
        <v>18</v>
      </c>
      <c r="D79" s="8">
        <f>D70</f>
        <v>5943.7775615552964</v>
      </c>
      <c r="E79" s="17">
        <f>IFERROR(VLOOKUP(E$74,$C$10:$H$59,5,0),"")</f>
        <v>4671.9708494819088</v>
      </c>
      <c r="F79" s="17">
        <f>IFERROR(VLOOKUP(F$74,$C$10:$H$59,5,0),"")</f>
        <v>3939.1679344300996</v>
      </c>
      <c r="G79" s="17">
        <f>IFERROR(VLOOKUP(G$74,$C$10:$H$59,5,0),"")</f>
        <v>3133.0847278731098</v>
      </c>
      <c r="H79" s="17">
        <f t="shared" ref="H79:AZ79" si="54">IFERROR(VLOOKUP(H$74,$C$10:$H$59,5,0),"")</f>
        <v>2246.3932006604205</v>
      </c>
      <c r="I79" s="17">
        <f t="shared" si="54"/>
        <v>1271.0325207264625</v>
      </c>
      <c r="J79" s="17">
        <f t="shared" si="54"/>
        <v>198.13577279910871</v>
      </c>
      <c r="K79" s="17">
        <f t="shared" si="54"/>
        <v>-982.0506499209805</v>
      </c>
      <c r="L79" s="17">
        <f t="shared" si="54"/>
        <v>-2280.2557149130785</v>
      </c>
      <c r="M79" s="17">
        <f t="shared" si="54"/>
        <v>-3708.2812864043867</v>
      </c>
      <c r="N79" s="17">
        <f t="shared" si="54"/>
        <v>-5279.1094150448262</v>
      </c>
      <c r="O79" s="17">
        <f t="shared" si="54"/>
        <v>-7007.0203565493084</v>
      </c>
      <c r="P79" s="17">
        <f t="shared" si="54"/>
        <v>-8907.7223922042394</v>
      </c>
      <c r="Q79" s="17">
        <f t="shared" si="54"/>
        <v>-10998.494631424663</v>
      </c>
      <c r="R79" s="17">
        <f t="shared" si="54"/>
        <v>-13298.34409456713</v>
      </c>
      <c r="S79" s="17">
        <f t="shared" si="54"/>
        <v>-15828.178504023841</v>
      </c>
      <c r="T79" s="17">
        <f t="shared" si="54"/>
        <v>-18610.996354426225</v>
      </c>
      <c r="U79" s="17">
        <f t="shared" si="54"/>
        <v>-21672.095989868849</v>
      </c>
      <c r="V79" s="17">
        <f t="shared" si="54"/>
        <v>-25039.305588855736</v>
      </c>
      <c r="W79" s="17">
        <f t="shared" si="54"/>
        <v>-28743.236147741311</v>
      </c>
      <c r="X79" s="17">
        <f t="shared" si="54"/>
        <v>-32817.559762515441</v>
      </c>
      <c r="Y79" s="17">
        <f t="shared" si="54"/>
        <v>-37299.315738766985</v>
      </c>
      <c r="Z79" s="17">
        <f t="shared" si="54"/>
        <v>-42229.247312643682</v>
      </c>
      <c r="AA79" s="17">
        <f t="shared" si="54"/>
        <v>-47652.172043908053</v>
      </c>
      <c r="AB79" s="17">
        <f t="shared" si="54"/>
        <v>-53617.389248298859</v>
      </c>
      <c r="AC79" s="17">
        <f t="shared" si="54"/>
        <v>-60179.128173128738</v>
      </c>
      <c r="AD79" s="17">
        <f t="shared" si="54"/>
        <v>-67397.040990441616</v>
      </c>
      <c r="AE79" s="17">
        <f t="shared" si="54"/>
        <v>-75336.745089485761</v>
      </c>
      <c r="AF79" s="17">
        <f t="shared" si="54"/>
        <v>-84070.419598434353</v>
      </c>
      <c r="AG79" s="17">
        <f t="shared" si="54"/>
        <v>-93677.461558277777</v>
      </c>
      <c r="AH79" s="17">
        <f t="shared" si="54"/>
        <v>-104245.20771410556</v>
      </c>
      <c r="AI79" s="17">
        <f t="shared" si="54"/>
        <v>-115869.72848551611</v>
      </c>
      <c r="AJ79" s="17">
        <f t="shared" si="54"/>
        <v>-128656.70133406772</v>
      </c>
      <c r="AK79" s="17">
        <f t="shared" si="54"/>
        <v>-142722.37146747447</v>
      </c>
      <c r="AL79" s="17">
        <f t="shared" si="54"/>
        <v>-158194.60861422191</v>
      </c>
      <c r="AM79" s="17">
        <f t="shared" si="54"/>
        <v>-175214.06947564412</v>
      </c>
      <c r="AN79" s="17">
        <f t="shared" si="54"/>
        <v>-193935.47642320851</v>
      </c>
      <c r="AO79" s="17">
        <f t="shared" si="54"/>
        <v>-214529.02406552937</v>
      </c>
      <c r="AP79" s="17">
        <f t="shared" si="54"/>
        <v>-237181.92647208233</v>
      </c>
      <c r="AQ79" s="17">
        <f t="shared" si="54"/>
        <v>-262100.11911929055</v>
      </c>
      <c r="AR79" s="17">
        <f t="shared" si="54"/>
        <v>-289510.13103121961</v>
      </c>
      <c r="AS79" s="17">
        <f t="shared" si="54"/>
        <v>-319661.14413434156</v>
      </c>
      <c r="AT79" s="17">
        <f t="shared" si="54"/>
        <v>-352827.25854777574</v>
      </c>
      <c r="AU79" s="17">
        <f t="shared" si="54"/>
        <v>-389309.98440255335</v>
      </c>
      <c r="AV79" s="17">
        <f t="shared" si="54"/>
        <v>-429440.98284280871</v>
      </c>
      <c r="AW79" s="17">
        <f t="shared" si="54"/>
        <v>-473585.08112708956</v>
      </c>
      <c r="AX79" s="17">
        <f t="shared" si="54"/>
        <v>-522143.58923979849</v>
      </c>
      <c r="AY79" s="17">
        <f t="shared" si="54"/>
        <v>-575557.9481637784</v>
      </c>
      <c r="AZ79" s="17">
        <f t="shared" si="54"/>
        <v>-634313.74298015621</v>
      </c>
    </row>
    <row r="80" spans="3:52" x14ac:dyDescent="0.25">
      <c r="C80" s="6" t="s">
        <v>24</v>
      </c>
      <c r="D80" s="8">
        <f>H10</f>
        <v>56.222438444703585</v>
      </c>
      <c r="E80" s="17">
        <f>IFERROR(VLOOKUP(E$74,$C$10:$H$59,6,0),"")</f>
        <v>1328.0291505180912</v>
      </c>
      <c r="F80" s="17">
        <f t="shared" ref="F80:AZ80" si="55">IFERROR(VLOOKUP(F$74,$C$10:$H$59,6,0),"")</f>
        <v>2060.8320655699004</v>
      </c>
      <c r="G80" s="17">
        <f t="shared" si="55"/>
        <v>2866.9152721268902</v>
      </c>
      <c r="H80" s="17">
        <f t="shared" si="55"/>
        <v>3753.6067993395795</v>
      </c>
      <c r="I80" s="17">
        <f t="shared" si="55"/>
        <v>4728.9674792735377</v>
      </c>
      <c r="J80" s="17">
        <f t="shared" si="55"/>
        <v>5801.864227200891</v>
      </c>
      <c r="K80" s="17">
        <f t="shared" si="55"/>
        <v>6982.0506499209805</v>
      </c>
      <c r="L80" s="17">
        <f t="shared" si="55"/>
        <v>8280.2557149130789</v>
      </c>
      <c r="M80" s="17">
        <f t="shared" si="55"/>
        <v>9708.2812864043863</v>
      </c>
      <c r="N80" s="17">
        <f t="shared" si="55"/>
        <v>11279.109415044826</v>
      </c>
      <c r="O80" s="17">
        <f t="shared" si="55"/>
        <v>13007.020356549308</v>
      </c>
      <c r="P80" s="17">
        <f t="shared" si="55"/>
        <v>14907.722392204239</v>
      </c>
      <c r="Q80" s="17">
        <f t="shared" si="55"/>
        <v>16998.494631424663</v>
      </c>
      <c r="R80" s="17">
        <f t="shared" si="55"/>
        <v>19298.344094567132</v>
      </c>
      <c r="S80" s="17">
        <f t="shared" si="55"/>
        <v>21828.178504023839</v>
      </c>
      <c r="T80" s="17">
        <f t="shared" si="55"/>
        <v>24610.996354426225</v>
      </c>
      <c r="U80" s="17">
        <f t="shared" si="55"/>
        <v>27672.095989868849</v>
      </c>
      <c r="V80" s="17">
        <f t="shared" si="55"/>
        <v>31039.305588855736</v>
      </c>
      <c r="W80" s="17">
        <f t="shared" si="55"/>
        <v>34743.236147741307</v>
      </c>
      <c r="X80" s="17">
        <f t="shared" si="55"/>
        <v>38817.559762515441</v>
      </c>
      <c r="Y80" s="17">
        <f t="shared" si="55"/>
        <v>43299.315738766985</v>
      </c>
      <c r="Z80" s="17">
        <f t="shared" si="55"/>
        <v>48229.247312643682</v>
      </c>
      <c r="AA80" s="17">
        <f t="shared" si="55"/>
        <v>53652.172043908053</v>
      </c>
      <c r="AB80" s="17">
        <f t="shared" si="55"/>
        <v>59617.389248298859</v>
      </c>
      <c r="AC80" s="17">
        <f t="shared" si="55"/>
        <v>66179.128173128731</v>
      </c>
      <c r="AD80" s="17">
        <f t="shared" si="55"/>
        <v>73397.040990441616</v>
      </c>
      <c r="AE80" s="17">
        <f t="shared" si="55"/>
        <v>81336.745089485761</v>
      </c>
      <c r="AF80" s="17">
        <f t="shared" si="55"/>
        <v>90070.419598434353</v>
      </c>
      <c r="AG80" s="17">
        <f t="shared" si="55"/>
        <v>99677.461558277777</v>
      </c>
      <c r="AH80" s="17">
        <f t="shared" si="55"/>
        <v>110245.20771410556</v>
      </c>
      <c r="AI80" s="17">
        <f t="shared" si="55"/>
        <v>121869.72848551611</v>
      </c>
      <c r="AJ80" s="17">
        <f t="shared" si="55"/>
        <v>134656.70133406774</v>
      </c>
      <c r="AK80" s="17">
        <f t="shared" si="55"/>
        <v>148722.37146747447</v>
      </c>
      <c r="AL80" s="17">
        <f t="shared" si="55"/>
        <v>164194.60861422191</v>
      </c>
      <c r="AM80" s="17">
        <f t="shared" si="55"/>
        <v>181214.06947564412</v>
      </c>
      <c r="AN80" s="17">
        <f t="shared" si="55"/>
        <v>199935.47642320851</v>
      </c>
      <c r="AO80" s="17">
        <f t="shared" si="55"/>
        <v>220529.02406552937</v>
      </c>
      <c r="AP80" s="17">
        <f t="shared" si="55"/>
        <v>243181.92647208233</v>
      </c>
      <c r="AQ80" s="17">
        <f t="shared" si="55"/>
        <v>268100.11911929055</v>
      </c>
      <c r="AR80" s="17">
        <f t="shared" si="55"/>
        <v>295510.13103121961</v>
      </c>
      <c r="AS80" s="17">
        <f t="shared" si="55"/>
        <v>325661.14413434156</v>
      </c>
      <c r="AT80" s="17">
        <f t="shared" si="55"/>
        <v>358827.25854777574</v>
      </c>
      <c r="AU80" s="17">
        <f t="shared" si="55"/>
        <v>395309.98440255335</v>
      </c>
      <c r="AV80" s="17">
        <f t="shared" si="55"/>
        <v>435440.98284280871</v>
      </c>
      <c r="AW80" s="17">
        <f t="shared" si="55"/>
        <v>479585.08112708956</v>
      </c>
      <c r="AX80" s="17">
        <f t="shared" si="55"/>
        <v>528143.58923979849</v>
      </c>
      <c r="AY80" s="17">
        <f t="shared" si="55"/>
        <v>581557.9481637784</v>
      </c>
      <c r="AZ80" s="17">
        <f t="shared" si="55"/>
        <v>640313.74298015621</v>
      </c>
    </row>
    <row r="81" spans="3:52" x14ac:dyDescent="0.25">
      <c r="C81" s="6" t="s">
        <v>26</v>
      </c>
      <c r="D81" s="8">
        <f>F10-D80</f>
        <v>59381.553177108261</v>
      </c>
      <c r="E81" s="8">
        <f>D81-E80</f>
        <v>58053.524026590167</v>
      </c>
      <c r="F81" s="8">
        <f t="shared" ref="F81:G81" si="56">E81-F80</f>
        <v>55992.691961020268</v>
      </c>
      <c r="G81" s="8">
        <f t="shared" si="56"/>
        <v>53125.776688893377</v>
      </c>
      <c r="H81" s="8">
        <f t="shared" ref="H81" si="57">G81-H80</f>
        <v>49372.169889553799</v>
      </c>
      <c r="I81" s="8">
        <f t="shared" ref="I81" si="58">H81-I80</f>
        <v>44643.202410280261</v>
      </c>
      <c r="J81" s="8">
        <f t="shared" ref="J81" si="59">I81-J80</f>
        <v>38841.338183079366</v>
      </c>
      <c r="K81" s="8">
        <f t="shared" ref="K81" si="60">J81-K80</f>
        <v>31859.287533158385</v>
      </c>
      <c r="L81" s="8">
        <f t="shared" ref="L81" si="61">K81-L80</f>
        <v>23579.031818245305</v>
      </c>
      <c r="M81" s="8">
        <f t="shared" ref="M81" si="62">L81-M80</f>
        <v>13870.750531840918</v>
      </c>
      <c r="N81" s="8">
        <f t="shared" ref="N81" si="63">M81-N80</f>
        <v>2591.6411167960923</v>
      </c>
      <c r="O81" s="8">
        <f t="shared" ref="O81" si="64">N81-O80</f>
        <v>-10415.379239753216</v>
      </c>
      <c r="P81" s="8">
        <f t="shared" ref="P81" si="65">O81-P80</f>
        <v>-25323.101631957456</v>
      </c>
      <c r="Q81" s="8">
        <f t="shared" ref="Q81" si="66">P81-Q80</f>
        <v>-42321.596263382118</v>
      </c>
      <c r="R81" s="8">
        <f t="shared" ref="R81" si="67">Q81-R80</f>
        <v>-61619.94035794925</v>
      </c>
      <c r="S81" s="8">
        <f t="shared" ref="S81" si="68">R81-S80</f>
        <v>-83448.118861973082</v>
      </c>
      <c r="T81" s="8">
        <f t="shared" ref="T81" si="69">S81-T80</f>
        <v>-108059.11521639931</v>
      </c>
      <c r="U81" s="8">
        <f t="shared" ref="U81" si="70">T81-U80</f>
        <v>-135731.21120626817</v>
      </c>
      <c r="V81" s="8">
        <f t="shared" ref="V81" si="71">U81-V80</f>
        <v>-166770.5167951239</v>
      </c>
      <c r="W81" s="8">
        <f t="shared" ref="W81" si="72">V81-W80</f>
        <v>-201513.75294286519</v>
      </c>
      <c r="X81" s="8">
        <f t="shared" ref="X81" si="73">W81-X80</f>
        <v>-240331.31270538064</v>
      </c>
      <c r="Y81" s="8">
        <f t="shared" ref="Y81" si="74">X81-Y80</f>
        <v>-283630.62844414765</v>
      </c>
      <c r="Z81" s="8">
        <f t="shared" ref="Z81" si="75">Y81-Z80</f>
        <v>-331859.87575679133</v>
      </c>
      <c r="AA81" s="8">
        <f t="shared" ref="AA81" si="76">Z81-AA80</f>
        <v>-385512.04780069937</v>
      </c>
      <c r="AB81" s="8">
        <f t="shared" ref="AB81" si="77">AA81-AB80</f>
        <v>-445129.4370489982</v>
      </c>
      <c r="AC81" s="8">
        <f t="shared" ref="AC81" si="78">AB81-AC80</f>
        <v>-511308.5652221269</v>
      </c>
      <c r="AD81" s="8">
        <f t="shared" ref="AD81" si="79">AC81-AD80</f>
        <v>-584705.60621256847</v>
      </c>
      <c r="AE81" s="8">
        <f t="shared" ref="AE81" si="80">AD81-AE80</f>
        <v>-666042.35130205425</v>
      </c>
      <c r="AF81" s="8">
        <f t="shared" ref="AF81" si="81">AE81-AF80</f>
        <v>-756112.7709004886</v>
      </c>
      <c r="AG81" s="8">
        <f t="shared" ref="AG81" si="82">AF81-AG80</f>
        <v>-855790.23245876632</v>
      </c>
      <c r="AH81" s="8">
        <f t="shared" ref="AH81" si="83">AG81-AH80</f>
        <v>-966035.44017287192</v>
      </c>
      <c r="AI81" s="8">
        <f t="shared" ref="AI81" si="84">AH81-AI80</f>
        <v>-1087905.1686583881</v>
      </c>
      <c r="AJ81" s="8">
        <f t="shared" ref="AJ81" si="85">AI81-AJ80</f>
        <v>-1222561.8699924559</v>
      </c>
      <c r="AK81" s="8">
        <f t="shared" ref="AK81" si="86">AJ81-AK80</f>
        <v>-1371284.2414599303</v>
      </c>
      <c r="AL81" s="8">
        <f t="shared" ref="AL81" si="87">AK81-AL80</f>
        <v>-1535478.8500741522</v>
      </c>
      <c r="AM81" s="8">
        <f t="shared" ref="AM81" si="88">AL81-AM80</f>
        <v>-1716692.9195497963</v>
      </c>
      <c r="AN81" s="8">
        <f t="shared" ref="AN81" si="89">AM81-AN80</f>
        <v>-1916628.3959730049</v>
      </c>
      <c r="AO81" s="8">
        <f t="shared" ref="AO81" si="90">AN81-AO80</f>
        <v>-2137157.4200385343</v>
      </c>
      <c r="AP81" s="8">
        <f t="shared" ref="AP81" si="91">AO81-AP80</f>
        <v>-2380339.3465106166</v>
      </c>
      <c r="AQ81" s="8">
        <f t="shared" ref="AQ81" si="92">AP81-AQ80</f>
        <v>-2648439.4656299073</v>
      </c>
      <c r="AR81" s="8">
        <f t="shared" ref="AR81" si="93">AQ81-AR80</f>
        <v>-2943949.5966611272</v>
      </c>
      <c r="AS81" s="8">
        <f t="shared" ref="AS81" si="94">AR81-AS80</f>
        <v>-3269610.7407954689</v>
      </c>
      <c r="AT81" s="8">
        <f t="shared" ref="AT81" si="95">AS81-AT80</f>
        <v>-3628437.9993432448</v>
      </c>
      <c r="AU81" s="8">
        <f t="shared" ref="AU81" si="96">AT81-AU80</f>
        <v>-4023747.983745798</v>
      </c>
      <c r="AV81" s="8">
        <f t="shared" ref="AV81" si="97">AU81-AV80</f>
        <v>-4459188.9665886071</v>
      </c>
      <c r="AW81" s="8">
        <f t="shared" ref="AW81" si="98">AV81-AW80</f>
        <v>-4938774.0477156965</v>
      </c>
      <c r="AX81" s="8">
        <f t="shared" ref="AX81" si="99">AW81-AX80</f>
        <v>-5466917.636955495</v>
      </c>
      <c r="AY81" s="8">
        <f t="shared" ref="AY81" si="100">AX81-AY80</f>
        <v>-6048475.5851192735</v>
      </c>
      <c r="AZ81" s="8">
        <f t="shared" ref="AZ81" si="101">AY81-AZ80</f>
        <v>-6688789.3280994296</v>
      </c>
    </row>
    <row r="82" spans="3:52" x14ac:dyDescent="0.25">
      <c r="C82" s="9" t="s">
        <v>13</v>
      </c>
      <c r="D82" s="12">
        <f>SUM(D79:D80)</f>
        <v>6000</v>
      </c>
      <c r="E82" s="12">
        <f t="shared" ref="E82:AY82" si="102">SUM(E79:E80)</f>
        <v>6000</v>
      </c>
      <c r="F82" s="12">
        <f t="shared" si="102"/>
        <v>6000</v>
      </c>
      <c r="G82" s="12">
        <f t="shared" si="102"/>
        <v>6000</v>
      </c>
      <c r="H82" s="12">
        <f t="shared" si="102"/>
        <v>6000</v>
      </c>
      <c r="I82" s="12">
        <f t="shared" si="102"/>
        <v>6000</v>
      </c>
      <c r="J82" s="12">
        <f t="shared" si="102"/>
        <v>6000</v>
      </c>
      <c r="K82" s="12">
        <f t="shared" si="102"/>
        <v>6000</v>
      </c>
      <c r="L82" s="12">
        <f t="shared" si="102"/>
        <v>6000</v>
      </c>
      <c r="M82" s="12">
        <f t="shared" si="102"/>
        <v>6000</v>
      </c>
      <c r="N82" s="12">
        <f t="shared" si="102"/>
        <v>6000</v>
      </c>
      <c r="O82" s="12">
        <f t="shared" si="102"/>
        <v>6000</v>
      </c>
      <c r="P82" s="12">
        <f t="shared" si="102"/>
        <v>6000</v>
      </c>
      <c r="Q82" s="12">
        <f t="shared" si="102"/>
        <v>6000</v>
      </c>
      <c r="R82" s="12">
        <f t="shared" si="102"/>
        <v>6000.0000000000018</v>
      </c>
      <c r="S82" s="12">
        <f t="shared" si="102"/>
        <v>5999.9999999999982</v>
      </c>
      <c r="T82" s="12">
        <f t="shared" si="102"/>
        <v>6000</v>
      </c>
      <c r="U82" s="12">
        <f t="shared" si="102"/>
        <v>6000</v>
      </c>
      <c r="V82" s="12">
        <f t="shared" si="102"/>
        <v>6000</v>
      </c>
      <c r="W82" s="12">
        <f t="shared" si="102"/>
        <v>5999.9999999999964</v>
      </c>
      <c r="X82" s="12">
        <f t="shared" si="102"/>
        <v>6000</v>
      </c>
      <c r="Y82" s="12">
        <f t="shared" si="102"/>
        <v>6000</v>
      </c>
      <c r="Z82" s="12">
        <f t="shared" si="102"/>
        <v>6000</v>
      </c>
      <c r="AA82" s="12">
        <f t="shared" si="102"/>
        <v>6000</v>
      </c>
      <c r="AB82" s="12">
        <f t="shared" si="102"/>
        <v>6000</v>
      </c>
      <c r="AC82" s="12">
        <f t="shared" si="102"/>
        <v>5999.9999999999927</v>
      </c>
      <c r="AD82" s="12">
        <f t="shared" si="102"/>
        <v>6000</v>
      </c>
      <c r="AE82" s="12">
        <f t="shared" si="102"/>
        <v>6000</v>
      </c>
      <c r="AF82" s="12">
        <f t="shared" si="102"/>
        <v>6000</v>
      </c>
      <c r="AG82" s="12">
        <f t="shared" si="102"/>
        <v>6000</v>
      </c>
      <c r="AH82" s="12">
        <f t="shared" si="102"/>
        <v>6000</v>
      </c>
      <c r="AI82" s="12">
        <f t="shared" si="102"/>
        <v>6000</v>
      </c>
      <c r="AJ82" s="12">
        <f t="shared" si="102"/>
        <v>6000.0000000000146</v>
      </c>
      <c r="AK82" s="12">
        <f t="shared" si="102"/>
        <v>6000</v>
      </c>
      <c r="AL82" s="12">
        <f t="shared" si="102"/>
        <v>6000</v>
      </c>
      <c r="AM82" s="12">
        <f t="shared" si="102"/>
        <v>6000</v>
      </c>
      <c r="AN82" s="12">
        <f t="shared" si="102"/>
        <v>6000</v>
      </c>
      <c r="AO82" s="12">
        <f t="shared" si="102"/>
        <v>6000</v>
      </c>
      <c r="AP82" s="12">
        <f t="shared" si="102"/>
        <v>6000</v>
      </c>
      <c r="AQ82" s="12">
        <f t="shared" si="102"/>
        <v>6000</v>
      </c>
      <c r="AR82" s="12">
        <f t="shared" si="102"/>
        <v>6000</v>
      </c>
      <c r="AS82" s="12">
        <f t="shared" si="102"/>
        <v>6000</v>
      </c>
      <c r="AT82" s="12">
        <f t="shared" si="102"/>
        <v>6000</v>
      </c>
      <c r="AU82" s="12">
        <f t="shared" si="102"/>
        <v>6000</v>
      </c>
      <c r="AV82" s="12">
        <f t="shared" si="102"/>
        <v>6000</v>
      </c>
      <c r="AW82" s="12">
        <f t="shared" si="102"/>
        <v>6000</v>
      </c>
      <c r="AX82" s="12">
        <f t="shared" si="102"/>
        <v>6000</v>
      </c>
      <c r="AY82" s="12">
        <f t="shared" si="102"/>
        <v>6000</v>
      </c>
      <c r="AZ82" s="12">
        <f>SUM(AZ79:AZ80)</f>
        <v>6000</v>
      </c>
    </row>
  </sheetData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Mousa Hamad</dc:creator>
  <cp:lastModifiedBy>Ail</cp:lastModifiedBy>
  <cp:lastPrinted>2020-08-08T12:24:44Z</cp:lastPrinted>
  <dcterms:created xsi:type="dcterms:W3CDTF">2015-06-05T18:17:20Z</dcterms:created>
  <dcterms:modified xsi:type="dcterms:W3CDTF">2021-02-09T21:07:05Z</dcterms:modified>
</cp:coreProperties>
</file>