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updateLinks="never"/>
  <bookViews>
    <workbookView xWindow="-120" yWindow="-120" windowWidth="20730" windowHeight="11310"/>
  </bookViews>
  <sheets>
    <sheet name="Sheet1" sheetId="1" r:id="rId1"/>
  </sheets>
  <externalReferences>
    <externalReference r:id="rId2"/>
  </externalReferences>
  <definedNames>
    <definedName name="MyLang">[1]MainScr!$I$15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1" l="1"/>
  <c r="P18" i="1"/>
  <c r="U18" i="1" s="1"/>
  <c r="Q18" i="1"/>
  <c r="R18" i="1"/>
  <c r="V18" i="1"/>
  <c r="P19" i="1"/>
  <c r="Q19" i="1"/>
  <c r="R19" i="1"/>
  <c r="P3" i="1"/>
  <c r="Q3" i="1"/>
  <c r="R3" i="1"/>
  <c r="P4" i="1"/>
  <c r="Q4" i="1"/>
  <c r="R4" i="1"/>
  <c r="P5" i="1"/>
  <c r="Q5" i="1"/>
  <c r="R5" i="1"/>
  <c r="P6" i="1"/>
  <c r="Q6" i="1"/>
  <c r="R6" i="1"/>
  <c r="P7" i="1"/>
  <c r="Q7" i="1"/>
  <c r="R7" i="1"/>
  <c r="P8" i="1"/>
  <c r="Q8" i="1"/>
  <c r="R8" i="1"/>
  <c r="P9" i="1"/>
  <c r="Q9" i="1"/>
  <c r="R9" i="1"/>
  <c r="P10" i="1"/>
  <c r="Q10" i="1"/>
  <c r="R10" i="1"/>
  <c r="P11" i="1"/>
  <c r="Q11" i="1"/>
  <c r="R11" i="1"/>
  <c r="P12" i="1"/>
  <c r="Q12" i="1"/>
  <c r="R12" i="1"/>
  <c r="P13" i="1"/>
  <c r="Q13" i="1"/>
  <c r="R13" i="1"/>
  <c r="P14" i="1"/>
  <c r="Q14" i="1"/>
  <c r="R14" i="1"/>
  <c r="P15" i="1"/>
  <c r="Q15" i="1"/>
  <c r="R15" i="1"/>
  <c r="P16" i="1"/>
  <c r="Q16" i="1"/>
  <c r="R16" i="1"/>
  <c r="P17" i="1"/>
  <c r="Q17" i="1"/>
  <c r="R17" i="1"/>
  <c r="R2" i="1"/>
  <c r="Q2" i="1"/>
  <c r="Z18" i="1" l="1"/>
  <c r="T18" i="1"/>
  <c r="V19" i="1"/>
  <c r="Y18" i="1"/>
  <c r="Y19" i="1"/>
  <c r="U19" i="1"/>
  <c r="X19" i="1"/>
  <c r="T19" i="1"/>
  <c r="AA19" i="1"/>
  <c r="W19" i="1"/>
  <c r="S19" i="1"/>
  <c r="AA18" i="1"/>
  <c r="W18" i="1"/>
  <c r="S18" i="1"/>
  <c r="Z19" i="1"/>
  <c r="X18" i="1"/>
  <c r="Z17" i="1"/>
  <c r="V17" i="1" l="1"/>
  <c r="V16" i="1"/>
  <c r="T16" i="1"/>
  <c r="T17" i="1"/>
  <c r="AA17" i="1"/>
  <c r="W17" i="1"/>
  <c r="S17" i="1"/>
  <c r="AA16" i="1"/>
  <c r="W16" i="1"/>
  <c r="S16" i="1"/>
  <c r="Z16" i="1"/>
  <c r="Y17" i="1"/>
  <c r="U17" i="1"/>
  <c r="Y16" i="1"/>
  <c r="U16" i="1"/>
  <c r="X17" i="1"/>
  <c r="X1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AA15" i="1"/>
  <c r="Z15" i="1"/>
  <c r="Y15" i="1"/>
  <c r="X15" i="1"/>
  <c r="W15" i="1"/>
  <c r="V15" i="1"/>
  <c r="U15" i="1"/>
  <c r="T15" i="1"/>
  <c r="S15" i="1"/>
  <c r="M15" i="1"/>
  <c r="AA14" i="1"/>
  <c r="Z14" i="1"/>
  <c r="Y14" i="1"/>
  <c r="X14" i="1"/>
  <c r="W14" i="1"/>
  <c r="V14" i="1"/>
  <c r="U14" i="1"/>
  <c r="T14" i="1"/>
  <c r="S14" i="1"/>
  <c r="M14" i="1"/>
  <c r="AA13" i="1"/>
  <c r="Z13" i="1"/>
  <c r="Y13" i="1"/>
  <c r="X13" i="1"/>
  <c r="W13" i="1"/>
  <c r="V13" i="1"/>
  <c r="U13" i="1"/>
  <c r="T13" i="1"/>
  <c r="S13" i="1"/>
  <c r="M13" i="1"/>
  <c r="AA12" i="1"/>
  <c r="Z12" i="1"/>
  <c r="Y12" i="1"/>
  <c r="X12" i="1"/>
  <c r="W12" i="1"/>
  <c r="V12" i="1"/>
  <c r="U12" i="1"/>
  <c r="T12" i="1"/>
  <c r="S12" i="1"/>
  <c r="M12" i="1"/>
  <c r="AA11" i="1"/>
  <c r="Z11" i="1"/>
  <c r="Y11" i="1"/>
  <c r="X11" i="1"/>
  <c r="W11" i="1"/>
  <c r="V11" i="1"/>
  <c r="U11" i="1"/>
  <c r="T11" i="1"/>
  <c r="S11" i="1"/>
  <c r="M11" i="1"/>
  <c r="AA10" i="1"/>
  <c r="Z10" i="1"/>
  <c r="Y10" i="1"/>
  <c r="X10" i="1"/>
  <c r="W10" i="1"/>
  <c r="V10" i="1"/>
  <c r="U10" i="1"/>
  <c r="T10" i="1"/>
  <c r="S10" i="1"/>
  <c r="M10" i="1"/>
  <c r="AA9" i="1"/>
  <c r="Z9" i="1"/>
  <c r="Y9" i="1"/>
  <c r="X9" i="1"/>
  <c r="W9" i="1"/>
  <c r="V9" i="1"/>
  <c r="U9" i="1"/>
  <c r="T9" i="1"/>
  <c r="S9" i="1"/>
  <c r="M9" i="1"/>
  <c r="AA8" i="1"/>
  <c r="Z8" i="1"/>
  <c r="Y8" i="1"/>
  <c r="X8" i="1"/>
  <c r="W8" i="1"/>
  <c r="V8" i="1"/>
  <c r="U8" i="1"/>
  <c r="T8" i="1"/>
  <c r="S8" i="1"/>
  <c r="M8" i="1"/>
  <c r="AA7" i="1"/>
  <c r="Z7" i="1"/>
  <c r="Y7" i="1"/>
  <c r="X7" i="1"/>
  <c r="W7" i="1"/>
  <c r="V7" i="1"/>
  <c r="U7" i="1"/>
  <c r="T7" i="1"/>
  <c r="S7" i="1"/>
  <c r="M7" i="1"/>
  <c r="AA6" i="1"/>
  <c r="Z6" i="1"/>
  <c r="Y6" i="1"/>
  <c r="X6" i="1"/>
  <c r="W6" i="1"/>
  <c r="V6" i="1"/>
  <c r="U6" i="1"/>
  <c r="T6" i="1"/>
  <c r="S6" i="1"/>
  <c r="M6" i="1"/>
  <c r="AA5" i="1"/>
  <c r="Z5" i="1"/>
  <c r="Y5" i="1"/>
  <c r="X5" i="1"/>
  <c r="W5" i="1"/>
  <c r="V5" i="1"/>
  <c r="U5" i="1"/>
  <c r="T5" i="1"/>
  <c r="S5" i="1"/>
  <c r="M5" i="1"/>
  <c r="AA4" i="1"/>
  <c r="Z4" i="1"/>
  <c r="Y4" i="1"/>
  <c r="X4" i="1"/>
  <c r="W4" i="1"/>
  <c r="V4" i="1"/>
  <c r="U4" i="1"/>
  <c r="T4" i="1"/>
  <c r="S4" i="1"/>
  <c r="M4" i="1"/>
  <c r="AA3" i="1"/>
  <c r="Z3" i="1"/>
  <c r="Y3" i="1"/>
  <c r="X3" i="1"/>
  <c r="W3" i="1"/>
  <c r="V3" i="1"/>
  <c r="U3" i="1"/>
  <c r="T3" i="1"/>
  <c r="S3" i="1"/>
  <c r="M3" i="1"/>
  <c r="AA2" i="1"/>
  <c r="Z2" i="1"/>
  <c r="Y2" i="1"/>
  <c r="X2" i="1"/>
  <c r="W2" i="1"/>
  <c r="V2" i="1"/>
  <c r="U2" i="1"/>
  <c r="T2" i="1"/>
  <c r="S2" i="1"/>
  <c r="M2" i="1"/>
</calcChain>
</file>

<file path=xl/sharedStrings.xml><?xml version="1.0" encoding="utf-8"?>
<sst xmlns="http://schemas.openxmlformats.org/spreadsheetml/2006/main" count="187" uniqueCount="21">
  <si>
    <t>Grades</t>
  </si>
  <si>
    <t>School Name</t>
  </si>
  <si>
    <t>Subject</t>
  </si>
  <si>
    <t>A</t>
  </si>
  <si>
    <t>B</t>
  </si>
  <si>
    <t>B+</t>
  </si>
  <si>
    <t>C</t>
  </si>
  <si>
    <t>C+</t>
  </si>
  <si>
    <t>D</t>
  </si>
  <si>
    <t>E</t>
  </si>
  <si>
    <t>F</t>
  </si>
  <si>
    <t>Grade 1</t>
  </si>
  <si>
    <t>Al Sela</t>
  </si>
  <si>
    <t>Arabic Language</t>
  </si>
  <si>
    <t>Grade 2</t>
  </si>
  <si>
    <t>Design and Technology</t>
  </si>
  <si>
    <t>Drama</t>
  </si>
  <si>
    <t>Grade 3</t>
  </si>
  <si>
    <t>Al Abbas</t>
  </si>
  <si>
    <t>Average</t>
  </si>
  <si>
    <t>#student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</si>
</sst>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name val="Arial"/>
      <family val="2"/>
    </font>
    <font>
      <b/>
      <sz val="10"/>
      <name val="Times New Roman"/>
      <family val="1"/>
    </font>
    <font>
      <sz val="12"/>
      <color theme="0"/>
      <name val="Calibri Light"/>
      <family val="1"/>
      <scheme val="maj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0" fontId="4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0" xfId="1" applyAlignment="1">
      <alignment horizontal="center" vertical="center" wrapText="1"/>
    </xf>
    <xf numFmtId="0" fontId="1" fillId="4" borderId="1" xfId="1" applyFill="1" applyBorder="1" applyAlignment="1">
      <alignment horizontal="center"/>
    </xf>
    <xf numFmtId="0" fontId="1" fillId="4" borderId="1" xfId="1" applyFill="1" applyBorder="1" applyAlignment="1">
      <alignment horizontal="left"/>
    </xf>
    <xf numFmtId="0" fontId="1" fillId="0" borderId="0" xfId="1"/>
    <xf numFmtId="0" fontId="5" fillId="5" borderId="0" xfId="1" applyFont="1" applyFill="1" applyAlignment="1">
      <alignment horizontal="center" vertical="center"/>
    </xf>
    <xf numFmtId="0" fontId="1" fillId="5" borderId="0" xfId="1" applyFill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61">
    <dxf>
      <font>
        <b/>
        <i val="0"/>
        <color theme="0"/>
      </font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578;&#1575;&#1574;&#1580;%20&#1575;&#1604;&#1601;&#1589;&#1604;%20&#1575;&#1604;&#1571;&#1608;&#1604;%20&#1606;&#1591;&#1575;&#1602;6/&#1605;&#1580;&#1605;&#1593;%203/&#1580;&#1575;&#1607;&#1586;/Final555555555555555555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MainScr"/>
      <sheetName val="Main"/>
      <sheetName val="Data"/>
      <sheetName val="G1"/>
      <sheetName val="G9Prof"/>
      <sheetName val="Gr1-4"/>
      <sheetName val="Gr5-8"/>
      <sheetName val="Gr9-12Gen"/>
      <sheetName val="Gr9-12App"/>
      <sheetName val="Gr9-12Adv"/>
      <sheetName val="Gr9-12Elite"/>
      <sheetName val="Main2"/>
      <sheetName val="Data2"/>
      <sheetName val="Gr1-4T3"/>
      <sheetName val="Gr5-8T3"/>
      <sheetName val="Gr9-12GenT3"/>
      <sheetName val="Gr9-12AppT3"/>
      <sheetName val="Gr9-12AdvT3"/>
      <sheetName val="Gr9-12EliteT3"/>
    </sheetNames>
    <sheetDataSet>
      <sheetData sheetId="0"/>
      <sheetData sheetId="1"/>
      <sheetData sheetId="2">
        <row r="15">
          <cell r="I15" t="str">
            <v>English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tabSelected="1" workbookViewId="0">
      <selection activeCell="P3" sqref="P3"/>
    </sheetView>
  </sheetViews>
  <sheetFormatPr defaultRowHeight="15" x14ac:dyDescent="0.25"/>
  <cols>
    <col min="1" max="1" width="7.42578125" bestFit="1" customWidth="1"/>
    <col min="2" max="2" width="10" style="12" customWidth="1"/>
    <col min="3" max="3" width="14.5703125" bestFit="1" customWidth="1"/>
    <col min="4" max="5" width="2.85546875" bestFit="1" customWidth="1"/>
    <col min="6" max="6" width="3.42578125" bestFit="1" customWidth="1"/>
    <col min="7" max="7" width="2.28515625" bestFit="1" customWidth="1"/>
    <col min="8" max="8" width="3.42578125" bestFit="1" customWidth="1"/>
    <col min="9" max="9" width="2.28515625" bestFit="1" customWidth="1"/>
    <col min="10" max="10" width="2.140625" bestFit="1" customWidth="1"/>
    <col min="11" max="11" width="2" bestFit="1" customWidth="1"/>
    <col min="12" max="12" width="6.42578125" bestFit="1" customWidth="1"/>
    <col min="13" max="13" width="7.28515625" bestFit="1" customWidth="1"/>
    <col min="14" max="15" width="4" customWidth="1"/>
    <col min="16" max="16" width="7.42578125" bestFit="1" customWidth="1"/>
    <col min="17" max="17" width="9.140625" customWidth="1"/>
    <col min="18" max="18" width="23.85546875" customWidth="1"/>
    <col min="19" max="26" width="4.5703125" customWidth="1"/>
    <col min="27" max="27" width="9.140625" customWidth="1"/>
  </cols>
  <sheetData>
    <row r="1" spans="1:2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19</v>
      </c>
      <c r="M1" s="3" t="s">
        <v>20</v>
      </c>
      <c r="N1" s="4"/>
      <c r="O1" s="4"/>
      <c r="P1" s="1" t="s">
        <v>0</v>
      </c>
      <c r="Q1" s="1" t="s">
        <v>1</v>
      </c>
      <c r="R1" s="1" t="s">
        <v>2</v>
      </c>
      <c r="S1" s="1" t="s">
        <v>3</v>
      </c>
      <c r="T1" s="1" t="s">
        <v>4</v>
      </c>
      <c r="U1" s="1" t="s">
        <v>5</v>
      </c>
      <c r="V1" s="1" t="s">
        <v>6</v>
      </c>
      <c r="W1" s="1" t="s">
        <v>7</v>
      </c>
      <c r="X1" s="1" t="s">
        <v>8</v>
      </c>
      <c r="Y1" s="1" t="s">
        <v>9</v>
      </c>
      <c r="Z1" s="1" t="s">
        <v>10</v>
      </c>
      <c r="AA1" s="2" t="s">
        <v>19</v>
      </c>
    </row>
    <row r="2" spans="1:27" x14ac:dyDescent="0.25">
      <c r="A2" s="5" t="s">
        <v>11</v>
      </c>
      <c r="B2" s="5" t="s">
        <v>12</v>
      </c>
      <c r="C2" s="6" t="s">
        <v>13</v>
      </c>
      <c r="D2" s="5">
        <v>14</v>
      </c>
      <c r="E2" s="5">
        <v>2</v>
      </c>
      <c r="F2" s="5"/>
      <c r="G2" s="5">
        <v>3</v>
      </c>
      <c r="H2" s="5"/>
      <c r="I2" s="5"/>
      <c r="J2" s="5">
        <v>3</v>
      </c>
      <c r="K2" s="5"/>
      <c r="L2" s="5">
        <v>86.36</v>
      </c>
      <c r="M2" s="5">
        <f>IF(SUM(D2:K2)=0,"",SUM(D2:K2))</f>
        <v>22</v>
      </c>
      <c r="N2" s="7"/>
      <c r="O2" s="7"/>
      <c r="P2" s="8" t="str">
        <f>IFERROR(INDEX($A$2:$A$550,_xlfn.AGGREGATE(15,6,ROW($A$1:$A$302)/(MATCH($A$2:$A$550&amp;$B$2:$B$550&amp;$C$2:$C$550,$A$2:$A$550&amp;$B$2:$B$550&amp;$C$2:$C$550,0)=ROW($A$1:$A$302)),ROWS($2:2))),"")</f>
        <v>Grade 1</v>
      </c>
      <c r="Q2" s="8" t="str">
        <f>IFERROR(INDEX($B$2:$B$550,_xlfn.AGGREGATE(15,6,ROW($A$1:$A$302)/(MATCH($B$2:$B$550&amp;$A$2:$A$550&amp;$C$2:$C$550,$B$2:$B$550&amp;$A$2:$A$550&amp;$C$2:$C$550,0)=ROW($A$1:$A$302)),ROWS($2:2))),"")</f>
        <v>Al Sela</v>
      </c>
      <c r="R2" s="8" t="str">
        <f>IFERROR(INDEX($C$2:$C$550,_xlfn.AGGREGATE(15,6,ROW($A$1:$A$302)/(MATCH($C$2:$C$550&amp;$A$2:$A$550&amp;$B$2:$B$550,$C$2:$C$550&amp;$A$2:$A$550&amp;$B$2:$B$550,0)=ROW($A$1:$A$302)),ROWS($2:2))),"")</f>
        <v>Arabic Language</v>
      </c>
      <c r="S2" s="8">
        <f>IF(SUMIFS($D$2:$D$351,$C$2:$C$351,R2,$A$2:$A$351,P2)=0,"",SUMIFS($D$2:$D$351,$C$2:$C$351,R2,$A$2:$A$351,P2))</f>
        <v>82</v>
      </c>
      <c r="T2" s="8">
        <f>IF(SUMIFS($E$2:$E$351,$C$2:$C$351,R2,$A$2:$A$351,P2)=0,"",SUMIFS($E$2:$E$351,$C$2:$C$351,R2,$A$2:$A$351,P2))</f>
        <v>22</v>
      </c>
      <c r="U2" s="8" t="str">
        <f>IF(SUMIFS($F$2:$F$351,$C$2:$C$351,R2,$A$2:$A$351,P2)=0,"",SUMIFS($F$2:$F$351,$C$2:$C$351,R2,$A$2:$A$351,P2))</f>
        <v/>
      </c>
      <c r="V2" s="8">
        <f>IF(SUMIFS($G$2:$G$351,$C$2:$C$351,R2,$A$2:$A$351,P2)=0,"",SUMIFS($G$2:$G$351,$C$2:$C$351,R2,$A$2:$A$351,P2))</f>
        <v>12</v>
      </c>
      <c r="W2" s="8" t="str">
        <f>IF(SUMIFS($H$2:$H$351,$C$2:$C$351,R2,$A$2:$A$351,P2)=0,"",SUMIFS($H$2:$H$351,$C$2:$C$351,R2,$A$2:$A$351,P2))</f>
        <v/>
      </c>
      <c r="X2" s="8">
        <f>IF(SUMIFS($I$2:$I$351,$C$2:$C$351,R2,$A$2:$A$351,P2)=0,"",SUMIFS($I$2:$I$351,$C$2:$C$351,R2,$A$2:$A$351,P2))</f>
        <v>6</v>
      </c>
      <c r="Y2" s="8">
        <f>IF(SUMIFS($J$2:$J$351,$C$2:$C$351,R2,$A$2:$A$351,P2)=0,"",SUMIFS($J$2:$J$351,$C$2:$C$351,R2,$A$2:$A$351,P2))</f>
        <v>12</v>
      </c>
      <c r="Z2" s="8" t="str">
        <f>IF(SUMIFS($K$2:$K$351,$C$2:$C$351,R2,$A$2:$A$351,P2)=0,"",SUMIFS($K$2:$K$351,$C$2:$C$351,R2,$A$2:$A$351,P2))</f>
        <v/>
      </c>
      <c r="AA2" s="8">
        <f>IFERROR(ROUND(SUMIFS($L$2:$L$351,$C$2:$C$351,R2,$A$2:$A$351,P2)/COUNTIFS($A$2:$A$351,P2,$C$2:$C$351,R2),2),"")</f>
        <v>87.03</v>
      </c>
    </row>
    <row r="3" spans="1:27" x14ac:dyDescent="0.25">
      <c r="A3" s="5" t="s">
        <v>11</v>
      </c>
      <c r="B3" s="5" t="s">
        <v>12</v>
      </c>
      <c r="C3" s="6" t="s">
        <v>13</v>
      </c>
      <c r="D3" s="5">
        <v>13</v>
      </c>
      <c r="E3" s="5">
        <v>2</v>
      </c>
      <c r="F3" s="5"/>
      <c r="G3" s="5">
        <v>2</v>
      </c>
      <c r="H3" s="5"/>
      <c r="I3" s="5">
        <v>3</v>
      </c>
      <c r="J3" s="5">
        <v>3</v>
      </c>
      <c r="K3" s="5"/>
      <c r="L3" s="5">
        <v>84.87</v>
      </c>
      <c r="M3" s="5">
        <f t="shared" ref="M3:M28" si="0">IF(SUM(D3:K3)=0,"",SUM(D3:K3))</f>
        <v>23</v>
      </c>
      <c r="N3" s="7"/>
      <c r="O3" s="7"/>
      <c r="P3" s="8" t="str">
        <f>IFERROR(INDEX($A$2:$A$550,_xlfn.AGGREGATE(15,6,ROW($A$1:$A$302)/(MATCH($A$2:$A$550&amp;$B$2:$B$550&amp;$C$2:$C$550,$A$2:$A$550&amp;$B$2:$B$550&amp;$C$2:$C$550,0)=ROW($A$1:$A$302)),ROWS($2:3))),"")</f>
        <v>Grade 2</v>
      </c>
      <c r="Q3" s="8" t="str">
        <f>IFERROR(INDEX($B$2:$B$550,_xlfn.AGGREGATE(15,6,ROW($A$1:$A$302)/(MATCH($B$2:$B$550&amp;$A$2:$A$550&amp;$C$2:$C$550,$B$2:$B$550&amp;$A$2:$A$550&amp;$C$2:$C$550,0)=ROW($A$1:$A$302)),ROWS($2:3))),"")</f>
        <v>Al Sela</v>
      </c>
      <c r="R3" s="8" t="str">
        <f>IFERROR(INDEX($C$2:$C$550,_xlfn.AGGREGATE(15,6,ROW($A$1:$A$302)/(MATCH($C$2:$C$550&amp;$A$2:$A$550&amp;$B$2:$B$550,$C$2:$C$550&amp;$A$2:$A$550&amp;$B$2:$B$550,0)=ROW($A$1:$A$302)),ROWS($2:3))),"")</f>
        <v>Arabic Language</v>
      </c>
      <c r="S3" s="8">
        <f t="shared" ref="S3:S14" si="1">IF(SUMIFS($D$2:$D$351,$C$2:$C$351,R3,$A$2:$A$351,P3)=0,"",SUMIFS($D$2:$D$351,$C$2:$C$351,R3,$A$2:$A$351,P3))</f>
        <v>94</v>
      </c>
      <c r="T3" s="8">
        <f t="shared" ref="T3:T14" si="2">IF(SUMIFS($E$2:$E$351,$C$2:$C$351,R3,$A$2:$A$351,P3)=0,"",SUMIFS($E$2:$E$351,$C$2:$C$351,R3,$A$2:$A$351,P3))</f>
        <v>48</v>
      </c>
      <c r="U3" s="8" t="str">
        <f t="shared" ref="U3:U14" si="3">IF(SUMIFS($F$2:$F$351,$C$2:$C$351,R3,$A$2:$A$351,P3)=0,"",SUMIFS($F$2:$F$351,$C$2:$C$351,R3,$A$2:$A$351,P3))</f>
        <v/>
      </c>
      <c r="V3" s="8">
        <f t="shared" ref="V3:V14" si="4">IF(SUMIFS($G$2:$G$351,$C$2:$C$351,R3,$A$2:$A$351,P3)=0,"",SUMIFS($G$2:$G$351,$C$2:$C$351,R3,$A$2:$A$351,P3))</f>
        <v>10</v>
      </c>
      <c r="W3" s="8" t="str">
        <f t="shared" ref="W3:W14" si="5">IF(SUMIFS($H$2:$H$351,$C$2:$C$351,R3,$A$2:$A$351,P3)=0,"",SUMIFS($H$2:$H$351,$C$2:$C$351,R3,$A$2:$A$351,P3))</f>
        <v/>
      </c>
      <c r="X3" s="8">
        <f t="shared" ref="X3:X14" si="6">IF(SUMIFS($I$2:$I$351,$C$2:$C$351,R3,$A$2:$A$351,P3)=0,"",SUMIFS($I$2:$I$351,$C$2:$C$351,R3,$A$2:$A$351,P3))</f>
        <v>6</v>
      </c>
      <c r="Y3" s="8">
        <f t="shared" ref="Y3:Y14" si="7">IF(SUMIFS($J$2:$J$351,$C$2:$C$351,R3,$A$2:$A$351,P3)=0,"",SUMIFS($J$2:$J$351,$C$2:$C$351,R3,$A$2:$A$351,P3))</f>
        <v>12</v>
      </c>
      <c r="Z3" s="8" t="str">
        <f t="shared" ref="Z3:Z14" si="8">IF(SUMIFS($K$2:$K$351,$C$2:$C$351,R3,$A$2:$A$351,P3)=0,"",SUMIFS($K$2:$K$351,$C$2:$C$351,R3,$A$2:$A$351,P3))</f>
        <v/>
      </c>
      <c r="AA3" s="8">
        <f t="shared" ref="AA3:AA15" si="9">IFERROR(ROUND(SUMIFS($L$2:$L$351,$C$2:$C$351,R3,$A$2:$A$351,P3)/COUNTIFS($A$2:$A$351,P3,$C$2:$C$351,R3),2),"")</f>
        <v>87.39</v>
      </c>
    </row>
    <row r="4" spans="1:27" x14ac:dyDescent="0.25">
      <c r="A4" s="5" t="s">
        <v>11</v>
      </c>
      <c r="B4" s="5" t="s">
        <v>12</v>
      </c>
      <c r="C4" s="6" t="s">
        <v>13</v>
      </c>
      <c r="D4" s="5">
        <v>14</v>
      </c>
      <c r="E4" s="5">
        <v>7</v>
      </c>
      <c r="F4" s="5"/>
      <c r="G4" s="5">
        <v>1</v>
      </c>
      <c r="H4" s="5"/>
      <c r="I4" s="5"/>
      <c r="J4" s="5"/>
      <c r="K4" s="5"/>
      <c r="L4" s="5">
        <v>89.86</v>
      </c>
      <c r="M4" s="5">
        <f t="shared" si="0"/>
        <v>22</v>
      </c>
      <c r="N4" s="7"/>
      <c r="O4" s="7"/>
      <c r="P4" s="8" t="str">
        <f>IFERROR(INDEX($A$2:$A$550,_xlfn.AGGREGATE(15,6,ROW($A$1:$A$302)/(MATCH($A$2:$A$550&amp;$B$2:$B$550&amp;$C$2:$C$550,$A$2:$A$550&amp;$B$2:$B$550&amp;$C$2:$C$550,0)=ROW($A$1:$A$302)),ROWS($2:4))),"")</f>
        <v>Grade 1</v>
      </c>
      <c r="Q4" s="8" t="str">
        <f>IFERROR(INDEX($B$2:$B$550,_xlfn.AGGREGATE(15,6,ROW($A$1:$A$302)/(MATCH($B$2:$B$550&amp;$A$2:$A$550&amp;$C$2:$C$550,$B$2:$B$550&amp;$A$2:$A$550&amp;$C$2:$C$550,0)=ROW($A$1:$A$302)),ROWS($2:4))),"")</f>
        <v>Al Sela</v>
      </c>
      <c r="R4" s="8" t="str">
        <f>IFERROR(INDEX($C$2:$C$550,_xlfn.AGGREGATE(15,6,ROW($A$1:$A$302)/(MATCH($C$2:$C$550&amp;$A$2:$A$550&amp;$B$2:$B$550,$C$2:$C$550&amp;$A$2:$A$550&amp;$B$2:$B$550,0)=ROW($A$1:$A$302)),ROWS($2:4))),"")</f>
        <v>Design and Technology</v>
      </c>
      <c r="S4" s="9">
        <f t="shared" si="1"/>
        <v>106</v>
      </c>
      <c r="T4" s="9">
        <f t="shared" si="2"/>
        <v>14</v>
      </c>
      <c r="U4" s="9" t="str">
        <f t="shared" si="3"/>
        <v/>
      </c>
      <c r="V4" s="9">
        <f t="shared" si="4"/>
        <v>14</v>
      </c>
      <c r="W4" s="9" t="str">
        <f t="shared" si="5"/>
        <v/>
      </c>
      <c r="X4" s="9" t="str">
        <f t="shared" si="6"/>
        <v/>
      </c>
      <c r="Y4" s="9" t="str">
        <f t="shared" si="7"/>
        <v/>
      </c>
      <c r="Z4" s="9" t="str">
        <f t="shared" si="8"/>
        <v/>
      </c>
      <c r="AA4" s="9">
        <f t="shared" si="9"/>
        <v>91.52</v>
      </c>
    </row>
    <row r="5" spans="1:27" x14ac:dyDescent="0.25">
      <c r="A5" s="5" t="s">
        <v>14</v>
      </c>
      <c r="B5" s="5" t="s">
        <v>12</v>
      </c>
      <c r="C5" s="6" t="s">
        <v>13</v>
      </c>
      <c r="D5" s="5">
        <v>13</v>
      </c>
      <c r="E5" s="5">
        <v>3</v>
      </c>
      <c r="F5" s="5"/>
      <c r="G5" s="5"/>
      <c r="H5" s="5"/>
      <c r="I5" s="5">
        <v>1</v>
      </c>
      <c r="J5" s="5">
        <v>3</v>
      </c>
      <c r="K5" s="5"/>
      <c r="L5" s="5">
        <v>87.35</v>
      </c>
      <c r="M5" s="5">
        <f t="shared" ref="M5:M15" si="10">IF(SUM(D5:K5)=0,"",SUM(D5:K5))</f>
        <v>20</v>
      </c>
      <c r="N5" s="7"/>
      <c r="O5" s="7"/>
      <c r="P5" s="8" t="str">
        <f>IFERROR(INDEX($A$2:$A$550,_xlfn.AGGREGATE(15,6,ROW($A$1:$A$302)/(MATCH($A$2:$A$550&amp;$B$2:$B$550&amp;$C$2:$C$550,$A$2:$A$550&amp;$B$2:$B$550&amp;$C$2:$C$550,0)=ROW($A$1:$A$302)),ROWS($2:5))),"")</f>
        <v>Grade 2</v>
      </c>
      <c r="Q5" s="8" t="str">
        <f>IFERROR(INDEX($B$2:$B$550,_xlfn.AGGREGATE(15,6,ROW($A$1:$A$302)/(MATCH($B$2:$B$550&amp;$A$2:$A$550&amp;$C$2:$C$550,$B$2:$B$550&amp;$A$2:$A$550&amp;$C$2:$C$550,0)=ROW($A$1:$A$302)),ROWS($2:5))),"")</f>
        <v>Al Sela</v>
      </c>
      <c r="R5" s="8" t="str">
        <f>IFERROR(INDEX($C$2:$C$550,_xlfn.AGGREGATE(15,6,ROW($A$1:$A$302)/(MATCH($C$2:$C$550&amp;$A$2:$A$550&amp;$B$2:$B$550,$C$2:$C$550&amp;$A$2:$A$550&amp;$B$2:$B$550,0)=ROW($A$1:$A$302)),ROWS($2:5))),"")</f>
        <v>Design and Technology</v>
      </c>
      <c r="S5" s="9">
        <f t="shared" si="1"/>
        <v>110</v>
      </c>
      <c r="T5" s="9">
        <f t="shared" si="2"/>
        <v>24</v>
      </c>
      <c r="U5" s="9" t="str">
        <f t="shared" si="3"/>
        <v/>
      </c>
      <c r="V5" s="9">
        <f t="shared" si="4"/>
        <v>20</v>
      </c>
      <c r="W5" s="9" t="str">
        <f t="shared" si="5"/>
        <v/>
      </c>
      <c r="X5" s="9">
        <f t="shared" si="6"/>
        <v>4</v>
      </c>
      <c r="Y5" s="9">
        <f t="shared" si="7"/>
        <v>4</v>
      </c>
      <c r="Z5" s="9">
        <f t="shared" si="8"/>
        <v>8</v>
      </c>
      <c r="AA5" s="9">
        <f t="shared" si="9"/>
        <v>86.72</v>
      </c>
    </row>
    <row r="6" spans="1:27" x14ac:dyDescent="0.25">
      <c r="A6" s="5" t="s">
        <v>14</v>
      </c>
      <c r="B6" s="5" t="s">
        <v>12</v>
      </c>
      <c r="C6" s="6" t="s">
        <v>13</v>
      </c>
      <c r="D6" s="5">
        <v>9</v>
      </c>
      <c r="E6" s="5">
        <v>10</v>
      </c>
      <c r="F6" s="5"/>
      <c r="G6" s="5">
        <v>2</v>
      </c>
      <c r="H6" s="5"/>
      <c r="I6" s="5">
        <v>1</v>
      </c>
      <c r="J6" s="5"/>
      <c r="K6" s="5"/>
      <c r="L6" s="5">
        <v>88.5</v>
      </c>
      <c r="M6" s="5">
        <f t="shared" si="10"/>
        <v>22</v>
      </c>
      <c r="N6" s="7"/>
      <c r="O6" s="7"/>
      <c r="P6" s="8" t="str">
        <f>IFERROR(INDEX($A$2:$A$550,_xlfn.AGGREGATE(15,6,ROW($A$1:$A$302)/(MATCH($A$2:$A$550&amp;$B$2:$B$550&amp;$C$2:$C$550,$A$2:$A$550&amp;$B$2:$B$550&amp;$C$2:$C$550,0)=ROW($A$1:$A$302)),ROWS($2:6))),"")</f>
        <v>Grade 3</v>
      </c>
      <c r="Q6" s="8" t="str">
        <f>IFERROR(INDEX($B$2:$B$550,_xlfn.AGGREGATE(15,6,ROW($A$1:$A$302)/(MATCH($B$2:$B$550&amp;$A$2:$A$550&amp;$C$2:$C$550,$B$2:$B$550&amp;$A$2:$A$550&amp;$C$2:$C$550,0)=ROW($A$1:$A$302)),ROWS($2:6))),"")</f>
        <v>Al Sela</v>
      </c>
      <c r="R6" s="8" t="str">
        <f>IFERROR(INDEX($C$2:$C$550,_xlfn.AGGREGATE(15,6,ROW($A$1:$A$302)/(MATCH($C$2:$C$550&amp;$A$2:$A$550&amp;$B$2:$B$550,$C$2:$C$550&amp;$A$2:$A$550&amp;$B$2:$B$550,0)=ROW($A$1:$A$302)),ROWS($2:6))),"")</f>
        <v>Design and Technology</v>
      </c>
      <c r="S6" s="9">
        <f t="shared" si="1"/>
        <v>42</v>
      </c>
      <c r="T6" s="9">
        <f t="shared" si="2"/>
        <v>20</v>
      </c>
      <c r="U6" s="9" t="str">
        <f t="shared" si="3"/>
        <v/>
      </c>
      <c r="V6" s="9">
        <f t="shared" si="4"/>
        <v>16</v>
      </c>
      <c r="W6" s="9" t="str">
        <f t="shared" si="5"/>
        <v/>
      </c>
      <c r="X6" s="9">
        <f t="shared" si="6"/>
        <v>6</v>
      </c>
      <c r="Y6" s="9">
        <f t="shared" si="7"/>
        <v>16</v>
      </c>
      <c r="Z6" s="9">
        <f t="shared" si="8"/>
        <v>32</v>
      </c>
      <c r="AA6" s="9">
        <f t="shared" si="9"/>
        <v>70.38</v>
      </c>
    </row>
    <row r="7" spans="1:27" x14ac:dyDescent="0.25">
      <c r="A7" s="5" t="s">
        <v>14</v>
      </c>
      <c r="B7" s="5" t="s">
        <v>12</v>
      </c>
      <c r="C7" s="6" t="s">
        <v>13</v>
      </c>
      <c r="D7" s="5">
        <v>12</v>
      </c>
      <c r="E7" s="5">
        <v>6</v>
      </c>
      <c r="F7" s="5"/>
      <c r="G7" s="5"/>
      <c r="H7" s="5"/>
      <c r="I7" s="5">
        <v>1</v>
      </c>
      <c r="J7" s="5">
        <v>3</v>
      </c>
      <c r="K7" s="5"/>
      <c r="L7" s="5">
        <v>84.91</v>
      </c>
      <c r="M7" s="5">
        <f t="shared" si="10"/>
        <v>22</v>
      </c>
      <c r="N7" s="7"/>
      <c r="O7" s="7"/>
      <c r="P7" s="8" t="str">
        <f>IFERROR(INDEX($A$2:$A$550,_xlfn.AGGREGATE(15,6,ROW($A$1:$A$302)/(MATCH($A$2:$A$550&amp;$B$2:$B$550&amp;$C$2:$C$550,$A$2:$A$550&amp;$B$2:$B$550&amp;$C$2:$C$550,0)=ROW($A$1:$A$302)),ROWS($2:7))),"")</f>
        <v>Grade 1</v>
      </c>
      <c r="Q7" s="8" t="str">
        <f>IFERROR(INDEX($B$2:$B$550,_xlfn.AGGREGATE(15,6,ROW($A$1:$A$302)/(MATCH($B$2:$B$550&amp;$A$2:$A$550&amp;$C$2:$C$550,$B$2:$B$550&amp;$A$2:$A$550&amp;$C$2:$C$550,0)=ROW($A$1:$A$302)),ROWS($2:7))),"")</f>
        <v>Al Sela</v>
      </c>
      <c r="R7" s="8" t="str">
        <f>IFERROR(INDEX($C$2:$C$550,_xlfn.AGGREGATE(15,6,ROW($A$1:$A$302)/(MATCH($C$2:$C$550&amp;$A$2:$A$550&amp;$B$2:$B$550,$C$2:$C$550&amp;$A$2:$A$550&amp;$B$2:$B$550,0)=ROW($A$1:$A$302)),ROWS($2:7))),"")</f>
        <v>Drama</v>
      </c>
      <c r="S7" s="9">
        <f t="shared" si="1"/>
        <v>120</v>
      </c>
      <c r="T7" s="9">
        <f t="shared" si="2"/>
        <v>14</v>
      </c>
      <c r="U7" s="9" t="str">
        <f t="shared" si="3"/>
        <v/>
      </c>
      <c r="V7" s="9" t="str">
        <f t="shared" si="4"/>
        <v/>
      </c>
      <c r="W7" s="9" t="str">
        <f t="shared" si="5"/>
        <v/>
      </c>
      <c r="X7" s="9" t="str">
        <f t="shared" si="6"/>
        <v/>
      </c>
      <c r="Y7" s="9" t="str">
        <f t="shared" si="7"/>
        <v/>
      </c>
      <c r="Z7" s="9" t="str">
        <f t="shared" si="8"/>
        <v/>
      </c>
      <c r="AA7" s="9">
        <f t="shared" si="9"/>
        <v>97.12</v>
      </c>
    </row>
    <row r="8" spans="1:27" x14ac:dyDescent="0.25">
      <c r="A8" s="5" t="s">
        <v>14</v>
      </c>
      <c r="B8" s="5" t="s">
        <v>12</v>
      </c>
      <c r="C8" s="6" t="s">
        <v>13</v>
      </c>
      <c r="D8" s="5">
        <v>13</v>
      </c>
      <c r="E8" s="5">
        <v>5</v>
      </c>
      <c r="F8" s="5"/>
      <c r="G8" s="5">
        <v>3</v>
      </c>
      <c r="H8" s="5"/>
      <c r="I8" s="5"/>
      <c r="J8" s="5"/>
      <c r="K8" s="5"/>
      <c r="L8" s="5">
        <v>88.81</v>
      </c>
      <c r="M8" s="5">
        <f t="shared" si="10"/>
        <v>21</v>
      </c>
      <c r="N8" s="7"/>
      <c r="O8" s="7"/>
      <c r="P8" s="8" t="str">
        <f>IFERROR(INDEX($A$2:$A$550,_xlfn.AGGREGATE(15,6,ROW($A$1:$A$302)/(MATCH($A$2:$A$550&amp;$B$2:$B$550&amp;$C$2:$C$550,$A$2:$A$550&amp;$B$2:$B$550&amp;$C$2:$C$550,0)=ROW($A$1:$A$302)),ROWS($2:8))),"")</f>
        <v>Grade 2</v>
      </c>
      <c r="Q8" s="8" t="str">
        <f>IFERROR(INDEX($B$2:$B$550,_xlfn.AGGREGATE(15,6,ROW($A$1:$A$302)/(MATCH($B$2:$B$550&amp;$A$2:$A$550&amp;$C$2:$C$550,$B$2:$B$550&amp;$A$2:$A$550&amp;$C$2:$C$550,0)=ROW($A$1:$A$302)),ROWS($2:8))),"")</f>
        <v>Al Sela</v>
      </c>
      <c r="R8" s="8" t="str">
        <f>IFERROR(INDEX($C$2:$C$550,_xlfn.AGGREGATE(15,6,ROW($A$1:$A$302)/(MATCH($C$2:$C$550&amp;$A$2:$A$550&amp;$B$2:$B$550,$C$2:$C$550&amp;$A$2:$A$550&amp;$B$2:$B$550,0)=ROW($A$1:$A$302)),ROWS($2:8))),"")</f>
        <v>Drama</v>
      </c>
      <c r="S8" s="9">
        <f t="shared" si="1"/>
        <v>162</v>
      </c>
      <c r="T8" s="9">
        <f t="shared" si="2"/>
        <v>8</v>
      </c>
      <c r="U8" s="9" t="str">
        <f t="shared" si="3"/>
        <v/>
      </c>
      <c r="V8" s="9" t="str">
        <f t="shared" si="4"/>
        <v/>
      </c>
      <c r="W8" s="9" t="str">
        <f t="shared" si="5"/>
        <v/>
      </c>
      <c r="X8" s="9" t="str">
        <f t="shared" si="6"/>
        <v/>
      </c>
      <c r="Y8" s="9" t="str">
        <f t="shared" si="7"/>
        <v/>
      </c>
      <c r="Z8" s="9" t="str">
        <f t="shared" si="8"/>
        <v/>
      </c>
      <c r="AA8" s="9">
        <f t="shared" si="9"/>
        <v>95.23</v>
      </c>
    </row>
    <row r="9" spans="1:27" x14ac:dyDescent="0.25">
      <c r="A9" s="10" t="s">
        <v>11</v>
      </c>
      <c r="B9" s="11" t="s">
        <v>12</v>
      </c>
      <c r="C9" s="10" t="s">
        <v>15</v>
      </c>
      <c r="D9" s="10">
        <v>17</v>
      </c>
      <c r="E9" s="10">
        <v>2</v>
      </c>
      <c r="F9" s="10"/>
      <c r="G9" s="10">
        <v>3</v>
      </c>
      <c r="H9" s="10"/>
      <c r="I9" s="10"/>
      <c r="J9" s="10"/>
      <c r="K9" s="10"/>
      <c r="L9" s="10">
        <v>90.32</v>
      </c>
      <c r="M9" s="5">
        <f t="shared" si="10"/>
        <v>22</v>
      </c>
      <c r="N9" s="7"/>
      <c r="O9" s="7"/>
      <c r="P9" s="8" t="str">
        <f>IFERROR(INDEX($A$2:$A$550,_xlfn.AGGREGATE(15,6,ROW($A$1:$A$302)/(MATCH($A$2:$A$550&amp;$B$2:$B$550&amp;$C$2:$C$550,$A$2:$A$550&amp;$B$2:$B$550&amp;$C$2:$C$550,0)=ROW($A$1:$A$302)),ROWS($2:9))),"")</f>
        <v>Grade 3</v>
      </c>
      <c r="Q9" s="8" t="str">
        <f>IFERROR(INDEX($B$2:$B$550,_xlfn.AGGREGATE(15,6,ROW($A$1:$A$302)/(MATCH($B$2:$B$550&amp;$A$2:$A$550&amp;$C$2:$C$550,$B$2:$B$550&amp;$A$2:$A$550&amp;$C$2:$C$550,0)=ROW($A$1:$A$302)),ROWS($2:9))),"")</f>
        <v>Al Sela</v>
      </c>
      <c r="R9" s="8" t="str">
        <f>IFERROR(INDEX($C$2:$C$550,_xlfn.AGGREGATE(15,6,ROW($A$1:$A$302)/(MATCH($C$2:$C$550&amp;$A$2:$A$550&amp;$B$2:$B$550,$C$2:$C$550&amp;$A$2:$A$550&amp;$B$2:$B$550,0)=ROW($A$1:$A$302)),ROWS($2:9))),"")</f>
        <v>Drama</v>
      </c>
      <c r="S9" s="9">
        <f t="shared" si="1"/>
        <v>132</v>
      </c>
      <c r="T9" s="9" t="str">
        <f t="shared" si="2"/>
        <v/>
      </c>
      <c r="U9" s="9" t="str">
        <f t="shared" si="3"/>
        <v/>
      </c>
      <c r="V9" s="9" t="str">
        <f t="shared" si="4"/>
        <v/>
      </c>
      <c r="W9" s="9" t="str">
        <f t="shared" si="5"/>
        <v/>
      </c>
      <c r="X9" s="9" t="str">
        <f t="shared" si="6"/>
        <v/>
      </c>
      <c r="Y9" s="9" t="str">
        <f t="shared" si="7"/>
        <v/>
      </c>
      <c r="Z9" s="9" t="str">
        <f t="shared" si="8"/>
        <v/>
      </c>
      <c r="AA9" s="9">
        <f t="shared" si="9"/>
        <v>95.23</v>
      </c>
    </row>
    <row r="10" spans="1:27" x14ac:dyDescent="0.25">
      <c r="A10" s="10" t="s">
        <v>11</v>
      </c>
      <c r="B10" s="11" t="s">
        <v>12</v>
      </c>
      <c r="C10" s="10" t="s">
        <v>15</v>
      </c>
      <c r="D10" s="10">
        <v>17</v>
      </c>
      <c r="E10" s="10">
        <v>2</v>
      </c>
      <c r="F10" s="10"/>
      <c r="G10" s="10">
        <v>4</v>
      </c>
      <c r="H10" s="10"/>
      <c r="I10" s="10"/>
      <c r="J10" s="10"/>
      <c r="K10" s="10"/>
      <c r="L10" s="10">
        <v>90.65</v>
      </c>
      <c r="M10" s="5">
        <f t="shared" si="10"/>
        <v>23</v>
      </c>
      <c r="N10" s="7"/>
      <c r="O10" s="7"/>
      <c r="P10" s="8" t="str">
        <f>IFERROR(INDEX($A$2:$A$550,_xlfn.AGGREGATE(15,6,ROW($A$1:$A$302)/(MATCH($A$2:$A$550&amp;$B$2:$B$550&amp;$C$2:$C$550,$A$2:$A$550&amp;$B$2:$B$550&amp;$C$2:$C$550,0)=ROW($A$1:$A$302)),ROWS($2:10))),"")</f>
        <v>Grade 1</v>
      </c>
      <c r="Q10" s="8" t="str">
        <f>IFERROR(INDEX($B$2:$B$550,_xlfn.AGGREGATE(15,6,ROW($A$1:$A$302)/(MATCH($B$2:$B$550&amp;$A$2:$A$550&amp;$C$2:$C$550,$B$2:$B$550&amp;$A$2:$A$550&amp;$C$2:$C$550,0)=ROW($A$1:$A$302)),ROWS($2:10))),"")</f>
        <v>Al Abbas</v>
      </c>
      <c r="R10" s="8" t="str">
        <f>IFERROR(INDEX($C$2:$C$550,_xlfn.AGGREGATE(15,6,ROW($A$1:$A$302)/(MATCH($C$2:$C$550&amp;$A$2:$A$550&amp;$B$2:$B$550,$C$2:$C$550&amp;$A$2:$A$550&amp;$B$2:$B$550,0)=ROW($A$1:$A$302)),ROWS($2:10))),"")</f>
        <v>Arabic Language</v>
      </c>
      <c r="S10" s="9">
        <f t="shared" si="1"/>
        <v>82</v>
      </c>
      <c r="T10" s="9">
        <f t="shared" si="2"/>
        <v>22</v>
      </c>
      <c r="U10" s="9" t="str">
        <f t="shared" si="3"/>
        <v/>
      </c>
      <c r="V10" s="9">
        <f t="shared" si="4"/>
        <v>12</v>
      </c>
      <c r="W10" s="9" t="str">
        <f t="shared" si="5"/>
        <v/>
      </c>
      <c r="X10" s="9">
        <f t="shared" si="6"/>
        <v>6</v>
      </c>
      <c r="Y10" s="9">
        <f t="shared" si="7"/>
        <v>12</v>
      </c>
      <c r="Z10" s="9" t="str">
        <f t="shared" si="8"/>
        <v/>
      </c>
      <c r="AA10" s="9">
        <f t="shared" si="9"/>
        <v>87.03</v>
      </c>
    </row>
    <row r="11" spans="1:27" x14ac:dyDescent="0.25">
      <c r="A11" s="10" t="s">
        <v>11</v>
      </c>
      <c r="B11" s="11" t="s">
        <v>12</v>
      </c>
      <c r="C11" s="10" t="s">
        <v>15</v>
      </c>
      <c r="D11" s="10">
        <v>19</v>
      </c>
      <c r="E11" s="10">
        <v>3</v>
      </c>
      <c r="F11" s="10"/>
      <c r="G11" s="10"/>
      <c r="H11" s="10"/>
      <c r="I11" s="10"/>
      <c r="J11" s="10"/>
      <c r="K11" s="10"/>
      <c r="L11" s="10">
        <v>93.59</v>
      </c>
      <c r="M11" s="5">
        <f t="shared" si="10"/>
        <v>22</v>
      </c>
      <c r="N11" s="7"/>
      <c r="O11" s="7"/>
      <c r="P11" s="8" t="str">
        <f>IFERROR(INDEX($A$2:$A$550,_xlfn.AGGREGATE(15,6,ROW($A$1:$A$302)/(MATCH($A$2:$A$550&amp;$B$2:$B$550&amp;$C$2:$C$550,$A$2:$A$550&amp;$B$2:$B$550&amp;$C$2:$C$550,0)=ROW($A$1:$A$302)),ROWS($2:11))),"")</f>
        <v>Grade 2</v>
      </c>
      <c r="Q11" s="8" t="str">
        <f>IFERROR(INDEX($B$2:$B$550,_xlfn.AGGREGATE(15,6,ROW($A$1:$A$302)/(MATCH($B$2:$B$550&amp;$A$2:$A$550&amp;$C$2:$C$550,$B$2:$B$550&amp;$A$2:$A$550&amp;$C$2:$C$550,0)=ROW($A$1:$A$302)),ROWS($2:11))),"")</f>
        <v>Al Abbas</v>
      </c>
      <c r="R11" s="8" t="str">
        <f>IFERROR(INDEX($C$2:$C$550,_xlfn.AGGREGATE(15,6,ROW($A$1:$A$302)/(MATCH($C$2:$C$550&amp;$A$2:$A$550&amp;$B$2:$B$550,$C$2:$C$550&amp;$A$2:$A$550&amp;$B$2:$B$550,0)=ROW($A$1:$A$302)),ROWS($2:11))),"")</f>
        <v>Arabic Language</v>
      </c>
      <c r="S11" s="9">
        <f t="shared" si="1"/>
        <v>94</v>
      </c>
      <c r="T11" s="9">
        <f t="shared" si="2"/>
        <v>48</v>
      </c>
      <c r="U11" s="9" t="str">
        <f t="shared" si="3"/>
        <v/>
      </c>
      <c r="V11" s="9">
        <f t="shared" si="4"/>
        <v>10</v>
      </c>
      <c r="W11" s="9" t="str">
        <f t="shared" si="5"/>
        <v/>
      </c>
      <c r="X11" s="9">
        <f t="shared" si="6"/>
        <v>6</v>
      </c>
      <c r="Y11" s="9">
        <f t="shared" si="7"/>
        <v>12</v>
      </c>
      <c r="Z11" s="9" t="str">
        <f t="shared" si="8"/>
        <v/>
      </c>
      <c r="AA11" s="9">
        <f t="shared" si="9"/>
        <v>87.39</v>
      </c>
    </row>
    <row r="12" spans="1:27" x14ac:dyDescent="0.25">
      <c r="A12" s="10" t="s">
        <v>14</v>
      </c>
      <c r="B12" s="11" t="s">
        <v>12</v>
      </c>
      <c r="C12" s="10" t="s">
        <v>15</v>
      </c>
      <c r="D12" s="10">
        <v>11</v>
      </c>
      <c r="E12" s="10">
        <v>2</v>
      </c>
      <c r="F12" s="10"/>
      <c r="G12" s="10">
        <v>3</v>
      </c>
      <c r="H12" s="10"/>
      <c r="I12" s="10"/>
      <c r="J12" s="10">
        <v>1</v>
      </c>
      <c r="K12" s="10">
        <v>3</v>
      </c>
      <c r="L12" s="10">
        <v>80.75</v>
      </c>
      <c r="M12" s="5">
        <f t="shared" si="10"/>
        <v>20</v>
      </c>
      <c r="N12" s="7"/>
      <c r="O12" s="7"/>
      <c r="P12" s="8" t="str">
        <f>IFERROR(INDEX($A$2:$A$550,_xlfn.AGGREGATE(15,6,ROW($A$1:$A$302)/(MATCH($A$2:$A$550&amp;$B$2:$B$550&amp;$C$2:$C$550,$A$2:$A$550&amp;$B$2:$B$550&amp;$C$2:$C$550,0)=ROW($A$1:$A$302)),ROWS($2:12))),"")</f>
        <v>Grade 1</v>
      </c>
      <c r="Q12" s="8" t="str">
        <f>IFERROR(INDEX($B$2:$B$550,_xlfn.AGGREGATE(15,6,ROW($A$1:$A$302)/(MATCH($B$2:$B$550&amp;$A$2:$A$550&amp;$C$2:$C$550,$B$2:$B$550&amp;$A$2:$A$550&amp;$C$2:$C$550,0)=ROW($A$1:$A$302)),ROWS($2:12))),"")</f>
        <v>Al Abbas</v>
      </c>
      <c r="R12" s="8" t="str">
        <f>IFERROR(INDEX($C$2:$C$550,_xlfn.AGGREGATE(15,6,ROW($A$1:$A$302)/(MATCH($C$2:$C$550&amp;$A$2:$A$550&amp;$B$2:$B$550,$C$2:$C$550&amp;$A$2:$A$550&amp;$B$2:$B$550,0)=ROW($A$1:$A$302)),ROWS($2:12))),"")</f>
        <v>Design and Technology</v>
      </c>
      <c r="S12" s="9">
        <f t="shared" si="1"/>
        <v>106</v>
      </c>
      <c r="T12" s="9">
        <f t="shared" si="2"/>
        <v>14</v>
      </c>
      <c r="U12" s="9" t="str">
        <f t="shared" si="3"/>
        <v/>
      </c>
      <c r="V12" s="9">
        <f t="shared" si="4"/>
        <v>14</v>
      </c>
      <c r="W12" s="9" t="str">
        <f t="shared" si="5"/>
        <v/>
      </c>
      <c r="X12" s="9" t="str">
        <f t="shared" si="6"/>
        <v/>
      </c>
      <c r="Y12" s="9" t="str">
        <f t="shared" si="7"/>
        <v/>
      </c>
      <c r="Z12" s="9" t="str">
        <f t="shared" si="8"/>
        <v/>
      </c>
      <c r="AA12" s="9">
        <f t="shared" si="9"/>
        <v>91.52</v>
      </c>
    </row>
    <row r="13" spans="1:27" x14ac:dyDescent="0.25">
      <c r="A13" s="10" t="s">
        <v>14</v>
      </c>
      <c r="B13" s="11" t="s">
        <v>12</v>
      </c>
      <c r="C13" s="10" t="s">
        <v>15</v>
      </c>
      <c r="D13" s="10">
        <v>18</v>
      </c>
      <c r="E13" s="10">
        <v>2</v>
      </c>
      <c r="F13" s="10"/>
      <c r="G13" s="10">
        <v>2</v>
      </c>
      <c r="H13" s="10"/>
      <c r="I13" s="10"/>
      <c r="J13" s="10"/>
      <c r="K13" s="10"/>
      <c r="L13" s="10">
        <v>92.73</v>
      </c>
      <c r="M13" s="5">
        <f t="shared" si="10"/>
        <v>22</v>
      </c>
      <c r="N13" s="7"/>
      <c r="O13" s="7"/>
      <c r="P13" s="8" t="str">
        <f>IFERROR(INDEX($A$2:$A$550,_xlfn.AGGREGATE(15,6,ROW($A$1:$A$302)/(MATCH($A$2:$A$550&amp;$B$2:$B$550&amp;$C$2:$C$550,$A$2:$A$550&amp;$B$2:$B$550&amp;$C$2:$C$550,0)=ROW($A$1:$A$302)),ROWS($2:13))),"")</f>
        <v>Grade 2</v>
      </c>
      <c r="Q13" s="8" t="str">
        <f>IFERROR(INDEX($B$2:$B$550,_xlfn.AGGREGATE(15,6,ROW($A$1:$A$302)/(MATCH($B$2:$B$550&amp;$A$2:$A$550&amp;$C$2:$C$550,$B$2:$B$550&amp;$A$2:$A$550&amp;$C$2:$C$550,0)=ROW($A$1:$A$302)),ROWS($2:13))),"")</f>
        <v>Al Abbas</v>
      </c>
      <c r="R13" s="8" t="str">
        <f>IFERROR(INDEX($C$2:$C$550,_xlfn.AGGREGATE(15,6,ROW($A$1:$A$302)/(MATCH($C$2:$C$550&amp;$A$2:$A$550&amp;$B$2:$B$550,$C$2:$C$550&amp;$A$2:$A$550&amp;$B$2:$B$550,0)=ROW($A$1:$A$302)),ROWS($2:13))),"")</f>
        <v>Design and Technology</v>
      </c>
      <c r="S13" s="9">
        <f t="shared" si="1"/>
        <v>110</v>
      </c>
      <c r="T13" s="9">
        <f t="shared" si="2"/>
        <v>24</v>
      </c>
      <c r="U13" s="9" t="str">
        <f t="shared" si="3"/>
        <v/>
      </c>
      <c r="V13" s="9">
        <f t="shared" si="4"/>
        <v>20</v>
      </c>
      <c r="W13" s="9" t="str">
        <f t="shared" si="5"/>
        <v/>
      </c>
      <c r="X13" s="9">
        <f t="shared" si="6"/>
        <v>4</v>
      </c>
      <c r="Y13" s="9">
        <f t="shared" si="7"/>
        <v>4</v>
      </c>
      <c r="Z13" s="9">
        <f t="shared" si="8"/>
        <v>8</v>
      </c>
      <c r="AA13" s="9">
        <f t="shared" si="9"/>
        <v>86.72</v>
      </c>
    </row>
    <row r="14" spans="1:27" x14ac:dyDescent="0.25">
      <c r="A14" s="10" t="s">
        <v>14</v>
      </c>
      <c r="B14" s="11" t="s">
        <v>12</v>
      </c>
      <c r="C14" s="10" t="s">
        <v>15</v>
      </c>
      <c r="D14" s="10">
        <v>11</v>
      </c>
      <c r="E14" s="10">
        <v>7</v>
      </c>
      <c r="F14" s="10"/>
      <c r="G14" s="10">
        <v>4</v>
      </c>
      <c r="H14" s="10"/>
      <c r="I14" s="10"/>
      <c r="J14" s="10"/>
      <c r="K14" s="10"/>
      <c r="L14" s="10">
        <v>87.68</v>
      </c>
      <c r="M14" s="5">
        <f t="shared" si="10"/>
        <v>22</v>
      </c>
      <c r="N14" s="7"/>
      <c r="O14" s="7"/>
      <c r="P14" s="8" t="str">
        <f>IFERROR(INDEX($A$2:$A$550,_xlfn.AGGREGATE(15,6,ROW($A$1:$A$302)/(MATCH($A$2:$A$550&amp;$B$2:$B$550&amp;$C$2:$C$550,$A$2:$A$550&amp;$B$2:$B$550&amp;$C$2:$C$550,0)=ROW($A$1:$A$302)),ROWS($2:14))),"")</f>
        <v>Grade 3</v>
      </c>
      <c r="Q14" s="8" t="str">
        <f>IFERROR(INDEX($B$2:$B$550,_xlfn.AGGREGATE(15,6,ROW($A$1:$A$302)/(MATCH($B$2:$B$550&amp;$A$2:$A$550&amp;$C$2:$C$550,$B$2:$B$550&amp;$A$2:$A$550&amp;$C$2:$C$550,0)=ROW($A$1:$A$302)),ROWS($2:14))),"")</f>
        <v>Al Abbas</v>
      </c>
      <c r="R14" s="8" t="str">
        <f>IFERROR(INDEX($C$2:$C$550,_xlfn.AGGREGATE(15,6,ROW($A$1:$A$302)/(MATCH($C$2:$C$550&amp;$A$2:$A$550&amp;$B$2:$B$550,$C$2:$C$550&amp;$A$2:$A$550&amp;$B$2:$B$550,0)=ROW($A$1:$A$302)),ROWS($2:14))),"")</f>
        <v>Design and Technology</v>
      </c>
      <c r="S14" s="9">
        <f t="shared" si="1"/>
        <v>42</v>
      </c>
      <c r="T14" s="9">
        <f t="shared" si="2"/>
        <v>20</v>
      </c>
      <c r="U14" s="9" t="str">
        <f t="shared" si="3"/>
        <v/>
      </c>
      <c r="V14" s="9">
        <f t="shared" si="4"/>
        <v>16</v>
      </c>
      <c r="W14" s="9" t="str">
        <f t="shared" si="5"/>
        <v/>
      </c>
      <c r="X14" s="9">
        <f t="shared" si="6"/>
        <v>6</v>
      </c>
      <c r="Y14" s="9">
        <f t="shared" si="7"/>
        <v>16</v>
      </c>
      <c r="Z14" s="9">
        <f t="shared" si="8"/>
        <v>32</v>
      </c>
      <c r="AA14" s="9">
        <f t="shared" si="9"/>
        <v>70.38</v>
      </c>
    </row>
    <row r="15" spans="1:27" x14ac:dyDescent="0.25">
      <c r="A15" s="10" t="s">
        <v>14</v>
      </c>
      <c r="B15" s="11" t="s">
        <v>12</v>
      </c>
      <c r="C15" s="10" t="s">
        <v>15</v>
      </c>
      <c r="D15" s="10">
        <v>15</v>
      </c>
      <c r="E15" s="10">
        <v>1</v>
      </c>
      <c r="F15" s="10"/>
      <c r="G15" s="10">
        <v>1</v>
      </c>
      <c r="H15" s="10"/>
      <c r="I15" s="10">
        <v>2</v>
      </c>
      <c r="J15" s="10">
        <v>1</v>
      </c>
      <c r="K15" s="10">
        <v>1</v>
      </c>
      <c r="L15" s="10">
        <v>85.71</v>
      </c>
      <c r="M15" s="5">
        <f t="shared" si="10"/>
        <v>21</v>
      </c>
      <c r="N15" s="7"/>
      <c r="O15" s="7"/>
      <c r="P15" s="8" t="str">
        <f>IFERROR(INDEX($A$2:$A$550,_xlfn.AGGREGATE(15,6,ROW($A$1:$A$302)/(MATCH($A$2:$A$550&amp;$B$2:$B$550&amp;$C$2:$C$550,$A$2:$A$550&amp;$B$2:$B$550&amp;$C$2:$C$550,0)=ROW($A$1:$A$302)),ROWS($2:15))),"")</f>
        <v>Grade 1</v>
      </c>
      <c r="Q15" s="8" t="str">
        <f>IFERROR(INDEX($B$2:$B$550,_xlfn.AGGREGATE(15,6,ROW($A$1:$A$302)/(MATCH($B$2:$B$550&amp;$A$2:$A$550&amp;$C$2:$C$550,$B$2:$B$550&amp;$A$2:$A$550&amp;$C$2:$C$550,0)=ROW($A$1:$A$302)),ROWS($2:15))),"")</f>
        <v>Al Abbas</v>
      </c>
      <c r="R15" s="8" t="str">
        <f>IFERROR(INDEX($C$2:$C$550,_xlfn.AGGREGATE(15,6,ROW($A$1:$A$302)/(MATCH($C$2:$C$550&amp;$A$2:$A$550&amp;$B$2:$B$550,$C$2:$C$550&amp;$A$2:$A$550&amp;$B$2:$B$550,0)=ROW($A$1:$A$302)),ROWS($2:15))),"")</f>
        <v>Drama</v>
      </c>
      <c r="S15" s="9">
        <f>IF(SUMIFS($D$2:$D$351,$C$2:$C$351,R15,$A$2:$A$351,P15)=0,"",SUMIFS($D$2:$D$351,$C$2:$C$351,R15,$A$2:$A$351,P15))</f>
        <v>120</v>
      </c>
      <c r="T15" s="9">
        <f>IF(SUMIFS($E$2:$E$351,$C$2:$C$351,R15,$A$2:$A$351,P15)=0,"",SUMIFS($E$2:$E$351,$C$2:$C$351,R15,$A$2:$A$351,P15))</f>
        <v>14</v>
      </c>
      <c r="U15" s="9" t="str">
        <f>IF(SUMIFS($F$2:$F$351,$C$2:$C$351,R15,$A$2:$A$351,P15)=0,"",SUMIFS($F$2:$F$351,$C$2:$C$351,R15,$A$2:$A$351,P15))</f>
        <v/>
      </c>
      <c r="V15" s="9" t="str">
        <f>IF(SUMIFS($G$2:$G$351,$C$2:$C$351,R15,$A$2:$A$351,P15)=0,"",SUMIFS($G$2:$G$351,$C$2:$C$351,R15,$A$2:$A$351,P15))</f>
        <v/>
      </c>
      <c r="W15" s="9" t="str">
        <f>IF(SUMIFS($H$2:$H$351,$C$2:$C$351,R15,$A$2:$A$351,P15)=0,"",SUMIFS($H$2:$H$351,$C$2:$C$351,R15,$A$2:$A$351,P15))</f>
        <v/>
      </c>
      <c r="X15" s="9" t="str">
        <f>IF(SUMIFS($I$2:$I$351,$C$2:$C$351,R15,$A$2:$A$351,P15)=0,"",SUMIFS($I$2:$I$351,$C$2:$C$351,R15,$A$2:$A$351,P15))</f>
        <v/>
      </c>
      <c r="Y15" s="9" t="str">
        <f>IF(SUMIFS($J$2:$J$351,$C$2:$C$351,R15,$A$2:$A$351,P15)=0,"",SUMIFS($J$2:$J$351,$C$2:$C$351,R15,$A$2:$A$351,P15))</f>
        <v/>
      </c>
      <c r="Z15" s="9" t="str">
        <f>IF(SUMIFS($K$2:$K$351,$C$2:$C$351,R15,$A$2:$A$351,P15)=0,"",SUMIFS($K$2:$K$351,$C$2:$C$351,R15,$A$2:$A$351,P15))</f>
        <v/>
      </c>
      <c r="AA15" s="9">
        <f t="shared" si="9"/>
        <v>97.12</v>
      </c>
    </row>
    <row r="16" spans="1:27" x14ac:dyDescent="0.25">
      <c r="A16" s="10" t="s">
        <v>17</v>
      </c>
      <c r="B16" s="11" t="s">
        <v>12</v>
      </c>
      <c r="C16" s="10" t="s">
        <v>15</v>
      </c>
      <c r="D16" s="10">
        <v>1</v>
      </c>
      <c r="E16" s="10">
        <v>5</v>
      </c>
      <c r="F16" s="10"/>
      <c r="G16" s="10">
        <v>6</v>
      </c>
      <c r="H16" s="10"/>
      <c r="I16" s="10">
        <v>2</v>
      </c>
      <c r="J16" s="10">
        <v>2</v>
      </c>
      <c r="K16" s="10">
        <v>6</v>
      </c>
      <c r="L16" s="10">
        <v>62.27</v>
      </c>
      <c r="M16" s="5">
        <f t="shared" ref="M16:M18" si="11">IF(SUM(D16:K16)=0,"",SUM(D16:K16))</f>
        <v>22</v>
      </c>
      <c r="P16" s="8" t="str">
        <f>IFERROR(INDEX($A$2:$A$550,_xlfn.AGGREGATE(15,6,ROW($A$1:$A$302)/(MATCH($A$2:$A$550&amp;$B$2:$B$550&amp;$C$2:$C$550,$A$2:$A$550&amp;$B$2:$B$550&amp;$C$2:$C$550,0)=ROW($A$1:$A$302)),ROWS($2:16))),"")</f>
        <v>Grade 2</v>
      </c>
      <c r="Q16" s="8" t="str">
        <f>IFERROR(INDEX($B$2:$B$550,_xlfn.AGGREGATE(15,6,ROW($A$1:$A$302)/(MATCH($B$2:$B$550&amp;$A$2:$A$550&amp;$C$2:$C$550,$B$2:$B$550&amp;$A$2:$A$550&amp;$C$2:$C$550,0)=ROW($A$1:$A$302)),ROWS($2:16))),"")</f>
        <v>Al Abbas</v>
      </c>
      <c r="R16" s="8" t="str">
        <f>IFERROR(INDEX($C$2:$C$550,_xlfn.AGGREGATE(15,6,ROW($A$1:$A$302)/(MATCH($C$2:$C$550&amp;$A$2:$A$550&amp;$B$2:$B$550,$C$2:$C$550&amp;$A$2:$A$550&amp;$B$2:$B$550,0)=ROW($A$1:$A$302)),ROWS($2:16))),"")</f>
        <v>Drama</v>
      </c>
      <c r="S16" s="9">
        <f t="shared" ref="S16:S20" si="12">IF(SUMIFS($D$2:$D$351,$C$2:$C$351,R16,$A$2:$A$351,P16)=0,"",SUMIFS($D$2:$D$351,$C$2:$C$351,R16,$A$2:$A$351,P16))</f>
        <v>162</v>
      </c>
      <c r="T16" s="9">
        <f t="shared" ref="T16:T20" si="13">IF(SUMIFS($E$2:$E$351,$C$2:$C$351,R16,$A$2:$A$351,P16)=0,"",SUMIFS($E$2:$E$351,$C$2:$C$351,R16,$A$2:$A$351,P16))</f>
        <v>8</v>
      </c>
      <c r="U16" s="9" t="str">
        <f t="shared" ref="U16:U20" si="14">IF(SUMIFS($F$2:$F$351,$C$2:$C$351,R16,$A$2:$A$351,P16)=0,"",SUMIFS($F$2:$F$351,$C$2:$C$351,R16,$A$2:$A$351,P16))</f>
        <v/>
      </c>
      <c r="V16" s="9" t="str">
        <f t="shared" ref="V16:V20" si="15">IF(SUMIFS($G$2:$G$351,$C$2:$C$351,R16,$A$2:$A$351,P16)=0,"",SUMIFS($G$2:$G$351,$C$2:$C$351,R16,$A$2:$A$351,P16))</f>
        <v/>
      </c>
      <c r="W16" s="9" t="str">
        <f t="shared" ref="W16:W20" si="16">IF(SUMIFS($H$2:$H$351,$C$2:$C$351,R16,$A$2:$A$351,P16)=0,"",SUMIFS($H$2:$H$351,$C$2:$C$351,R16,$A$2:$A$351,P16))</f>
        <v/>
      </c>
      <c r="X16" s="9" t="str">
        <f t="shared" ref="X16:X20" si="17">IF(SUMIFS($I$2:$I$351,$C$2:$C$351,R16,$A$2:$A$351,P16)=0,"",SUMIFS($I$2:$I$351,$C$2:$C$351,R16,$A$2:$A$351,P16))</f>
        <v/>
      </c>
      <c r="Y16" s="9" t="str">
        <f t="shared" ref="Y16:Y20" si="18">IF(SUMIFS($J$2:$J$351,$C$2:$C$351,R16,$A$2:$A$351,P16)=0,"",SUMIFS($J$2:$J$351,$C$2:$C$351,R16,$A$2:$A$351,P16))</f>
        <v/>
      </c>
      <c r="Z16" s="9" t="str">
        <f t="shared" ref="Z16:Z20" si="19">IF(SUMIFS($K$2:$K$351,$C$2:$C$351,R16,$A$2:$A$351,P16)=0,"",SUMIFS($K$2:$K$351,$C$2:$C$351,R16,$A$2:$A$351,P16))</f>
        <v/>
      </c>
      <c r="AA16" s="9">
        <f t="shared" ref="AA16:AA20" si="20">IFERROR(ROUND(SUMIFS($L$2:$L$351,$C$2:$C$351,R16,$A$2:$A$351,P16)/COUNTIFS($A$2:$A$351,P16,$C$2:$C$351,R16),2),"")</f>
        <v>95.23</v>
      </c>
    </row>
    <row r="17" spans="1:27" x14ac:dyDescent="0.25">
      <c r="A17" s="10" t="s">
        <v>17</v>
      </c>
      <c r="B17" s="11" t="s">
        <v>12</v>
      </c>
      <c r="C17" s="10" t="s">
        <v>15</v>
      </c>
      <c r="D17" s="10">
        <v>12</v>
      </c>
      <c r="E17" s="10">
        <v>3</v>
      </c>
      <c r="F17" s="10"/>
      <c r="G17" s="10"/>
      <c r="H17" s="10"/>
      <c r="I17" s="10"/>
      <c r="J17" s="10">
        <v>2</v>
      </c>
      <c r="K17" s="10">
        <v>5</v>
      </c>
      <c r="L17" s="10">
        <v>77.41</v>
      </c>
      <c r="M17" s="5">
        <f t="shared" si="11"/>
        <v>22</v>
      </c>
      <c r="P17" s="8" t="str">
        <f>IFERROR(INDEX($A$2:$A$550,_xlfn.AGGREGATE(15,6,ROW($A$1:$A$302)/(MATCH($A$2:$A$550&amp;$B$2:$B$550&amp;$C$2:$C$550,$A$2:$A$550&amp;$B$2:$B$550&amp;$C$2:$C$550,0)=ROW($A$1:$A$302)),ROWS($2:17))),"")</f>
        <v>Grade 3</v>
      </c>
      <c r="Q17" s="8" t="str">
        <f>IFERROR(INDEX($B$2:$B$550,_xlfn.AGGREGATE(15,6,ROW($A$1:$A$302)/(MATCH($B$2:$B$550&amp;$A$2:$A$550&amp;$C$2:$C$550,$B$2:$B$550&amp;$A$2:$A$550&amp;$C$2:$C$550,0)=ROW($A$1:$A$302)),ROWS($2:17))),"")</f>
        <v>Al Abbas</v>
      </c>
      <c r="R17" s="8" t="str">
        <f>IFERROR(INDEX($C$2:$C$550,_xlfn.AGGREGATE(15,6,ROW($A$1:$A$302)/(MATCH($C$2:$C$550&amp;$A$2:$A$550&amp;$B$2:$B$550,$C$2:$C$550&amp;$A$2:$A$550&amp;$B$2:$B$550,0)=ROW($A$1:$A$302)),ROWS($2:17))),"")</f>
        <v>Drama</v>
      </c>
      <c r="S17" s="9">
        <f t="shared" si="12"/>
        <v>132</v>
      </c>
      <c r="T17" s="9" t="str">
        <f t="shared" si="13"/>
        <v/>
      </c>
      <c r="U17" s="9" t="str">
        <f t="shared" si="14"/>
        <v/>
      </c>
      <c r="V17" s="9" t="str">
        <f t="shared" si="15"/>
        <v/>
      </c>
      <c r="W17" s="9" t="str">
        <f t="shared" si="16"/>
        <v/>
      </c>
      <c r="X17" s="9" t="str">
        <f t="shared" si="17"/>
        <v/>
      </c>
      <c r="Y17" s="9" t="str">
        <f t="shared" si="18"/>
        <v/>
      </c>
      <c r="Z17" s="9" t="str">
        <f t="shared" si="19"/>
        <v/>
      </c>
      <c r="AA17" s="9">
        <f t="shared" si="20"/>
        <v>95.23</v>
      </c>
    </row>
    <row r="18" spans="1:27" x14ac:dyDescent="0.25">
      <c r="A18" s="10" t="s">
        <v>17</v>
      </c>
      <c r="B18" s="11" t="s">
        <v>12</v>
      </c>
      <c r="C18" s="10" t="s">
        <v>15</v>
      </c>
      <c r="D18" s="10">
        <v>8</v>
      </c>
      <c r="E18" s="10">
        <v>2</v>
      </c>
      <c r="F18" s="10"/>
      <c r="G18" s="10">
        <v>2</v>
      </c>
      <c r="H18" s="10"/>
      <c r="I18" s="10">
        <v>1</v>
      </c>
      <c r="J18" s="10">
        <v>4</v>
      </c>
      <c r="K18" s="10">
        <v>5</v>
      </c>
      <c r="L18" s="10">
        <v>71.45</v>
      </c>
      <c r="M18" s="5">
        <f t="shared" si="11"/>
        <v>22</v>
      </c>
      <c r="P18" s="8">
        <f>IFERROR(INDEX($A$2:$A$550,_xlfn.AGGREGATE(15,6,ROW($A$1:$A$302)/(MATCH($A$2:$A$550&amp;$B$2:$B$550&amp;$C$2:$C$550,$A$2:$A$550&amp;$B$2:$B$550&amp;$C$2:$C$550,0)=ROW($A$1:$A$302)),ROWS($2:18))),"")</f>
        <v>0</v>
      </c>
      <c r="Q18" s="8">
        <f>IFERROR(INDEX($B$2:$B$550,_xlfn.AGGREGATE(15,6,ROW($A$1:$A$302)/(MATCH($B$2:$B$550&amp;$A$2:$A$550&amp;$C$2:$C$550,$B$2:$B$550&amp;$A$2:$A$550&amp;$C$2:$C$550,0)=ROW($A$1:$A$302)),ROWS($2:18))),"")</f>
        <v>0</v>
      </c>
      <c r="R18" s="8">
        <f>IFERROR(INDEX($C$2:$C$550,_xlfn.AGGREGATE(15,6,ROW($A$1:$A$302)/(MATCH($C$2:$C$550&amp;$A$2:$A$550&amp;$B$2:$B$550,$C$2:$C$550&amp;$A$2:$A$550&amp;$B$2:$B$550,0)=ROW($A$1:$A$302)),ROWS($2:18))),"")</f>
        <v>0</v>
      </c>
      <c r="S18" s="9" t="str">
        <f t="shared" ref="S18:S19" si="21">IF(SUMIFS($D$2:$D$351,$C$2:$C$351,R18,$A$2:$A$351,P18)=0,"",SUMIFS($D$2:$D$351,$C$2:$C$351,R18,$A$2:$A$351,P18))</f>
        <v/>
      </c>
      <c r="T18" s="9" t="str">
        <f t="shared" ref="T18:T19" si="22">IF(SUMIFS($E$2:$E$351,$C$2:$C$351,R18,$A$2:$A$351,P18)=0,"",SUMIFS($E$2:$E$351,$C$2:$C$351,R18,$A$2:$A$351,P18))</f>
        <v/>
      </c>
      <c r="U18" s="9" t="str">
        <f t="shared" ref="U18:U19" si="23">IF(SUMIFS($F$2:$F$351,$C$2:$C$351,R18,$A$2:$A$351,P18)=0,"",SUMIFS($F$2:$F$351,$C$2:$C$351,R18,$A$2:$A$351,P18))</f>
        <v/>
      </c>
      <c r="V18" s="9" t="str">
        <f t="shared" ref="V18:V19" si="24">IF(SUMIFS($G$2:$G$351,$C$2:$C$351,R18,$A$2:$A$351,P18)=0,"",SUMIFS($G$2:$G$351,$C$2:$C$351,R18,$A$2:$A$351,P18))</f>
        <v/>
      </c>
      <c r="W18" s="9" t="str">
        <f t="shared" ref="W18:W19" si="25">IF(SUMIFS($H$2:$H$351,$C$2:$C$351,R18,$A$2:$A$351,P18)=0,"",SUMIFS($H$2:$H$351,$C$2:$C$351,R18,$A$2:$A$351,P18))</f>
        <v/>
      </c>
      <c r="X18" s="9" t="str">
        <f t="shared" ref="X18:X19" si="26">IF(SUMIFS($I$2:$I$351,$C$2:$C$351,R18,$A$2:$A$351,P18)=0,"",SUMIFS($I$2:$I$351,$C$2:$C$351,R18,$A$2:$A$351,P18))</f>
        <v/>
      </c>
      <c r="Y18" s="9" t="str">
        <f t="shared" ref="Y18:Y19" si="27">IF(SUMIFS($J$2:$J$351,$C$2:$C$351,R18,$A$2:$A$351,P18)=0,"",SUMIFS($J$2:$J$351,$C$2:$C$351,R18,$A$2:$A$351,P18))</f>
        <v/>
      </c>
      <c r="Z18" s="9" t="str">
        <f t="shared" ref="Z18:Z19" si="28">IF(SUMIFS($K$2:$K$351,$C$2:$C$351,R18,$A$2:$A$351,P18)=0,"",SUMIFS($K$2:$K$351,$C$2:$C$351,R18,$A$2:$A$351,P18))</f>
        <v/>
      </c>
      <c r="AA18" s="9" t="str">
        <f t="shared" ref="AA18:AA19" si="29">IFERROR(ROUND(SUMIFS($L$2:$L$351,$C$2:$C$351,R18,$A$2:$A$351,P18)/COUNTIFS($A$2:$A$351,P18,$C$2:$C$351,R18),2),"")</f>
        <v/>
      </c>
    </row>
    <row r="19" spans="1:27" ht="14.25" customHeight="1" x14ac:dyDescent="0.25">
      <c r="A19" s="5" t="s">
        <v>11</v>
      </c>
      <c r="B19" s="5" t="s">
        <v>12</v>
      </c>
      <c r="C19" s="6" t="s">
        <v>16</v>
      </c>
      <c r="D19" s="5">
        <v>19</v>
      </c>
      <c r="E19" s="5">
        <v>3</v>
      </c>
      <c r="F19" s="5"/>
      <c r="G19" s="5"/>
      <c r="H19" s="5"/>
      <c r="I19" s="5"/>
      <c r="J19" s="5"/>
      <c r="K19" s="5"/>
      <c r="L19" s="5">
        <v>96.82</v>
      </c>
      <c r="M19" s="5">
        <f t="shared" si="0"/>
        <v>22</v>
      </c>
      <c r="P19" s="8" t="str">
        <f>IFERROR(INDEX($A$2:$A$550,_xlfn.AGGREGATE(15,6,ROW($A$1:$A$302)/(MATCH($A$2:$A$550&amp;$B$2:$B$550&amp;$C$2:$C$550,$A$2:$A$550&amp;$B$2:$B$550&amp;$C$2:$C$550,0)=ROW($A$1:$A$302)),ROWS($2:19))),"")</f>
        <v/>
      </c>
      <c r="Q19" s="8" t="str">
        <f>IFERROR(INDEX($B$2:$B$550,_xlfn.AGGREGATE(15,6,ROW($A$1:$A$302)/(MATCH($B$2:$B$550&amp;$A$2:$A$550&amp;$C$2:$C$550,$B$2:$B$550&amp;$A$2:$A$550&amp;$C$2:$C$550,0)=ROW($A$1:$A$302)),ROWS($2:19))),"")</f>
        <v/>
      </c>
      <c r="R19" s="8" t="str">
        <f>IFERROR(INDEX($C$2:$C$550,_xlfn.AGGREGATE(15,6,ROW($A$1:$A$302)/(MATCH($C$2:$C$550&amp;$A$2:$A$550&amp;$B$2:$B$550,$C$2:$C$550&amp;$A$2:$A$550&amp;$B$2:$B$550,0)=ROW($A$1:$A$302)),ROWS($2:19))),"")</f>
        <v/>
      </c>
      <c r="S19" s="9" t="str">
        <f t="shared" si="21"/>
        <v/>
      </c>
      <c r="T19" s="9" t="str">
        <f t="shared" si="22"/>
        <v/>
      </c>
      <c r="U19" s="9" t="str">
        <f t="shared" si="23"/>
        <v/>
      </c>
      <c r="V19" s="9" t="str">
        <f t="shared" si="24"/>
        <v/>
      </c>
      <c r="W19" s="9" t="str">
        <f t="shared" si="25"/>
        <v/>
      </c>
      <c r="X19" s="9" t="str">
        <f t="shared" si="26"/>
        <v/>
      </c>
      <c r="Y19" s="9" t="str">
        <f t="shared" si="27"/>
        <v/>
      </c>
      <c r="Z19" s="9" t="str">
        <f t="shared" si="28"/>
        <v/>
      </c>
      <c r="AA19" s="9">
        <f t="shared" si="29"/>
        <v>0</v>
      </c>
    </row>
    <row r="20" spans="1:27" ht="15" customHeight="1" x14ac:dyDescent="0.25">
      <c r="A20" s="5" t="s">
        <v>11</v>
      </c>
      <c r="B20" s="5" t="s">
        <v>12</v>
      </c>
      <c r="C20" s="6" t="s">
        <v>16</v>
      </c>
      <c r="D20" s="5">
        <v>19</v>
      </c>
      <c r="E20" s="5">
        <v>4</v>
      </c>
      <c r="F20" s="5"/>
      <c r="G20" s="5"/>
      <c r="H20" s="5"/>
      <c r="I20" s="5"/>
      <c r="J20" s="5"/>
      <c r="K20" s="5"/>
      <c r="L20" s="5">
        <v>94.78</v>
      </c>
      <c r="M20" s="5">
        <f t="shared" si="0"/>
        <v>23</v>
      </c>
    </row>
    <row r="21" spans="1:27" ht="15" customHeight="1" x14ac:dyDescent="0.25">
      <c r="A21" s="5" t="s">
        <v>11</v>
      </c>
      <c r="B21" s="5" t="s">
        <v>12</v>
      </c>
      <c r="C21" s="6" t="s">
        <v>16</v>
      </c>
      <c r="D21" s="5">
        <v>22</v>
      </c>
      <c r="E21" s="5"/>
      <c r="F21" s="5"/>
      <c r="G21" s="5"/>
      <c r="H21" s="5"/>
      <c r="I21" s="5"/>
      <c r="J21" s="5"/>
      <c r="K21" s="5"/>
      <c r="L21" s="5">
        <v>99.77</v>
      </c>
      <c r="M21" s="5">
        <f t="shared" si="0"/>
        <v>22</v>
      </c>
    </row>
    <row r="22" spans="1:27" ht="15" customHeight="1" x14ac:dyDescent="0.25">
      <c r="A22" s="5" t="s">
        <v>14</v>
      </c>
      <c r="B22" s="5" t="s">
        <v>12</v>
      </c>
      <c r="C22" s="6" t="s">
        <v>16</v>
      </c>
      <c r="D22" s="5">
        <v>20</v>
      </c>
      <c r="E22" s="5"/>
      <c r="F22" s="5"/>
      <c r="G22" s="5"/>
      <c r="H22" s="5"/>
      <c r="I22" s="5"/>
      <c r="J22" s="5"/>
      <c r="K22" s="5"/>
      <c r="L22" s="5">
        <v>97</v>
      </c>
      <c r="M22" s="5">
        <f t="shared" si="0"/>
        <v>20</v>
      </c>
    </row>
    <row r="23" spans="1:27" ht="15" customHeight="1" x14ac:dyDescent="0.25">
      <c r="A23" s="5" t="s">
        <v>14</v>
      </c>
      <c r="B23" s="5" t="s">
        <v>12</v>
      </c>
      <c r="C23" s="6" t="s">
        <v>16</v>
      </c>
      <c r="D23" s="5">
        <v>22</v>
      </c>
      <c r="E23" s="5"/>
      <c r="F23" s="5"/>
      <c r="G23" s="5"/>
      <c r="H23" s="5"/>
      <c r="I23" s="5"/>
      <c r="J23" s="5"/>
      <c r="K23" s="5"/>
      <c r="L23" s="5">
        <v>97.27</v>
      </c>
      <c r="M23" s="5">
        <f t="shared" si="0"/>
        <v>22</v>
      </c>
    </row>
    <row r="24" spans="1:27" ht="15" customHeight="1" x14ac:dyDescent="0.25">
      <c r="A24" s="5" t="s">
        <v>14</v>
      </c>
      <c r="B24" s="5" t="s">
        <v>12</v>
      </c>
      <c r="C24" s="6" t="s">
        <v>16</v>
      </c>
      <c r="D24" s="5">
        <v>22</v>
      </c>
      <c r="E24" s="5"/>
      <c r="F24" s="5"/>
      <c r="G24" s="5"/>
      <c r="H24" s="5"/>
      <c r="I24" s="5"/>
      <c r="J24" s="5"/>
      <c r="K24" s="5"/>
      <c r="L24" s="5">
        <v>95.23</v>
      </c>
      <c r="M24" s="5">
        <f t="shared" si="0"/>
        <v>22</v>
      </c>
    </row>
    <row r="25" spans="1:27" ht="15" customHeight="1" x14ac:dyDescent="0.25">
      <c r="A25" s="5" t="s">
        <v>14</v>
      </c>
      <c r="B25" s="5" t="s">
        <v>12</v>
      </c>
      <c r="C25" s="6" t="s">
        <v>16</v>
      </c>
      <c r="D25" s="5">
        <v>17</v>
      </c>
      <c r="E25" s="5">
        <v>4</v>
      </c>
      <c r="F25" s="5"/>
      <c r="G25" s="5"/>
      <c r="H25" s="5"/>
      <c r="I25" s="5"/>
      <c r="J25" s="5"/>
      <c r="K25" s="5"/>
      <c r="L25" s="5">
        <v>91.43</v>
      </c>
      <c r="M25" s="5">
        <f t="shared" si="0"/>
        <v>21</v>
      </c>
    </row>
    <row r="26" spans="1:27" ht="15" customHeight="1" x14ac:dyDescent="0.25">
      <c r="A26" s="5" t="s">
        <v>17</v>
      </c>
      <c r="B26" s="5" t="s">
        <v>12</v>
      </c>
      <c r="C26" s="6" t="s">
        <v>16</v>
      </c>
      <c r="D26" s="5">
        <v>22</v>
      </c>
      <c r="E26" s="5"/>
      <c r="F26" s="5"/>
      <c r="G26" s="5"/>
      <c r="H26" s="5"/>
      <c r="I26" s="5"/>
      <c r="J26" s="5"/>
      <c r="K26" s="5"/>
      <c r="L26" s="5">
        <v>95.32</v>
      </c>
      <c r="M26" s="5">
        <f t="shared" si="0"/>
        <v>22</v>
      </c>
    </row>
    <row r="27" spans="1:27" ht="15" customHeight="1" x14ac:dyDescent="0.25">
      <c r="A27" s="5" t="s">
        <v>17</v>
      </c>
      <c r="B27" s="5" t="s">
        <v>12</v>
      </c>
      <c r="C27" s="6" t="s">
        <v>16</v>
      </c>
      <c r="D27" s="5">
        <v>22</v>
      </c>
      <c r="E27" s="5"/>
      <c r="F27" s="5"/>
      <c r="G27" s="5"/>
      <c r="H27" s="5"/>
      <c r="I27" s="5"/>
      <c r="J27" s="5"/>
      <c r="K27" s="5"/>
      <c r="L27" s="5">
        <v>95.18</v>
      </c>
      <c r="M27" s="5">
        <f t="shared" si="0"/>
        <v>22</v>
      </c>
    </row>
    <row r="28" spans="1:27" ht="15" customHeight="1" x14ac:dyDescent="0.25">
      <c r="A28" s="5" t="s">
        <v>17</v>
      </c>
      <c r="B28" s="5" t="s">
        <v>12</v>
      </c>
      <c r="C28" s="6" t="s">
        <v>16</v>
      </c>
      <c r="D28" s="5">
        <v>22</v>
      </c>
      <c r="E28" s="5"/>
      <c r="F28" s="5"/>
      <c r="G28" s="5"/>
      <c r="H28" s="5"/>
      <c r="I28" s="5"/>
      <c r="J28" s="5"/>
      <c r="K28" s="5"/>
      <c r="L28" s="5">
        <v>95.18</v>
      </c>
      <c r="M28" s="5">
        <f t="shared" si="0"/>
        <v>22</v>
      </c>
    </row>
    <row r="29" spans="1:27" x14ac:dyDescent="0.25">
      <c r="A29" s="5" t="s">
        <v>11</v>
      </c>
      <c r="B29" s="5" t="s">
        <v>18</v>
      </c>
      <c r="C29" s="6" t="s">
        <v>13</v>
      </c>
      <c r="D29" s="5">
        <v>14</v>
      </c>
      <c r="E29" s="5">
        <v>2</v>
      </c>
      <c r="F29" s="5"/>
      <c r="G29" s="5">
        <v>3</v>
      </c>
      <c r="H29" s="5"/>
      <c r="I29" s="5"/>
      <c r="J29" s="5">
        <v>3</v>
      </c>
      <c r="K29" s="5"/>
      <c r="L29" s="5">
        <v>86.36</v>
      </c>
      <c r="M29" s="5">
        <f>IF(SUM(D29:K29)=0,"",SUM(D29:K29))</f>
        <v>22</v>
      </c>
    </row>
    <row r="30" spans="1:27" x14ac:dyDescent="0.25">
      <c r="A30" s="5" t="s">
        <v>11</v>
      </c>
      <c r="B30" s="5" t="s">
        <v>18</v>
      </c>
      <c r="C30" s="6" t="s">
        <v>13</v>
      </c>
      <c r="D30" s="5">
        <v>13</v>
      </c>
      <c r="E30" s="5">
        <v>2</v>
      </c>
      <c r="F30" s="5"/>
      <c r="G30" s="5">
        <v>2</v>
      </c>
      <c r="H30" s="5"/>
      <c r="I30" s="5">
        <v>3</v>
      </c>
      <c r="J30" s="5">
        <v>3</v>
      </c>
      <c r="K30" s="5"/>
      <c r="L30" s="5">
        <v>84.87</v>
      </c>
      <c r="M30" s="5">
        <f t="shared" ref="M30:M31" si="30">IF(SUM(D30:K30)=0,"",SUM(D30:K30))</f>
        <v>23</v>
      </c>
    </row>
    <row r="31" spans="1:27" x14ac:dyDescent="0.25">
      <c r="A31" s="5" t="s">
        <v>11</v>
      </c>
      <c r="B31" s="5" t="s">
        <v>18</v>
      </c>
      <c r="C31" s="6" t="s">
        <v>13</v>
      </c>
      <c r="D31" s="5">
        <v>14</v>
      </c>
      <c r="E31" s="5">
        <v>7</v>
      </c>
      <c r="F31" s="5"/>
      <c r="G31" s="5">
        <v>1</v>
      </c>
      <c r="H31" s="5"/>
      <c r="I31" s="5"/>
      <c r="J31" s="5"/>
      <c r="K31" s="5"/>
      <c r="L31" s="5">
        <v>89.86</v>
      </c>
      <c r="M31" s="5">
        <f t="shared" si="30"/>
        <v>22</v>
      </c>
    </row>
    <row r="32" spans="1:27" x14ac:dyDescent="0.25">
      <c r="A32" s="5" t="s">
        <v>14</v>
      </c>
      <c r="B32" s="5" t="s">
        <v>18</v>
      </c>
      <c r="C32" s="6" t="s">
        <v>13</v>
      </c>
      <c r="D32" s="5">
        <v>13</v>
      </c>
      <c r="E32" s="5">
        <v>3</v>
      </c>
      <c r="F32" s="5"/>
      <c r="G32" s="5"/>
      <c r="H32" s="5"/>
      <c r="I32" s="5">
        <v>1</v>
      </c>
      <c r="J32" s="5">
        <v>3</v>
      </c>
      <c r="K32" s="5"/>
      <c r="L32" s="5">
        <v>87.35</v>
      </c>
      <c r="M32" s="5">
        <f t="shared" ref="M32:M42" si="31">IF(SUM(D32:K32)=0,"",SUM(D32:K32))</f>
        <v>20</v>
      </c>
    </row>
    <row r="33" spans="1:13" x14ac:dyDescent="0.25">
      <c r="A33" s="5" t="s">
        <v>14</v>
      </c>
      <c r="B33" s="5" t="s">
        <v>18</v>
      </c>
      <c r="C33" s="6" t="s">
        <v>13</v>
      </c>
      <c r="D33" s="5">
        <v>9</v>
      </c>
      <c r="E33" s="5">
        <v>10</v>
      </c>
      <c r="F33" s="5"/>
      <c r="G33" s="5">
        <v>2</v>
      </c>
      <c r="H33" s="5"/>
      <c r="I33" s="5">
        <v>1</v>
      </c>
      <c r="J33" s="5"/>
      <c r="K33" s="5"/>
      <c r="L33" s="5">
        <v>88.5</v>
      </c>
      <c r="M33" s="5">
        <f t="shared" si="31"/>
        <v>22</v>
      </c>
    </row>
    <row r="34" spans="1:13" x14ac:dyDescent="0.25">
      <c r="A34" s="5" t="s">
        <v>14</v>
      </c>
      <c r="B34" s="5" t="s">
        <v>18</v>
      </c>
      <c r="C34" s="6" t="s">
        <v>13</v>
      </c>
      <c r="D34" s="5">
        <v>12</v>
      </c>
      <c r="E34" s="5">
        <v>6</v>
      </c>
      <c r="F34" s="5"/>
      <c r="G34" s="5"/>
      <c r="H34" s="5"/>
      <c r="I34" s="5">
        <v>1</v>
      </c>
      <c r="J34" s="5">
        <v>3</v>
      </c>
      <c r="K34" s="5"/>
      <c r="L34" s="5">
        <v>84.91</v>
      </c>
      <c r="M34" s="5">
        <f t="shared" si="31"/>
        <v>22</v>
      </c>
    </row>
    <row r="35" spans="1:13" x14ac:dyDescent="0.25">
      <c r="A35" s="5" t="s">
        <v>14</v>
      </c>
      <c r="B35" s="5" t="s">
        <v>18</v>
      </c>
      <c r="C35" s="6" t="s">
        <v>13</v>
      </c>
      <c r="D35" s="5">
        <v>13</v>
      </c>
      <c r="E35" s="5">
        <v>5</v>
      </c>
      <c r="F35" s="5"/>
      <c r="G35" s="5">
        <v>3</v>
      </c>
      <c r="H35" s="5"/>
      <c r="I35" s="5"/>
      <c r="J35" s="5"/>
      <c r="K35" s="5"/>
      <c r="L35" s="5">
        <v>88.81</v>
      </c>
      <c r="M35" s="5">
        <f t="shared" si="31"/>
        <v>21</v>
      </c>
    </row>
    <row r="36" spans="1:13" x14ac:dyDescent="0.25">
      <c r="A36" s="10" t="s">
        <v>11</v>
      </c>
      <c r="B36" s="5" t="s">
        <v>18</v>
      </c>
      <c r="C36" s="10" t="s">
        <v>15</v>
      </c>
      <c r="D36" s="10">
        <v>17</v>
      </c>
      <c r="E36" s="10">
        <v>2</v>
      </c>
      <c r="F36" s="10"/>
      <c r="G36" s="10">
        <v>3</v>
      </c>
      <c r="H36" s="10"/>
      <c r="I36" s="10"/>
      <c r="J36" s="10"/>
      <c r="K36" s="10"/>
      <c r="L36" s="10">
        <v>90.32</v>
      </c>
      <c r="M36" s="5">
        <f t="shared" si="31"/>
        <v>22</v>
      </c>
    </row>
    <row r="37" spans="1:13" x14ac:dyDescent="0.25">
      <c r="A37" s="10" t="s">
        <v>11</v>
      </c>
      <c r="B37" s="5" t="s">
        <v>18</v>
      </c>
      <c r="C37" s="10" t="s">
        <v>15</v>
      </c>
      <c r="D37" s="10">
        <v>17</v>
      </c>
      <c r="E37" s="10">
        <v>2</v>
      </c>
      <c r="F37" s="10"/>
      <c r="G37" s="10">
        <v>4</v>
      </c>
      <c r="H37" s="10"/>
      <c r="I37" s="10"/>
      <c r="J37" s="10"/>
      <c r="K37" s="10"/>
      <c r="L37" s="10">
        <v>90.65</v>
      </c>
      <c r="M37" s="5">
        <f t="shared" si="31"/>
        <v>23</v>
      </c>
    </row>
    <row r="38" spans="1:13" x14ac:dyDescent="0.25">
      <c r="A38" s="10" t="s">
        <v>11</v>
      </c>
      <c r="B38" s="5" t="s">
        <v>18</v>
      </c>
      <c r="C38" s="10" t="s">
        <v>15</v>
      </c>
      <c r="D38" s="10">
        <v>19</v>
      </c>
      <c r="E38" s="10">
        <v>3</v>
      </c>
      <c r="F38" s="10"/>
      <c r="G38" s="10"/>
      <c r="H38" s="10"/>
      <c r="I38" s="10"/>
      <c r="J38" s="10"/>
      <c r="K38" s="10"/>
      <c r="L38" s="10">
        <v>93.59</v>
      </c>
      <c r="M38" s="5">
        <f t="shared" si="31"/>
        <v>22</v>
      </c>
    </row>
    <row r="39" spans="1:13" x14ac:dyDescent="0.25">
      <c r="A39" s="10" t="s">
        <v>14</v>
      </c>
      <c r="B39" s="5" t="s">
        <v>18</v>
      </c>
      <c r="C39" s="10" t="s">
        <v>15</v>
      </c>
      <c r="D39" s="10">
        <v>11</v>
      </c>
      <c r="E39" s="10">
        <v>2</v>
      </c>
      <c r="F39" s="10"/>
      <c r="G39" s="10">
        <v>3</v>
      </c>
      <c r="H39" s="10"/>
      <c r="I39" s="10"/>
      <c r="J39" s="10">
        <v>1</v>
      </c>
      <c r="K39" s="10">
        <v>3</v>
      </c>
      <c r="L39" s="10">
        <v>80.75</v>
      </c>
      <c r="M39" s="5">
        <f t="shared" si="31"/>
        <v>20</v>
      </c>
    </row>
    <row r="40" spans="1:13" x14ac:dyDescent="0.25">
      <c r="A40" s="10" t="s">
        <v>14</v>
      </c>
      <c r="B40" s="5" t="s">
        <v>18</v>
      </c>
      <c r="C40" s="10" t="s">
        <v>15</v>
      </c>
      <c r="D40" s="10">
        <v>18</v>
      </c>
      <c r="E40" s="10">
        <v>2</v>
      </c>
      <c r="F40" s="10"/>
      <c r="G40" s="10">
        <v>2</v>
      </c>
      <c r="H40" s="10"/>
      <c r="I40" s="10"/>
      <c r="J40" s="10"/>
      <c r="K40" s="10"/>
      <c r="L40" s="10">
        <v>92.73</v>
      </c>
      <c r="M40" s="5">
        <f t="shared" si="31"/>
        <v>22</v>
      </c>
    </row>
    <row r="41" spans="1:13" x14ac:dyDescent="0.25">
      <c r="A41" s="10" t="s">
        <v>14</v>
      </c>
      <c r="B41" s="5" t="s">
        <v>18</v>
      </c>
      <c r="C41" s="10" t="s">
        <v>15</v>
      </c>
      <c r="D41" s="10">
        <v>11</v>
      </c>
      <c r="E41" s="10">
        <v>7</v>
      </c>
      <c r="F41" s="10"/>
      <c r="G41" s="10">
        <v>4</v>
      </c>
      <c r="H41" s="10"/>
      <c r="I41" s="10"/>
      <c r="J41" s="10"/>
      <c r="K41" s="10"/>
      <c r="L41" s="10">
        <v>87.68</v>
      </c>
      <c r="M41" s="5">
        <f t="shared" si="31"/>
        <v>22</v>
      </c>
    </row>
    <row r="42" spans="1:13" x14ac:dyDescent="0.25">
      <c r="A42" s="10" t="s">
        <v>14</v>
      </c>
      <c r="B42" s="5" t="s">
        <v>18</v>
      </c>
      <c r="C42" s="10" t="s">
        <v>15</v>
      </c>
      <c r="D42" s="10">
        <v>15</v>
      </c>
      <c r="E42" s="10">
        <v>1</v>
      </c>
      <c r="F42" s="10"/>
      <c r="G42" s="10">
        <v>1</v>
      </c>
      <c r="H42" s="10"/>
      <c r="I42" s="10">
        <v>2</v>
      </c>
      <c r="J42" s="10">
        <v>1</v>
      </c>
      <c r="K42" s="10">
        <v>1</v>
      </c>
      <c r="L42" s="10">
        <v>85.71</v>
      </c>
      <c r="M42" s="5">
        <f t="shared" si="31"/>
        <v>21</v>
      </c>
    </row>
    <row r="43" spans="1:13" x14ac:dyDescent="0.25">
      <c r="A43" s="10" t="s">
        <v>17</v>
      </c>
      <c r="B43" s="5" t="s">
        <v>18</v>
      </c>
      <c r="C43" s="10" t="s">
        <v>15</v>
      </c>
      <c r="D43" s="10">
        <v>1</v>
      </c>
      <c r="E43" s="10">
        <v>5</v>
      </c>
      <c r="F43" s="10"/>
      <c r="G43" s="10">
        <v>6</v>
      </c>
      <c r="H43" s="10"/>
      <c r="I43" s="10">
        <v>2</v>
      </c>
      <c r="J43" s="10">
        <v>2</v>
      </c>
      <c r="K43" s="10">
        <v>6</v>
      </c>
      <c r="L43" s="10">
        <v>62.27</v>
      </c>
      <c r="M43" s="5">
        <f t="shared" ref="M43:M55" si="32">IF(SUM(D43:K43)=0,"",SUM(D43:K43))</f>
        <v>22</v>
      </c>
    </row>
    <row r="44" spans="1:13" x14ac:dyDescent="0.25">
      <c r="A44" s="10" t="s">
        <v>17</v>
      </c>
      <c r="B44" s="5" t="s">
        <v>18</v>
      </c>
      <c r="C44" s="10" t="s">
        <v>15</v>
      </c>
      <c r="D44" s="10">
        <v>12</v>
      </c>
      <c r="E44" s="10">
        <v>3</v>
      </c>
      <c r="F44" s="10"/>
      <c r="G44" s="10"/>
      <c r="H44" s="10"/>
      <c r="I44" s="10"/>
      <c r="J44" s="10">
        <v>2</v>
      </c>
      <c r="K44" s="10">
        <v>5</v>
      </c>
      <c r="L44" s="10">
        <v>77.41</v>
      </c>
      <c r="M44" s="5">
        <f t="shared" si="32"/>
        <v>22</v>
      </c>
    </row>
    <row r="45" spans="1:13" x14ac:dyDescent="0.25">
      <c r="A45" s="10" t="s">
        <v>17</v>
      </c>
      <c r="B45" s="5" t="s">
        <v>18</v>
      </c>
      <c r="C45" s="10" t="s">
        <v>15</v>
      </c>
      <c r="D45" s="10">
        <v>8</v>
      </c>
      <c r="E45" s="10">
        <v>2</v>
      </c>
      <c r="F45" s="10"/>
      <c r="G45" s="10">
        <v>2</v>
      </c>
      <c r="H45" s="10"/>
      <c r="I45" s="10">
        <v>1</v>
      </c>
      <c r="J45" s="10">
        <v>4</v>
      </c>
      <c r="K45" s="10">
        <v>5</v>
      </c>
      <c r="L45" s="10">
        <v>71.45</v>
      </c>
      <c r="M45" s="5">
        <f t="shared" si="32"/>
        <v>22</v>
      </c>
    </row>
    <row r="46" spans="1:13" x14ac:dyDescent="0.25">
      <c r="A46" s="5" t="s">
        <v>11</v>
      </c>
      <c r="B46" s="5" t="s">
        <v>18</v>
      </c>
      <c r="C46" s="6" t="s">
        <v>16</v>
      </c>
      <c r="D46" s="5">
        <v>19</v>
      </c>
      <c r="E46" s="5">
        <v>3</v>
      </c>
      <c r="F46" s="5"/>
      <c r="G46" s="5"/>
      <c r="H46" s="5"/>
      <c r="I46" s="5"/>
      <c r="J46" s="5"/>
      <c r="K46" s="5"/>
      <c r="L46" s="5">
        <v>96.82</v>
      </c>
      <c r="M46" s="5">
        <f t="shared" si="32"/>
        <v>22</v>
      </c>
    </row>
    <row r="47" spans="1:13" x14ac:dyDescent="0.25">
      <c r="A47" s="5" t="s">
        <v>11</v>
      </c>
      <c r="B47" s="5" t="s">
        <v>18</v>
      </c>
      <c r="C47" s="6" t="s">
        <v>16</v>
      </c>
      <c r="D47" s="5">
        <v>19</v>
      </c>
      <c r="E47" s="5">
        <v>4</v>
      </c>
      <c r="F47" s="5"/>
      <c r="G47" s="5"/>
      <c r="H47" s="5"/>
      <c r="I47" s="5"/>
      <c r="J47" s="5"/>
      <c r="K47" s="5"/>
      <c r="L47" s="5">
        <v>94.78</v>
      </c>
      <c r="M47" s="5">
        <f t="shared" si="32"/>
        <v>23</v>
      </c>
    </row>
    <row r="48" spans="1:13" x14ac:dyDescent="0.25">
      <c r="A48" s="5" t="s">
        <v>11</v>
      </c>
      <c r="B48" s="5" t="s">
        <v>18</v>
      </c>
      <c r="C48" s="6" t="s">
        <v>16</v>
      </c>
      <c r="D48" s="5">
        <v>22</v>
      </c>
      <c r="E48" s="5"/>
      <c r="F48" s="5"/>
      <c r="G48" s="5"/>
      <c r="H48" s="5"/>
      <c r="I48" s="5"/>
      <c r="J48" s="5"/>
      <c r="K48" s="5"/>
      <c r="L48" s="5">
        <v>99.77</v>
      </c>
      <c r="M48" s="5">
        <f t="shared" si="32"/>
        <v>22</v>
      </c>
    </row>
    <row r="49" spans="1:13" x14ac:dyDescent="0.25">
      <c r="A49" s="5" t="s">
        <v>14</v>
      </c>
      <c r="B49" s="5" t="s">
        <v>18</v>
      </c>
      <c r="C49" s="6" t="s">
        <v>16</v>
      </c>
      <c r="D49" s="5">
        <v>20</v>
      </c>
      <c r="E49" s="5"/>
      <c r="F49" s="5"/>
      <c r="G49" s="5"/>
      <c r="H49" s="5"/>
      <c r="I49" s="5"/>
      <c r="J49" s="5"/>
      <c r="K49" s="5"/>
      <c r="L49" s="5">
        <v>97</v>
      </c>
      <c r="M49" s="5">
        <f t="shared" si="32"/>
        <v>20</v>
      </c>
    </row>
    <row r="50" spans="1:13" x14ac:dyDescent="0.25">
      <c r="A50" s="5" t="s">
        <v>14</v>
      </c>
      <c r="B50" s="5" t="s">
        <v>18</v>
      </c>
      <c r="C50" s="6" t="s">
        <v>16</v>
      </c>
      <c r="D50" s="5">
        <v>22</v>
      </c>
      <c r="E50" s="5"/>
      <c r="F50" s="5"/>
      <c r="G50" s="5"/>
      <c r="H50" s="5"/>
      <c r="I50" s="5"/>
      <c r="J50" s="5"/>
      <c r="K50" s="5"/>
      <c r="L50" s="5">
        <v>97.27</v>
      </c>
      <c r="M50" s="5">
        <f t="shared" si="32"/>
        <v>22</v>
      </c>
    </row>
    <row r="51" spans="1:13" x14ac:dyDescent="0.25">
      <c r="A51" s="5" t="s">
        <v>14</v>
      </c>
      <c r="B51" s="5" t="s">
        <v>18</v>
      </c>
      <c r="C51" s="6" t="s">
        <v>16</v>
      </c>
      <c r="D51" s="5">
        <v>22</v>
      </c>
      <c r="E51" s="5"/>
      <c r="F51" s="5"/>
      <c r="G51" s="5"/>
      <c r="H51" s="5"/>
      <c r="I51" s="5"/>
      <c r="J51" s="5"/>
      <c r="K51" s="5"/>
      <c r="L51" s="5">
        <v>95.23</v>
      </c>
      <c r="M51" s="5">
        <f t="shared" si="32"/>
        <v>22</v>
      </c>
    </row>
    <row r="52" spans="1:13" x14ac:dyDescent="0.25">
      <c r="A52" s="5" t="s">
        <v>14</v>
      </c>
      <c r="B52" s="5" t="s">
        <v>18</v>
      </c>
      <c r="C52" s="6" t="s">
        <v>16</v>
      </c>
      <c r="D52" s="5">
        <v>17</v>
      </c>
      <c r="E52" s="5">
        <v>4</v>
      </c>
      <c r="F52" s="5"/>
      <c r="G52" s="5"/>
      <c r="H52" s="5"/>
      <c r="I52" s="5"/>
      <c r="J52" s="5"/>
      <c r="K52" s="5"/>
      <c r="L52" s="5">
        <v>91.43</v>
      </c>
      <c r="M52" s="5">
        <f t="shared" si="32"/>
        <v>21</v>
      </c>
    </row>
    <row r="53" spans="1:13" x14ac:dyDescent="0.25">
      <c r="A53" s="5" t="s">
        <v>17</v>
      </c>
      <c r="B53" s="5" t="s">
        <v>18</v>
      </c>
      <c r="C53" s="6" t="s">
        <v>16</v>
      </c>
      <c r="D53" s="5">
        <v>22</v>
      </c>
      <c r="E53" s="5"/>
      <c r="F53" s="5"/>
      <c r="G53" s="5"/>
      <c r="H53" s="5"/>
      <c r="I53" s="5"/>
      <c r="J53" s="5"/>
      <c r="K53" s="5"/>
      <c r="L53" s="5">
        <v>95.32</v>
      </c>
      <c r="M53" s="5">
        <f t="shared" si="32"/>
        <v>22</v>
      </c>
    </row>
    <row r="54" spans="1:13" x14ac:dyDescent="0.25">
      <c r="A54" s="5" t="s">
        <v>17</v>
      </c>
      <c r="B54" s="5" t="s">
        <v>18</v>
      </c>
      <c r="C54" s="6" t="s">
        <v>16</v>
      </c>
      <c r="D54" s="5">
        <v>22</v>
      </c>
      <c r="E54" s="5"/>
      <c r="F54" s="5"/>
      <c r="G54" s="5"/>
      <c r="H54" s="5"/>
      <c r="I54" s="5"/>
      <c r="J54" s="5"/>
      <c r="K54" s="5"/>
      <c r="L54" s="5">
        <v>95.18</v>
      </c>
      <c r="M54" s="5">
        <f t="shared" si="32"/>
        <v>22</v>
      </c>
    </row>
    <row r="55" spans="1:13" x14ac:dyDescent="0.25">
      <c r="A55" s="5" t="s">
        <v>17</v>
      </c>
      <c r="B55" s="5" t="s">
        <v>18</v>
      </c>
      <c r="C55" s="6" t="s">
        <v>16</v>
      </c>
      <c r="D55" s="5">
        <v>22</v>
      </c>
      <c r="E55" s="5"/>
      <c r="F55" s="5"/>
      <c r="G55" s="5"/>
      <c r="H55" s="5"/>
      <c r="I55" s="5"/>
      <c r="J55" s="5"/>
      <c r="K55" s="5"/>
      <c r="L55" s="5">
        <v>95.18</v>
      </c>
      <c r="M55" s="5">
        <f t="shared" si="32"/>
        <v>22</v>
      </c>
    </row>
  </sheetData>
  <conditionalFormatting sqref="A2:M8 M9:M28">
    <cfRule type="expression" dxfId="41" priority="31">
      <formula>$A2&lt;&gt;""</formula>
    </cfRule>
  </conditionalFormatting>
  <conditionalFormatting sqref="P2:AA20">
    <cfRule type="expression" dxfId="40" priority="30">
      <formula>$P2&lt;&gt;""</formula>
    </cfRule>
  </conditionalFormatting>
  <conditionalFormatting sqref="A19:L21">
    <cfRule type="expression" dxfId="39" priority="29">
      <formula>$A19&lt;&gt;""</formula>
    </cfRule>
  </conditionalFormatting>
  <conditionalFormatting sqref="A22:L25">
    <cfRule type="expression" dxfId="38" priority="28">
      <formula>$A22&lt;&gt;""</formula>
    </cfRule>
  </conditionalFormatting>
  <conditionalFormatting sqref="A26:L28">
    <cfRule type="expression" dxfId="37" priority="27">
      <formula>$A26&lt;&gt;""</formula>
    </cfRule>
  </conditionalFormatting>
  <conditionalFormatting sqref="A29:M29 M36:M55 A30:A35 C30:M35 B30:B55">
    <cfRule type="expression" dxfId="36" priority="26">
      <formula>$A29&lt;&gt;""</formula>
    </cfRule>
  </conditionalFormatting>
  <conditionalFormatting sqref="A46:A48 C46:L48">
    <cfRule type="expression" dxfId="35" priority="25">
      <formula>$A46&lt;&gt;""</formula>
    </cfRule>
  </conditionalFormatting>
  <conditionalFormatting sqref="A49:A52 C49:L52">
    <cfRule type="expression" dxfId="34" priority="24">
      <formula>$A49&lt;&gt;""</formula>
    </cfRule>
  </conditionalFormatting>
  <conditionalFormatting sqref="A53:A55 C53:L55">
    <cfRule type="expression" dxfId="33" priority="23">
      <formula>$A53&lt;&gt;""</formula>
    </cfRule>
  </conditionalFormatting>
  <conditionalFormatting sqref="P30:AA31 S29:AA43">
    <cfRule type="expression" dxfId="32" priority="12">
      <formula>$P29&lt;&gt;""</formula>
    </cfRule>
  </conditionalFormatting>
  <conditionalFormatting sqref="P2:AA53">
    <cfRule type="expression" dxfId="31" priority="1">
      <formula>$P2=0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Abdalla Abdelmohsen Mahmoud</dc:creator>
  <cp:lastModifiedBy>Ali Ali</cp:lastModifiedBy>
  <dcterms:created xsi:type="dcterms:W3CDTF">2021-02-14T12:38:45Z</dcterms:created>
  <dcterms:modified xsi:type="dcterms:W3CDTF">2021-02-14T13:09:59Z</dcterms:modified>
</cp:coreProperties>
</file>