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60" windowHeight="3840" tabRatio="947" activeTab="1"/>
  </bookViews>
  <sheets>
    <sheet name="3" sheetId="82" r:id="rId1"/>
    <sheet name="2" sheetId="81" r:id="rId2"/>
    <sheet name="1" sheetId="5" r:id="rId3"/>
    <sheet name="قوائم" sheetId="2" r:id="rId4"/>
  </sheets>
  <definedNames>
    <definedName name="_xlnm._FilterDatabase" localSheetId="2" hidden="1">'1'!$B$3:$K$3</definedName>
    <definedName name="_xlnm._FilterDatabase" localSheetId="1" hidden="1">'2'!$B$3:$K$3</definedName>
    <definedName name="_xlnm._FilterDatabase" localSheetId="0" hidden="1">'3'!$B$3:$K$3</definedName>
  </definedNames>
  <calcPr calcId="162913"/>
</workbook>
</file>

<file path=xl/calcChain.xml><?xml version="1.0" encoding="utf-8"?>
<calcChain xmlns="http://schemas.openxmlformats.org/spreadsheetml/2006/main">
  <c r="G17" i="82" l="1"/>
  <c r="C17" i="82"/>
  <c r="G17" i="81"/>
  <c r="C17" i="81"/>
  <c r="C18" i="82" l="1"/>
  <c r="C19" i="82"/>
  <c r="C18" i="81"/>
  <c r="C19" i="81" s="1"/>
  <c r="C36" i="81" l="1"/>
  <c r="C37" i="81"/>
  <c r="G37" i="82" l="1"/>
  <c r="C37" i="82"/>
  <c r="G36" i="82"/>
  <c r="C36" i="82"/>
  <c r="G18" i="82"/>
  <c r="G19" i="82" s="1"/>
  <c r="G37" i="81"/>
  <c r="G36" i="81"/>
  <c r="G18" i="81"/>
  <c r="G19" i="81" s="1"/>
  <c r="J18" i="81"/>
  <c r="P32" i="2" l="1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2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  <c r="K30" i="82"/>
  <c r="J30" i="82"/>
  <c r="K22" i="82"/>
  <c r="J22" i="82"/>
  <c r="K30" i="81"/>
  <c r="J30" i="81"/>
  <c r="K22" i="81"/>
  <c r="J22" i="81"/>
  <c r="P33" i="2" l="1"/>
  <c r="K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Q2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2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J4" i="82"/>
  <c r="K33" i="81" l="1"/>
  <c r="J33" i="81"/>
  <c r="K33" i="5"/>
  <c r="J33" i="5"/>
  <c r="K33" i="82"/>
  <c r="J33" i="82"/>
  <c r="K25" i="82"/>
  <c r="K25" i="81"/>
  <c r="K25" i="5"/>
  <c r="J25" i="82"/>
  <c r="J25" i="81"/>
  <c r="J25" i="5"/>
  <c r="J16" i="2" l="1"/>
  <c r="J32" i="2"/>
  <c r="J31" i="2"/>
  <c r="J30" i="2"/>
  <c r="J29" i="2" l="1"/>
  <c r="J28" i="2"/>
  <c r="J27" i="2"/>
  <c r="J26" i="2"/>
  <c r="J25" i="2"/>
  <c r="J24" i="2"/>
  <c r="J23" i="2"/>
  <c r="J22" i="2"/>
  <c r="J21" i="2"/>
  <c r="J20" i="2"/>
  <c r="J19" i="2"/>
  <c r="J18" i="2"/>
  <c r="J17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18" i="82"/>
  <c r="C18" i="5"/>
  <c r="J4" i="81" l="1"/>
  <c r="O3" i="2"/>
  <c r="R3" i="2" s="1"/>
  <c r="L2" i="2"/>
  <c r="L33" i="2" s="1"/>
  <c r="J2" i="2"/>
  <c r="K30" i="5"/>
  <c r="J30" i="5"/>
  <c r="K22" i="5"/>
  <c r="J22" i="5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G37" i="5"/>
  <c r="G36" i="5"/>
  <c r="C37" i="5"/>
  <c r="C36" i="5"/>
  <c r="K35" i="82" l="1"/>
  <c r="J35" i="81"/>
  <c r="K35" i="81"/>
  <c r="J35" i="82"/>
  <c r="J24" i="82"/>
  <c r="J24" i="81"/>
  <c r="K24" i="82"/>
  <c r="K24" i="81"/>
  <c r="J27" i="82"/>
  <c r="K27" i="81"/>
  <c r="J27" i="81"/>
  <c r="K27" i="82"/>
  <c r="O33" i="2"/>
  <c r="R2" i="2"/>
  <c r="R33" i="2" s="1"/>
  <c r="M2" i="2"/>
  <c r="M33" i="2" s="1"/>
  <c r="J23" i="5" s="1"/>
  <c r="N2" i="2"/>
  <c r="J24" i="5"/>
  <c r="J33" i="2"/>
  <c r="K27" i="5"/>
  <c r="J35" i="5"/>
  <c r="Q33" i="2"/>
  <c r="S2" i="2"/>
  <c r="K35" i="5"/>
  <c r="K24" i="5"/>
  <c r="J27" i="5"/>
  <c r="G18" i="5"/>
  <c r="J31" i="82" l="1"/>
  <c r="J31" i="81"/>
  <c r="K31" i="82"/>
  <c r="K31" i="81"/>
  <c r="K32" i="82"/>
  <c r="J32" i="82"/>
  <c r="K32" i="81"/>
  <c r="J32" i="81"/>
  <c r="K23" i="82"/>
  <c r="K23" i="81"/>
  <c r="J23" i="82"/>
  <c r="J23" i="81"/>
  <c r="J32" i="5"/>
  <c r="K31" i="5"/>
  <c r="K36" i="5" s="1"/>
  <c r="J31" i="5"/>
  <c r="J36" i="5" s="1"/>
  <c r="K23" i="5"/>
  <c r="K26" i="5" s="1"/>
  <c r="S3" i="2"/>
  <c r="S4" i="2" s="1"/>
  <c r="S5" i="2" s="1"/>
  <c r="S6" i="2" s="1"/>
  <c r="S7" i="2" s="1"/>
  <c r="S8" i="2" s="1"/>
  <c r="S9" i="2" s="1"/>
  <c r="S10" i="2" s="1"/>
  <c r="S11" i="2" s="1"/>
  <c r="S12" i="2" s="1"/>
  <c r="S13" i="2" s="1"/>
  <c r="S14" i="2" s="1"/>
  <c r="S15" i="2" s="1"/>
  <c r="S16" i="2" s="1"/>
  <c r="S17" i="2" s="1"/>
  <c r="S18" i="2" s="1"/>
  <c r="S19" i="2" s="1"/>
  <c r="S20" i="2" s="1"/>
  <c r="S21" i="2" s="1"/>
  <c r="S22" i="2" s="1"/>
  <c r="S23" i="2" s="1"/>
  <c r="S24" i="2" s="1"/>
  <c r="S25" i="2" s="1"/>
  <c r="S26" i="2" s="1"/>
  <c r="S27" i="2" s="1"/>
  <c r="S28" i="2" s="1"/>
  <c r="S29" i="2" s="1"/>
  <c r="S30" i="2" s="1"/>
  <c r="S31" i="2" s="1"/>
  <c r="S32" i="2" s="1"/>
  <c r="K32" i="5"/>
  <c r="N3" i="2"/>
  <c r="K34" i="81" l="1"/>
  <c r="K36" i="81"/>
  <c r="J36" i="82"/>
  <c r="J34" i="82"/>
  <c r="K34" i="82"/>
  <c r="K36" i="82"/>
  <c r="J34" i="81"/>
  <c r="J36" i="81"/>
  <c r="J28" i="81"/>
  <c r="J26" i="81"/>
  <c r="J37" i="81"/>
  <c r="J26" i="82"/>
  <c r="J28" i="82"/>
  <c r="J37" i="82"/>
  <c r="K28" i="81"/>
  <c r="K26" i="81"/>
  <c r="K28" i="82"/>
  <c r="K26" i="82"/>
  <c r="J34" i="5"/>
  <c r="J37" i="5"/>
  <c r="J28" i="5"/>
  <c r="J26" i="5"/>
  <c r="K28" i="5"/>
  <c r="N4" i="2"/>
  <c r="N5" i="2" s="1"/>
  <c r="N6" i="2" s="1"/>
  <c r="N7" i="2" s="1"/>
  <c r="N8" i="2" s="1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K34" i="5"/>
  <c r="I3" i="2"/>
  <c r="I4" i="2" s="1"/>
  <c r="I5" i="2" s="1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G3" i="2"/>
  <c r="G4" i="2" s="1"/>
  <c r="Y3" i="2" s="1"/>
  <c r="G17" i="5"/>
  <c r="C17" i="5"/>
  <c r="F2" i="2"/>
  <c r="F3" i="2" l="1"/>
  <c r="C3" i="2" s="1"/>
  <c r="A1" i="81" s="1"/>
  <c r="G5" i="2"/>
  <c r="G6" i="2" s="1"/>
  <c r="F4" i="2"/>
  <c r="C4" i="2" s="1"/>
  <c r="A1" i="82" s="1"/>
  <c r="C2" i="2"/>
  <c r="A1" i="5" s="1"/>
  <c r="F5" i="82" l="1"/>
  <c r="B5" i="82"/>
  <c r="B5" i="81"/>
  <c r="F5" i="81"/>
  <c r="F5" i="5"/>
  <c r="B5" i="5"/>
  <c r="F5" i="2"/>
  <c r="C5" i="2" s="1"/>
  <c r="G7" i="2"/>
  <c r="F6" i="2"/>
  <c r="C6" i="2" s="1"/>
  <c r="J1" i="82"/>
  <c r="J1" i="81"/>
  <c r="G8" i="2" l="1"/>
  <c r="F7" i="2"/>
  <c r="C7" i="2" s="1"/>
  <c r="J1" i="5"/>
  <c r="G9" i="2" l="1"/>
  <c r="F8" i="2"/>
  <c r="C8" i="2" s="1"/>
  <c r="J18" i="5"/>
  <c r="G10" i="2" l="1"/>
  <c r="F9" i="2"/>
  <c r="C9" i="2" s="1"/>
  <c r="G19" i="5"/>
  <c r="C19" i="5"/>
  <c r="G11" i="2" l="1"/>
  <c r="F10" i="2"/>
  <c r="C10" i="2" s="1"/>
  <c r="J4" i="5"/>
  <c r="J6" i="5" s="1"/>
  <c r="J17" i="5" s="1"/>
  <c r="J19" i="5" s="1"/>
  <c r="J5" i="81" s="1"/>
  <c r="J6" i="81" l="1"/>
  <c r="J17" i="81" s="1"/>
  <c r="J19" i="81" s="1"/>
  <c r="J5" i="82" s="1"/>
  <c r="G12" i="2"/>
  <c r="F11" i="2"/>
  <c r="C11" i="2" s="1"/>
  <c r="J6" i="82" l="1"/>
  <c r="J17" i="82" s="1"/>
  <c r="J19" i="82" s="1"/>
  <c r="G13" i="2"/>
  <c r="F12" i="2"/>
  <c r="C12" i="2" s="1"/>
  <c r="G14" i="2" l="1"/>
  <c r="F13" i="2"/>
  <c r="C13" i="2" s="1"/>
  <c r="G15" i="2" l="1"/>
  <c r="F14" i="2"/>
  <c r="C14" i="2" s="1"/>
  <c r="G16" i="2" l="1"/>
  <c r="F15" i="2"/>
  <c r="C15" i="2" s="1"/>
  <c r="G17" i="2" l="1"/>
  <c r="F16" i="2"/>
  <c r="C16" i="2" s="1"/>
  <c r="G18" i="2" l="1"/>
  <c r="F17" i="2"/>
  <c r="C17" i="2" s="1"/>
  <c r="G19" i="2" l="1"/>
  <c r="F18" i="2"/>
  <c r="C18" i="2" s="1"/>
  <c r="G20" i="2" l="1"/>
  <c r="F19" i="2"/>
  <c r="C19" i="2" s="1"/>
  <c r="G21" i="2" l="1"/>
  <c r="F20" i="2"/>
  <c r="C20" i="2" s="1"/>
  <c r="G22" i="2" l="1"/>
  <c r="F21" i="2"/>
  <c r="C21" i="2" s="1"/>
  <c r="G23" i="2" l="1"/>
  <c r="F22" i="2"/>
  <c r="C22" i="2" s="1"/>
  <c r="G24" i="2" l="1"/>
  <c r="F23" i="2"/>
  <c r="C23" i="2" s="1"/>
  <c r="G25" i="2" l="1"/>
  <c r="F24" i="2"/>
  <c r="C24" i="2" s="1"/>
  <c r="F25" i="2" l="1"/>
  <c r="C25" i="2" s="1"/>
  <c r="G26" i="2"/>
  <c r="G27" i="2" l="1"/>
  <c r="F26" i="2"/>
  <c r="C26" i="2" s="1"/>
  <c r="G28" i="2" l="1"/>
  <c r="F27" i="2"/>
  <c r="C27" i="2" s="1"/>
  <c r="G29" i="2" l="1"/>
  <c r="F28" i="2"/>
  <c r="C28" i="2" s="1"/>
  <c r="G30" i="2" l="1"/>
  <c r="F29" i="2"/>
  <c r="C29" i="2" s="1"/>
  <c r="G31" i="2" l="1"/>
  <c r="F30" i="2"/>
  <c r="C30" i="2" s="1"/>
  <c r="G32" i="2" l="1"/>
  <c r="F32" i="2" s="1"/>
  <c r="C32" i="2" s="1"/>
  <c r="F31" i="2"/>
  <c r="C31" i="2" s="1"/>
</calcChain>
</file>

<file path=xl/sharedStrings.xml><?xml version="1.0" encoding="utf-8"?>
<sst xmlns="http://schemas.openxmlformats.org/spreadsheetml/2006/main" count="292" uniqueCount="83">
  <si>
    <t>المقبوض</t>
  </si>
  <si>
    <t>المدفوع</t>
  </si>
  <si>
    <t xml:space="preserve">البيــــــــــــــــــــان </t>
  </si>
  <si>
    <t>اجمــــــــــــالى الوارد</t>
  </si>
  <si>
    <t>اجمــــــــــــالى المنصرف</t>
  </si>
  <si>
    <t>تاريخ اليوميه</t>
  </si>
  <si>
    <t>اجمالي الصافي للصندوقين (1)+(2)</t>
  </si>
  <si>
    <t>الصــــندوق الــســابـــق</t>
  </si>
  <si>
    <t>مــــــدور الـــصـــنـــدوق</t>
  </si>
  <si>
    <t>انتقل الي تاريخ اليوميه مباشر</t>
  </si>
  <si>
    <t>صفحات اليوميه</t>
  </si>
  <si>
    <t>اليوم</t>
  </si>
  <si>
    <t>القائمة</t>
  </si>
  <si>
    <t>الإثنين</t>
  </si>
  <si>
    <t>الثلاثاء</t>
  </si>
  <si>
    <t>الأربعاء</t>
  </si>
  <si>
    <t>الخميس</t>
  </si>
  <si>
    <t>الجمعة</t>
  </si>
  <si>
    <t>السبت</t>
  </si>
  <si>
    <t>الأحد</t>
  </si>
  <si>
    <t xml:space="preserve">ادخل السنه </t>
  </si>
  <si>
    <t>ادخل التاريخ في اول خلية واسحب</t>
  </si>
  <si>
    <t>ادخل اليوم في اول خلية واسحب</t>
  </si>
  <si>
    <t>ادخل رقم الشهر في اول خلية ولا تسحب</t>
  </si>
  <si>
    <t>ادخل رقم اليوم في اول خلية والثاني واسحب</t>
  </si>
  <si>
    <t>لا تدخل أي شيء في هذا العمود</t>
  </si>
  <si>
    <t>مبيعات اجل</t>
  </si>
  <si>
    <t>مشتريات/عمولة</t>
  </si>
  <si>
    <t>اجمــــــــــــالى المبيعات الاجل</t>
  </si>
  <si>
    <t>اجمالي المشتريات الاجل + عمولات البيع</t>
  </si>
  <si>
    <t>الهدف الشهر ي</t>
  </si>
  <si>
    <t>متوسط المبيعات اليومية</t>
  </si>
  <si>
    <t xml:space="preserve">الباقي من الهدف  الشهري </t>
  </si>
  <si>
    <t>نسبة المحقق %</t>
  </si>
  <si>
    <t>صافي المبيعات +التحصيل</t>
  </si>
  <si>
    <t xml:space="preserve">مرتجع المبيعات </t>
  </si>
  <si>
    <t>الإجمالي</t>
  </si>
  <si>
    <t>مبيعات + تحصيل فرع (1)</t>
  </si>
  <si>
    <t>مرتجع فرع 1</t>
  </si>
  <si>
    <t>الصافي فرع 1</t>
  </si>
  <si>
    <t>مبيعات + تحصيل فرع (2)</t>
  </si>
  <si>
    <t>مرتجع فرع 2</t>
  </si>
  <si>
    <t>الإجمالي حتي اليوم فرع 2</t>
  </si>
  <si>
    <t>الإجمالي حتي اليوم فرع 1</t>
  </si>
  <si>
    <t>الصافي فرع 2</t>
  </si>
  <si>
    <t>الهدف الشهري فرغ 1</t>
  </si>
  <si>
    <t>الهدف الشهري فرغ 2</t>
  </si>
  <si>
    <t xml:space="preserve">الفرع </t>
  </si>
  <si>
    <t>الشريحة الاولي</t>
  </si>
  <si>
    <t>الشريحة الثانية</t>
  </si>
  <si>
    <t>الشهر الماضي</t>
  </si>
  <si>
    <t>التحصيلات+المبيعات فرع 1</t>
  </si>
  <si>
    <t>التحصيلات+المبيعات فرع 2</t>
  </si>
  <si>
    <t>مرتجع المبيعات الشهرية</t>
  </si>
  <si>
    <t>رصــــــــيـــــــد الـــــصــــنــــدوق</t>
  </si>
  <si>
    <t>أجمالي الصافي للفرعين</t>
  </si>
  <si>
    <t>خصميات البيع فرع 1</t>
  </si>
  <si>
    <t>خصميات البيع فرع 2</t>
  </si>
  <si>
    <t xml:space="preserve">خصميات مبيعات عمولة بيع </t>
  </si>
  <si>
    <t>رقم الفاتورة</t>
  </si>
  <si>
    <t>مشتريات/عمولة/مردود</t>
  </si>
  <si>
    <t>الأحـــــــد</t>
  </si>
  <si>
    <t>الإثــنـيــن</t>
  </si>
  <si>
    <t>اجمــــــــــــالى المنصـــــرف لفرع ( 1 )</t>
  </si>
  <si>
    <t>اجمــــــــــــالى المنصـــــرف  لفرع ( 2 )</t>
  </si>
  <si>
    <t>صافي الصندوق اليومي      لفرع ( 2 )</t>
  </si>
  <si>
    <t>صافي الصندوق اليومي      لفرع ( 1 )</t>
  </si>
  <si>
    <t>المبيعات اليوم االنقـــــديــــة فرع {1}</t>
  </si>
  <si>
    <t>المبيعات اليوم االنقـــــديــــة فرع {2}</t>
  </si>
  <si>
    <t>اجمــــــــــــالى الــــــــــــوارد لفرع ( 1 ) { التحصيل + المبيعات النقدية }</t>
  </si>
  <si>
    <t>اجمــــــــــــالى الــــــــــــوارد لفرع ( 2 ) { التحصيل + المبيعات النقدية }</t>
  </si>
  <si>
    <t>تصفية عهدة أمين الصنــــدوق         (Cash book Branch Central)</t>
  </si>
  <si>
    <t>يــــــــومــــيــــة  عـالم الليات فرع (1)                                                      (Cash book Branch2)</t>
  </si>
  <si>
    <t>فــــــــــــــــــــــــــــــــــــــــرع (1)🔎</t>
  </si>
  <si>
    <t>فــــــــــــــــــــــــــــــــــــــــرع (2)🔎</t>
  </si>
  <si>
    <t>الشريحه الاولي💲</t>
  </si>
  <si>
    <t>الشريحه الثانية💲</t>
  </si>
  <si>
    <t>مصاريف عــمــــولات مبيعات نـــقــــديــــة</t>
  </si>
  <si>
    <t xml:space="preserve">خصميات وعمولة بيع عند السداد : </t>
  </si>
  <si>
    <t>المبيعات الاجـــــــــله لفرع {1}</t>
  </si>
  <si>
    <t>المبيعات الاجـــــــــله لفرع {2}</t>
  </si>
  <si>
    <t>المشتريات الاجـــــــــله لفرع {1}</t>
  </si>
  <si>
    <t>المشتريات الاجـــــــــله لفرع {2}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</si>
</sst>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_-* #,##0.00\-;_-* &quot;-&quot;??_-;_-@_-"/>
    <numFmt numFmtId="165" formatCode="[$-409]d\-mmm\-yy;@"/>
    <numFmt numFmtId="166" formatCode="\ا\ل\ي\و\م"/>
    <numFmt numFmtId="167" formatCode="0_ ;\-0\ "/>
    <numFmt numFmtId="168" formatCode="#,##0;[Red]#,##0"/>
    <numFmt numFmtId="169" formatCode="_-* #,##0.00\ [$ر.س.‏-401]_-;\-* #,##0.00\ [$ر.س.‏-401]_-;_-* &quot;-&quot;??\ [$ر.س.‏-401]_-;_-@_-"/>
  </numFmts>
  <fonts count="3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u/>
      <sz val="9"/>
      <color theme="0"/>
      <name val="Times New Roman"/>
      <family val="1"/>
      <scheme val="major"/>
    </font>
    <font>
      <b/>
      <sz val="9"/>
      <name val="Arial"/>
      <family val="2"/>
    </font>
    <font>
      <b/>
      <u/>
      <sz val="9"/>
      <color theme="1"/>
      <name val="Arial"/>
      <family val="2"/>
      <scheme val="minor"/>
    </font>
    <font>
      <b/>
      <u/>
      <sz val="12"/>
      <color theme="1"/>
      <name val="Times New Roman"/>
      <family val="1"/>
      <scheme val="major"/>
    </font>
    <font>
      <b/>
      <u/>
      <sz val="16"/>
      <color theme="0"/>
      <name val="Times New Roman"/>
      <family val="1"/>
      <scheme val="major"/>
    </font>
    <font>
      <b/>
      <u/>
      <sz val="14"/>
      <color theme="1"/>
      <name val="Times New Roman"/>
      <family val="1"/>
      <scheme val="major"/>
    </font>
    <font>
      <b/>
      <sz val="12"/>
      <color theme="1"/>
      <name val="Arial"/>
      <family val="2"/>
      <scheme val="minor"/>
    </font>
    <font>
      <b/>
      <sz val="12"/>
      <color theme="1"/>
      <name val="Times New Roman"/>
      <family val="1"/>
      <scheme val="major"/>
    </font>
    <font>
      <b/>
      <sz val="10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22"/>
      <color theme="10"/>
      <name val="Arial"/>
      <family val="2"/>
      <scheme val="minor"/>
    </font>
    <font>
      <u/>
      <sz val="18"/>
      <color theme="10"/>
      <name val="Times New Roman"/>
      <family val="1"/>
      <scheme val="major"/>
    </font>
    <font>
      <b/>
      <sz val="9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9"/>
      <color indexed="56"/>
      <name val="Arial"/>
      <family val="2"/>
    </font>
    <font>
      <b/>
      <sz val="9"/>
      <color rgb="FFFF0000"/>
      <name val="Arial"/>
      <family val="2"/>
    </font>
    <font>
      <b/>
      <sz val="14"/>
      <color theme="1"/>
      <name val="Times New Roman"/>
      <family val="1"/>
      <scheme val="major"/>
    </font>
    <font>
      <b/>
      <sz val="16"/>
      <color theme="1"/>
      <name val="Arial"/>
      <family val="2"/>
      <scheme val="minor"/>
    </font>
    <font>
      <sz val="16"/>
      <color rgb="FFFF0000"/>
      <name val="Arial"/>
      <family val="2"/>
      <scheme val="minor"/>
    </font>
    <font>
      <b/>
      <sz val="16"/>
      <name val="Sakkal Majalla"/>
    </font>
    <font>
      <b/>
      <sz val="12"/>
      <name val="Arial"/>
      <family val="2"/>
    </font>
    <font>
      <b/>
      <sz val="14"/>
      <color rgb="FFFF000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1E0D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</fills>
  <borders count="49">
    <border>
      <left/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206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6" fillId="0" borderId="0" applyNumberFormat="0" applyFill="0" applyBorder="0" applyAlignment="0" applyProtection="0"/>
  </cellStyleXfs>
  <cellXfs count="219">
    <xf numFmtId="0" fontId="0" fillId="0" borderId="0" xfId="0"/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1" fillId="4" borderId="17" xfId="0" applyFont="1" applyFill="1" applyBorder="1" applyAlignment="1" applyProtection="1">
      <alignment horizontal="right" vertical="center"/>
      <protection locked="0"/>
    </xf>
    <xf numFmtId="164" fontId="6" fillId="0" borderId="16" xfId="0" applyNumberFormat="1" applyFont="1" applyBorder="1" applyProtection="1">
      <protection locked="0"/>
    </xf>
    <xf numFmtId="164" fontId="6" fillId="0" borderId="2" xfId="0" applyNumberFormat="1" applyFont="1" applyBorder="1" applyProtection="1">
      <protection locked="0"/>
    </xf>
    <xf numFmtId="0" fontId="0" fillId="0" borderId="0" xfId="0" applyFill="1" applyBorder="1" applyProtection="1">
      <protection locked="0"/>
    </xf>
    <xf numFmtId="0" fontId="8" fillId="0" borderId="0" xfId="1" applyFont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horizontal="right" vertical="center" wrapText="1"/>
      <protection locked="0"/>
    </xf>
    <xf numFmtId="0" fontId="12" fillId="0" borderId="0" xfId="0" applyFont="1" applyFill="1" applyAlignment="1" applyProtection="1">
      <alignment horizontal="center" vertical="center"/>
      <protection locked="0"/>
    </xf>
    <xf numFmtId="164" fontId="15" fillId="0" borderId="16" xfId="0" applyNumberFormat="1" applyFont="1" applyBorder="1" applyProtection="1">
      <protection locked="0"/>
    </xf>
    <xf numFmtId="164" fontId="15" fillId="0" borderId="15" xfId="0" applyNumberFormat="1" applyFont="1" applyBorder="1" applyProtection="1">
      <protection locked="0"/>
    </xf>
    <xf numFmtId="164" fontId="15" fillId="0" borderId="1" xfId="0" applyNumberFormat="1" applyFont="1" applyBorder="1" applyProtection="1">
      <protection locked="0"/>
    </xf>
    <xf numFmtId="164" fontId="15" fillId="0" borderId="2" xfId="0" applyNumberFormat="1" applyFont="1" applyBorder="1" applyProtection="1">
      <protection locked="0"/>
    </xf>
    <xf numFmtId="0" fontId="18" fillId="10" borderId="21" xfId="2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11" borderId="21" xfId="0" applyFont="1" applyFill="1" applyBorder="1" applyAlignment="1" applyProtection="1">
      <alignment horizontal="center" vertical="center" wrapText="1"/>
      <protection locked="0"/>
    </xf>
    <xf numFmtId="0" fontId="1" fillId="8" borderId="21" xfId="0" applyFont="1" applyFill="1" applyBorder="1" applyAlignment="1" applyProtection="1">
      <alignment horizontal="center" vertical="center" wrapText="1"/>
      <protection locked="0"/>
    </xf>
    <xf numFmtId="167" fontId="1" fillId="11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165" fontId="10" fillId="7" borderId="23" xfId="0" applyNumberFormat="1" applyFont="1" applyFill="1" applyBorder="1" applyAlignment="1" applyProtection="1">
      <alignment horizontal="center" vertical="center"/>
      <protection locked="0"/>
    </xf>
    <xf numFmtId="165" fontId="16" fillId="9" borderId="24" xfId="2" applyNumberFormat="1" applyFill="1" applyBorder="1" applyAlignment="1" applyProtection="1">
      <alignment horizontal="center" vertical="center"/>
      <protection locked="0"/>
    </xf>
    <xf numFmtId="166" fontId="10" fillId="7" borderId="24" xfId="0" applyNumberFormat="1" applyFont="1" applyFill="1" applyBorder="1" applyAlignment="1" applyProtection="1">
      <alignment horizontal="center" vertical="center"/>
      <protection locked="0"/>
    </xf>
    <xf numFmtId="167" fontId="16" fillId="9" borderId="23" xfId="2" applyNumberFormat="1" applyFill="1" applyBorder="1" applyAlignment="1" applyProtection="1">
      <alignment horizontal="center" vertical="center"/>
      <protection locked="0"/>
    </xf>
    <xf numFmtId="167" fontId="16" fillId="9" borderId="20" xfId="2" applyNumberForma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Protection="1">
      <protection locked="0"/>
    </xf>
    <xf numFmtId="166" fontId="1" fillId="0" borderId="21" xfId="0" applyNumberFormat="1" applyFont="1" applyFill="1" applyBorder="1" applyAlignment="1" applyProtection="1">
      <alignment horizontal="center"/>
      <protection locked="0"/>
    </xf>
    <xf numFmtId="0" fontId="13" fillId="0" borderId="21" xfId="0" applyFont="1" applyFill="1" applyBorder="1" applyAlignment="1" applyProtection="1">
      <alignment horizontal="center"/>
      <protection locked="0"/>
    </xf>
    <xf numFmtId="167" fontId="13" fillId="0" borderId="28" xfId="0" applyNumberFormat="1" applyFont="1" applyFill="1" applyBorder="1" applyAlignment="1" applyProtection="1">
      <alignment horizontal="center"/>
      <protection locked="0"/>
    </xf>
    <xf numFmtId="166" fontId="1" fillId="0" borderId="0" xfId="0" applyNumberFormat="1" applyFont="1" applyFill="1" applyBorder="1" applyAlignment="1" applyProtection="1">
      <alignment horizontal="center"/>
      <protection locked="0"/>
    </xf>
    <xf numFmtId="167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166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167" fontId="1" fillId="0" borderId="0" xfId="0" applyNumberFormat="1" applyFont="1" applyFill="1" applyAlignment="1" applyProtection="1">
      <alignment horizontal="center"/>
      <protection locked="0"/>
    </xf>
    <xf numFmtId="166" fontId="1" fillId="8" borderId="21" xfId="0" applyNumberFormat="1" applyFont="1" applyFill="1" applyBorder="1" applyAlignment="1" applyProtection="1">
      <alignment horizontal="center" vertical="center" wrapText="1"/>
      <protection hidden="1"/>
    </xf>
    <xf numFmtId="166" fontId="14" fillId="7" borderId="24" xfId="0" applyNumberFormat="1" applyFont="1" applyFill="1" applyBorder="1" applyAlignment="1" applyProtection="1">
      <alignment horizontal="center" vertical="center"/>
      <protection hidden="1"/>
    </xf>
    <xf numFmtId="166" fontId="10" fillId="7" borderId="24" xfId="0" applyNumberFormat="1" applyFont="1" applyFill="1" applyBorder="1" applyAlignment="1" applyProtection="1">
      <alignment horizontal="center" vertical="center"/>
      <protection hidden="1"/>
    </xf>
    <xf numFmtId="166" fontId="1" fillId="0" borderId="21" xfId="0" applyNumberFormat="1" applyFont="1" applyFill="1" applyBorder="1" applyAlignment="1" applyProtection="1">
      <alignment horizontal="center"/>
      <protection hidden="1"/>
    </xf>
    <xf numFmtId="166" fontId="1" fillId="0" borderId="0" xfId="0" applyNumberFormat="1" applyFont="1" applyFill="1" applyBorder="1" applyAlignment="1" applyProtection="1">
      <alignment horizontal="center"/>
      <protection hidden="1"/>
    </xf>
    <xf numFmtId="166" fontId="1" fillId="0" borderId="0" xfId="0" applyNumberFormat="1" applyFont="1" applyAlignment="1" applyProtection="1">
      <alignment horizontal="center"/>
      <protection hidden="1"/>
    </xf>
    <xf numFmtId="166" fontId="1" fillId="11" borderId="21" xfId="0" applyNumberFormat="1" applyFont="1" applyFill="1" applyBorder="1" applyAlignment="1" applyProtection="1">
      <alignment horizontal="center" vertical="center" wrapText="1"/>
      <protection hidden="1"/>
    </xf>
    <xf numFmtId="165" fontId="16" fillId="9" borderId="20" xfId="2" applyNumberFormat="1" applyFill="1" applyBorder="1" applyAlignment="1" applyProtection="1">
      <alignment horizontal="center" vertical="center"/>
      <protection hidden="1"/>
    </xf>
    <xf numFmtId="0" fontId="13" fillId="0" borderId="28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center"/>
      <protection hidden="1"/>
    </xf>
    <xf numFmtId="167" fontId="16" fillId="9" borderId="20" xfId="2" applyNumberFormat="1" applyFill="1" applyBorder="1" applyAlignment="1" applyProtection="1">
      <alignment horizontal="center" vertic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0" fontId="1" fillId="2" borderId="11" xfId="0" applyFont="1" applyFill="1" applyBorder="1" applyAlignment="1" applyProtection="1">
      <alignment horizontal="center"/>
      <protection hidden="1"/>
    </xf>
    <xf numFmtId="0" fontId="6" fillId="2" borderId="3" xfId="0" applyFont="1" applyFill="1" applyBorder="1" applyAlignment="1" applyProtection="1">
      <alignment horizontal="center"/>
      <protection hidden="1"/>
    </xf>
    <xf numFmtId="0" fontId="11" fillId="5" borderId="26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right" vertical="center"/>
      <protection hidden="1"/>
    </xf>
    <xf numFmtId="0" fontId="1" fillId="4" borderId="3" xfId="0" applyFont="1" applyFill="1" applyBorder="1" applyAlignment="1" applyProtection="1">
      <alignment horizontal="right" vertical="center"/>
      <protection hidden="1"/>
    </xf>
    <xf numFmtId="0" fontId="1" fillId="4" borderId="7" xfId="0" applyFont="1" applyFill="1" applyBorder="1" applyAlignment="1" applyProtection="1">
      <alignment horizontal="right" vertical="center"/>
      <protection hidden="1"/>
    </xf>
    <xf numFmtId="0" fontId="1" fillId="3" borderId="3" xfId="0" applyFont="1" applyFill="1" applyBorder="1" applyProtection="1">
      <protection hidden="1"/>
    </xf>
    <xf numFmtId="0" fontId="11" fillId="5" borderId="0" xfId="0" applyFont="1" applyFill="1" applyAlignment="1" applyProtection="1">
      <alignment horizontal="center" vertical="center"/>
      <protection hidden="1"/>
    </xf>
    <xf numFmtId="0" fontId="6" fillId="2" borderId="11" xfId="0" applyFont="1" applyFill="1" applyBorder="1" applyAlignment="1" applyProtection="1">
      <alignment horizontal="center"/>
      <protection hidden="1"/>
    </xf>
    <xf numFmtId="164" fontId="6" fillId="0" borderId="17" xfId="0" applyNumberFormat="1" applyFont="1" applyBorder="1" applyProtection="1">
      <protection locked="0"/>
    </xf>
    <xf numFmtId="164" fontId="6" fillId="0" borderId="1" xfId="0" applyNumberFormat="1" applyFont="1" applyBorder="1" applyProtection="1">
      <protection locked="0"/>
    </xf>
    <xf numFmtId="164" fontId="15" fillId="0" borderId="17" xfId="0" applyNumberFormat="1" applyFont="1" applyBorder="1" applyProtection="1">
      <protection locked="0"/>
    </xf>
    <xf numFmtId="164" fontId="19" fillId="0" borderId="16" xfId="0" applyNumberFormat="1" applyFont="1" applyBorder="1" applyProtection="1">
      <protection locked="0"/>
    </xf>
    <xf numFmtId="164" fontId="19" fillId="0" borderId="2" xfId="0" applyNumberFormat="1" applyFont="1" applyBorder="1" applyProtection="1">
      <protection locked="0"/>
    </xf>
    <xf numFmtId="168" fontId="21" fillId="0" borderId="29" xfId="0" applyNumberFormat="1" applyFont="1" applyFill="1" applyBorder="1" applyAlignment="1" applyProtection="1">
      <alignment horizontal="center" vertical="center"/>
    </xf>
    <xf numFmtId="3" fontId="21" fillId="0" borderId="29" xfId="0" applyNumberFormat="1" applyFont="1" applyFill="1" applyBorder="1" applyAlignment="1" applyProtection="1">
      <alignment horizontal="center" vertical="center"/>
    </xf>
    <xf numFmtId="10" fontId="21" fillId="0" borderId="29" xfId="0" applyNumberFormat="1" applyFont="1" applyFill="1" applyBorder="1" applyAlignment="1" applyProtection="1">
      <alignment horizontal="center" vertical="center"/>
    </xf>
    <xf numFmtId="168" fontId="22" fillId="0" borderId="29" xfId="0" applyNumberFormat="1" applyFont="1" applyFill="1" applyBorder="1" applyAlignment="1" applyProtection="1">
      <alignment horizontal="center" vertical="center"/>
    </xf>
    <xf numFmtId="0" fontId="13" fillId="2" borderId="11" xfId="0" applyFont="1" applyFill="1" applyBorder="1" applyProtection="1">
      <protection hidden="1"/>
    </xf>
    <xf numFmtId="0" fontId="13" fillId="2" borderId="9" xfId="0" applyFont="1" applyFill="1" applyBorder="1" applyProtection="1">
      <protection hidden="1"/>
    </xf>
    <xf numFmtId="4" fontId="20" fillId="0" borderId="21" xfId="0" applyNumberFormat="1" applyFont="1" applyFill="1" applyBorder="1" applyAlignment="1" applyProtection="1">
      <alignment horizontal="center" vertical="center" wrapText="1"/>
      <protection locked="0"/>
    </xf>
    <xf numFmtId="4" fontId="23" fillId="0" borderId="23" xfId="0" applyNumberFormat="1" applyFont="1" applyFill="1" applyBorder="1" applyAlignment="1" applyProtection="1">
      <alignment horizontal="center" vertical="center"/>
      <protection locked="0"/>
    </xf>
    <xf numFmtId="4" fontId="20" fillId="0" borderId="21" xfId="0" applyNumberFormat="1" applyFont="1" applyFill="1" applyBorder="1" applyAlignment="1" applyProtection="1">
      <alignment horizontal="center"/>
      <protection locked="0"/>
    </xf>
    <xf numFmtId="4" fontId="20" fillId="0" borderId="0" xfId="0" applyNumberFormat="1" applyFont="1" applyFill="1" applyBorder="1" applyAlignment="1" applyProtection="1">
      <alignment horizontal="center"/>
      <protection locked="0"/>
    </xf>
    <xf numFmtId="4" fontId="20" fillId="0" borderId="0" xfId="0" applyNumberFormat="1" applyFont="1" applyFill="1" applyAlignment="1" applyProtection="1">
      <alignment horizontal="center"/>
      <protection locked="0"/>
    </xf>
    <xf numFmtId="0" fontId="24" fillId="0" borderId="3" xfId="0" applyFont="1" applyBorder="1" applyAlignment="1" applyProtection="1">
      <alignment vertical="center" wrapText="1"/>
      <protection locked="0"/>
    </xf>
    <xf numFmtId="4" fontId="25" fillId="0" borderId="3" xfId="0" applyNumberFormat="1" applyFont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4" fontId="20" fillId="2" borderId="21" xfId="0" applyNumberFormat="1" applyFont="1" applyFill="1" applyBorder="1" applyAlignment="1" applyProtection="1">
      <alignment horizontal="center" vertical="center" wrapText="1"/>
      <protection locked="0"/>
    </xf>
    <xf numFmtId="4" fontId="23" fillId="2" borderId="23" xfId="0" applyNumberFormat="1" applyFont="1" applyFill="1" applyBorder="1" applyAlignment="1" applyProtection="1">
      <alignment horizontal="center" vertical="center"/>
      <protection locked="0"/>
    </xf>
    <xf numFmtId="4" fontId="23" fillId="2" borderId="20" xfId="0" applyNumberFormat="1" applyFont="1" applyFill="1" applyBorder="1" applyAlignment="1" applyProtection="1">
      <alignment horizontal="center" vertical="center"/>
      <protection locked="0"/>
    </xf>
    <xf numFmtId="4" fontId="20" fillId="2" borderId="21" xfId="0" applyNumberFormat="1" applyFont="1" applyFill="1" applyBorder="1" applyAlignment="1" applyProtection="1">
      <alignment horizontal="center"/>
      <protection locked="0"/>
    </xf>
    <xf numFmtId="4" fontId="20" fillId="2" borderId="25" xfId="0" applyNumberFormat="1" applyFont="1" applyFill="1" applyBorder="1" applyAlignment="1" applyProtection="1">
      <alignment horizontal="center" vertical="center" wrapText="1"/>
      <protection locked="0"/>
    </xf>
    <xf numFmtId="4" fontId="23" fillId="2" borderId="30" xfId="0" applyNumberFormat="1" applyFont="1" applyFill="1" applyBorder="1" applyAlignment="1" applyProtection="1">
      <alignment horizontal="center" vertical="center"/>
      <protection locked="0"/>
    </xf>
    <xf numFmtId="4" fontId="23" fillId="2" borderId="31" xfId="0" applyNumberFormat="1" applyFont="1" applyFill="1" applyBorder="1" applyAlignment="1" applyProtection="1">
      <alignment horizontal="center" vertical="center"/>
      <protection locked="0"/>
    </xf>
    <xf numFmtId="4" fontId="20" fillId="13" borderId="21" xfId="0" applyNumberFormat="1" applyFont="1" applyFill="1" applyBorder="1" applyAlignment="1" applyProtection="1">
      <alignment horizontal="center" vertical="center" wrapText="1"/>
      <protection locked="0"/>
    </xf>
    <xf numFmtId="4" fontId="23" fillId="13" borderId="23" xfId="0" applyNumberFormat="1" applyFont="1" applyFill="1" applyBorder="1" applyAlignment="1" applyProtection="1">
      <alignment horizontal="center" vertical="center"/>
      <protection locked="0"/>
    </xf>
    <xf numFmtId="4" fontId="23" fillId="13" borderId="20" xfId="0" applyNumberFormat="1" applyFont="1" applyFill="1" applyBorder="1" applyAlignment="1" applyProtection="1">
      <alignment horizontal="center" vertical="center"/>
      <protection locked="0"/>
    </xf>
    <xf numFmtId="4" fontId="23" fillId="13" borderId="22" xfId="0" applyNumberFormat="1" applyFont="1" applyFill="1" applyBorder="1" applyAlignment="1" applyProtection="1">
      <alignment horizontal="center" vertical="center"/>
      <protection locked="0"/>
    </xf>
    <xf numFmtId="4" fontId="20" fillId="13" borderId="21" xfId="0" applyNumberFormat="1" applyFont="1" applyFill="1" applyBorder="1" applyAlignment="1" applyProtection="1">
      <alignment horizontal="center"/>
      <protection locked="0"/>
    </xf>
    <xf numFmtId="4" fontId="20" fillId="14" borderId="2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23" xfId="0" applyNumberFormat="1" applyFont="1" applyFill="1" applyBorder="1" applyAlignment="1" applyProtection="1">
      <alignment horizontal="center" vertical="center"/>
      <protection locked="0"/>
    </xf>
    <xf numFmtId="14" fontId="26" fillId="12" borderId="29" xfId="0" applyNumberFormat="1" applyFont="1" applyFill="1" applyBorder="1" applyAlignment="1" applyProtection="1">
      <alignment horizontal="center" vertical="center" wrapText="1"/>
    </xf>
    <xf numFmtId="0" fontId="0" fillId="0" borderId="0" xfId="0" quotePrefix="1" applyProtection="1">
      <protection locked="0"/>
    </xf>
    <xf numFmtId="4" fontId="28" fillId="14" borderId="21" xfId="0" applyNumberFormat="1" applyFont="1" applyFill="1" applyBorder="1" applyAlignment="1" applyProtection="1">
      <alignment horizontal="center"/>
      <protection locked="0"/>
    </xf>
    <xf numFmtId="4" fontId="28" fillId="10" borderId="21" xfId="0" applyNumberFormat="1" applyFont="1" applyFill="1" applyBorder="1" applyAlignment="1" applyProtection="1">
      <alignment horizontal="center"/>
      <protection locked="0"/>
    </xf>
    <xf numFmtId="0" fontId="29" fillId="15" borderId="0" xfId="0" applyFont="1" applyFill="1" applyBorder="1" applyProtection="1">
      <protection locked="0"/>
    </xf>
    <xf numFmtId="4" fontId="23" fillId="13" borderId="33" xfId="0" applyNumberFormat="1" applyFont="1" applyFill="1" applyBorder="1" applyAlignment="1" applyProtection="1">
      <alignment horizontal="center" vertical="center"/>
      <protection locked="0"/>
    </xf>
    <xf numFmtId="14" fontId="26" fillId="16" borderId="29" xfId="0" applyNumberFormat="1" applyFont="1" applyFill="1" applyBorder="1" applyAlignment="1" applyProtection="1">
      <alignment horizontal="center" vertical="center" wrapText="1"/>
    </xf>
    <xf numFmtId="3" fontId="27" fillId="16" borderId="29" xfId="0" applyNumberFormat="1" applyFont="1" applyFill="1" applyBorder="1" applyAlignment="1" applyProtection="1">
      <alignment horizontal="center"/>
    </xf>
    <xf numFmtId="14" fontId="26" fillId="3" borderId="29" xfId="0" applyNumberFormat="1" applyFont="1" applyFill="1" applyBorder="1" applyAlignment="1" applyProtection="1">
      <alignment horizontal="center" vertical="center" wrapText="1"/>
    </xf>
    <xf numFmtId="3" fontId="27" fillId="3" borderId="29" xfId="0" applyNumberFormat="1" applyFont="1" applyFill="1" applyBorder="1" applyAlignment="1" applyProtection="1">
      <alignment horizontal="center"/>
    </xf>
    <xf numFmtId="0" fontId="6" fillId="0" borderId="35" xfId="0" applyFont="1" applyBorder="1" applyProtection="1">
      <protection hidden="1"/>
    </xf>
    <xf numFmtId="0" fontId="12" fillId="0" borderId="35" xfId="0" applyFont="1" applyFill="1" applyBorder="1" applyAlignment="1" applyProtection="1">
      <alignment horizontal="center" vertical="center"/>
      <protection locked="0"/>
    </xf>
    <xf numFmtId="165" fontId="1" fillId="4" borderId="1" xfId="0" applyNumberFormat="1" applyFont="1" applyFill="1" applyBorder="1" applyAlignment="1" applyProtection="1">
      <alignment horizontal="right" vertical="center"/>
      <protection hidden="1"/>
    </xf>
    <xf numFmtId="0" fontId="1" fillId="4" borderId="1" xfId="0" applyFont="1" applyFill="1" applyBorder="1" applyAlignment="1" applyProtection="1">
      <alignment horizontal="right" vertical="center"/>
      <protection locked="0"/>
    </xf>
    <xf numFmtId="0" fontId="1" fillId="4" borderId="37" xfId="0" applyFont="1" applyFill="1" applyBorder="1" applyAlignment="1" applyProtection="1">
      <alignment horizontal="right" vertical="center"/>
      <protection locked="0"/>
    </xf>
    <xf numFmtId="0" fontId="1" fillId="6" borderId="39" xfId="0" applyFont="1" applyFill="1" applyBorder="1" applyProtection="1">
      <protection hidden="1"/>
    </xf>
    <xf numFmtId="0" fontId="1" fillId="6" borderId="21" xfId="0" applyFont="1" applyFill="1" applyBorder="1" applyProtection="1">
      <protection hidden="1"/>
    </xf>
    <xf numFmtId="0" fontId="18" fillId="10" borderId="38" xfId="2" applyFont="1" applyFill="1" applyBorder="1" applyAlignment="1" applyProtection="1">
      <alignment horizontal="center" vertical="center"/>
      <protection hidden="1"/>
    </xf>
    <xf numFmtId="164" fontId="6" fillId="0" borderId="0" xfId="0" applyNumberFormat="1" applyFont="1" applyBorder="1" applyAlignment="1" applyProtection="1">
      <alignment horizontal="center"/>
      <protection hidden="1"/>
    </xf>
    <xf numFmtId="164" fontId="6" fillId="0" borderId="10" xfId="0" applyNumberFormat="1" applyFont="1" applyBorder="1" applyAlignment="1" applyProtection="1">
      <protection hidden="1"/>
    </xf>
    <xf numFmtId="164" fontId="6" fillId="0" borderId="11" xfId="0" applyNumberFormat="1" applyFont="1" applyBorder="1" applyAlignment="1" applyProtection="1">
      <protection hidden="1"/>
    </xf>
    <xf numFmtId="0" fontId="1" fillId="3" borderId="11" xfId="0" applyFont="1" applyFill="1" applyBorder="1" applyAlignment="1" applyProtection="1">
      <alignment horizontal="center"/>
      <protection hidden="1"/>
    </xf>
    <xf numFmtId="0" fontId="0" fillId="3" borderId="47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45" xfId="0" applyFill="1" applyBorder="1" applyProtection="1">
      <protection locked="0"/>
    </xf>
    <xf numFmtId="0" fontId="1" fillId="4" borderId="48" xfId="0" applyFont="1" applyFill="1" applyBorder="1" applyAlignment="1" applyProtection="1">
      <alignment horizontal="right" vertical="center"/>
      <protection locked="0"/>
    </xf>
    <xf numFmtId="0" fontId="0" fillId="0" borderId="14" xfId="0" applyBorder="1" applyProtection="1">
      <protection locked="0"/>
    </xf>
    <xf numFmtId="0" fontId="4" fillId="0" borderId="14" xfId="1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0" fillId="0" borderId="40" xfId="0" applyFill="1" applyBorder="1" applyProtection="1">
      <protection locked="0"/>
    </xf>
    <xf numFmtId="0" fontId="0" fillId="0" borderId="34" xfId="0" applyFill="1" applyBorder="1" applyProtection="1">
      <protection locked="0"/>
    </xf>
    <xf numFmtId="164" fontId="19" fillId="0" borderId="1" xfId="0" applyNumberFormat="1" applyFont="1" applyBorder="1" applyProtection="1">
      <protection locked="0"/>
    </xf>
    <xf numFmtId="0" fontId="1" fillId="4" borderId="37" xfId="0" applyFont="1" applyFill="1" applyBorder="1" applyAlignment="1" applyProtection="1">
      <alignment horizontal="right" vertical="center"/>
      <protection hidden="1"/>
    </xf>
    <xf numFmtId="0" fontId="1" fillId="6" borderId="11" xfId="0" applyFont="1" applyFill="1" applyBorder="1" applyAlignment="1" applyProtection="1">
      <alignment horizontal="center"/>
      <protection hidden="1"/>
    </xf>
    <xf numFmtId="0" fontId="1" fillId="4" borderId="2" xfId="0" applyFont="1" applyFill="1" applyBorder="1" applyAlignment="1" applyProtection="1">
      <alignment horizontal="right" vertical="center"/>
      <protection locked="0"/>
    </xf>
    <xf numFmtId="164" fontId="6" fillId="0" borderId="15" xfId="0" applyNumberFormat="1" applyFont="1" applyBorder="1" applyProtection="1">
      <protection locked="0"/>
    </xf>
    <xf numFmtId="164" fontId="6" fillId="0" borderId="45" xfId="0" applyNumberFormat="1" applyFont="1" applyBorder="1" applyProtection="1">
      <protection locked="0"/>
    </xf>
    <xf numFmtId="164" fontId="6" fillId="0" borderId="10" xfId="0" applyNumberFormat="1" applyFont="1" applyBorder="1" applyAlignment="1" applyProtection="1">
      <alignment horizontal="center" vertical="center"/>
      <protection hidden="1"/>
    </xf>
    <xf numFmtId="0" fontId="15" fillId="3" borderId="3" xfId="0" applyFont="1" applyFill="1" applyBorder="1" applyAlignment="1" applyProtection="1">
      <alignment horizontal="center"/>
      <protection hidden="1"/>
    </xf>
    <xf numFmtId="0" fontId="15" fillId="6" borderId="11" xfId="0" applyFont="1" applyFill="1" applyBorder="1" applyAlignment="1" applyProtection="1">
      <alignment horizontal="center"/>
      <protection hidden="1"/>
    </xf>
    <xf numFmtId="0" fontId="15" fillId="6" borderId="3" xfId="0" applyFont="1" applyFill="1" applyBorder="1" applyAlignment="1" applyProtection="1">
      <alignment horizontal="center"/>
      <protection hidden="1"/>
    </xf>
    <xf numFmtId="0" fontId="1" fillId="6" borderId="3" xfId="0" applyFont="1" applyFill="1" applyBorder="1" applyAlignment="1" applyProtection="1">
      <alignment horizontal="center"/>
      <protection hidden="1"/>
    </xf>
    <xf numFmtId="0" fontId="1" fillId="3" borderId="14" xfId="0" applyFont="1" applyFill="1" applyBorder="1" applyAlignment="1" applyProtection="1">
      <alignment horizontal="center"/>
      <protection hidden="1"/>
    </xf>
    <xf numFmtId="1" fontId="1" fillId="3" borderId="3" xfId="0" applyNumberFormat="1" applyFont="1" applyFill="1" applyBorder="1" applyAlignment="1" applyProtection="1">
      <alignment horizontal="center"/>
      <protection hidden="1"/>
    </xf>
    <xf numFmtId="1" fontId="0" fillId="3" borderId="16" xfId="0" applyNumberFormat="1" applyFill="1" applyBorder="1" applyProtection="1">
      <protection locked="0"/>
    </xf>
    <xf numFmtId="1" fontId="0" fillId="3" borderId="45" xfId="0" applyNumberFormat="1" applyFill="1" applyBorder="1" applyProtection="1">
      <protection locked="0"/>
    </xf>
    <xf numFmtId="1" fontId="0" fillId="0" borderId="14" xfId="0" applyNumberFormat="1" applyBorder="1" applyProtection="1">
      <protection locked="0"/>
    </xf>
    <xf numFmtId="1" fontId="0" fillId="3" borderId="47" xfId="0" applyNumberFormat="1" applyFill="1" applyBorder="1" applyProtection="1">
      <protection locked="0"/>
    </xf>
    <xf numFmtId="1" fontId="0" fillId="0" borderId="40" xfId="0" applyNumberFormat="1" applyFill="1" applyBorder="1" applyProtection="1">
      <protection locked="0"/>
    </xf>
    <xf numFmtId="1" fontId="0" fillId="0" borderId="34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hidden="1"/>
    </xf>
    <xf numFmtId="1" fontId="15" fillId="3" borderId="17" xfId="0" applyNumberFormat="1" applyFont="1" applyFill="1" applyBorder="1" applyAlignment="1" applyProtection="1">
      <alignment horizontal="center" vertical="center"/>
      <protection locked="0"/>
    </xf>
    <xf numFmtId="1" fontId="0" fillId="3" borderId="16" xfId="0" applyNumberFormat="1" applyFill="1" applyBorder="1" applyAlignment="1" applyProtection="1">
      <alignment horizontal="center" vertical="center"/>
      <protection locked="0"/>
    </xf>
    <xf numFmtId="1" fontId="0" fillId="3" borderId="45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Border="1" applyAlignment="1" applyProtection="1">
      <alignment horizontal="center" vertical="center"/>
      <protection locked="0"/>
    </xf>
    <xf numFmtId="1" fontId="0" fillId="3" borderId="47" xfId="0" applyNumberFormat="1" applyFill="1" applyBorder="1" applyAlignment="1" applyProtection="1">
      <alignment horizontal="center" vertical="center"/>
      <protection locked="0"/>
    </xf>
    <xf numFmtId="1" fontId="0" fillId="0" borderId="40" xfId="0" applyNumberFormat="1" applyFill="1" applyBorder="1" applyAlignment="1" applyProtection="1">
      <alignment horizontal="center" vertical="center"/>
      <protection locked="0"/>
    </xf>
    <xf numFmtId="1" fontId="0" fillId="0" borderId="34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 applyFill="1" applyBorder="1" applyAlignment="1" applyProtection="1">
      <alignment horizontal="center" vertical="center"/>
      <protection locked="0"/>
    </xf>
    <xf numFmtId="1" fontId="6" fillId="0" borderId="0" xfId="0" applyNumberFormat="1" applyFont="1" applyProtection="1">
      <protection locked="0"/>
    </xf>
    <xf numFmtId="1" fontId="6" fillId="0" borderId="0" xfId="0" applyNumberFormat="1" applyFont="1" applyBorder="1" applyAlignment="1" applyProtection="1">
      <alignment horizontal="center"/>
      <protection hidden="1"/>
    </xf>
    <xf numFmtId="1" fontId="6" fillId="0" borderId="0" xfId="0" applyNumberFormat="1" applyFont="1" applyFill="1" applyBorder="1" applyProtection="1">
      <protection locked="0"/>
    </xf>
    <xf numFmtId="1" fontId="15" fillId="0" borderId="35" xfId="0" applyNumberFormat="1" applyFont="1" applyBorder="1" applyAlignment="1" applyProtection="1">
      <alignment horizontal="center" vertical="center"/>
      <protection hidden="1"/>
    </xf>
    <xf numFmtId="1" fontId="15" fillId="6" borderId="3" xfId="0" applyNumberFormat="1" applyFont="1" applyFill="1" applyBorder="1" applyAlignment="1" applyProtection="1">
      <alignment horizontal="center" vertical="center"/>
      <protection hidden="1"/>
    </xf>
    <xf numFmtId="1" fontId="31" fillId="6" borderId="17" xfId="0" applyNumberFormat="1" applyFont="1" applyFill="1" applyBorder="1" applyAlignment="1" applyProtection="1">
      <alignment horizontal="center" vertical="center"/>
      <protection locked="0"/>
    </xf>
    <xf numFmtId="1" fontId="15" fillId="6" borderId="17" xfId="0" applyNumberFormat="1" applyFont="1" applyFill="1" applyBorder="1" applyAlignment="1" applyProtection="1">
      <alignment horizontal="center" vertical="center"/>
      <protection locked="0"/>
    </xf>
    <xf numFmtId="1" fontId="15" fillId="6" borderId="45" xfId="0" applyNumberFormat="1" applyFont="1" applyFill="1" applyBorder="1" applyAlignment="1" applyProtection="1">
      <alignment horizontal="center" vertical="center"/>
      <protection locked="0"/>
    </xf>
    <xf numFmtId="1" fontId="15" fillId="0" borderId="0" xfId="0" applyNumberFormat="1" applyFont="1" applyAlignment="1" applyProtection="1">
      <alignment horizontal="center" vertical="center"/>
      <protection locked="0"/>
    </xf>
    <xf numFmtId="1" fontId="15" fillId="6" borderId="11" xfId="0" applyNumberFormat="1" applyFont="1" applyFill="1" applyBorder="1" applyAlignment="1" applyProtection="1">
      <alignment horizontal="center" vertical="center"/>
      <protection locked="0"/>
    </xf>
    <xf numFmtId="1" fontId="31" fillId="6" borderId="46" xfId="0" applyNumberFormat="1" applyFont="1" applyFill="1" applyBorder="1" applyAlignment="1" applyProtection="1">
      <alignment horizontal="center" vertical="center"/>
      <protection locked="0"/>
    </xf>
    <xf numFmtId="1" fontId="15" fillId="6" borderId="43" xfId="0" applyNumberFormat="1" applyFont="1" applyFill="1" applyBorder="1" applyAlignment="1" applyProtection="1">
      <alignment horizontal="center" vertical="center"/>
      <protection locked="0"/>
    </xf>
    <xf numFmtId="1" fontId="15" fillId="6" borderId="24" xfId="0" applyNumberFormat="1" applyFont="1" applyFill="1" applyBorder="1" applyAlignment="1" applyProtection="1">
      <alignment horizontal="center" vertical="center"/>
      <protection locked="0"/>
    </xf>
    <xf numFmtId="1" fontId="15" fillId="0" borderId="0" xfId="0" applyNumberFormat="1" applyFont="1" applyBorder="1" applyAlignment="1" applyProtection="1">
      <alignment horizontal="center" vertical="center"/>
      <protection hidden="1"/>
    </xf>
    <xf numFmtId="1" fontId="15" fillId="0" borderId="0" xfId="0" applyNumberFormat="1" applyFont="1" applyFill="1" applyBorder="1" applyAlignment="1" applyProtection="1">
      <alignment horizontal="center" vertical="center"/>
      <protection locked="0"/>
    </xf>
    <xf numFmtId="165" fontId="32" fillId="4" borderId="1" xfId="0" applyNumberFormat="1" applyFont="1" applyFill="1" applyBorder="1" applyAlignment="1" applyProtection="1">
      <alignment horizontal="right" vertical="center"/>
      <protection hidden="1"/>
    </xf>
    <xf numFmtId="165" fontId="10" fillId="7" borderId="18" xfId="0" applyNumberFormat="1" applyFont="1" applyFill="1" applyBorder="1" applyAlignment="1" applyProtection="1">
      <alignment horizontal="center" vertical="center"/>
      <protection hidden="1"/>
    </xf>
    <xf numFmtId="165" fontId="10" fillId="7" borderId="19" xfId="0" applyNumberFormat="1" applyFont="1" applyFill="1" applyBorder="1" applyAlignment="1" applyProtection="1">
      <alignment horizontal="center" vertical="center"/>
      <protection hidden="1"/>
    </xf>
    <xf numFmtId="164" fontId="6" fillId="0" borderId="10" xfId="0" applyNumberFormat="1" applyFont="1" applyBorder="1" applyAlignment="1" applyProtection="1">
      <alignment horizontal="center"/>
      <protection hidden="1"/>
    </xf>
    <xf numFmtId="164" fontId="6" fillId="0" borderId="11" xfId="0" applyNumberFormat="1" applyFont="1" applyBorder="1" applyAlignment="1" applyProtection="1">
      <alignment horizontal="center"/>
      <protection hidden="1"/>
    </xf>
    <xf numFmtId="164" fontId="6" fillId="0" borderId="14" xfId="0" applyNumberFormat="1" applyFont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center"/>
      <protection hidden="1"/>
    </xf>
    <xf numFmtId="0" fontId="2" fillId="2" borderId="9" xfId="0" applyFont="1" applyFill="1" applyBorder="1" applyAlignment="1" applyProtection="1">
      <alignment horizontal="center"/>
      <protection hidden="1"/>
    </xf>
    <xf numFmtId="164" fontId="6" fillId="0" borderId="10" xfId="0" applyNumberFormat="1" applyFont="1" applyBorder="1" applyAlignment="1" applyProtection="1">
      <alignment horizontal="right" vertical="top"/>
      <protection hidden="1"/>
    </xf>
    <xf numFmtId="164" fontId="6" fillId="0" borderId="11" xfId="0" applyNumberFormat="1" applyFont="1" applyBorder="1" applyAlignment="1" applyProtection="1">
      <alignment horizontal="right" vertical="top"/>
      <protection hidden="1"/>
    </xf>
    <xf numFmtId="164" fontId="9" fillId="0" borderId="10" xfId="0" applyNumberFormat="1" applyFont="1" applyBorder="1" applyAlignment="1" applyProtection="1">
      <alignment horizontal="center"/>
      <protection hidden="1"/>
    </xf>
    <xf numFmtId="164" fontId="9" fillId="0" borderId="11" xfId="0" applyNumberFormat="1" applyFont="1" applyBorder="1" applyAlignment="1" applyProtection="1">
      <alignment horizontal="center"/>
      <protection hidden="1"/>
    </xf>
    <xf numFmtId="164" fontId="13" fillId="0" borderId="5" xfId="0" applyNumberFormat="1" applyFont="1" applyBorder="1" applyAlignment="1" applyProtection="1">
      <alignment horizontal="center"/>
      <protection hidden="1"/>
    </xf>
    <xf numFmtId="164" fontId="13" fillId="0" borderId="9" xfId="0" applyNumberFormat="1" applyFont="1" applyBorder="1" applyAlignment="1" applyProtection="1">
      <alignment horizontal="center"/>
      <protection hidden="1"/>
    </xf>
    <xf numFmtId="164" fontId="13" fillId="0" borderId="13" xfId="0" applyNumberFormat="1" applyFont="1" applyBorder="1" applyAlignment="1" applyProtection="1">
      <alignment horizontal="center"/>
      <protection hidden="1"/>
    </xf>
    <xf numFmtId="164" fontId="13" fillId="0" borderId="11" xfId="0" applyNumberFormat="1" applyFont="1" applyBorder="1" applyAlignment="1" applyProtection="1">
      <alignment horizontal="center"/>
      <protection hidden="1"/>
    </xf>
    <xf numFmtId="169" fontId="30" fillId="15" borderId="32" xfId="0" applyNumberFormat="1" applyFont="1" applyFill="1" applyBorder="1" applyAlignment="1" applyProtection="1">
      <alignment horizontal="center" vertical="center"/>
      <protection locked="0"/>
    </xf>
    <xf numFmtId="1" fontId="11" fillId="5" borderId="0" xfId="0" applyNumberFormat="1" applyFont="1" applyFill="1" applyAlignment="1" applyProtection="1">
      <alignment horizontal="center" vertical="center"/>
      <protection hidden="1"/>
    </xf>
    <xf numFmtId="1" fontId="11" fillId="5" borderId="36" xfId="0" applyNumberFormat="1" applyFont="1" applyFill="1" applyBorder="1" applyAlignment="1" applyProtection="1">
      <alignment horizontal="center" vertical="center"/>
      <protection hidden="1"/>
    </xf>
    <xf numFmtId="0" fontId="2" fillId="3" borderId="10" xfId="0" applyFont="1" applyFill="1" applyBorder="1" applyAlignment="1" applyProtection="1">
      <alignment horizontal="center"/>
      <protection hidden="1"/>
    </xf>
    <xf numFmtId="0" fontId="2" fillId="3" borderId="14" xfId="0" applyFont="1" applyFill="1" applyBorder="1" applyAlignment="1" applyProtection="1">
      <alignment horizontal="center"/>
      <protection hidden="1"/>
    </xf>
    <xf numFmtId="0" fontId="2" fillId="3" borderId="11" xfId="0" applyFont="1" applyFill="1" applyBorder="1" applyAlignment="1" applyProtection="1">
      <alignment horizontal="center"/>
      <protection hidden="1"/>
    </xf>
    <xf numFmtId="0" fontId="2" fillId="6" borderId="14" xfId="0" applyFont="1" applyFill="1" applyBorder="1" applyAlignment="1" applyProtection="1">
      <alignment horizontal="center"/>
      <protection hidden="1"/>
    </xf>
    <xf numFmtId="0" fontId="2" fillId="6" borderId="11" xfId="0" applyFont="1" applyFill="1" applyBorder="1" applyAlignment="1" applyProtection="1">
      <alignment horizontal="center"/>
      <protection hidden="1"/>
    </xf>
    <xf numFmtId="0" fontId="13" fillId="3" borderId="10" xfId="0" applyFont="1" applyFill="1" applyBorder="1" applyAlignment="1" applyProtection="1">
      <alignment horizontal="right" vertical="center"/>
      <protection hidden="1"/>
    </xf>
    <xf numFmtId="0" fontId="13" fillId="3" borderId="11" xfId="0" applyFont="1" applyFill="1" applyBorder="1" applyAlignment="1" applyProtection="1">
      <alignment horizontal="right" vertical="center"/>
      <protection hidden="1"/>
    </xf>
    <xf numFmtId="0" fontId="13" fillId="6" borderId="5" xfId="0" applyFont="1" applyFill="1" applyBorder="1" applyAlignment="1" applyProtection="1">
      <alignment horizontal="right"/>
      <protection hidden="1"/>
    </xf>
    <xf numFmtId="0" fontId="13" fillId="6" borderId="4" xfId="0" applyFont="1" applyFill="1" applyBorder="1" applyAlignment="1" applyProtection="1">
      <alignment horizontal="right"/>
      <protection hidden="1"/>
    </xf>
    <xf numFmtId="14" fontId="7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3" borderId="13" xfId="0" applyFont="1" applyFill="1" applyBorder="1" applyAlignment="1" applyProtection="1">
      <alignment horizontal="right" vertical="center"/>
      <protection hidden="1"/>
    </xf>
    <xf numFmtId="0" fontId="13" fillId="3" borderId="12" xfId="0" applyFont="1" applyFill="1" applyBorder="1" applyAlignment="1" applyProtection="1">
      <alignment horizontal="right" vertical="center"/>
      <protection hidden="1"/>
    </xf>
    <xf numFmtId="0" fontId="13" fillId="6" borderId="14" xfId="0" applyFont="1" applyFill="1" applyBorder="1" applyAlignment="1" applyProtection="1">
      <alignment horizontal="right"/>
      <protection hidden="1"/>
    </xf>
    <xf numFmtId="0" fontId="13" fillId="6" borderId="12" xfId="0" applyFont="1" applyFill="1" applyBorder="1" applyAlignment="1" applyProtection="1">
      <alignment horizontal="right"/>
      <protection hidden="1"/>
    </xf>
    <xf numFmtId="0" fontId="13" fillId="6" borderId="44" xfId="0" applyFont="1" applyFill="1" applyBorder="1" applyAlignment="1" applyProtection="1">
      <alignment horizontal="right"/>
      <protection hidden="1"/>
    </xf>
    <xf numFmtId="0" fontId="13" fillId="6" borderId="42" xfId="0" applyFont="1" applyFill="1" applyBorder="1" applyAlignment="1" applyProtection="1">
      <alignment horizontal="right"/>
      <protection hidden="1"/>
    </xf>
    <xf numFmtId="0" fontId="2" fillId="6" borderId="41" xfId="0" applyFont="1" applyFill="1" applyBorder="1" applyAlignment="1" applyProtection="1">
      <alignment horizontal="center"/>
      <protection hidden="1"/>
    </xf>
    <xf numFmtId="0" fontId="2" fillId="6" borderId="40" xfId="0" applyFont="1" applyFill="1" applyBorder="1" applyAlignment="1" applyProtection="1">
      <alignment horizontal="center"/>
      <protection hidden="1"/>
    </xf>
    <xf numFmtId="0" fontId="11" fillId="5" borderId="5" xfId="0" applyFont="1" applyFill="1" applyBorder="1" applyAlignment="1" applyProtection="1">
      <alignment horizontal="center" vertical="center"/>
      <protection hidden="1"/>
    </xf>
    <xf numFmtId="0" fontId="11" fillId="5" borderId="4" xfId="0" applyFont="1" applyFill="1" applyBorder="1" applyAlignment="1" applyProtection="1">
      <alignment horizontal="center" vertical="center"/>
      <protection hidden="1"/>
    </xf>
    <xf numFmtId="14" fontId="17" fillId="0" borderId="5" xfId="2" applyNumberFormat="1" applyFont="1" applyFill="1" applyBorder="1" applyAlignment="1" applyProtection="1">
      <alignment horizontal="center" vertical="center"/>
      <protection locked="0"/>
    </xf>
    <xf numFmtId="165" fontId="10" fillId="7" borderId="25" xfId="0" applyNumberFormat="1" applyFont="1" applyFill="1" applyBorder="1" applyAlignment="1" applyProtection="1">
      <alignment horizontal="center" vertical="center"/>
      <protection hidden="1"/>
    </xf>
    <xf numFmtId="165" fontId="10" fillId="7" borderId="27" xfId="0" applyNumberFormat="1" applyFont="1" applyFill="1" applyBorder="1" applyAlignment="1" applyProtection="1">
      <alignment horizontal="center" vertical="center"/>
      <protection hidden="1"/>
    </xf>
    <xf numFmtId="164" fontId="6" fillId="0" borderId="8" xfId="0" applyNumberFormat="1" applyFont="1" applyBorder="1" applyAlignment="1" applyProtection="1">
      <alignment horizontal="right" vertical="top"/>
      <protection hidden="1"/>
    </xf>
    <xf numFmtId="164" fontId="6" fillId="0" borderId="9" xfId="0" applyNumberFormat="1" applyFont="1" applyBorder="1" applyAlignment="1" applyProtection="1">
      <alignment horizontal="right" vertical="top"/>
      <protection hidden="1"/>
    </xf>
    <xf numFmtId="164" fontId="9" fillId="0" borderId="10" xfId="0" applyNumberFormat="1" applyFont="1" applyBorder="1" applyAlignment="1" applyProtection="1">
      <alignment horizontal="center"/>
      <protection locked="0"/>
    </xf>
    <xf numFmtId="164" fontId="9" fillId="0" borderId="11" xfId="0" applyNumberFormat="1" applyFont="1" applyBorder="1" applyAlignment="1" applyProtection="1">
      <alignment horizontal="center"/>
      <protection locked="0"/>
    </xf>
    <xf numFmtId="164" fontId="6" fillId="0" borderId="10" xfId="0" applyNumberFormat="1" applyFont="1" applyBorder="1" applyAlignment="1" applyProtection="1">
      <alignment vertical="center"/>
      <protection hidden="1"/>
    </xf>
    <xf numFmtId="164" fontId="6" fillId="0" borderId="11" xfId="0" applyNumberFormat="1" applyFont="1" applyBorder="1" applyAlignment="1" applyProtection="1">
      <alignment vertical="center"/>
      <protection hidden="1"/>
    </xf>
    <xf numFmtId="14" fontId="17" fillId="0" borderId="35" xfId="2" applyNumberFormat="1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ارتباط تشعبي" xfId="2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38"/>
  <sheetViews>
    <sheetView rightToLeft="1" view="pageLayout" zoomScale="70" zoomScaleSheetLayoutView="85" zoomScalePageLayoutView="70" workbookViewId="0">
      <selection activeCell="B15" sqref="B15"/>
    </sheetView>
  </sheetViews>
  <sheetFormatPr defaultColWidth="9" defaultRowHeight="14.25" x14ac:dyDescent="0.2"/>
  <cols>
    <col min="1" max="1" width="9" style="6"/>
    <col min="2" max="2" width="38.625" style="6" bestFit="1" customWidth="1"/>
    <col min="3" max="3" width="12.25" style="11" bestFit="1" customWidth="1"/>
    <col min="4" max="4" width="11.625" style="11" bestFit="1" customWidth="1"/>
    <col min="5" max="5" width="11.625" style="11" customWidth="1"/>
    <col min="6" max="6" width="38.625" style="6" bestFit="1" customWidth="1"/>
    <col min="7" max="7" width="12.25" style="8" bestFit="1" customWidth="1"/>
    <col min="8" max="8" width="11.625" style="8" bestFit="1" customWidth="1"/>
    <col min="9" max="9" width="24.125" style="6" bestFit="1" customWidth="1"/>
    <col min="10" max="10" width="12.25" style="8" bestFit="1" customWidth="1"/>
    <col min="11" max="11" width="12.75" style="8" bestFit="1" customWidth="1"/>
    <col min="12" max="16384" width="9" style="6"/>
  </cols>
  <sheetData>
    <row r="1" spans="1:11" s="2" customFormat="1" ht="43.5" customHeight="1" thickBot="1" x14ac:dyDescent="0.25">
      <c r="A1" s="187" t="str">
        <f>+قوائم!C4</f>
        <v>يوم الثلاثاء ــــ 16/ 2/ 2021</v>
      </c>
      <c r="B1" s="188"/>
      <c r="C1" s="18" t="s">
        <v>12</v>
      </c>
      <c r="D1" s="1"/>
      <c r="E1" s="1"/>
      <c r="F1" s="13"/>
      <c r="G1" s="198"/>
      <c r="H1" s="198"/>
      <c r="I1" s="60" t="s">
        <v>5</v>
      </c>
      <c r="J1" s="171">
        <f>+قوائم!B4</f>
        <v>44015</v>
      </c>
      <c r="K1" s="172"/>
    </row>
    <row r="2" spans="1:11" s="2" customFormat="1" ht="17.25" thickTop="1" thickBot="1" x14ac:dyDescent="0.3">
      <c r="A2" s="189"/>
      <c r="B2" s="190"/>
      <c r="C2" s="190"/>
      <c r="D2" s="191"/>
      <c r="E2" s="192" t="s">
        <v>72</v>
      </c>
      <c r="F2" s="192"/>
      <c r="G2" s="192"/>
      <c r="H2" s="193"/>
      <c r="I2" s="176" t="s">
        <v>71</v>
      </c>
      <c r="J2" s="176"/>
      <c r="K2" s="177"/>
    </row>
    <row r="3" spans="1:11" s="2" customFormat="1" ht="16.5" thickTop="1" thickBot="1" x14ac:dyDescent="0.3">
      <c r="A3" s="146" t="s">
        <v>59</v>
      </c>
      <c r="B3" s="116" t="s">
        <v>2</v>
      </c>
      <c r="C3" s="52" t="s">
        <v>0</v>
      </c>
      <c r="D3" s="137" t="s">
        <v>1</v>
      </c>
      <c r="E3" s="159" t="s">
        <v>59</v>
      </c>
      <c r="F3" s="128" t="s">
        <v>2</v>
      </c>
      <c r="G3" s="136" t="s">
        <v>0</v>
      </c>
      <c r="H3" s="128" t="s">
        <v>1</v>
      </c>
      <c r="I3" s="53" t="s">
        <v>2</v>
      </c>
      <c r="J3" s="54" t="s">
        <v>0</v>
      </c>
      <c r="K3" s="61" t="s">
        <v>1</v>
      </c>
    </row>
    <row r="4" spans="1:11" s="2" customFormat="1" ht="16.5" thickTop="1" thickBot="1" x14ac:dyDescent="0.25">
      <c r="A4" s="147"/>
      <c r="B4" s="12" t="s">
        <v>67</v>
      </c>
      <c r="C4" s="130"/>
      <c r="D4" s="126">
        <v>0</v>
      </c>
      <c r="E4" s="160"/>
      <c r="F4" s="12" t="s">
        <v>68</v>
      </c>
      <c r="G4" s="63"/>
      <c r="H4" s="126">
        <v>0</v>
      </c>
      <c r="I4" s="56" t="s">
        <v>6</v>
      </c>
      <c r="J4" s="178">
        <f>+C19+G19</f>
        <v>0</v>
      </c>
      <c r="K4" s="179"/>
    </row>
    <row r="5" spans="1:11" s="2" customFormat="1" ht="16.5" thickTop="1" thickBot="1" x14ac:dyDescent="0.25">
      <c r="A5" s="148"/>
      <c r="B5" s="107" t="str">
        <f>"شبكة ع/الاهلي لفرع {1}  " &amp;A1</f>
        <v>شبكة ع/الاهلي لفرع {1}  يوم الثلاثاء ــــ 16/ 2/ 2021</v>
      </c>
      <c r="C5" s="65">
        <v>0</v>
      </c>
      <c r="D5" s="5"/>
      <c r="E5" s="161"/>
      <c r="F5" s="107" t="str">
        <f>"شبكة ع/الاهلي لفرع {2}  " &amp;A1</f>
        <v>شبكة ع/الاهلي لفرع {2}  يوم الثلاثاء ــــ 16/ 2/ 2021</v>
      </c>
      <c r="G5" s="66">
        <v>0</v>
      </c>
      <c r="H5" s="5"/>
      <c r="I5" s="57" t="s">
        <v>7</v>
      </c>
      <c r="J5" s="180">
        <f>+'2'!J19</f>
        <v>15</v>
      </c>
      <c r="K5" s="181"/>
    </row>
    <row r="6" spans="1:11" s="2" customFormat="1" ht="16.5" thickTop="1" thickBot="1" x14ac:dyDescent="0.25">
      <c r="A6" s="148"/>
      <c r="B6" s="129" t="s">
        <v>35</v>
      </c>
      <c r="C6" s="65">
        <v>0</v>
      </c>
      <c r="D6" s="5"/>
      <c r="E6" s="161"/>
      <c r="F6" s="129" t="s">
        <v>35</v>
      </c>
      <c r="G6" s="66">
        <v>0</v>
      </c>
      <c r="H6" s="17"/>
      <c r="I6" s="58" t="s">
        <v>8</v>
      </c>
      <c r="J6" s="173">
        <f>+J4+J5</f>
        <v>15</v>
      </c>
      <c r="K6" s="174"/>
    </row>
    <row r="7" spans="1:11" s="2" customFormat="1" ht="15.75" thickTop="1" x14ac:dyDescent="0.2">
      <c r="A7" s="148"/>
      <c r="B7" s="129" t="s">
        <v>77</v>
      </c>
      <c r="C7" s="65">
        <v>0</v>
      </c>
      <c r="D7" s="5"/>
      <c r="E7" s="161"/>
      <c r="F7" s="129" t="s">
        <v>77</v>
      </c>
      <c r="G7" s="66">
        <v>0</v>
      </c>
      <c r="H7" s="17"/>
      <c r="I7" s="3"/>
      <c r="J7" s="15"/>
      <c r="K7" s="16"/>
    </row>
    <row r="8" spans="1:11" s="2" customFormat="1" ht="15" x14ac:dyDescent="0.2">
      <c r="A8" s="148"/>
      <c r="B8" s="129"/>
      <c r="C8" s="4"/>
      <c r="D8" s="5"/>
      <c r="E8" s="161"/>
      <c r="F8" s="108"/>
      <c r="G8" s="14"/>
      <c r="H8" s="17"/>
      <c r="I8" s="3"/>
      <c r="J8" s="14"/>
      <c r="K8" s="17"/>
    </row>
    <row r="9" spans="1:11" s="2" customFormat="1" ht="15" x14ac:dyDescent="0.2">
      <c r="A9" s="148"/>
      <c r="B9" s="108"/>
      <c r="C9" s="4"/>
      <c r="D9" s="5"/>
      <c r="E9" s="161"/>
      <c r="F9" s="108"/>
      <c r="G9" s="14"/>
      <c r="H9" s="17"/>
      <c r="I9" s="3"/>
      <c r="J9" s="14"/>
      <c r="K9" s="17"/>
    </row>
    <row r="10" spans="1:11" s="2" customFormat="1" ht="15" x14ac:dyDescent="0.2">
      <c r="A10" s="148"/>
      <c r="B10" s="108"/>
      <c r="C10" s="4"/>
      <c r="D10" s="5"/>
      <c r="E10" s="161"/>
      <c r="F10" s="108"/>
      <c r="G10" s="14"/>
      <c r="H10" s="17"/>
      <c r="I10" s="3"/>
      <c r="J10" s="14"/>
      <c r="K10" s="17"/>
    </row>
    <row r="11" spans="1:11" s="2" customFormat="1" ht="15" x14ac:dyDescent="0.2">
      <c r="A11" s="148"/>
      <c r="B11" s="108"/>
      <c r="C11" s="4"/>
      <c r="D11" s="5"/>
      <c r="E11" s="161"/>
      <c r="F11" s="108"/>
      <c r="G11" s="14"/>
      <c r="H11" s="17"/>
      <c r="I11" s="3"/>
      <c r="J11" s="14"/>
      <c r="K11" s="17"/>
    </row>
    <row r="12" spans="1:11" s="2" customFormat="1" ht="15" x14ac:dyDescent="0.2">
      <c r="A12" s="148"/>
      <c r="B12" s="108"/>
      <c r="C12" s="4"/>
      <c r="D12" s="5"/>
      <c r="E12" s="161"/>
      <c r="F12" s="108"/>
      <c r="G12" s="14"/>
      <c r="H12" s="17"/>
      <c r="I12" s="3"/>
      <c r="J12" s="14"/>
      <c r="K12" s="17"/>
    </row>
    <row r="13" spans="1:11" s="2" customFormat="1" ht="15" x14ac:dyDescent="0.2">
      <c r="A13" s="148"/>
      <c r="B13" s="108"/>
      <c r="C13" s="4"/>
      <c r="D13" s="5"/>
      <c r="E13" s="161"/>
      <c r="F13" s="108"/>
      <c r="G13" s="14"/>
      <c r="H13" s="17"/>
      <c r="I13" s="3"/>
      <c r="J13" s="14"/>
      <c r="K13" s="17"/>
    </row>
    <row r="14" spans="1:11" s="2" customFormat="1" ht="15" x14ac:dyDescent="0.2">
      <c r="A14" s="148"/>
      <c r="B14" s="108"/>
      <c r="C14" s="4"/>
      <c r="D14" s="5"/>
      <c r="E14" s="161"/>
      <c r="F14" s="108"/>
      <c r="G14" s="14"/>
      <c r="H14" s="17"/>
      <c r="I14" s="3"/>
      <c r="J14" s="14"/>
      <c r="K14" s="17"/>
    </row>
    <row r="15" spans="1:11" s="2" customFormat="1" ht="15" x14ac:dyDescent="0.2">
      <c r="A15" s="148"/>
      <c r="B15" s="108"/>
      <c r="C15" s="4"/>
      <c r="D15" s="5"/>
      <c r="E15" s="161"/>
      <c r="F15" s="108"/>
      <c r="G15" s="14"/>
      <c r="H15" s="17"/>
      <c r="I15" s="3"/>
      <c r="J15" s="14"/>
      <c r="K15" s="17"/>
    </row>
    <row r="16" spans="1:11" s="2" customFormat="1" ht="15.75" thickBot="1" x14ac:dyDescent="0.25">
      <c r="A16" s="149"/>
      <c r="B16" s="120"/>
      <c r="C16" s="131"/>
      <c r="D16" s="131"/>
      <c r="E16" s="162"/>
      <c r="F16" s="120"/>
      <c r="G16" s="14"/>
      <c r="H16" s="17"/>
      <c r="I16" s="3"/>
      <c r="J16" s="14"/>
      <c r="K16" s="17"/>
    </row>
    <row r="17" spans="1:11" s="2" customFormat="1" ht="17.25" thickTop="1" thickBot="1" x14ac:dyDescent="0.3">
      <c r="A17" s="194" t="s">
        <v>69</v>
      </c>
      <c r="B17" s="195"/>
      <c r="C17" s="182">
        <f>SUM(C6:C16)+C4</f>
        <v>0</v>
      </c>
      <c r="D17" s="183"/>
      <c r="E17" s="196" t="s">
        <v>70</v>
      </c>
      <c r="F17" s="197"/>
      <c r="G17" s="184">
        <f>SUM(G6:G16)+G4</f>
        <v>0</v>
      </c>
      <c r="H17" s="185"/>
      <c r="I17" s="71" t="s">
        <v>3</v>
      </c>
      <c r="J17" s="173">
        <f>SUM(J7:J16)+J6</f>
        <v>15</v>
      </c>
      <c r="K17" s="174"/>
    </row>
    <row r="18" spans="1:11" s="2" customFormat="1" ht="17.25" customHeight="1" thickTop="1" thickBot="1" x14ac:dyDescent="0.3">
      <c r="A18" s="199" t="s">
        <v>63</v>
      </c>
      <c r="B18" s="200"/>
      <c r="C18" s="184">
        <f>SUM(D6:D16)+D5</f>
        <v>0</v>
      </c>
      <c r="D18" s="185"/>
      <c r="E18" s="201" t="s">
        <v>64</v>
      </c>
      <c r="F18" s="202"/>
      <c r="G18" s="184">
        <f>SUM(H6:H16)+H5</f>
        <v>0</v>
      </c>
      <c r="H18" s="185"/>
      <c r="I18" s="71" t="s">
        <v>4</v>
      </c>
      <c r="J18" s="173">
        <f>SUM(K7:K16)</f>
        <v>0</v>
      </c>
      <c r="K18" s="174"/>
    </row>
    <row r="19" spans="1:11" s="2" customFormat="1" ht="17.25" thickTop="1" thickBot="1" x14ac:dyDescent="0.3">
      <c r="A19" s="199" t="s">
        <v>66</v>
      </c>
      <c r="B19" s="200"/>
      <c r="C19" s="184">
        <f>+C17-C18</f>
        <v>0</v>
      </c>
      <c r="D19" s="185"/>
      <c r="E19" s="203" t="s">
        <v>65</v>
      </c>
      <c r="F19" s="204"/>
      <c r="G19" s="184">
        <f>+G17-G18</f>
        <v>0</v>
      </c>
      <c r="H19" s="185"/>
      <c r="I19" s="72" t="s">
        <v>54</v>
      </c>
      <c r="J19" s="114">
        <f>+J17-J18</f>
        <v>15</v>
      </c>
      <c r="K19" s="115"/>
    </row>
    <row r="20" spans="1:11" s="2" customFormat="1" ht="10.5" customHeight="1" thickTop="1" thickBot="1" x14ac:dyDescent="0.3">
      <c r="A20" s="121"/>
      <c r="B20" s="122"/>
      <c r="C20" s="123"/>
      <c r="D20" s="123"/>
      <c r="E20" s="1"/>
      <c r="F20" s="6"/>
      <c r="G20" s="7"/>
      <c r="H20" s="8"/>
      <c r="J20" s="9"/>
      <c r="K20" s="9"/>
    </row>
    <row r="21" spans="1:11" ht="16.5" customHeight="1" thickTop="1" thickBot="1" x14ac:dyDescent="0.3">
      <c r="A21" s="189"/>
      <c r="B21" s="190"/>
      <c r="C21" s="190"/>
      <c r="D21" s="191"/>
      <c r="E21" s="205"/>
      <c r="F21" s="205"/>
      <c r="G21" s="205"/>
      <c r="H21" s="206"/>
      <c r="I21" s="103" t="s">
        <v>73</v>
      </c>
      <c r="J21" s="104" t="s">
        <v>75</v>
      </c>
      <c r="K21" s="104" t="s">
        <v>76</v>
      </c>
    </row>
    <row r="22" spans="1:11" ht="18.75" customHeight="1" thickTop="1" thickBot="1" x14ac:dyDescent="0.3">
      <c r="A22" s="52" t="s">
        <v>59</v>
      </c>
      <c r="B22" s="116" t="s">
        <v>2</v>
      </c>
      <c r="C22" s="133" t="s">
        <v>26</v>
      </c>
      <c r="D22" s="133" t="s">
        <v>27</v>
      </c>
      <c r="E22" s="159" t="s">
        <v>59</v>
      </c>
      <c r="F22" s="134" t="s">
        <v>2</v>
      </c>
      <c r="G22" s="135" t="s">
        <v>26</v>
      </c>
      <c r="H22" s="134" t="s">
        <v>60</v>
      </c>
      <c r="I22" s="95" t="s">
        <v>30</v>
      </c>
      <c r="J22" s="68">
        <f>+قوائم!U2</f>
        <v>0</v>
      </c>
      <c r="K22" s="68">
        <f>+قوائم!V2</f>
        <v>0</v>
      </c>
    </row>
    <row r="23" spans="1:11" ht="18.75" customHeight="1" thickTop="1" thickBot="1" x14ac:dyDescent="0.25">
      <c r="A23" s="117"/>
      <c r="B23" s="3" t="s">
        <v>58</v>
      </c>
      <c r="C23" s="62">
        <v>0</v>
      </c>
      <c r="D23" s="63"/>
      <c r="E23" s="160"/>
      <c r="F23" s="3" t="s">
        <v>58</v>
      </c>
      <c r="G23" s="64">
        <v>0</v>
      </c>
      <c r="H23" s="16"/>
      <c r="I23" s="95" t="s">
        <v>34</v>
      </c>
      <c r="J23" s="68" t="e">
        <f>+قوائم!M33</f>
        <v>#REF!</v>
      </c>
      <c r="K23" s="68" t="e">
        <f>+قوائم!M33</f>
        <v>#REF!</v>
      </c>
    </row>
    <row r="24" spans="1:11" ht="18" customHeight="1" thickTop="1" thickBot="1" x14ac:dyDescent="0.25">
      <c r="A24" s="118"/>
      <c r="B24" s="3"/>
      <c r="C24" s="4"/>
      <c r="D24" s="5"/>
      <c r="E24" s="161"/>
      <c r="F24" s="3"/>
      <c r="G24" s="14"/>
      <c r="H24" s="17"/>
      <c r="I24" s="95" t="s">
        <v>53</v>
      </c>
      <c r="J24" s="68" t="e">
        <f>+قوائم!L33</f>
        <v>#REF!</v>
      </c>
      <c r="K24" s="68" t="e">
        <f>+قوائم!L33</f>
        <v>#REF!</v>
      </c>
    </row>
    <row r="25" spans="1:11" ht="19.5" customHeight="1" thickTop="1" thickBot="1" x14ac:dyDescent="0.25">
      <c r="A25" s="118"/>
      <c r="B25" s="3"/>
      <c r="C25" s="4"/>
      <c r="D25" s="5"/>
      <c r="E25" s="161"/>
      <c r="F25" s="3"/>
      <c r="G25" s="14"/>
      <c r="H25" s="17"/>
      <c r="I25" s="95" t="s">
        <v>56</v>
      </c>
      <c r="J25" s="68" t="e">
        <f>قوائم!K33</f>
        <v>#REF!</v>
      </c>
      <c r="K25" s="68" t="e">
        <f>قوائم!K33</f>
        <v>#REF!</v>
      </c>
    </row>
    <row r="26" spans="1:11" ht="16.5" customHeight="1" thickTop="1" thickBot="1" x14ac:dyDescent="0.25">
      <c r="A26" s="118"/>
      <c r="B26" s="3"/>
      <c r="C26" s="4"/>
      <c r="D26" s="5"/>
      <c r="E26" s="161"/>
      <c r="F26" s="3"/>
      <c r="G26" s="14"/>
      <c r="H26" s="17"/>
      <c r="I26" s="95" t="s">
        <v>33</v>
      </c>
      <c r="J26" s="69" t="e">
        <f>J23/J22*100%</f>
        <v>#REF!</v>
      </c>
      <c r="K26" s="69" t="e">
        <f>K23/K22*100%</f>
        <v>#REF!</v>
      </c>
    </row>
    <row r="27" spans="1:11" ht="19.5" customHeight="1" thickTop="1" thickBot="1" x14ac:dyDescent="0.25">
      <c r="A27" s="118"/>
      <c r="B27" s="3"/>
      <c r="C27" s="4"/>
      <c r="D27" s="5"/>
      <c r="E27" s="161"/>
      <c r="F27" s="3"/>
      <c r="G27" s="14"/>
      <c r="H27" s="17"/>
      <c r="I27" s="95" t="s">
        <v>31</v>
      </c>
      <c r="J27" s="67" t="e">
        <f>AVERAGE(قوائم!J2:J32)</f>
        <v>#REF!</v>
      </c>
      <c r="K27" s="67" t="e">
        <f>AVERAGE(قوائم!J2:J32)</f>
        <v>#REF!</v>
      </c>
    </row>
    <row r="28" spans="1:11" ht="18" customHeight="1" thickTop="1" thickBot="1" x14ac:dyDescent="0.25">
      <c r="A28" s="118"/>
      <c r="B28" s="3"/>
      <c r="C28" s="4"/>
      <c r="D28" s="5"/>
      <c r="E28" s="161"/>
      <c r="F28" s="3"/>
      <c r="G28" s="14"/>
      <c r="H28" s="17"/>
      <c r="I28" s="95" t="s">
        <v>32</v>
      </c>
      <c r="J28" s="70" t="e">
        <f>+J22-J23</f>
        <v>#REF!</v>
      </c>
      <c r="K28" s="70" t="e">
        <f>+K22-K23</f>
        <v>#REF!</v>
      </c>
    </row>
    <row r="29" spans="1:11" ht="18.75" customHeight="1" thickTop="1" thickBot="1" x14ac:dyDescent="0.3">
      <c r="A29" s="118"/>
      <c r="B29" s="3"/>
      <c r="C29" s="4"/>
      <c r="D29" s="5"/>
      <c r="E29" s="161"/>
      <c r="F29" s="3"/>
      <c r="G29" s="14"/>
      <c r="H29" s="17"/>
      <c r="I29" s="101" t="s">
        <v>74</v>
      </c>
      <c r="J29" s="102" t="s">
        <v>75</v>
      </c>
      <c r="K29" s="102" t="s">
        <v>76</v>
      </c>
    </row>
    <row r="30" spans="1:11" ht="16.5" customHeight="1" thickTop="1" thickBot="1" x14ac:dyDescent="0.25">
      <c r="A30" s="118"/>
      <c r="B30" s="3"/>
      <c r="C30" s="4"/>
      <c r="D30" s="5"/>
      <c r="E30" s="161"/>
      <c r="F30" s="3"/>
      <c r="G30" s="14"/>
      <c r="H30" s="17"/>
      <c r="I30" s="95" t="s">
        <v>30</v>
      </c>
      <c r="J30" s="68">
        <f>+قوائم!U3</f>
        <v>0</v>
      </c>
      <c r="K30" s="68">
        <f>+قوائم!V3</f>
        <v>0</v>
      </c>
    </row>
    <row r="31" spans="1:11" ht="18.75" customHeight="1" thickTop="1" thickBot="1" x14ac:dyDescent="0.25">
      <c r="A31" s="118"/>
      <c r="B31" s="3"/>
      <c r="C31" s="4"/>
      <c r="D31" s="5"/>
      <c r="E31" s="161"/>
      <c r="F31" s="3"/>
      <c r="G31" s="14"/>
      <c r="H31" s="17"/>
      <c r="I31" s="95" t="s">
        <v>34</v>
      </c>
      <c r="J31" s="68" t="e">
        <f>+قوائم!R33</f>
        <v>#REF!</v>
      </c>
      <c r="K31" s="68" t="e">
        <f>+قوائم!R33</f>
        <v>#REF!</v>
      </c>
    </row>
    <row r="32" spans="1:11" ht="20.25" customHeight="1" thickTop="1" thickBot="1" x14ac:dyDescent="0.25">
      <c r="A32" s="118"/>
      <c r="B32" s="3"/>
      <c r="C32" s="4"/>
      <c r="D32" s="5"/>
      <c r="E32" s="161"/>
      <c r="F32" s="3"/>
      <c r="G32" s="14"/>
      <c r="H32" s="17"/>
      <c r="I32" s="95" t="s">
        <v>53</v>
      </c>
      <c r="J32" s="68" t="e">
        <f>+قوائم!Q33</f>
        <v>#REF!</v>
      </c>
      <c r="K32" s="68" t="e">
        <f>+قوائم!Q33</f>
        <v>#REF!</v>
      </c>
    </row>
    <row r="33" spans="1:11" ht="16.5" customHeight="1" thickTop="1" thickBot="1" x14ac:dyDescent="0.25">
      <c r="A33" s="118"/>
      <c r="B33" s="3"/>
      <c r="C33" s="4"/>
      <c r="D33" s="5"/>
      <c r="E33" s="161"/>
      <c r="F33" s="3"/>
      <c r="G33" s="14"/>
      <c r="H33" s="17"/>
      <c r="I33" s="95" t="s">
        <v>57</v>
      </c>
      <c r="J33" s="68" t="e">
        <f>قوائم!P33</f>
        <v>#REF!</v>
      </c>
      <c r="K33" s="68" t="e">
        <f>قوائم!P33</f>
        <v>#REF!</v>
      </c>
    </row>
    <row r="34" spans="1:11" ht="18.75" customHeight="1" thickTop="1" thickBot="1" x14ac:dyDescent="0.25">
      <c r="A34" s="118"/>
      <c r="B34" s="3"/>
      <c r="C34" s="4"/>
      <c r="D34" s="5"/>
      <c r="E34" s="161"/>
      <c r="F34" s="3"/>
      <c r="G34" s="14"/>
      <c r="H34" s="17"/>
      <c r="I34" s="95" t="s">
        <v>33</v>
      </c>
      <c r="J34" s="69" t="e">
        <f>J31/J30*100%</f>
        <v>#REF!</v>
      </c>
      <c r="K34" s="69" t="e">
        <f>K31/K30*100%</f>
        <v>#REF!</v>
      </c>
    </row>
    <row r="35" spans="1:11" ht="18" customHeight="1" thickTop="1" thickBot="1" x14ac:dyDescent="0.25">
      <c r="A35" s="119"/>
      <c r="B35" s="3"/>
      <c r="C35" s="4"/>
      <c r="D35" s="5"/>
      <c r="E35" s="162"/>
      <c r="F35" s="109"/>
      <c r="G35" s="14"/>
      <c r="H35" s="17"/>
      <c r="I35" s="95" t="s">
        <v>31</v>
      </c>
      <c r="J35" s="67" t="e">
        <f>AVERAGE(قوائم!O2:O32)</f>
        <v>#REF!</v>
      </c>
      <c r="K35" s="67" t="e">
        <f>AVERAGE(قوائم!O2:O32)</f>
        <v>#REF!</v>
      </c>
    </row>
    <row r="36" spans="1:11" ht="18.75" customHeight="1" thickTop="1" thickBot="1" x14ac:dyDescent="0.3">
      <c r="A36" s="124"/>
      <c r="B36" s="59" t="s">
        <v>28</v>
      </c>
      <c r="C36" s="173">
        <f>SUM(C23:C35)</f>
        <v>0</v>
      </c>
      <c r="D36" s="174"/>
      <c r="E36" s="113"/>
      <c r="F36" s="111" t="s">
        <v>28</v>
      </c>
      <c r="G36" s="175">
        <f>SUM(G23:G35)</f>
        <v>0</v>
      </c>
      <c r="H36" s="174"/>
      <c r="I36" s="95" t="s">
        <v>32</v>
      </c>
      <c r="J36" s="70" t="e">
        <f>+J30-J31</f>
        <v>#REF!</v>
      </c>
      <c r="K36" s="70" t="e">
        <f>+K30-K31</f>
        <v>#REF!</v>
      </c>
    </row>
    <row r="37" spans="1:11" ht="18" customHeight="1" thickTop="1" thickBot="1" x14ac:dyDescent="0.3">
      <c r="A37" s="125"/>
      <c r="B37" s="59" t="s">
        <v>29</v>
      </c>
      <c r="C37" s="173">
        <f>SUM(D23:D35)</f>
        <v>0</v>
      </c>
      <c r="D37" s="174"/>
      <c r="F37" s="110" t="s">
        <v>29</v>
      </c>
      <c r="G37" s="173">
        <f>SUM(H23:H35)</f>
        <v>0</v>
      </c>
      <c r="H37" s="174"/>
      <c r="I37" s="99" t="s">
        <v>55</v>
      </c>
      <c r="J37" s="186" t="e">
        <f>+J31+J23</f>
        <v>#REF!</v>
      </c>
      <c r="K37" s="186"/>
    </row>
    <row r="38" spans="1:11" ht="15" thickTop="1" x14ac:dyDescent="0.2"/>
  </sheetData>
  <sheetProtection formatCells="0" formatColumns="0" formatRows="0" insertHyperlinks="0" sort="0" autoFilter="0" pivotTables="0"/>
  <mergeCells count="30">
    <mergeCell ref="A18:B18"/>
    <mergeCell ref="E18:F18"/>
    <mergeCell ref="A19:B19"/>
    <mergeCell ref="E19:F19"/>
    <mergeCell ref="A21:D21"/>
    <mergeCell ref="E21:H21"/>
    <mergeCell ref="C19:D19"/>
    <mergeCell ref="G19:H19"/>
    <mergeCell ref="A1:B1"/>
    <mergeCell ref="A2:D2"/>
    <mergeCell ref="E2:H2"/>
    <mergeCell ref="A17:B17"/>
    <mergeCell ref="E17:F17"/>
    <mergeCell ref="G1:H1"/>
    <mergeCell ref="J1:K1"/>
    <mergeCell ref="C37:D37"/>
    <mergeCell ref="G37:H37"/>
    <mergeCell ref="C36:D36"/>
    <mergeCell ref="G36:H36"/>
    <mergeCell ref="I2:K2"/>
    <mergeCell ref="J4:K4"/>
    <mergeCell ref="J5:K5"/>
    <mergeCell ref="C17:D17"/>
    <mergeCell ref="G17:H17"/>
    <mergeCell ref="J17:K17"/>
    <mergeCell ref="C18:D18"/>
    <mergeCell ref="G18:H18"/>
    <mergeCell ref="J18:K18"/>
    <mergeCell ref="J37:K37"/>
    <mergeCell ref="J6:K6"/>
  </mergeCells>
  <hyperlinks>
    <hyperlink ref="C1" location="قوائم!A1" display="القائمة"/>
  </hyperlinks>
  <pageMargins left="0.24509803921568626" right="0.22058823529411764" top="0.55059523809523814" bottom="0.47794117647058826" header="0.3" footer="0.3"/>
  <pageSetup paperSize="9" scale="67" fitToHeight="0" orientation="landscape" r:id="rId1"/>
  <headerFooter>
    <oddFooter>&amp;L&amp;KC00000Prepared by Mr.Ahmed Samir 
E: acountant.ahmed.s@gmail.com&amp;C&amp;12&amp;D
Printing Time:&amp;T&amp;R&amp;14  أعداد أ / أحـــــــــــــمــــــــــــــد ســـــــــمــــــــــــيــــــــــــر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OFFSET(INDEX(قوائم!$A:$A,MATCH(B5&amp;"*",قوائم!$A:$A,0),1),0,0,COUNTIF(قوائم!$A:$A,B5&amp;"*"),1)</xm:f>
          </x14:formula1>
          <xm:sqref>I7:I16 B23:B35 F23:F35 F5:F16 B5:B16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38"/>
  <sheetViews>
    <sheetView rightToLeft="1" tabSelected="1" view="pageLayout" zoomScale="70" zoomScaleSheetLayoutView="85" zoomScalePageLayoutView="70" workbookViewId="0">
      <selection activeCell="G18" sqref="G18:H18"/>
    </sheetView>
  </sheetViews>
  <sheetFormatPr defaultColWidth="9" defaultRowHeight="14.25" x14ac:dyDescent="0.2"/>
  <cols>
    <col min="1" max="1" width="9" style="145"/>
    <col min="2" max="2" width="38.375" style="6" bestFit="1" customWidth="1"/>
    <col min="3" max="3" width="12.25" style="11" bestFit="1" customWidth="1"/>
    <col min="4" max="4" width="11.625" style="11" bestFit="1" customWidth="1"/>
    <col min="5" max="5" width="11.625" style="157" customWidth="1"/>
    <col min="6" max="6" width="38.375" style="6" bestFit="1" customWidth="1"/>
    <col min="7" max="7" width="12.25" style="8" bestFit="1" customWidth="1"/>
    <col min="8" max="8" width="11.625" style="8" bestFit="1" customWidth="1"/>
    <col min="9" max="9" width="26.125" style="6" bestFit="1" customWidth="1"/>
    <col min="10" max="10" width="12.25" style="8" bestFit="1" customWidth="1"/>
    <col min="11" max="11" width="13.25" style="8" bestFit="1" customWidth="1"/>
    <col min="12" max="16384" width="9" style="6"/>
  </cols>
  <sheetData>
    <row r="1" spans="1:11" s="2" customFormat="1" ht="43.5" customHeight="1" thickBot="1" x14ac:dyDescent="0.25">
      <c r="A1" s="207" t="str">
        <f>+قوائم!C3</f>
        <v>يوم الإثــنـيــن ــــ 15/ 2/ 2021</v>
      </c>
      <c r="B1" s="208"/>
      <c r="C1" s="18" t="s">
        <v>12</v>
      </c>
      <c r="D1" s="1"/>
      <c r="E1" s="155"/>
      <c r="F1" s="13"/>
      <c r="G1" s="209"/>
      <c r="H1" s="209"/>
      <c r="I1" s="60" t="s">
        <v>5</v>
      </c>
      <c r="J1" s="171">
        <f>+قوائم!B3</f>
        <v>44014</v>
      </c>
      <c r="K1" s="172"/>
    </row>
    <row r="2" spans="1:11" s="2" customFormat="1" ht="17.25" thickTop="1" thickBot="1" x14ac:dyDescent="0.3">
      <c r="A2" s="189"/>
      <c r="B2" s="190"/>
      <c r="C2" s="190"/>
      <c r="D2" s="191"/>
      <c r="E2" s="192"/>
      <c r="F2" s="192"/>
      <c r="G2" s="192"/>
      <c r="H2" s="193"/>
      <c r="I2" s="176"/>
      <c r="J2" s="176"/>
      <c r="K2" s="177"/>
    </row>
    <row r="3" spans="1:11" s="2" customFormat="1" ht="16.5" thickTop="1" thickBot="1" x14ac:dyDescent="0.3">
      <c r="A3" s="146" t="s">
        <v>59</v>
      </c>
      <c r="B3" s="116" t="s">
        <v>2</v>
      </c>
      <c r="C3" s="52" t="s">
        <v>0</v>
      </c>
      <c r="D3" s="137" t="s">
        <v>1</v>
      </c>
      <c r="E3" s="159" t="s">
        <v>59</v>
      </c>
      <c r="F3" s="128" t="s">
        <v>2</v>
      </c>
      <c r="G3" s="136" t="s">
        <v>0</v>
      </c>
      <c r="H3" s="128" t="s">
        <v>1</v>
      </c>
      <c r="I3" s="53" t="s">
        <v>2</v>
      </c>
      <c r="J3" s="54" t="s">
        <v>0</v>
      </c>
      <c r="K3" s="61" t="s">
        <v>1</v>
      </c>
    </row>
    <row r="4" spans="1:11" s="2" customFormat="1" ht="16.5" thickTop="1" thickBot="1" x14ac:dyDescent="0.25">
      <c r="A4" s="147"/>
      <c r="B4" s="12" t="s">
        <v>67</v>
      </c>
      <c r="C4" s="130"/>
      <c r="D4" s="126">
        <v>0</v>
      </c>
      <c r="E4" s="160"/>
      <c r="F4" s="12" t="s">
        <v>68</v>
      </c>
      <c r="G4" s="63"/>
      <c r="H4" s="126">
        <v>0</v>
      </c>
      <c r="I4" s="56" t="s">
        <v>6</v>
      </c>
      <c r="J4" s="178">
        <f>+C19+G19</f>
        <v>0</v>
      </c>
      <c r="K4" s="179"/>
    </row>
    <row r="5" spans="1:11" s="2" customFormat="1" ht="16.5" thickTop="1" thickBot="1" x14ac:dyDescent="0.25">
      <c r="A5" s="148"/>
      <c r="B5" s="107" t="str">
        <f>"شبكة ع/الاهلي لفرع {1}  " &amp;A1</f>
        <v>شبكة ع/الاهلي لفرع {1}  يوم الإثــنـيــن ــــ 15/ 2/ 2021</v>
      </c>
      <c r="C5" s="65">
        <v>0</v>
      </c>
      <c r="D5" s="5"/>
      <c r="E5" s="161"/>
      <c r="F5" s="107" t="str">
        <f>"شبكة ع/الاهلي لفرع {2}  " &amp;A1</f>
        <v>شبكة ع/الاهلي لفرع {2}  يوم الإثــنـيــن ــــ 15/ 2/ 2021</v>
      </c>
      <c r="G5" s="66">
        <v>0</v>
      </c>
      <c r="H5" s="5"/>
      <c r="I5" s="57" t="s">
        <v>7</v>
      </c>
      <c r="J5" s="180">
        <f>+'1'!J19</f>
        <v>15</v>
      </c>
      <c r="K5" s="181"/>
    </row>
    <row r="6" spans="1:11" s="2" customFormat="1" ht="16.5" thickTop="1" thickBot="1" x14ac:dyDescent="0.25">
      <c r="A6" s="148"/>
      <c r="B6" s="129" t="s">
        <v>35</v>
      </c>
      <c r="C6" s="65">
        <v>0</v>
      </c>
      <c r="D6" s="5"/>
      <c r="E6" s="161"/>
      <c r="F6" s="129" t="s">
        <v>35</v>
      </c>
      <c r="G6" s="66">
        <v>0</v>
      </c>
      <c r="H6" s="17"/>
      <c r="I6" s="58" t="s">
        <v>8</v>
      </c>
      <c r="J6" s="173">
        <f>+J4+J5</f>
        <v>15</v>
      </c>
      <c r="K6" s="174"/>
    </row>
    <row r="7" spans="1:11" s="2" customFormat="1" ht="15.75" thickTop="1" x14ac:dyDescent="0.2">
      <c r="A7" s="148"/>
      <c r="B7" s="129" t="s">
        <v>77</v>
      </c>
      <c r="C7" s="65">
        <v>0</v>
      </c>
      <c r="D7" s="5"/>
      <c r="E7" s="161"/>
      <c r="F7" s="129" t="s">
        <v>77</v>
      </c>
      <c r="G7" s="66">
        <v>0</v>
      </c>
      <c r="H7" s="17"/>
      <c r="I7" s="3"/>
      <c r="J7" s="15"/>
      <c r="K7" s="16"/>
    </row>
    <row r="8" spans="1:11" s="2" customFormat="1" ht="15" x14ac:dyDescent="0.2">
      <c r="A8" s="148"/>
      <c r="B8" s="129"/>
      <c r="C8" s="4"/>
      <c r="D8" s="5"/>
      <c r="E8" s="161"/>
      <c r="F8" s="108"/>
      <c r="G8" s="14"/>
      <c r="H8" s="17"/>
      <c r="I8" s="3"/>
      <c r="J8" s="14"/>
      <c r="K8" s="17"/>
    </row>
    <row r="9" spans="1:11" s="2" customFormat="1" ht="15" x14ac:dyDescent="0.2">
      <c r="A9" s="148"/>
      <c r="B9" s="108"/>
      <c r="C9" s="4"/>
      <c r="D9" s="5"/>
      <c r="E9" s="161"/>
      <c r="F9" s="108"/>
      <c r="G9" s="14"/>
      <c r="H9" s="17"/>
      <c r="I9" s="3"/>
      <c r="J9" s="14"/>
      <c r="K9" s="17"/>
    </row>
    <row r="10" spans="1:11" s="2" customFormat="1" ht="15" x14ac:dyDescent="0.2">
      <c r="A10" s="148"/>
      <c r="B10" s="108"/>
      <c r="C10" s="4"/>
      <c r="D10" s="5"/>
      <c r="E10" s="161"/>
      <c r="F10" s="108"/>
      <c r="G10" s="14"/>
      <c r="H10" s="17"/>
      <c r="I10" s="3"/>
      <c r="J10" s="14"/>
      <c r="K10" s="17"/>
    </row>
    <row r="11" spans="1:11" s="2" customFormat="1" ht="15" x14ac:dyDescent="0.2">
      <c r="A11" s="148"/>
      <c r="B11" s="108"/>
      <c r="C11" s="4"/>
      <c r="D11" s="5"/>
      <c r="E11" s="161"/>
      <c r="F11" s="108"/>
      <c r="G11" s="14"/>
      <c r="H11" s="17"/>
      <c r="I11" s="3"/>
      <c r="J11" s="14"/>
      <c r="K11" s="17"/>
    </row>
    <row r="12" spans="1:11" s="2" customFormat="1" ht="15" x14ac:dyDescent="0.2">
      <c r="A12" s="148"/>
      <c r="B12" s="108"/>
      <c r="C12" s="4"/>
      <c r="D12" s="5"/>
      <c r="E12" s="161"/>
      <c r="F12" s="108"/>
      <c r="G12" s="14"/>
      <c r="H12" s="17"/>
      <c r="I12" s="3"/>
      <c r="J12" s="14"/>
      <c r="K12" s="17"/>
    </row>
    <row r="13" spans="1:11" s="2" customFormat="1" ht="15" x14ac:dyDescent="0.2">
      <c r="A13" s="148"/>
      <c r="B13" s="108"/>
      <c r="C13" s="4"/>
      <c r="D13" s="5"/>
      <c r="E13" s="161"/>
      <c r="F13" s="108"/>
      <c r="G13" s="14"/>
      <c r="H13" s="17"/>
      <c r="I13" s="3"/>
      <c r="J13" s="14"/>
      <c r="K13" s="17"/>
    </row>
    <row r="14" spans="1:11" s="2" customFormat="1" ht="15" x14ac:dyDescent="0.2">
      <c r="A14" s="148"/>
      <c r="B14" s="108"/>
      <c r="C14" s="4"/>
      <c r="D14" s="5"/>
      <c r="E14" s="161"/>
      <c r="F14" s="108"/>
      <c r="G14" s="14"/>
      <c r="H14" s="17"/>
      <c r="I14" s="3"/>
      <c r="J14" s="14"/>
      <c r="K14" s="17"/>
    </row>
    <row r="15" spans="1:11" s="2" customFormat="1" ht="15" x14ac:dyDescent="0.2">
      <c r="A15" s="148"/>
      <c r="B15" s="108"/>
      <c r="C15" s="4"/>
      <c r="D15" s="5"/>
      <c r="E15" s="161"/>
      <c r="F15" s="108"/>
      <c r="G15" s="14"/>
      <c r="H15" s="17"/>
      <c r="I15" s="3"/>
      <c r="J15" s="14"/>
      <c r="K15" s="17"/>
    </row>
    <row r="16" spans="1:11" s="2" customFormat="1" ht="15.75" thickBot="1" x14ac:dyDescent="0.25">
      <c r="A16" s="149"/>
      <c r="B16" s="120"/>
      <c r="C16" s="131"/>
      <c r="D16" s="131"/>
      <c r="E16" s="162"/>
      <c r="F16" s="120"/>
      <c r="G16" s="14"/>
      <c r="H16" s="17"/>
      <c r="I16" s="3"/>
      <c r="J16" s="14"/>
      <c r="K16" s="17"/>
    </row>
    <row r="17" spans="1:11" s="2" customFormat="1" ht="17.25" thickTop="1" thickBot="1" x14ac:dyDescent="0.3">
      <c r="A17" s="194" t="s">
        <v>69</v>
      </c>
      <c r="B17" s="195"/>
      <c r="C17" s="182">
        <f>SUM(C6:C16)+C4</f>
        <v>0</v>
      </c>
      <c r="D17" s="183"/>
      <c r="E17" s="196" t="s">
        <v>70</v>
      </c>
      <c r="F17" s="197"/>
      <c r="G17" s="184">
        <f>SUM(G6:G16)+G4</f>
        <v>0</v>
      </c>
      <c r="H17" s="185"/>
      <c r="I17" s="71" t="s">
        <v>3</v>
      </c>
      <c r="J17" s="173">
        <f>SUM(J7:J16)+J6</f>
        <v>15</v>
      </c>
      <c r="K17" s="174"/>
    </row>
    <row r="18" spans="1:11" s="2" customFormat="1" ht="17.25" customHeight="1" thickTop="1" thickBot="1" x14ac:dyDescent="0.3">
      <c r="A18" s="199" t="s">
        <v>63</v>
      </c>
      <c r="B18" s="200"/>
      <c r="C18" s="184">
        <f>SUM(D6:D16)+D5</f>
        <v>0</v>
      </c>
      <c r="D18" s="185"/>
      <c r="E18" s="201" t="s">
        <v>64</v>
      </c>
      <c r="F18" s="202"/>
      <c r="G18" s="184">
        <f>SUM(H6:H16)+H5</f>
        <v>0</v>
      </c>
      <c r="H18" s="185"/>
      <c r="I18" s="71" t="s">
        <v>4</v>
      </c>
      <c r="J18" s="173">
        <f>SUM(K7:K16)</f>
        <v>0</v>
      </c>
      <c r="K18" s="174"/>
    </row>
    <row r="19" spans="1:11" s="2" customFormat="1" ht="17.25" thickTop="1" thickBot="1" x14ac:dyDescent="0.3">
      <c r="A19" s="199" t="s">
        <v>66</v>
      </c>
      <c r="B19" s="200"/>
      <c r="C19" s="184">
        <f>+C17-C18</f>
        <v>0</v>
      </c>
      <c r="D19" s="185"/>
      <c r="E19" s="203" t="s">
        <v>65</v>
      </c>
      <c r="F19" s="204"/>
      <c r="G19" s="184">
        <f>+G17-G18</f>
        <v>0</v>
      </c>
      <c r="H19" s="185"/>
      <c r="I19" s="72" t="s">
        <v>54</v>
      </c>
      <c r="J19" s="132">
        <f>+J17-J18</f>
        <v>15</v>
      </c>
      <c r="K19" s="115"/>
    </row>
    <row r="20" spans="1:11" s="2" customFormat="1" ht="10.5" customHeight="1" thickTop="1" thickBot="1" x14ac:dyDescent="0.3">
      <c r="A20" s="141"/>
      <c r="B20" s="122"/>
      <c r="C20" s="123"/>
      <c r="D20" s="123"/>
      <c r="E20" s="155"/>
      <c r="F20" s="6"/>
      <c r="G20" s="7"/>
      <c r="H20" s="8"/>
      <c r="J20" s="9"/>
      <c r="K20" s="9"/>
    </row>
    <row r="21" spans="1:11" ht="16.5" customHeight="1" thickTop="1" thickBot="1" x14ac:dyDescent="0.3">
      <c r="A21" s="189"/>
      <c r="B21" s="190"/>
      <c r="C21" s="190"/>
      <c r="D21" s="191"/>
      <c r="E21" s="205"/>
      <c r="F21" s="205"/>
      <c r="G21" s="205"/>
      <c r="H21" s="206"/>
      <c r="I21" s="103" t="s">
        <v>73</v>
      </c>
      <c r="J21" s="104" t="s">
        <v>75</v>
      </c>
      <c r="K21" s="104" t="s">
        <v>76</v>
      </c>
    </row>
    <row r="22" spans="1:11" ht="18.75" customHeight="1" thickTop="1" thickBot="1" x14ac:dyDescent="0.3">
      <c r="A22" s="138" t="s">
        <v>59</v>
      </c>
      <c r="B22" s="116" t="s">
        <v>2</v>
      </c>
      <c r="C22" s="133" t="s">
        <v>26</v>
      </c>
      <c r="D22" s="133" t="s">
        <v>27</v>
      </c>
      <c r="E22" s="159" t="s">
        <v>59</v>
      </c>
      <c r="F22" s="134" t="s">
        <v>2</v>
      </c>
      <c r="G22" s="135" t="s">
        <v>26</v>
      </c>
      <c r="H22" s="134" t="s">
        <v>60</v>
      </c>
      <c r="I22" s="95" t="s">
        <v>30</v>
      </c>
      <c r="J22" s="68">
        <f>+قوائم!U2</f>
        <v>0</v>
      </c>
      <c r="K22" s="68">
        <f>+قوائم!V2</f>
        <v>0</v>
      </c>
    </row>
    <row r="23" spans="1:11" ht="18.75" customHeight="1" thickTop="1" thickBot="1" x14ac:dyDescent="0.25">
      <c r="A23" s="142"/>
      <c r="B23" s="3" t="s">
        <v>58</v>
      </c>
      <c r="C23" s="62">
        <v>0</v>
      </c>
      <c r="D23" s="63"/>
      <c r="E23" s="160"/>
      <c r="F23" s="3" t="s">
        <v>58</v>
      </c>
      <c r="G23" s="64">
        <v>0</v>
      </c>
      <c r="H23" s="16"/>
      <c r="I23" s="95" t="s">
        <v>34</v>
      </c>
      <c r="J23" s="68" t="e">
        <f>+قوائم!M33</f>
        <v>#REF!</v>
      </c>
      <c r="K23" s="68" t="e">
        <f>+قوائم!M33</f>
        <v>#REF!</v>
      </c>
    </row>
    <row r="24" spans="1:11" ht="18" customHeight="1" thickTop="1" thickBot="1" x14ac:dyDescent="0.25">
      <c r="A24" s="139"/>
      <c r="B24" s="3"/>
      <c r="C24" s="4"/>
      <c r="D24" s="5"/>
      <c r="E24" s="161"/>
      <c r="F24" s="3"/>
      <c r="G24" s="14"/>
      <c r="H24" s="17"/>
      <c r="I24" s="95" t="s">
        <v>53</v>
      </c>
      <c r="J24" s="68" t="e">
        <f>+قوائم!L33</f>
        <v>#REF!</v>
      </c>
      <c r="K24" s="68" t="e">
        <f>+قوائم!L33</f>
        <v>#REF!</v>
      </c>
    </row>
    <row r="25" spans="1:11" ht="19.5" customHeight="1" thickTop="1" thickBot="1" x14ac:dyDescent="0.25">
      <c r="A25" s="139"/>
      <c r="B25" s="3"/>
      <c r="C25" s="4"/>
      <c r="D25" s="5"/>
      <c r="E25" s="161"/>
      <c r="F25" s="3"/>
      <c r="G25" s="14"/>
      <c r="H25" s="17"/>
      <c r="I25" s="95" t="s">
        <v>56</v>
      </c>
      <c r="J25" s="68" t="e">
        <f>قوائم!K33</f>
        <v>#REF!</v>
      </c>
      <c r="K25" s="68" t="e">
        <f>قوائم!K33</f>
        <v>#REF!</v>
      </c>
    </row>
    <row r="26" spans="1:11" ht="16.5" customHeight="1" thickTop="1" thickBot="1" x14ac:dyDescent="0.25">
      <c r="A26" s="139"/>
      <c r="B26" s="3"/>
      <c r="C26" s="4"/>
      <c r="D26" s="5"/>
      <c r="E26" s="161"/>
      <c r="F26" s="3"/>
      <c r="G26" s="14"/>
      <c r="H26" s="17"/>
      <c r="I26" s="95" t="s">
        <v>33</v>
      </c>
      <c r="J26" s="69" t="e">
        <f>J23/J22*100%</f>
        <v>#REF!</v>
      </c>
      <c r="K26" s="69" t="e">
        <f>K23/K22*100%</f>
        <v>#REF!</v>
      </c>
    </row>
    <row r="27" spans="1:11" ht="19.5" customHeight="1" thickTop="1" thickBot="1" x14ac:dyDescent="0.25">
      <c r="A27" s="139"/>
      <c r="B27" s="3"/>
      <c r="C27" s="4"/>
      <c r="D27" s="5"/>
      <c r="E27" s="161"/>
      <c r="F27" s="3"/>
      <c r="G27" s="14"/>
      <c r="H27" s="17"/>
      <c r="I27" s="95" t="s">
        <v>31</v>
      </c>
      <c r="J27" s="67" t="e">
        <f>AVERAGE(قوائم!J2:J32)</f>
        <v>#REF!</v>
      </c>
      <c r="K27" s="67" t="e">
        <f>AVERAGE(قوائم!J2:J32)</f>
        <v>#REF!</v>
      </c>
    </row>
    <row r="28" spans="1:11" ht="18" customHeight="1" thickTop="1" thickBot="1" x14ac:dyDescent="0.25">
      <c r="A28" s="139"/>
      <c r="B28" s="3"/>
      <c r="C28" s="4"/>
      <c r="D28" s="5"/>
      <c r="E28" s="161"/>
      <c r="F28" s="3"/>
      <c r="G28" s="14"/>
      <c r="H28" s="17"/>
      <c r="I28" s="95" t="s">
        <v>32</v>
      </c>
      <c r="J28" s="70" t="e">
        <f>+J22-J23</f>
        <v>#REF!</v>
      </c>
      <c r="K28" s="70" t="e">
        <f>+K22-K23</f>
        <v>#REF!</v>
      </c>
    </row>
    <row r="29" spans="1:11" ht="18.75" customHeight="1" thickTop="1" thickBot="1" x14ac:dyDescent="0.3">
      <c r="A29" s="139"/>
      <c r="B29" s="3"/>
      <c r="C29" s="4"/>
      <c r="D29" s="5"/>
      <c r="E29" s="161"/>
      <c r="F29" s="3"/>
      <c r="G29" s="14"/>
      <c r="H29" s="17"/>
      <c r="I29" s="101" t="s">
        <v>74</v>
      </c>
      <c r="J29" s="102" t="s">
        <v>75</v>
      </c>
      <c r="K29" s="102" t="s">
        <v>76</v>
      </c>
    </row>
    <row r="30" spans="1:11" ht="16.5" customHeight="1" thickTop="1" thickBot="1" x14ac:dyDescent="0.25">
      <c r="A30" s="139"/>
      <c r="B30" s="3"/>
      <c r="C30" s="4"/>
      <c r="D30" s="5"/>
      <c r="E30" s="161"/>
      <c r="F30" s="3"/>
      <c r="G30" s="14"/>
      <c r="H30" s="17"/>
      <c r="I30" s="95" t="s">
        <v>30</v>
      </c>
      <c r="J30" s="68">
        <f>+قوائم!U3</f>
        <v>0</v>
      </c>
      <c r="K30" s="68">
        <f>+قوائم!V3</f>
        <v>0</v>
      </c>
    </row>
    <row r="31" spans="1:11" ht="18.75" customHeight="1" thickTop="1" thickBot="1" x14ac:dyDescent="0.25">
      <c r="A31" s="139"/>
      <c r="B31" s="3"/>
      <c r="C31" s="4"/>
      <c r="D31" s="5"/>
      <c r="E31" s="161"/>
      <c r="F31" s="3"/>
      <c r="G31" s="14"/>
      <c r="H31" s="17"/>
      <c r="I31" s="95" t="s">
        <v>34</v>
      </c>
      <c r="J31" s="68" t="e">
        <f>+قوائم!R33</f>
        <v>#REF!</v>
      </c>
      <c r="K31" s="68" t="e">
        <f>+قوائم!R33</f>
        <v>#REF!</v>
      </c>
    </row>
    <row r="32" spans="1:11" ht="20.25" customHeight="1" thickTop="1" thickBot="1" x14ac:dyDescent="0.25">
      <c r="A32" s="139"/>
      <c r="B32" s="3"/>
      <c r="C32" s="4"/>
      <c r="D32" s="5"/>
      <c r="E32" s="161"/>
      <c r="F32" s="3"/>
      <c r="G32" s="14"/>
      <c r="H32" s="17"/>
      <c r="I32" s="95" t="s">
        <v>53</v>
      </c>
      <c r="J32" s="68" t="e">
        <f>+قوائم!Q33</f>
        <v>#REF!</v>
      </c>
      <c r="K32" s="68" t="e">
        <f>+قوائم!Q33</f>
        <v>#REF!</v>
      </c>
    </row>
    <row r="33" spans="1:11" ht="16.5" customHeight="1" thickTop="1" thickBot="1" x14ac:dyDescent="0.25">
      <c r="A33" s="139"/>
      <c r="B33" s="3"/>
      <c r="C33" s="4"/>
      <c r="D33" s="5"/>
      <c r="E33" s="161"/>
      <c r="F33" s="3"/>
      <c r="G33" s="14"/>
      <c r="H33" s="17"/>
      <c r="I33" s="95" t="s">
        <v>57</v>
      </c>
      <c r="J33" s="68" t="e">
        <f>قوائم!P33</f>
        <v>#REF!</v>
      </c>
      <c r="K33" s="68" t="e">
        <f>قوائم!P33</f>
        <v>#REF!</v>
      </c>
    </row>
    <row r="34" spans="1:11" ht="18.75" customHeight="1" thickTop="1" thickBot="1" x14ac:dyDescent="0.25">
      <c r="A34" s="139"/>
      <c r="B34" s="3"/>
      <c r="C34" s="4"/>
      <c r="D34" s="5"/>
      <c r="E34" s="161"/>
      <c r="F34" s="3"/>
      <c r="G34" s="14"/>
      <c r="H34" s="17"/>
      <c r="I34" s="95" t="s">
        <v>33</v>
      </c>
      <c r="J34" s="69" t="e">
        <f>J31/J30*100%</f>
        <v>#REF!</v>
      </c>
      <c r="K34" s="69" t="e">
        <f>K31/K30*100%</f>
        <v>#REF!</v>
      </c>
    </row>
    <row r="35" spans="1:11" ht="18" customHeight="1" thickTop="1" thickBot="1" x14ac:dyDescent="0.25">
      <c r="A35" s="140"/>
      <c r="B35" s="3"/>
      <c r="C35" s="4"/>
      <c r="D35" s="5"/>
      <c r="E35" s="162"/>
      <c r="F35" s="109"/>
      <c r="G35" s="14"/>
      <c r="H35" s="17"/>
      <c r="I35" s="95" t="s">
        <v>31</v>
      </c>
      <c r="J35" s="67" t="e">
        <f>AVERAGE(قوائم!O2:O32)</f>
        <v>#REF!</v>
      </c>
      <c r="K35" s="67" t="e">
        <f>AVERAGE(قوائم!O2:O32)</f>
        <v>#REF!</v>
      </c>
    </row>
    <row r="36" spans="1:11" ht="18.75" customHeight="1" thickTop="1" thickBot="1" x14ac:dyDescent="0.3">
      <c r="A36" s="143"/>
      <c r="B36" s="59" t="s">
        <v>28</v>
      </c>
      <c r="C36" s="173">
        <f>SUM(C23:C35)</f>
        <v>0</v>
      </c>
      <c r="D36" s="174"/>
      <c r="E36" s="156"/>
      <c r="F36" s="111" t="s">
        <v>28</v>
      </c>
      <c r="G36" s="175">
        <f>SUM(G23:G35)</f>
        <v>0</v>
      </c>
      <c r="H36" s="174"/>
      <c r="I36" s="95" t="s">
        <v>32</v>
      </c>
      <c r="J36" s="70" t="e">
        <f>+J30-J31</f>
        <v>#REF!</v>
      </c>
      <c r="K36" s="70" t="e">
        <f>+K30-K31</f>
        <v>#REF!</v>
      </c>
    </row>
    <row r="37" spans="1:11" ht="18" customHeight="1" thickTop="1" thickBot="1" x14ac:dyDescent="0.3">
      <c r="A37" s="144"/>
      <c r="B37" s="59" t="s">
        <v>29</v>
      </c>
      <c r="C37" s="173">
        <f>SUM(D23:D35)</f>
        <v>0</v>
      </c>
      <c r="D37" s="174"/>
      <c r="F37" s="110" t="s">
        <v>29</v>
      </c>
      <c r="G37" s="173">
        <f>SUM(H23:H35)</f>
        <v>0</v>
      </c>
      <c r="H37" s="174"/>
      <c r="I37" s="99" t="s">
        <v>55</v>
      </c>
      <c r="J37" s="186" t="e">
        <f>+J31+J23</f>
        <v>#REF!</v>
      </c>
      <c r="K37" s="186"/>
    </row>
    <row r="38" spans="1:11" ht="15" thickTop="1" x14ac:dyDescent="0.2"/>
  </sheetData>
  <sheetProtection formatCells="0" formatColumns="0" formatRows="0" insertColumns="0" insertRows="0" insertHyperlinks="0" sort="0"/>
  <mergeCells count="30">
    <mergeCell ref="A1:B1"/>
    <mergeCell ref="A2:D2"/>
    <mergeCell ref="E2:H2"/>
    <mergeCell ref="A17:B17"/>
    <mergeCell ref="E17:F17"/>
    <mergeCell ref="G17:H17"/>
    <mergeCell ref="G1:H1"/>
    <mergeCell ref="J1:K1"/>
    <mergeCell ref="C17:D17"/>
    <mergeCell ref="J17:K17"/>
    <mergeCell ref="C18:D18"/>
    <mergeCell ref="G18:H18"/>
    <mergeCell ref="J18:K18"/>
    <mergeCell ref="I2:K2"/>
    <mergeCell ref="J4:K4"/>
    <mergeCell ref="J5:K5"/>
    <mergeCell ref="C37:D37"/>
    <mergeCell ref="G37:H37"/>
    <mergeCell ref="J6:K6"/>
    <mergeCell ref="C36:D36"/>
    <mergeCell ref="G36:H36"/>
    <mergeCell ref="J37:K37"/>
    <mergeCell ref="A18:B18"/>
    <mergeCell ref="E18:F18"/>
    <mergeCell ref="A19:B19"/>
    <mergeCell ref="E19:F19"/>
    <mergeCell ref="A21:D21"/>
    <mergeCell ref="E21:H21"/>
    <mergeCell ref="C19:D19"/>
    <mergeCell ref="G19:H19"/>
  </mergeCells>
  <hyperlinks>
    <hyperlink ref="C1" location="قوائم!A1" display="القائمة"/>
  </hyperlinks>
  <pageMargins left="0.24509803921568626" right="0.22058823529411764" top="0.55059523809523814" bottom="0.47794117647058826" header="0.3" footer="0.3"/>
  <pageSetup paperSize="9" scale="67" fitToHeight="0" orientation="landscape" r:id="rId1"/>
  <headerFooter>
    <oddFooter>&amp;L&amp;KC00000Prepared by Mr.Ahmed Samir 
E: acountant.ahmed.s@gmail.com&amp;C&amp;12
Printing Time:&amp;T&amp;D&amp;R&amp;14  أعداد أ / أحـــــــــــــمــــــــــــــد ســـــــــمــــــــــــيــــــــــــر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OFFSET(INDEX(قوائم!$A:$A,MATCH(B5&amp;"*",قوائم!$A:$A,0),1),0,0,COUNTIF(قوائم!$A:$A,B5&amp;"*"),1)</xm:f>
          </x14:formula1>
          <xm:sqref>I7:I16 B23:B35 F23:F35 F5:F16 B5:B16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38"/>
  <sheetViews>
    <sheetView rightToLeft="1" view="pageLayout" zoomScale="85" zoomScaleSheetLayoutView="85" zoomScalePageLayoutView="85" workbookViewId="0">
      <selection activeCell="B47" sqref="B47"/>
    </sheetView>
  </sheetViews>
  <sheetFormatPr defaultColWidth="9" defaultRowHeight="14.25" x14ac:dyDescent="0.2"/>
  <cols>
    <col min="1" max="1" width="9" style="154"/>
    <col min="2" max="2" width="41.75" style="6" bestFit="1" customWidth="1"/>
    <col min="3" max="3" width="14" style="11" bestFit="1" customWidth="1"/>
    <col min="4" max="4" width="9.875" style="11" bestFit="1" customWidth="1"/>
    <col min="5" max="5" width="9.875" style="169" customWidth="1"/>
    <col min="6" max="6" width="37.875" style="6" customWidth="1"/>
    <col min="7" max="7" width="14" style="8" bestFit="1" customWidth="1"/>
    <col min="8" max="8" width="12.75" style="8" customWidth="1"/>
    <col min="9" max="9" width="24.125" style="6" bestFit="1" customWidth="1"/>
    <col min="10" max="10" width="12.75" style="8" bestFit="1" customWidth="1"/>
    <col min="11" max="11" width="15.375" style="8" customWidth="1"/>
    <col min="12" max="16384" width="9" style="6"/>
  </cols>
  <sheetData>
    <row r="1" spans="1:11" s="2" customFormat="1" ht="43.5" customHeight="1" thickBot="1" x14ac:dyDescent="0.25">
      <c r="A1" s="207" t="str">
        <f>+قوائم!C2</f>
        <v>يوم الأحـــــــد ــــ 14/ 2/ 2021</v>
      </c>
      <c r="B1" s="208"/>
      <c r="C1" s="112" t="s">
        <v>12</v>
      </c>
      <c r="D1" s="105"/>
      <c r="E1" s="158"/>
      <c r="F1" s="106"/>
      <c r="G1" s="218"/>
      <c r="H1" s="218"/>
      <c r="I1" s="55" t="s">
        <v>5</v>
      </c>
      <c r="J1" s="210">
        <f>+قوائم!B2</f>
        <v>44013</v>
      </c>
      <c r="K1" s="211"/>
    </row>
    <row r="2" spans="1:11" s="2" customFormat="1" ht="17.25" thickTop="1" thickBot="1" x14ac:dyDescent="0.3">
      <c r="A2" s="189"/>
      <c r="B2" s="190"/>
      <c r="C2" s="190"/>
      <c r="D2" s="191"/>
      <c r="E2" s="192"/>
      <c r="F2" s="192"/>
      <c r="G2" s="192"/>
      <c r="H2" s="193"/>
      <c r="I2" s="176"/>
      <c r="J2" s="176"/>
      <c r="K2" s="177"/>
    </row>
    <row r="3" spans="1:11" s="2" customFormat="1" ht="16.5" thickTop="1" thickBot="1" x14ac:dyDescent="0.3">
      <c r="A3" s="146" t="s">
        <v>59</v>
      </c>
      <c r="B3" s="116" t="s">
        <v>2</v>
      </c>
      <c r="C3" s="52" t="s">
        <v>0</v>
      </c>
      <c r="D3" s="137" t="s">
        <v>1</v>
      </c>
      <c r="E3" s="159" t="s">
        <v>59</v>
      </c>
      <c r="F3" s="128" t="s">
        <v>2</v>
      </c>
      <c r="G3" s="136" t="s">
        <v>0</v>
      </c>
      <c r="H3" s="128" t="s">
        <v>1</v>
      </c>
      <c r="I3" s="53" t="s">
        <v>2</v>
      </c>
      <c r="J3" s="54" t="s">
        <v>0</v>
      </c>
      <c r="K3" s="61" t="s">
        <v>1</v>
      </c>
    </row>
    <row r="4" spans="1:11" s="2" customFormat="1" ht="16.5" thickTop="1" thickBot="1" x14ac:dyDescent="0.25">
      <c r="A4" s="147"/>
      <c r="B4" s="12" t="s">
        <v>67</v>
      </c>
      <c r="C4" s="130"/>
      <c r="D4" s="126">
        <v>0</v>
      </c>
      <c r="E4" s="160"/>
      <c r="F4" s="12" t="s">
        <v>68</v>
      </c>
      <c r="G4" s="63"/>
      <c r="H4" s="126">
        <v>0</v>
      </c>
      <c r="I4" s="127" t="s">
        <v>6</v>
      </c>
      <c r="J4" s="212">
        <f>+C19+G19</f>
        <v>0</v>
      </c>
      <c r="K4" s="213"/>
    </row>
    <row r="5" spans="1:11" s="2" customFormat="1" ht="16.5" thickTop="1" thickBot="1" x14ac:dyDescent="0.25">
      <c r="A5" s="148"/>
      <c r="B5" s="107" t="str">
        <f>"شبكة ع/الاهلي لفرع {1}  " &amp;A1</f>
        <v>شبكة ع/الاهلي لفرع {1}  يوم الأحـــــــد ــــ 14/ 2/ 2021</v>
      </c>
      <c r="C5" s="65">
        <v>0</v>
      </c>
      <c r="D5" s="5"/>
      <c r="E5" s="161"/>
      <c r="F5" s="107" t="str">
        <f>"شبكة ع/الاهلي لفرع {2}  " &amp;A1</f>
        <v>شبكة ع/الاهلي لفرع {2}  يوم الأحـــــــد ــــ 14/ 2/ 2021</v>
      </c>
      <c r="G5" s="66">
        <v>0</v>
      </c>
      <c r="H5" s="5"/>
      <c r="I5" s="57" t="s">
        <v>7</v>
      </c>
      <c r="J5" s="214">
        <v>15</v>
      </c>
      <c r="K5" s="215"/>
    </row>
    <row r="6" spans="1:11" s="2" customFormat="1" ht="16.5" thickTop="1" thickBot="1" x14ac:dyDescent="0.25">
      <c r="A6" s="148"/>
      <c r="B6" s="129"/>
      <c r="C6" s="65">
        <v>0</v>
      </c>
      <c r="D6" s="5"/>
      <c r="E6" s="161"/>
      <c r="F6" s="129"/>
      <c r="G6" s="66">
        <v>0</v>
      </c>
      <c r="H6" s="17"/>
      <c r="I6" s="58" t="s">
        <v>8</v>
      </c>
      <c r="J6" s="173">
        <f>+J4+J5</f>
        <v>15</v>
      </c>
      <c r="K6" s="174"/>
    </row>
    <row r="7" spans="1:11" s="2" customFormat="1" ht="15.75" thickTop="1" x14ac:dyDescent="0.2">
      <c r="A7" s="148"/>
      <c r="B7" s="129"/>
      <c r="C7" s="65">
        <v>0</v>
      </c>
      <c r="D7" s="5"/>
      <c r="E7" s="161"/>
      <c r="F7" s="129"/>
      <c r="G7" s="66">
        <v>0</v>
      </c>
      <c r="H7" s="17"/>
      <c r="I7" s="3"/>
      <c r="J7" s="15"/>
      <c r="K7" s="16"/>
    </row>
    <row r="8" spans="1:11" s="2" customFormat="1" ht="15" x14ac:dyDescent="0.2">
      <c r="A8" s="148"/>
      <c r="B8" s="129"/>
      <c r="C8" s="65">
        <v>0</v>
      </c>
      <c r="D8" s="5"/>
      <c r="E8" s="161"/>
      <c r="F8" s="129"/>
      <c r="G8" s="66">
        <v>0</v>
      </c>
      <c r="H8" s="17"/>
      <c r="I8" s="3"/>
      <c r="J8" s="14"/>
      <c r="K8" s="17"/>
    </row>
    <row r="9" spans="1:11" s="2" customFormat="1" ht="15" x14ac:dyDescent="0.2">
      <c r="A9" s="148"/>
      <c r="B9" s="108"/>
      <c r="C9" s="65">
        <v>0</v>
      </c>
      <c r="D9" s="5"/>
      <c r="E9" s="161"/>
      <c r="F9" s="108"/>
      <c r="G9" s="66">
        <v>0</v>
      </c>
      <c r="H9" s="17"/>
      <c r="I9" s="3"/>
      <c r="J9" s="14"/>
      <c r="K9" s="17"/>
    </row>
    <row r="10" spans="1:11" s="2" customFormat="1" ht="15" x14ac:dyDescent="0.2">
      <c r="A10" s="148"/>
      <c r="B10" s="107"/>
      <c r="C10" s="65">
        <v>0</v>
      </c>
      <c r="D10" s="5"/>
      <c r="E10" s="161"/>
      <c r="F10" s="107"/>
      <c r="G10" s="66">
        <v>0</v>
      </c>
      <c r="H10" s="17"/>
      <c r="I10" s="3"/>
      <c r="J10" s="14"/>
      <c r="K10" s="17"/>
    </row>
    <row r="11" spans="1:11" s="2" customFormat="1" ht="15" x14ac:dyDescent="0.2">
      <c r="A11" s="148"/>
      <c r="B11" s="170"/>
      <c r="C11" s="65">
        <v>0</v>
      </c>
      <c r="D11" s="5"/>
      <c r="E11" s="161"/>
      <c r="F11" s="170"/>
      <c r="G11" s="66">
        <v>0</v>
      </c>
      <c r="H11" s="17"/>
      <c r="I11" s="3"/>
      <c r="J11" s="14"/>
      <c r="K11" s="17"/>
    </row>
    <row r="12" spans="1:11" s="2" customFormat="1" ht="15" x14ac:dyDescent="0.2">
      <c r="A12" s="148"/>
      <c r="B12" s="170"/>
      <c r="C12" s="65">
        <v>0</v>
      </c>
      <c r="D12" s="5"/>
      <c r="E12" s="161"/>
      <c r="F12" s="170"/>
      <c r="G12" s="66">
        <v>0</v>
      </c>
      <c r="H12" s="17"/>
      <c r="I12" s="3"/>
      <c r="J12" s="14"/>
      <c r="K12" s="17"/>
    </row>
    <row r="13" spans="1:11" s="2" customFormat="1" ht="15" x14ac:dyDescent="0.2">
      <c r="A13" s="148"/>
      <c r="B13" s="107"/>
      <c r="C13" s="65">
        <v>0</v>
      </c>
      <c r="D13" s="5"/>
      <c r="E13" s="161"/>
      <c r="F13" s="107"/>
      <c r="G13" s="66">
        <v>0</v>
      </c>
      <c r="H13" s="17"/>
      <c r="I13" s="3"/>
      <c r="J13" s="14"/>
      <c r="K13" s="17"/>
    </row>
    <row r="14" spans="1:11" s="2" customFormat="1" ht="15" x14ac:dyDescent="0.2">
      <c r="A14" s="148"/>
      <c r="B14" s="108"/>
      <c r="C14" s="65">
        <v>0</v>
      </c>
      <c r="D14" s="5"/>
      <c r="E14" s="161"/>
      <c r="F14" s="108"/>
      <c r="G14" s="66">
        <v>0</v>
      </c>
      <c r="H14" s="17"/>
      <c r="I14" s="3"/>
      <c r="J14" s="14"/>
      <c r="K14" s="17"/>
    </row>
    <row r="15" spans="1:11" s="2" customFormat="1" ht="15" x14ac:dyDescent="0.2">
      <c r="A15" s="148"/>
      <c r="B15" s="108"/>
      <c r="C15" s="4"/>
      <c r="D15" s="65">
        <v>0</v>
      </c>
      <c r="E15" s="161"/>
      <c r="F15" s="108"/>
      <c r="G15" s="14"/>
      <c r="H15" s="66">
        <v>0</v>
      </c>
      <c r="I15" s="3"/>
      <c r="J15" s="14"/>
      <c r="K15" s="17"/>
    </row>
    <row r="16" spans="1:11" s="2" customFormat="1" ht="15.75" thickBot="1" x14ac:dyDescent="0.25">
      <c r="A16" s="149"/>
      <c r="B16" s="108"/>
      <c r="C16" s="4"/>
      <c r="D16" s="65">
        <v>0</v>
      </c>
      <c r="E16" s="162"/>
      <c r="F16" s="108"/>
      <c r="G16" s="14"/>
      <c r="H16" s="66">
        <v>0</v>
      </c>
      <c r="I16" s="3"/>
      <c r="J16" s="14"/>
      <c r="K16" s="17"/>
    </row>
    <row r="17" spans="1:11" s="2" customFormat="1" ht="17.25" thickTop="1" thickBot="1" x14ac:dyDescent="0.3">
      <c r="A17" s="194" t="s">
        <v>69</v>
      </c>
      <c r="B17" s="195"/>
      <c r="C17" s="182">
        <f>SUM(C6:C16)+C4</f>
        <v>0</v>
      </c>
      <c r="D17" s="183"/>
      <c r="E17" s="196" t="s">
        <v>70</v>
      </c>
      <c r="F17" s="197"/>
      <c r="G17" s="184">
        <f>SUM(G6:G16)+G4</f>
        <v>0</v>
      </c>
      <c r="H17" s="185"/>
      <c r="I17" s="71" t="s">
        <v>3</v>
      </c>
      <c r="J17" s="173">
        <f>SUM(J7:J16)+J6</f>
        <v>15</v>
      </c>
      <c r="K17" s="174"/>
    </row>
    <row r="18" spans="1:11" s="2" customFormat="1" ht="17.25" customHeight="1" thickTop="1" thickBot="1" x14ac:dyDescent="0.3">
      <c r="A18" s="199" t="s">
        <v>63</v>
      </c>
      <c r="B18" s="200"/>
      <c r="C18" s="184">
        <f>SUM(D6:D16)+D5</f>
        <v>0</v>
      </c>
      <c r="D18" s="185"/>
      <c r="E18" s="201" t="s">
        <v>64</v>
      </c>
      <c r="F18" s="202"/>
      <c r="G18" s="184">
        <f>SUM(H6:H16)+H5</f>
        <v>0</v>
      </c>
      <c r="H18" s="185"/>
      <c r="I18" s="71" t="s">
        <v>4</v>
      </c>
      <c r="J18" s="173">
        <f>SUM(K7:K16)</f>
        <v>0</v>
      </c>
      <c r="K18" s="174"/>
    </row>
    <row r="19" spans="1:11" s="2" customFormat="1" ht="17.25" thickTop="1" thickBot="1" x14ac:dyDescent="0.3">
      <c r="A19" s="199" t="s">
        <v>66</v>
      </c>
      <c r="B19" s="200"/>
      <c r="C19" s="184">
        <f>+C17-C18</f>
        <v>0</v>
      </c>
      <c r="D19" s="185"/>
      <c r="E19" s="203" t="s">
        <v>65</v>
      </c>
      <c r="F19" s="204"/>
      <c r="G19" s="184">
        <f>+G17-G18</f>
        <v>0</v>
      </c>
      <c r="H19" s="185"/>
      <c r="I19" s="72" t="s">
        <v>54</v>
      </c>
      <c r="J19" s="216">
        <f>+J17-J18</f>
        <v>15</v>
      </c>
      <c r="K19" s="217"/>
    </row>
    <row r="20" spans="1:11" s="2" customFormat="1" ht="10.5" customHeight="1" thickTop="1" thickBot="1" x14ac:dyDescent="0.3">
      <c r="A20" s="150"/>
      <c r="B20" s="122"/>
      <c r="C20" s="123"/>
      <c r="D20" s="123"/>
      <c r="E20" s="163"/>
      <c r="F20" s="6"/>
      <c r="G20" s="7"/>
      <c r="H20" s="8"/>
      <c r="J20" s="9"/>
      <c r="K20" s="9"/>
    </row>
    <row r="21" spans="1:11" ht="16.5" customHeight="1" thickTop="1" thickBot="1" x14ac:dyDescent="0.3">
      <c r="A21" s="189"/>
      <c r="B21" s="190"/>
      <c r="C21" s="190"/>
      <c r="D21" s="191"/>
      <c r="E21" s="205"/>
      <c r="F21" s="205"/>
      <c r="G21" s="205"/>
      <c r="H21" s="206"/>
      <c r="I21" s="103" t="s">
        <v>73</v>
      </c>
      <c r="J21" s="104" t="s">
        <v>75</v>
      </c>
      <c r="K21" s="104" t="s">
        <v>76</v>
      </c>
    </row>
    <row r="22" spans="1:11" ht="18.75" customHeight="1" thickTop="1" thickBot="1" x14ac:dyDescent="0.3">
      <c r="A22" s="146" t="s">
        <v>59</v>
      </c>
      <c r="B22" s="116" t="s">
        <v>2</v>
      </c>
      <c r="C22" s="133" t="s">
        <v>26</v>
      </c>
      <c r="D22" s="133" t="s">
        <v>27</v>
      </c>
      <c r="E22" s="164" t="s">
        <v>59</v>
      </c>
      <c r="F22" s="134" t="s">
        <v>2</v>
      </c>
      <c r="G22" s="135" t="s">
        <v>26</v>
      </c>
      <c r="H22" s="134" t="s">
        <v>60</v>
      </c>
      <c r="I22" s="95" t="s">
        <v>30</v>
      </c>
      <c r="J22" s="68">
        <f>+قوائم!U2</f>
        <v>0</v>
      </c>
      <c r="K22" s="68">
        <f>+قوائم!V2</f>
        <v>0</v>
      </c>
    </row>
    <row r="23" spans="1:11" ht="18.75" customHeight="1" thickTop="1" thickBot="1" x14ac:dyDescent="0.25">
      <c r="A23" s="151"/>
      <c r="B23" s="3" t="s">
        <v>78</v>
      </c>
      <c r="C23" s="66">
        <v>0</v>
      </c>
      <c r="D23" s="63"/>
      <c r="E23" s="165"/>
      <c r="F23" s="3" t="s">
        <v>78</v>
      </c>
      <c r="G23" s="66">
        <v>0</v>
      </c>
      <c r="H23" s="16"/>
      <c r="I23" s="95" t="s">
        <v>34</v>
      </c>
      <c r="J23" s="68" t="e">
        <f>+قوائم!M33</f>
        <v>#REF!</v>
      </c>
      <c r="K23" s="68" t="e">
        <f>+قوائم!M33</f>
        <v>#REF!</v>
      </c>
    </row>
    <row r="24" spans="1:11" ht="18" customHeight="1" thickTop="1" thickBot="1" x14ac:dyDescent="0.25">
      <c r="A24" s="148"/>
      <c r="B24" s="3" t="s">
        <v>78</v>
      </c>
      <c r="C24" s="66">
        <v>0</v>
      </c>
      <c r="D24" s="5"/>
      <c r="E24" s="166"/>
      <c r="F24" s="3" t="s">
        <v>78</v>
      </c>
      <c r="G24" s="66">
        <v>0</v>
      </c>
      <c r="H24" s="17"/>
      <c r="I24" s="95" t="s">
        <v>53</v>
      </c>
      <c r="J24" s="68" t="e">
        <f>+قوائم!L33</f>
        <v>#REF!</v>
      </c>
      <c r="K24" s="68" t="e">
        <f>+قوائم!L33</f>
        <v>#REF!</v>
      </c>
    </row>
    <row r="25" spans="1:11" ht="19.5" customHeight="1" thickTop="1" thickBot="1" x14ac:dyDescent="0.25">
      <c r="A25" s="148"/>
      <c r="B25" s="3" t="s">
        <v>81</v>
      </c>
      <c r="C25" s="66">
        <v>0</v>
      </c>
      <c r="D25" s="5"/>
      <c r="E25" s="167"/>
      <c r="F25" s="3" t="s">
        <v>82</v>
      </c>
      <c r="G25" s="66">
        <v>0</v>
      </c>
      <c r="H25" s="17"/>
      <c r="I25" s="95" t="s">
        <v>56</v>
      </c>
      <c r="J25" s="68" t="e">
        <f>قوائم!K33</f>
        <v>#REF!</v>
      </c>
      <c r="K25" s="68" t="e">
        <f>قوائم!K33</f>
        <v>#REF!</v>
      </c>
    </row>
    <row r="26" spans="1:11" ht="16.5" customHeight="1" thickTop="1" thickBot="1" x14ac:dyDescent="0.25">
      <c r="A26" s="148"/>
      <c r="B26" s="3" t="s">
        <v>79</v>
      </c>
      <c r="C26" s="4"/>
      <c r="D26" s="66">
        <v>0</v>
      </c>
      <c r="E26" s="166"/>
      <c r="F26" s="3" t="s">
        <v>80</v>
      </c>
      <c r="G26" s="14"/>
      <c r="H26" s="66">
        <v>0</v>
      </c>
      <c r="I26" s="95" t="s">
        <v>33</v>
      </c>
      <c r="J26" s="69" t="e">
        <f>J23/J22*100%</f>
        <v>#REF!</v>
      </c>
      <c r="K26" s="69" t="e">
        <f>K23/K22*100%</f>
        <v>#REF!</v>
      </c>
    </row>
    <row r="27" spans="1:11" ht="19.5" customHeight="1" thickTop="1" thickBot="1" x14ac:dyDescent="0.25">
      <c r="A27" s="148"/>
      <c r="B27" s="3"/>
      <c r="C27" s="4"/>
      <c r="D27" s="5"/>
      <c r="E27" s="166"/>
      <c r="F27" s="3"/>
      <c r="G27" s="14"/>
      <c r="H27" s="17"/>
      <c r="I27" s="95" t="s">
        <v>31</v>
      </c>
      <c r="J27" s="67" t="e">
        <f>AVERAGE(قوائم!J2:J32)</f>
        <v>#REF!</v>
      </c>
      <c r="K27" s="67" t="e">
        <f>AVERAGE(قوائم!J2:J32)</f>
        <v>#REF!</v>
      </c>
    </row>
    <row r="28" spans="1:11" ht="18" customHeight="1" thickTop="1" thickBot="1" x14ac:dyDescent="0.25">
      <c r="A28" s="148"/>
      <c r="B28" s="3"/>
      <c r="C28" s="4"/>
      <c r="D28" s="5"/>
      <c r="E28" s="166"/>
      <c r="F28" s="3"/>
      <c r="G28" s="14"/>
      <c r="H28" s="17"/>
      <c r="I28" s="95" t="s">
        <v>32</v>
      </c>
      <c r="J28" s="70" t="e">
        <f>+J22-J23</f>
        <v>#REF!</v>
      </c>
      <c r="K28" s="70" t="e">
        <f>+K22-K23</f>
        <v>#REF!</v>
      </c>
    </row>
    <row r="29" spans="1:11" ht="18.75" customHeight="1" thickTop="1" thickBot="1" x14ac:dyDescent="0.3">
      <c r="A29" s="148"/>
      <c r="B29" s="3"/>
      <c r="C29" s="4"/>
      <c r="D29" s="5"/>
      <c r="E29" s="166"/>
      <c r="F29" s="3"/>
      <c r="G29" s="14"/>
      <c r="H29" s="17"/>
      <c r="I29" s="101" t="s">
        <v>74</v>
      </c>
      <c r="J29" s="102" t="s">
        <v>75</v>
      </c>
      <c r="K29" s="102" t="s">
        <v>76</v>
      </c>
    </row>
    <row r="30" spans="1:11" ht="16.5" customHeight="1" thickTop="1" thickBot="1" x14ac:dyDescent="0.25">
      <c r="A30" s="148"/>
      <c r="B30" s="3"/>
      <c r="C30" s="4"/>
      <c r="D30" s="5"/>
      <c r="E30" s="166"/>
      <c r="F30" s="3"/>
      <c r="G30" s="14"/>
      <c r="H30" s="17"/>
      <c r="I30" s="95" t="s">
        <v>30</v>
      </c>
      <c r="J30" s="68">
        <f>+قوائم!U3</f>
        <v>0</v>
      </c>
      <c r="K30" s="68">
        <f>+قوائم!V3</f>
        <v>0</v>
      </c>
    </row>
    <row r="31" spans="1:11" ht="18.75" customHeight="1" thickTop="1" thickBot="1" x14ac:dyDescent="0.25">
      <c r="A31" s="148"/>
      <c r="B31" s="3"/>
      <c r="C31" s="4"/>
      <c r="D31" s="5"/>
      <c r="E31" s="166"/>
      <c r="F31" s="3"/>
      <c r="G31" s="14"/>
      <c r="H31" s="17"/>
      <c r="I31" s="95" t="s">
        <v>34</v>
      </c>
      <c r="J31" s="68" t="e">
        <f>+قوائم!R33</f>
        <v>#REF!</v>
      </c>
      <c r="K31" s="68" t="e">
        <f>+قوائم!R33</f>
        <v>#REF!</v>
      </c>
    </row>
    <row r="32" spans="1:11" ht="20.25" customHeight="1" thickTop="1" thickBot="1" x14ac:dyDescent="0.25">
      <c r="A32" s="148"/>
      <c r="B32" s="3"/>
      <c r="C32" s="4"/>
      <c r="D32" s="5"/>
      <c r="E32" s="166"/>
      <c r="F32" s="3"/>
      <c r="G32" s="14"/>
      <c r="H32" s="17"/>
      <c r="I32" s="95" t="s">
        <v>53</v>
      </c>
      <c r="J32" s="68" t="e">
        <f>+قوائم!Q33</f>
        <v>#REF!</v>
      </c>
      <c r="K32" s="68" t="e">
        <f>+قوائم!Q33</f>
        <v>#REF!</v>
      </c>
    </row>
    <row r="33" spans="1:11" ht="16.5" customHeight="1" thickTop="1" thickBot="1" x14ac:dyDescent="0.25">
      <c r="A33" s="148"/>
      <c r="B33" s="3"/>
      <c r="C33" s="4"/>
      <c r="D33" s="5"/>
      <c r="E33" s="166"/>
      <c r="F33" s="3"/>
      <c r="G33" s="14"/>
      <c r="H33" s="17"/>
      <c r="I33" s="95" t="s">
        <v>57</v>
      </c>
      <c r="J33" s="68" t="e">
        <f>قوائم!P33</f>
        <v>#REF!</v>
      </c>
      <c r="K33" s="68" t="e">
        <f>قوائم!P33</f>
        <v>#REF!</v>
      </c>
    </row>
    <row r="34" spans="1:11" ht="18.75" customHeight="1" thickTop="1" thickBot="1" x14ac:dyDescent="0.25">
      <c r="A34" s="148"/>
      <c r="B34" s="3"/>
      <c r="C34" s="4"/>
      <c r="D34" s="5"/>
      <c r="E34" s="166"/>
      <c r="F34" s="3"/>
      <c r="G34" s="14"/>
      <c r="H34" s="17"/>
      <c r="I34" s="95" t="s">
        <v>33</v>
      </c>
      <c r="J34" s="69" t="e">
        <f>J31/J30*100%</f>
        <v>#REF!</v>
      </c>
      <c r="K34" s="69" t="e">
        <f>K31/K30*100%</f>
        <v>#REF!</v>
      </c>
    </row>
    <row r="35" spans="1:11" ht="18" customHeight="1" thickTop="1" thickBot="1" x14ac:dyDescent="0.25">
      <c r="A35" s="149"/>
      <c r="B35" s="3"/>
      <c r="C35" s="4"/>
      <c r="D35" s="5"/>
      <c r="E35" s="162"/>
      <c r="F35" s="109"/>
      <c r="G35" s="14"/>
      <c r="H35" s="17"/>
      <c r="I35" s="95" t="s">
        <v>31</v>
      </c>
      <c r="J35" s="67" t="e">
        <f>AVERAGE(قوائم!O2:O32)</f>
        <v>#REF!</v>
      </c>
      <c r="K35" s="67" t="e">
        <f>AVERAGE(قوائم!O2:O32)</f>
        <v>#REF!</v>
      </c>
    </row>
    <row r="36" spans="1:11" ht="18.75" customHeight="1" thickTop="1" thickBot="1" x14ac:dyDescent="0.3">
      <c r="A36" s="152"/>
      <c r="B36" s="59" t="s">
        <v>28</v>
      </c>
      <c r="C36" s="173">
        <f>SUM(C23:C35)</f>
        <v>0</v>
      </c>
      <c r="D36" s="174"/>
      <c r="E36" s="168"/>
      <c r="F36" s="111" t="s">
        <v>28</v>
      </c>
      <c r="G36" s="175">
        <f>SUM(G23:G35)</f>
        <v>0</v>
      </c>
      <c r="H36" s="174"/>
      <c r="I36" s="95" t="s">
        <v>32</v>
      </c>
      <c r="J36" s="70" t="e">
        <f>+J30-J31</f>
        <v>#REF!</v>
      </c>
      <c r="K36" s="70" t="e">
        <f>+K30-K31</f>
        <v>#REF!</v>
      </c>
    </row>
    <row r="37" spans="1:11" ht="18" customHeight="1" thickTop="1" thickBot="1" x14ac:dyDescent="0.3">
      <c r="A37" s="153"/>
      <c r="B37" s="59" t="s">
        <v>29</v>
      </c>
      <c r="C37" s="173">
        <f>SUM(D23:D35)</f>
        <v>0</v>
      </c>
      <c r="D37" s="174"/>
      <c r="F37" s="110" t="s">
        <v>29</v>
      </c>
      <c r="G37" s="173">
        <f>SUM(H23:H35)</f>
        <v>0</v>
      </c>
      <c r="H37" s="174"/>
      <c r="I37" s="99" t="s">
        <v>55</v>
      </c>
      <c r="J37" s="186" t="e">
        <f>+J31+J23</f>
        <v>#REF!</v>
      </c>
      <c r="K37" s="186"/>
    </row>
    <row r="38" spans="1:11" ht="15" thickTop="1" x14ac:dyDescent="0.2"/>
  </sheetData>
  <sheetProtection formatCells="0" formatColumns="0" formatRows="0" sort="0" autoFilter="0" pivotTables="0"/>
  <dataConsolidate/>
  <mergeCells count="31">
    <mergeCell ref="A1:B1"/>
    <mergeCell ref="A2:D2"/>
    <mergeCell ref="E2:H2"/>
    <mergeCell ref="E17:F17"/>
    <mergeCell ref="E18:F18"/>
    <mergeCell ref="G1:H1"/>
    <mergeCell ref="A17:B17"/>
    <mergeCell ref="A18:B18"/>
    <mergeCell ref="A19:B19"/>
    <mergeCell ref="A21:D21"/>
    <mergeCell ref="E21:H21"/>
    <mergeCell ref="C18:D18"/>
    <mergeCell ref="G18:H18"/>
    <mergeCell ref="J37:K37"/>
    <mergeCell ref="C19:D19"/>
    <mergeCell ref="G19:H19"/>
    <mergeCell ref="J19:K19"/>
    <mergeCell ref="C37:D37"/>
    <mergeCell ref="G37:H37"/>
    <mergeCell ref="C36:D36"/>
    <mergeCell ref="G36:H36"/>
    <mergeCell ref="E19:F19"/>
    <mergeCell ref="J18:K18"/>
    <mergeCell ref="C17:D17"/>
    <mergeCell ref="G17:H17"/>
    <mergeCell ref="J17:K17"/>
    <mergeCell ref="J1:K1"/>
    <mergeCell ref="I2:K2"/>
    <mergeCell ref="J4:K4"/>
    <mergeCell ref="J5:K5"/>
    <mergeCell ref="J6:K6"/>
  </mergeCells>
  <hyperlinks>
    <hyperlink ref="C1" location="قوائم!A1" display="القائمة"/>
  </hyperlinks>
  <pageMargins left="0.24509803921568626" right="0.22058823529411764" top="0.55059523809523814" bottom="0.47794117647058826" header="0.3" footer="0.3"/>
  <pageSetup paperSize="9" scale="65" fitToHeight="0" orientation="landscape" r:id="rId1"/>
  <headerFooter>
    <oddFooter>&amp;L&amp;"Agency FB,غامق"&amp;16Prepared by Mr.Ahmed Samir 
E: acountant.ahmed.s@gmail.com&amp;C&amp;"-,غامق"&amp;12&amp;D
Printing Time:&amp;T&amp;R&amp;"-,غامق"&amp;14  أعداد أ / أحـــــــــــــمــــــــــــــد ســـــــــمــــــــــــيــــــــــــر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>
          <x14:formula1>
            <xm:f>OFFSET(INDEX(قوائم!$A:$A,MATCH(B5&amp;"*",قوائم!$A:$A,0),1),0,0,COUNTIF(قوائم!$A:$A,B5&amp;"*"),1)</xm:f>
          </x14:formula1>
          <xm:sqref>I7:I16 B23:B35 B5:B16 F23:F35 F5:F16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61"/>
  <sheetViews>
    <sheetView rightToLeft="1" zoomScale="115" zoomScaleNormal="115" workbookViewId="0">
      <selection activeCell="D5" sqref="D5:D11"/>
    </sheetView>
  </sheetViews>
  <sheetFormatPr defaultColWidth="9" defaultRowHeight="18" x14ac:dyDescent="0.25"/>
  <cols>
    <col min="1" max="1" width="46.75" style="30" customWidth="1"/>
    <col min="2" max="2" width="12.125" style="10" customWidth="1"/>
    <col min="3" max="3" width="22.25" style="44" customWidth="1"/>
    <col min="4" max="4" width="18.625" style="10" customWidth="1"/>
    <col min="5" max="5" width="12.125" style="34" customWidth="1"/>
    <col min="6" max="6" width="20.625" style="49" customWidth="1"/>
    <col min="7" max="9" width="12.625" style="35" customWidth="1"/>
    <col min="10" max="11" width="22.625" style="76" customWidth="1"/>
    <col min="12" max="12" width="15" style="76" bestFit="1" customWidth="1"/>
    <col min="13" max="13" width="15" style="76" customWidth="1"/>
    <col min="14" max="14" width="15.875" style="76" bestFit="1" customWidth="1"/>
    <col min="15" max="16" width="17.25" style="76" customWidth="1"/>
    <col min="17" max="17" width="15" style="76" bestFit="1" customWidth="1"/>
    <col min="18" max="18" width="15" style="76" customWidth="1"/>
    <col min="19" max="19" width="14" style="76" customWidth="1"/>
    <col min="20" max="20" width="24.25" style="2" customWidth="1"/>
    <col min="21" max="21" width="17.375" style="2" customWidth="1"/>
    <col min="22" max="22" width="18.625" style="2" customWidth="1"/>
    <col min="23" max="24" width="9" style="2"/>
    <col min="25" max="25" width="20.125" style="2" bestFit="1" customWidth="1"/>
    <col min="26" max="16384" width="9" style="2"/>
  </cols>
  <sheetData>
    <row r="1" spans="1:26" s="23" customFormat="1" ht="46.5" thickTop="1" thickBot="1" x14ac:dyDescent="0.25">
      <c r="A1" s="19"/>
      <c r="B1" s="20" t="s">
        <v>21</v>
      </c>
      <c r="C1" s="40" t="s">
        <v>11</v>
      </c>
      <c r="D1" s="21" t="s">
        <v>10</v>
      </c>
      <c r="E1" s="20" t="s">
        <v>22</v>
      </c>
      <c r="F1" s="46" t="s">
        <v>25</v>
      </c>
      <c r="G1" s="20" t="s">
        <v>23</v>
      </c>
      <c r="H1" s="20" t="s">
        <v>24</v>
      </c>
      <c r="I1" s="22" t="s">
        <v>20</v>
      </c>
      <c r="J1" s="88" t="s">
        <v>37</v>
      </c>
      <c r="K1" s="88" t="s">
        <v>56</v>
      </c>
      <c r="L1" s="73" t="s">
        <v>38</v>
      </c>
      <c r="M1" s="93" t="s">
        <v>39</v>
      </c>
      <c r="N1" s="81" t="s">
        <v>43</v>
      </c>
      <c r="O1" s="88" t="s">
        <v>40</v>
      </c>
      <c r="P1" s="88" t="s">
        <v>57</v>
      </c>
      <c r="Q1" s="73" t="s">
        <v>41</v>
      </c>
      <c r="R1" s="93" t="s">
        <v>44</v>
      </c>
      <c r="S1" s="85" t="s">
        <v>42</v>
      </c>
      <c r="T1" s="80" t="s">
        <v>47</v>
      </c>
      <c r="U1" s="78" t="s">
        <v>48</v>
      </c>
      <c r="V1" s="78" t="s">
        <v>49</v>
      </c>
    </row>
    <row r="2" spans="1:26" ht="25.5" customHeight="1" thickTop="1" thickBot="1" x14ac:dyDescent="0.3">
      <c r="A2" s="24"/>
      <c r="B2" s="25">
        <v>44013</v>
      </c>
      <c r="C2" s="41" t="str">
        <f>F2</f>
        <v>يوم الأحـــــــد ــــ 14/ 2/ 2021</v>
      </c>
      <c r="D2" s="26" t="s">
        <v>9</v>
      </c>
      <c r="E2" s="27" t="s">
        <v>61</v>
      </c>
      <c r="F2" s="47" t="str">
        <f>"يوم " &amp;   E2  &amp; " ــــ "  &amp;   H2  &amp; "/ "  &amp;  G2 &amp; "/ "  &amp;  I2</f>
        <v>يوم الأحـــــــد ــــ 14/ 2/ 2021</v>
      </c>
      <c r="G2" s="28">
        <v>2</v>
      </c>
      <c r="H2" s="28">
        <v>14</v>
      </c>
      <c r="I2" s="28">
        <v>2021</v>
      </c>
      <c r="J2" s="89">
        <f>SUM('1'!C4:C16)</f>
        <v>0</v>
      </c>
      <c r="K2" s="89">
        <f>'1'!D23</f>
        <v>0</v>
      </c>
      <c r="L2" s="74">
        <f>'1'!D6</f>
        <v>0</v>
      </c>
      <c r="M2" s="94">
        <f>+J2-L2</f>
        <v>0</v>
      </c>
      <c r="N2" s="82">
        <f>+J2-L2</f>
        <v>0</v>
      </c>
      <c r="O2" s="89">
        <f>SUM('1'!G4:G16)</f>
        <v>0</v>
      </c>
      <c r="P2" s="89">
        <f>'1'!H23</f>
        <v>0</v>
      </c>
      <c r="Q2" s="74">
        <f>'1'!H6</f>
        <v>0</v>
      </c>
      <c r="R2" s="94">
        <f>+O2-Q2</f>
        <v>0</v>
      </c>
      <c r="S2" s="86">
        <f>+O2-Q2</f>
        <v>0</v>
      </c>
      <c r="T2" s="78" t="s">
        <v>45</v>
      </c>
      <c r="U2" s="79"/>
      <c r="V2" s="79"/>
      <c r="Z2" s="96"/>
    </row>
    <row r="3" spans="1:26" ht="28.5" customHeight="1" thickTop="1" thickBot="1" x14ac:dyDescent="0.3">
      <c r="A3" s="24"/>
      <c r="B3" s="25">
        <v>44014</v>
      </c>
      <c r="C3" s="42" t="str">
        <f t="shared" ref="C3:C32" si="0">F3</f>
        <v>يوم الإثــنـيــن ــــ 15/ 2/ 2021</v>
      </c>
      <c r="D3" s="26" t="s">
        <v>9</v>
      </c>
      <c r="E3" s="27" t="s">
        <v>62</v>
      </c>
      <c r="F3" s="47" t="str">
        <f t="shared" ref="F3:F32" si="1">"يوم " &amp;   E3  &amp; " ــــ "  &amp;   H3  &amp; "/ "  &amp;  G3 &amp; "/ "  &amp;  I3</f>
        <v>يوم الإثــنـيــن ــــ 15/ 2/ 2021</v>
      </c>
      <c r="G3" s="51">
        <f>+G2</f>
        <v>2</v>
      </c>
      <c r="H3" s="29">
        <v>15</v>
      </c>
      <c r="I3" s="51">
        <f>+I2</f>
        <v>2021</v>
      </c>
      <c r="J3" s="90">
        <f>SUM('2'!C4:C16)</f>
        <v>0</v>
      </c>
      <c r="K3" s="89">
        <f>'2'!D23</f>
        <v>0</v>
      </c>
      <c r="L3" s="74">
        <f>'2'!D6</f>
        <v>0</v>
      </c>
      <c r="M3" s="94">
        <f t="shared" ref="M3:M32" si="2">+J3-L3</f>
        <v>0</v>
      </c>
      <c r="N3" s="83">
        <f>+J3-L3+N2</f>
        <v>0</v>
      </c>
      <c r="O3" s="89">
        <f>SUM('2'!G5:G17)</f>
        <v>0</v>
      </c>
      <c r="P3" s="89">
        <f>'2'!H23</f>
        <v>0</v>
      </c>
      <c r="Q3" s="74">
        <f>'2'!H6</f>
        <v>0</v>
      </c>
      <c r="R3" s="94">
        <f t="shared" ref="R3:R32" si="3">+O3-Q3</f>
        <v>0</v>
      </c>
      <c r="S3" s="87">
        <f>+O3-Q3+S2</f>
        <v>0</v>
      </c>
      <c r="T3" s="78" t="s">
        <v>46</v>
      </c>
      <c r="U3" s="79"/>
      <c r="V3" s="79"/>
      <c r="Y3" s="2" t="str">
        <f>"يوم " &amp;   E4  &amp; " ــــ "  &amp;   H4  &amp; "/ "  &amp;  G4 &amp; "/ "  &amp;  I4</f>
        <v>يوم الثلاثاء ــــ 16/ 2/ 2021</v>
      </c>
      <c r="Z3" s="96"/>
    </row>
    <row r="4" spans="1:26" ht="29.25" customHeight="1" thickTop="1" x14ac:dyDescent="0.25">
      <c r="A4" s="24"/>
      <c r="B4" s="25">
        <v>44015</v>
      </c>
      <c r="C4" s="42" t="str">
        <f t="shared" si="0"/>
        <v>يوم الثلاثاء ــــ 16/ 2/ 2021</v>
      </c>
      <c r="D4" s="26" t="s">
        <v>9</v>
      </c>
      <c r="E4" s="27" t="s">
        <v>14</v>
      </c>
      <c r="F4" s="47" t="str">
        <f t="shared" si="1"/>
        <v>يوم الثلاثاء ــــ 16/ 2/ 2021</v>
      </c>
      <c r="G4" s="51">
        <f t="shared" ref="G4:G32" si="4">+G3</f>
        <v>2</v>
      </c>
      <c r="H4" s="28">
        <v>16</v>
      </c>
      <c r="I4" s="51">
        <f t="shared" ref="I4:I32" si="5">+I3</f>
        <v>2021</v>
      </c>
      <c r="J4" s="90">
        <f>SUM('3'!C4:C16)</f>
        <v>0</v>
      </c>
      <c r="K4" s="89">
        <f>'3'!D23</f>
        <v>0</v>
      </c>
      <c r="L4" s="74">
        <f>'3'!D6</f>
        <v>0</v>
      </c>
      <c r="M4" s="94">
        <f t="shared" si="2"/>
        <v>0</v>
      </c>
      <c r="N4" s="83">
        <f t="shared" ref="N4:N32" si="6">+J4-L4+N3</f>
        <v>0</v>
      </c>
      <c r="O4" s="89">
        <f>SUM('3'!G4:G16)</f>
        <v>0</v>
      </c>
      <c r="P4" s="89">
        <f>'3'!H23</f>
        <v>0</v>
      </c>
      <c r="Q4" s="74">
        <f>'3'!H6</f>
        <v>0</v>
      </c>
      <c r="R4" s="94">
        <f t="shared" si="3"/>
        <v>0</v>
      </c>
      <c r="S4" s="83">
        <f t="shared" ref="S4:S32" si="7">+O4-Q4+S3</f>
        <v>0</v>
      </c>
      <c r="Z4" s="96"/>
    </row>
    <row r="5" spans="1:26" ht="19.5" thickBot="1" x14ac:dyDescent="0.3">
      <c r="A5" s="24"/>
      <c r="B5" s="25">
        <v>44016</v>
      </c>
      <c r="C5" s="42" t="str">
        <f t="shared" si="0"/>
        <v>يوم الأربعاء ــــ 4/ 2/ 2021</v>
      </c>
      <c r="D5" s="26" t="s">
        <v>9</v>
      </c>
      <c r="E5" s="27" t="s">
        <v>15</v>
      </c>
      <c r="F5" s="47" t="str">
        <f t="shared" si="1"/>
        <v>يوم الأربعاء ــــ 4/ 2/ 2021</v>
      </c>
      <c r="G5" s="51">
        <f t="shared" si="4"/>
        <v>2</v>
      </c>
      <c r="H5" s="29">
        <v>4</v>
      </c>
      <c r="I5" s="51">
        <f t="shared" si="5"/>
        <v>2021</v>
      </c>
      <c r="J5" s="90" t="e">
        <f>SUM(#REF!)</f>
        <v>#REF!</v>
      </c>
      <c r="K5" s="89" t="e">
        <f>#REF!</f>
        <v>#REF!</v>
      </c>
      <c r="L5" s="74" t="e">
        <f>#REF!</f>
        <v>#REF!</v>
      </c>
      <c r="M5" s="94" t="e">
        <f t="shared" si="2"/>
        <v>#REF!</v>
      </c>
      <c r="N5" s="83" t="e">
        <f t="shared" si="6"/>
        <v>#REF!</v>
      </c>
      <c r="O5" s="89" t="e">
        <f>SUM(#REF!)</f>
        <v>#REF!</v>
      </c>
      <c r="P5" s="89" t="e">
        <f>#REF!</f>
        <v>#REF!</v>
      </c>
      <c r="Q5" s="74" t="e">
        <f>#REF!</f>
        <v>#REF!</v>
      </c>
      <c r="R5" s="94" t="e">
        <f t="shared" si="3"/>
        <v>#REF!</v>
      </c>
      <c r="S5" s="83" t="e">
        <f t="shared" si="7"/>
        <v>#REF!</v>
      </c>
      <c r="Z5" s="96"/>
    </row>
    <row r="6" spans="1:26" ht="21.75" thickTop="1" thickBot="1" x14ac:dyDescent="0.3">
      <c r="A6" s="24"/>
      <c r="B6" s="25">
        <v>44017</v>
      </c>
      <c r="C6" s="42" t="str">
        <f t="shared" si="0"/>
        <v>يوم الخميس ــــ 5/ 2/ 2021</v>
      </c>
      <c r="D6" s="26" t="s">
        <v>9</v>
      </c>
      <c r="E6" s="27" t="s">
        <v>16</v>
      </c>
      <c r="F6" s="47" t="str">
        <f t="shared" si="1"/>
        <v>يوم الخميس ــــ 5/ 2/ 2021</v>
      </c>
      <c r="G6" s="51">
        <f t="shared" si="4"/>
        <v>2</v>
      </c>
      <c r="H6" s="28">
        <v>5</v>
      </c>
      <c r="I6" s="51">
        <f t="shared" si="5"/>
        <v>2021</v>
      </c>
      <c r="J6" s="90" t="e">
        <f>SUM(#REF!)</f>
        <v>#REF!</v>
      </c>
      <c r="K6" s="89" t="e">
        <f>#REF!</f>
        <v>#REF!</v>
      </c>
      <c r="L6" s="74" t="e">
        <f>#REF!</f>
        <v>#REF!</v>
      </c>
      <c r="M6" s="94" t="e">
        <f t="shared" si="2"/>
        <v>#REF!</v>
      </c>
      <c r="N6" s="83" t="e">
        <f t="shared" si="6"/>
        <v>#REF!</v>
      </c>
      <c r="O6" s="89" t="e">
        <f>SUM(#REF!)</f>
        <v>#REF!</v>
      </c>
      <c r="P6" s="89" t="e">
        <f>#REF!</f>
        <v>#REF!</v>
      </c>
      <c r="Q6" s="74" t="e">
        <f>#REF!</f>
        <v>#REF!</v>
      </c>
      <c r="R6" s="94" t="e">
        <f t="shared" si="3"/>
        <v>#REF!</v>
      </c>
      <c r="S6" s="83" t="e">
        <f t="shared" si="7"/>
        <v>#REF!</v>
      </c>
      <c r="T6" s="80" t="s">
        <v>47</v>
      </c>
      <c r="U6" s="78" t="s">
        <v>50</v>
      </c>
      <c r="Z6" s="96"/>
    </row>
    <row r="7" spans="1:26" ht="42" thickTop="1" thickBot="1" x14ac:dyDescent="0.3">
      <c r="A7" s="24"/>
      <c r="B7" s="25">
        <v>44018</v>
      </c>
      <c r="C7" s="42" t="str">
        <f t="shared" si="0"/>
        <v>يوم الجمعة ــــ 6/ 2/ 2021</v>
      </c>
      <c r="D7" s="26" t="s">
        <v>9</v>
      </c>
      <c r="E7" s="27" t="s">
        <v>17</v>
      </c>
      <c r="F7" s="47" t="str">
        <f t="shared" si="1"/>
        <v>يوم الجمعة ــــ 6/ 2/ 2021</v>
      </c>
      <c r="G7" s="51">
        <f t="shared" si="4"/>
        <v>2</v>
      </c>
      <c r="H7" s="29">
        <v>6</v>
      </c>
      <c r="I7" s="51">
        <f t="shared" si="5"/>
        <v>2021</v>
      </c>
      <c r="J7" s="90" t="e">
        <f>SUM(#REF!)</f>
        <v>#REF!</v>
      </c>
      <c r="K7" s="89" t="e">
        <f>#REF!</f>
        <v>#REF!</v>
      </c>
      <c r="L7" s="74" t="e">
        <f>#REF!</f>
        <v>#REF!</v>
      </c>
      <c r="M7" s="94" t="e">
        <f t="shared" si="2"/>
        <v>#REF!</v>
      </c>
      <c r="N7" s="83" t="e">
        <f t="shared" si="6"/>
        <v>#REF!</v>
      </c>
      <c r="O7" s="89" t="e">
        <f>SUM(#REF!)</f>
        <v>#REF!</v>
      </c>
      <c r="P7" s="89" t="e">
        <f>#REF!</f>
        <v>#REF!</v>
      </c>
      <c r="Q7" s="74" t="e">
        <f>#REF!</f>
        <v>#REF!</v>
      </c>
      <c r="R7" s="94" t="e">
        <f t="shared" si="3"/>
        <v>#REF!</v>
      </c>
      <c r="S7" s="83" t="e">
        <f t="shared" si="7"/>
        <v>#REF!</v>
      </c>
      <c r="T7" s="78" t="s">
        <v>51</v>
      </c>
      <c r="U7" s="79"/>
      <c r="Z7" s="96"/>
    </row>
    <row r="8" spans="1:26" ht="42" thickTop="1" thickBot="1" x14ac:dyDescent="0.3">
      <c r="A8" s="24"/>
      <c r="B8" s="25">
        <v>44019</v>
      </c>
      <c r="C8" s="42" t="str">
        <f t="shared" si="0"/>
        <v>يوم السبت ــــ 7/ 2/ 2021</v>
      </c>
      <c r="D8" s="26" t="s">
        <v>9</v>
      </c>
      <c r="E8" s="27" t="s">
        <v>18</v>
      </c>
      <c r="F8" s="47" t="str">
        <f t="shared" si="1"/>
        <v>يوم السبت ــــ 7/ 2/ 2021</v>
      </c>
      <c r="G8" s="51">
        <f t="shared" si="4"/>
        <v>2</v>
      </c>
      <c r="H8" s="28">
        <v>7</v>
      </c>
      <c r="I8" s="51">
        <f t="shared" si="5"/>
        <v>2021</v>
      </c>
      <c r="J8" s="90" t="e">
        <f>SUM(#REF!)</f>
        <v>#REF!</v>
      </c>
      <c r="K8" s="89" t="e">
        <f>#REF!</f>
        <v>#REF!</v>
      </c>
      <c r="L8" s="74" t="e">
        <f>#REF!</f>
        <v>#REF!</v>
      </c>
      <c r="M8" s="94" t="e">
        <f t="shared" si="2"/>
        <v>#REF!</v>
      </c>
      <c r="N8" s="83" t="e">
        <f t="shared" si="6"/>
        <v>#REF!</v>
      </c>
      <c r="O8" s="89" t="e">
        <f>SUM(#REF!)</f>
        <v>#REF!</v>
      </c>
      <c r="P8" s="89" t="e">
        <f>#REF!</f>
        <v>#REF!</v>
      </c>
      <c r="Q8" s="74" t="e">
        <f>#REF!</f>
        <v>#REF!</v>
      </c>
      <c r="R8" s="94" t="e">
        <f t="shared" si="3"/>
        <v>#REF!</v>
      </c>
      <c r="S8" s="83" t="e">
        <f t="shared" si="7"/>
        <v>#REF!</v>
      </c>
      <c r="T8" s="78" t="s">
        <v>52</v>
      </c>
      <c r="U8" s="79"/>
      <c r="Z8" s="96"/>
    </row>
    <row r="9" spans="1:26" ht="19.5" thickTop="1" x14ac:dyDescent="0.25">
      <c r="A9" s="24"/>
      <c r="B9" s="25">
        <v>44020</v>
      </c>
      <c r="C9" s="42" t="str">
        <f t="shared" si="0"/>
        <v>يوم الأحد ــــ 8/ 2/ 2021</v>
      </c>
      <c r="D9" s="26" t="s">
        <v>9</v>
      </c>
      <c r="E9" s="27" t="s">
        <v>19</v>
      </c>
      <c r="F9" s="47" t="str">
        <f t="shared" si="1"/>
        <v>يوم الأحد ــــ 8/ 2/ 2021</v>
      </c>
      <c r="G9" s="51">
        <f t="shared" si="4"/>
        <v>2</v>
      </c>
      <c r="H9" s="29">
        <v>8</v>
      </c>
      <c r="I9" s="51">
        <f t="shared" si="5"/>
        <v>2021</v>
      </c>
      <c r="J9" s="90" t="e">
        <f>SUM(#REF!)</f>
        <v>#REF!</v>
      </c>
      <c r="K9" s="89" t="e">
        <f>#REF!</f>
        <v>#REF!</v>
      </c>
      <c r="L9" s="74" t="e">
        <f>#REF!</f>
        <v>#REF!</v>
      </c>
      <c r="M9" s="94" t="e">
        <f t="shared" si="2"/>
        <v>#REF!</v>
      </c>
      <c r="N9" s="83" t="e">
        <f t="shared" si="6"/>
        <v>#REF!</v>
      </c>
      <c r="O9" s="89" t="e">
        <f>SUM(#REF!)</f>
        <v>#REF!</v>
      </c>
      <c r="P9" s="89" t="e">
        <f>#REF!</f>
        <v>#REF!</v>
      </c>
      <c r="Q9" s="74" t="e">
        <f>#REF!</f>
        <v>#REF!</v>
      </c>
      <c r="R9" s="94" t="e">
        <f t="shared" si="3"/>
        <v>#REF!</v>
      </c>
      <c r="S9" s="83" t="e">
        <f t="shared" si="7"/>
        <v>#REF!</v>
      </c>
    </row>
    <row r="10" spans="1:26" ht="18.75" x14ac:dyDescent="0.25">
      <c r="A10" s="24"/>
      <c r="B10" s="25">
        <v>44021</v>
      </c>
      <c r="C10" s="42" t="str">
        <f t="shared" si="0"/>
        <v>يوم الإثنين ــــ 9/ 2/ 2021</v>
      </c>
      <c r="D10" s="26" t="s">
        <v>9</v>
      </c>
      <c r="E10" s="27" t="s">
        <v>13</v>
      </c>
      <c r="F10" s="47" t="str">
        <f t="shared" si="1"/>
        <v>يوم الإثنين ــــ 9/ 2/ 2021</v>
      </c>
      <c r="G10" s="51">
        <f t="shared" si="4"/>
        <v>2</v>
      </c>
      <c r="H10" s="28">
        <v>9</v>
      </c>
      <c r="I10" s="51">
        <f t="shared" si="5"/>
        <v>2021</v>
      </c>
      <c r="J10" s="90" t="e">
        <f>SUM(#REF!)</f>
        <v>#REF!</v>
      </c>
      <c r="K10" s="89" t="e">
        <f>#REF!</f>
        <v>#REF!</v>
      </c>
      <c r="L10" s="74" t="e">
        <f>#REF!</f>
        <v>#REF!</v>
      </c>
      <c r="M10" s="94" t="e">
        <f t="shared" si="2"/>
        <v>#REF!</v>
      </c>
      <c r="N10" s="83" t="e">
        <f t="shared" si="6"/>
        <v>#REF!</v>
      </c>
      <c r="O10" s="89" t="e">
        <f>SUM(#REF!)</f>
        <v>#REF!</v>
      </c>
      <c r="P10" s="89" t="e">
        <f>#REF!</f>
        <v>#REF!</v>
      </c>
      <c r="Q10" s="74" t="e">
        <f>#REF!</f>
        <v>#REF!</v>
      </c>
      <c r="R10" s="94" t="e">
        <f t="shared" si="3"/>
        <v>#REF!</v>
      </c>
      <c r="S10" s="83" t="e">
        <f t="shared" si="7"/>
        <v>#REF!</v>
      </c>
    </row>
    <row r="11" spans="1:26" ht="18.75" x14ac:dyDescent="0.25">
      <c r="A11" s="24"/>
      <c r="B11" s="25">
        <v>44022</v>
      </c>
      <c r="C11" s="42" t="str">
        <f t="shared" si="0"/>
        <v>يوم الثلاثاء ــــ 10/ 2/ 2021</v>
      </c>
      <c r="D11" s="26" t="s">
        <v>9</v>
      </c>
      <c r="E11" s="27" t="s">
        <v>14</v>
      </c>
      <c r="F11" s="47" t="str">
        <f t="shared" si="1"/>
        <v>يوم الثلاثاء ــــ 10/ 2/ 2021</v>
      </c>
      <c r="G11" s="51">
        <f t="shared" si="4"/>
        <v>2</v>
      </c>
      <c r="H11" s="29">
        <v>10</v>
      </c>
      <c r="I11" s="51">
        <f t="shared" si="5"/>
        <v>2021</v>
      </c>
      <c r="J11" s="90" t="e">
        <f>SUM(#REF!)</f>
        <v>#REF!</v>
      </c>
      <c r="K11" s="89" t="e">
        <f>#REF!</f>
        <v>#REF!</v>
      </c>
      <c r="L11" s="74" t="e">
        <f>#REF!</f>
        <v>#REF!</v>
      </c>
      <c r="M11" s="94" t="e">
        <f t="shared" si="2"/>
        <v>#REF!</v>
      </c>
      <c r="N11" s="83" t="e">
        <f t="shared" si="6"/>
        <v>#REF!</v>
      </c>
      <c r="O11" s="89" t="e">
        <f>SUM(#REF!)</f>
        <v>#REF!</v>
      </c>
      <c r="P11" s="89" t="e">
        <f>#REF!</f>
        <v>#REF!</v>
      </c>
      <c r="Q11" s="74" t="e">
        <f>#REF!</f>
        <v>#REF!</v>
      </c>
      <c r="R11" s="94" t="e">
        <f t="shared" si="3"/>
        <v>#REF!</v>
      </c>
      <c r="S11" s="83" t="e">
        <f t="shared" si="7"/>
        <v>#REF!</v>
      </c>
    </row>
    <row r="12" spans="1:26" ht="18.75" x14ac:dyDescent="0.25">
      <c r="A12" s="24"/>
      <c r="B12" s="25">
        <v>44023</v>
      </c>
      <c r="C12" s="42" t="str">
        <f t="shared" si="0"/>
        <v>يوم الأربعاء ــــ 11/ 2/ 2021</v>
      </c>
      <c r="D12" s="26" t="s">
        <v>9</v>
      </c>
      <c r="E12" s="27" t="s">
        <v>15</v>
      </c>
      <c r="F12" s="47" t="str">
        <f t="shared" si="1"/>
        <v>يوم الأربعاء ــــ 11/ 2/ 2021</v>
      </c>
      <c r="G12" s="51">
        <f t="shared" si="4"/>
        <v>2</v>
      </c>
      <c r="H12" s="28">
        <v>11</v>
      </c>
      <c r="I12" s="51">
        <f t="shared" si="5"/>
        <v>2021</v>
      </c>
      <c r="J12" s="90" t="e">
        <f>SUM(#REF!)</f>
        <v>#REF!</v>
      </c>
      <c r="K12" s="89" t="e">
        <f>#REF!</f>
        <v>#REF!</v>
      </c>
      <c r="L12" s="74" t="e">
        <f>#REF!</f>
        <v>#REF!</v>
      </c>
      <c r="M12" s="94" t="e">
        <f t="shared" si="2"/>
        <v>#REF!</v>
      </c>
      <c r="N12" s="83" t="e">
        <f t="shared" si="6"/>
        <v>#REF!</v>
      </c>
      <c r="O12" s="89" t="e">
        <f>SUM(#REF!)</f>
        <v>#REF!</v>
      </c>
      <c r="P12" s="89" t="e">
        <f>#REF!</f>
        <v>#REF!</v>
      </c>
      <c r="Q12" s="74" t="e">
        <f>#REF!</f>
        <v>#REF!</v>
      </c>
      <c r="R12" s="94" t="e">
        <f t="shared" si="3"/>
        <v>#REF!</v>
      </c>
      <c r="S12" s="83" t="e">
        <f t="shared" si="7"/>
        <v>#REF!</v>
      </c>
    </row>
    <row r="13" spans="1:26" ht="18.75" x14ac:dyDescent="0.25">
      <c r="A13" s="24"/>
      <c r="B13" s="25">
        <v>44024</v>
      </c>
      <c r="C13" s="42" t="str">
        <f t="shared" si="0"/>
        <v>يوم الخميس ــــ 12/ 2/ 2021</v>
      </c>
      <c r="D13" s="26" t="s">
        <v>9</v>
      </c>
      <c r="E13" s="27" t="s">
        <v>16</v>
      </c>
      <c r="F13" s="47" t="str">
        <f t="shared" si="1"/>
        <v>يوم الخميس ــــ 12/ 2/ 2021</v>
      </c>
      <c r="G13" s="51">
        <f t="shared" si="4"/>
        <v>2</v>
      </c>
      <c r="H13" s="29">
        <v>12</v>
      </c>
      <c r="I13" s="51">
        <f t="shared" si="5"/>
        <v>2021</v>
      </c>
      <c r="J13" s="90" t="e">
        <f>SUM(#REF!)</f>
        <v>#REF!</v>
      </c>
      <c r="K13" s="89" t="e">
        <f>#REF!</f>
        <v>#REF!</v>
      </c>
      <c r="L13" s="74" t="e">
        <f>#REF!</f>
        <v>#REF!</v>
      </c>
      <c r="M13" s="94" t="e">
        <f t="shared" si="2"/>
        <v>#REF!</v>
      </c>
      <c r="N13" s="83" t="e">
        <f t="shared" si="6"/>
        <v>#REF!</v>
      </c>
      <c r="O13" s="89" t="e">
        <f>SUM(#REF!)</f>
        <v>#REF!</v>
      </c>
      <c r="P13" s="89" t="e">
        <f>#REF!</f>
        <v>#REF!</v>
      </c>
      <c r="Q13" s="74" t="e">
        <f>#REF!</f>
        <v>#REF!</v>
      </c>
      <c r="R13" s="94" t="e">
        <f t="shared" si="3"/>
        <v>#REF!</v>
      </c>
      <c r="S13" s="83" t="e">
        <f t="shared" si="7"/>
        <v>#REF!</v>
      </c>
    </row>
    <row r="14" spans="1:26" ht="18.75" x14ac:dyDescent="0.25">
      <c r="A14" s="24"/>
      <c r="B14" s="25">
        <v>44025</v>
      </c>
      <c r="C14" s="42" t="str">
        <f t="shared" si="0"/>
        <v>يوم الجمعة ــــ 13/ 2/ 2021</v>
      </c>
      <c r="D14" s="26" t="s">
        <v>9</v>
      </c>
      <c r="E14" s="27" t="s">
        <v>17</v>
      </c>
      <c r="F14" s="47" t="str">
        <f t="shared" si="1"/>
        <v>يوم الجمعة ــــ 13/ 2/ 2021</v>
      </c>
      <c r="G14" s="51">
        <f t="shared" si="4"/>
        <v>2</v>
      </c>
      <c r="H14" s="28">
        <v>13</v>
      </c>
      <c r="I14" s="51">
        <f t="shared" si="5"/>
        <v>2021</v>
      </c>
      <c r="J14" s="90" t="e">
        <f>SUM(#REF!)</f>
        <v>#REF!</v>
      </c>
      <c r="K14" s="89" t="e">
        <f>#REF!</f>
        <v>#REF!</v>
      </c>
      <c r="L14" s="74" t="e">
        <f>#REF!</f>
        <v>#REF!</v>
      </c>
      <c r="M14" s="94" t="e">
        <f t="shared" si="2"/>
        <v>#REF!</v>
      </c>
      <c r="N14" s="83" t="e">
        <f t="shared" si="6"/>
        <v>#REF!</v>
      </c>
      <c r="O14" s="89" t="e">
        <f>SUM(#REF!)</f>
        <v>#REF!</v>
      </c>
      <c r="P14" s="89" t="e">
        <f>#REF!</f>
        <v>#REF!</v>
      </c>
      <c r="Q14" s="74" t="e">
        <f>#REF!</f>
        <v>#REF!</v>
      </c>
      <c r="R14" s="94" t="e">
        <f t="shared" si="3"/>
        <v>#REF!</v>
      </c>
      <c r="S14" s="83" t="e">
        <f t="shared" si="7"/>
        <v>#REF!</v>
      </c>
    </row>
    <row r="15" spans="1:26" ht="18.75" x14ac:dyDescent="0.25">
      <c r="A15" s="24"/>
      <c r="B15" s="25">
        <v>44026</v>
      </c>
      <c r="C15" s="42" t="str">
        <f t="shared" si="0"/>
        <v>يوم السبت ــــ 14/ 2/ 2021</v>
      </c>
      <c r="D15" s="26" t="s">
        <v>9</v>
      </c>
      <c r="E15" s="27" t="s">
        <v>18</v>
      </c>
      <c r="F15" s="47" t="str">
        <f t="shared" si="1"/>
        <v>يوم السبت ــــ 14/ 2/ 2021</v>
      </c>
      <c r="G15" s="51">
        <f t="shared" si="4"/>
        <v>2</v>
      </c>
      <c r="H15" s="29">
        <v>14</v>
      </c>
      <c r="I15" s="51">
        <f t="shared" si="5"/>
        <v>2021</v>
      </c>
      <c r="J15" s="90" t="e">
        <f>SUM(#REF!)</f>
        <v>#REF!</v>
      </c>
      <c r="K15" s="89" t="e">
        <f>#REF!</f>
        <v>#REF!</v>
      </c>
      <c r="L15" s="74" t="e">
        <f>#REF!</f>
        <v>#REF!</v>
      </c>
      <c r="M15" s="94" t="e">
        <f t="shared" si="2"/>
        <v>#REF!</v>
      </c>
      <c r="N15" s="83" t="e">
        <f t="shared" si="6"/>
        <v>#REF!</v>
      </c>
      <c r="O15" s="89" t="e">
        <f>SUM(#REF!)</f>
        <v>#REF!</v>
      </c>
      <c r="P15" s="89" t="e">
        <f>#REF!</f>
        <v>#REF!</v>
      </c>
      <c r="Q15" s="74" t="e">
        <f>#REF!</f>
        <v>#REF!</v>
      </c>
      <c r="R15" s="94" t="e">
        <f t="shared" si="3"/>
        <v>#REF!</v>
      </c>
      <c r="S15" s="83" t="e">
        <f t="shared" si="7"/>
        <v>#REF!</v>
      </c>
    </row>
    <row r="16" spans="1:26" ht="18.75" x14ac:dyDescent="0.25">
      <c r="A16" s="24"/>
      <c r="B16" s="25">
        <v>44027</v>
      </c>
      <c r="C16" s="42" t="str">
        <f t="shared" si="0"/>
        <v>يوم الأحد ــــ 15/ 2/ 2021</v>
      </c>
      <c r="D16" s="26" t="s">
        <v>9</v>
      </c>
      <c r="E16" s="27" t="s">
        <v>19</v>
      </c>
      <c r="F16" s="47" t="str">
        <f t="shared" si="1"/>
        <v>يوم الأحد ــــ 15/ 2/ 2021</v>
      </c>
      <c r="G16" s="51">
        <f t="shared" si="4"/>
        <v>2</v>
      </c>
      <c r="H16" s="28">
        <v>15</v>
      </c>
      <c r="I16" s="51">
        <f t="shared" si="5"/>
        <v>2021</v>
      </c>
      <c r="J16" s="90" t="e">
        <f>SUM(#REF!)</f>
        <v>#REF!</v>
      </c>
      <c r="K16" s="89" t="e">
        <f>#REF!</f>
        <v>#REF!</v>
      </c>
      <c r="L16" s="74" t="e">
        <f>#REF!</f>
        <v>#REF!</v>
      </c>
      <c r="M16" s="94" t="e">
        <f t="shared" si="2"/>
        <v>#REF!</v>
      </c>
      <c r="N16" s="83" t="e">
        <f t="shared" si="6"/>
        <v>#REF!</v>
      </c>
      <c r="O16" s="89" t="e">
        <f>SUM(#REF!)</f>
        <v>#REF!</v>
      </c>
      <c r="P16" s="89" t="e">
        <f>#REF!</f>
        <v>#REF!</v>
      </c>
      <c r="Q16" s="74" t="e">
        <f>#REF!</f>
        <v>#REF!</v>
      </c>
      <c r="R16" s="94" t="e">
        <f t="shared" si="3"/>
        <v>#REF!</v>
      </c>
      <c r="S16" s="83" t="e">
        <f t="shared" si="7"/>
        <v>#REF!</v>
      </c>
    </row>
    <row r="17" spans="1:19" ht="18.75" x14ac:dyDescent="0.25">
      <c r="A17" s="24"/>
      <c r="B17" s="25">
        <v>44028</v>
      </c>
      <c r="C17" s="42" t="str">
        <f t="shared" si="0"/>
        <v>يوم الإثنين ــــ 16/ 2/ 2021</v>
      </c>
      <c r="D17" s="26" t="s">
        <v>9</v>
      </c>
      <c r="E17" s="27" t="s">
        <v>13</v>
      </c>
      <c r="F17" s="47" t="str">
        <f t="shared" si="1"/>
        <v>يوم الإثنين ــــ 16/ 2/ 2021</v>
      </c>
      <c r="G17" s="51">
        <f t="shared" si="4"/>
        <v>2</v>
      </c>
      <c r="H17" s="29">
        <v>16</v>
      </c>
      <c r="I17" s="51">
        <f t="shared" si="5"/>
        <v>2021</v>
      </c>
      <c r="J17" s="90" t="e">
        <f>SUM(#REF!)</f>
        <v>#REF!</v>
      </c>
      <c r="K17" s="89" t="e">
        <f>#REF!</f>
        <v>#REF!</v>
      </c>
      <c r="L17" s="74" t="e">
        <f>#REF!</f>
        <v>#REF!</v>
      </c>
      <c r="M17" s="94" t="e">
        <f t="shared" si="2"/>
        <v>#REF!</v>
      </c>
      <c r="N17" s="83" t="e">
        <f t="shared" si="6"/>
        <v>#REF!</v>
      </c>
      <c r="O17" s="89" t="e">
        <f>SUM(#REF!)</f>
        <v>#REF!</v>
      </c>
      <c r="P17" s="89" t="e">
        <f>#REF!</f>
        <v>#REF!</v>
      </c>
      <c r="Q17" s="74" t="e">
        <f>#REF!</f>
        <v>#REF!</v>
      </c>
      <c r="R17" s="94" t="e">
        <f t="shared" si="3"/>
        <v>#REF!</v>
      </c>
      <c r="S17" s="83" t="e">
        <f t="shared" si="7"/>
        <v>#REF!</v>
      </c>
    </row>
    <row r="18" spans="1:19" ht="18.75" x14ac:dyDescent="0.25">
      <c r="A18" s="24"/>
      <c r="B18" s="25">
        <v>44029</v>
      </c>
      <c r="C18" s="42" t="str">
        <f t="shared" si="0"/>
        <v>يوم الثلاثاء ــــ 17/ 2/ 2021</v>
      </c>
      <c r="D18" s="26" t="s">
        <v>9</v>
      </c>
      <c r="E18" s="27" t="s">
        <v>14</v>
      </c>
      <c r="F18" s="47" t="str">
        <f t="shared" si="1"/>
        <v>يوم الثلاثاء ــــ 17/ 2/ 2021</v>
      </c>
      <c r="G18" s="51">
        <f t="shared" si="4"/>
        <v>2</v>
      </c>
      <c r="H18" s="28">
        <v>17</v>
      </c>
      <c r="I18" s="51">
        <f t="shared" si="5"/>
        <v>2021</v>
      </c>
      <c r="J18" s="90" t="e">
        <f>SUM(#REF!)</f>
        <v>#REF!</v>
      </c>
      <c r="K18" s="89" t="e">
        <f>#REF!</f>
        <v>#REF!</v>
      </c>
      <c r="L18" s="74" t="e">
        <f>#REF!</f>
        <v>#REF!</v>
      </c>
      <c r="M18" s="94" t="e">
        <f t="shared" si="2"/>
        <v>#REF!</v>
      </c>
      <c r="N18" s="83" t="e">
        <f t="shared" si="6"/>
        <v>#REF!</v>
      </c>
      <c r="O18" s="89" t="e">
        <f>SUM(#REF!)</f>
        <v>#REF!</v>
      </c>
      <c r="P18" s="89" t="e">
        <f>#REF!</f>
        <v>#REF!</v>
      </c>
      <c r="Q18" s="74" t="e">
        <f>#REF!</f>
        <v>#REF!</v>
      </c>
      <c r="R18" s="94" t="e">
        <f t="shared" si="3"/>
        <v>#REF!</v>
      </c>
      <c r="S18" s="83" t="e">
        <f t="shared" si="7"/>
        <v>#REF!</v>
      </c>
    </row>
    <row r="19" spans="1:19" ht="18.75" x14ac:dyDescent="0.25">
      <c r="A19" s="24"/>
      <c r="B19" s="25">
        <v>44030</v>
      </c>
      <c r="C19" s="42" t="str">
        <f t="shared" si="0"/>
        <v>يوم الأربعاء ــــ 18/ 2/ 2021</v>
      </c>
      <c r="D19" s="26" t="s">
        <v>9</v>
      </c>
      <c r="E19" s="27" t="s">
        <v>15</v>
      </c>
      <c r="F19" s="47" t="str">
        <f t="shared" si="1"/>
        <v>يوم الأربعاء ــــ 18/ 2/ 2021</v>
      </c>
      <c r="G19" s="51">
        <f t="shared" si="4"/>
        <v>2</v>
      </c>
      <c r="H19" s="29">
        <v>18</v>
      </c>
      <c r="I19" s="51">
        <f t="shared" si="5"/>
        <v>2021</v>
      </c>
      <c r="J19" s="90" t="e">
        <f>SUM(#REF!)</f>
        <v>#REF!</v>
      </c>
      <c r="K19" s="89" t="e">
        <f>#REF!</f>
        <v>#REF!</v>
      </c>
      <c r="L19" s="74" t="e">
        <f>#REF!</f>
        <v>#REF!</v>
      </c>
      <c r="M19" s="94" t="e">
        <f t="shared" si="2"/>
        <v>#REF!</v>
      </c>
      <c r="N19" s="83" t="e">
        <f t="shared" si="6"/>
        <v>#REF!</v>
      </c>
      <c r="O19" s="89" t="e">
        <f>SUM(#REF!)</f>
        <v>#REF!</v>
      </c>
      <c r="P19" s="89" t="e">
        <f>#REF!</f>
        <v>#REF!</v>
      </c>
      <c r="Q19" s="74" t="e">
        <f>#REF!</f>
        <v>#REF!</v>
      </c>
      <c r="R19" s="94" t="e">
        <f t="shared" si="3"/>
        <v>#REF!</v>
      </c>
      <c r="S19" s="83" t="e">
        <f t="shared" si="7"/>
        <v>#REF!</v>
      </c>
    </row>
    <row r="20" spans="1:19" ht="18.75" x14ac:dyDescent="0.25">
      <c r="A20" s="24"/>
      <c r="B20" s="25">
        <v>44031</v>
      </c>
      <c r="C20" s="42" t="str">
        <f t="shared" si="0"/>
        <v>يوم الخميس ــــ 19/ 2/ 2021</v>
      </c>
      <c r="D20" s="26" t="s">
        <v>9</v>
      </c>
      <c r="E20" s="27" t="s">
        <v>16</v>
      </c>
      <c r="F20" s="47" t="str">
        <f t="shared" si="1"/>
        <v>يوم الخميس ــــ 19/ 2/ 2021</v>
      </c>
      <c r="G20" s="51">
        <f t="shared" si="4"/>
        <v>2</v>
      </c>
      <c r="H20" s="28">
        <v>19</v>
      </c>
      <c r="I20" s="51">
        <f t="shared" si="5"/>
        <v>2021</v>
      </c>
      <c r="J20" s="90" t="e">
        <f>SUM(#REF!)</f>
        <v>#REF!</v>
      </c>
      <c r="K20" s="89" t="e">
        <f>#REF!</f>
        <v>#REF!</v>
      </c>
      <c r="L20" s="74" t="e">
        <f>#REF!</f>
        <v>#REF!</v>
      </c>
      <c r="M20" s="94" t="e">
        <f t="shared" si="2"/>
        <v>#REF!</v>
      </c>
      <c r="N20" s="83" t="e">
        <f t="shared" si="6"/>
        <v>#REF!</v>
      </c>
      <c r="O20" s="89" t="e">
        <f>SUM(#REF!)</f>
        <v>#REF!</v>
      </c>
      <c r="P20" s="89" t="e">
        <f>#REF!</f>
        <v>#REF!</v>
      </c>
      <c r="Q20" s="74" t="e">
        <f>#REF!</f>
        <v>#REF!</v>
      </c>
      <c r="R20" s="94" t="e">
        <f t="shared" si="3"/>
        <v>#REF!</v>
      </c>
      <c r="S20" s="83" t="e">
        <f t="shared" si="7"/>
        <v>#REF!</v>
      </c>
    </row>
    <row r="21" spans="1:19" ht="18.75" x14ac:dyDescent="0.25">
      <c r="B21" s="25">
        <v>44032</v>
      </c>
      <c r="C21" s="42" t="str">
        <f t="shared" si="0"/>
        <v>يوم الجمعة ــــ 20/ 2/ 2021</v>
      </c>
      <c r="D21" s="26" t="s">
        <v>9</v>
      </c>
      <c r="E21" s="27" t="s">
        <v>17</v>
      </c>
      <c r="F21" s="47" t="str">
        <f t="shared" si="1"/>
        <v>يوم الجمعة ــــ 20/ 2/ 2021</v>
      </c>
      <c r="G21" s="51">
        <f t="shared" si="4"/>
        <v>2</v>
      </c>
      <c r="H21" s="29">
        <v>20</v>
      </c>
      <c r="I21" s="51">
        <f t="shared" si="5"/>
        <v>2021</v>
      </c>
      <c r="J21" s="90" t="e">
        <f>SUM(#REF!)</f>
        <v>#REF!</v>
      </c>
      <c r="K21" s="89" t="e">
        <f>#REF!</f>
        <v>#REF!</v>
      </c>
      <c r="L21" s="74" t="e">
        <f>#REF!</f>
        <v>#REF!</v>
      </c>
      <c r="M21" s="94" t="e">
        <f t="shared" si="2"/>
        <v>#REF!</v>
      </c>
      <c r="N21" s="83" t="e">
        <f t="shared" si="6"/>
        <v>#REF!</v>
      </c>
      <c r="O21" s="89" t="e">
        <f>SUM(#REF!)</f>
        <v>#REF!</v>
      </c>
      <c r="P21" s="89" t="e">
        <f>#REF!</f>
        <v>#REF!</v>
      </c>
      <c r="Q21" s="74" t="e">
        <f>#REF!</f>
        <v>#REF!</v>
      </c>
      <c r="R21" s="94" t="e">
        <f t="shared" si="3"/>
        <v>#REF!</v>
      </c>
      <c r="S21" s="83" t="e">
        <f t="shared" si="7"/>
        <v>#REF!</v>
      </c>
    </row>
    <row r="22" spans="1:19" ht="18.75" x14ac:dyDescent="0.25">
      <c r="A22" s="24"/>
      <c r="B22" s="25">
        <v>44033</v>
      </c>
      <c r="C22" s="42" t="str">
        <f t="shared" si="0"/>
        <v>يوم السبت ــــ 21/ 2/ 2021</v>
      </c>
      <c r="D22" s="26" t="s">
        <v>9</v>
      </c>
      <c r="E22" s="27" t="s">
        <v>18</v>
      </c>
      <c r="F22" s="47" t="str">
        <f t="shared" si="1"/>
        <v>يوم السبت ــــ 21/ 2/ 2021</v>
      </c>
      <c r="G22" s="51">
        <f t="shared" si="4"/>
        <v>2</v>
      </c>
      <c r="H22" s="28">
        <v>21</v>
      </c>
      <c r="I22" s="51">
        <f t="shared" si="5"/>
        <v>2021</v>
      </c>
      <c r="J22" s="90" t="e">
        <f>SUM(#REF!)</f>
        <v>#REF!</v>
      </c>
      <c r="K22" s="89" t="e">
        <f>#REF!</f>
        <v>#REF!</v>
      </c>
      <c r="L22" s="74" t="e">
        <f>#REF!</f>
        <v>#REF!</v>
      </c>
      <c r="M22" s="94" t="e">
        <f t="shared" si="2"/>
        <v>#REF!</v>
      </c>
      <c r="N22" s="83" t="e">
        <f t="shared" si="6"/>
        <v>#REF!</v>
      </c>
      <c r="O22" s="89" t="e">
        <f>SUM(#REF!)</f>
        <v>#REF!</v>
      </c>
      <c r="P22" s="89" t="e">
        <f>#REF!</f>
        <v>#REF!</v>
      </c>
      <c r="Q22" s="74" t="e">
        <f>#REF!</f>
        <v>#REF!</v>
      </c>
      <c r="R22" s="94" t="e">
        <f t="shared" si="3"/>
        <v>#REF!</v>
      </c>
      <c r="S22" s="83" t="e">
        <f t="shared" si="7"/>
        <v>#REF!</v>
      </c>
    </row>
    <row r="23" spans="1:19" ht="18.75" x14ac:dyDescent="0.25">
      <c r="B23" s="25">
        <v>44034</v>
      </c>
      <c r="C23" s="42" t="str">
        <f t="shared" si="0"/>
        <v>يوم الأحد ــــ 22/ 2/ 2021</v>
      </c>
      <c r="D23" s="26" t="s">
        <v>9</v>
      </c>
      <c r="E23" s="27" t="s">
        <v>19</v>
      </c>
      <c r="F23" s="47" t="str">
        <f t="shared" si="1"/>
        <v>يوم الأحد ــــ 22/ 2/ 2021</v>
      </c>
      <c r="G23" s="51">
        <f t="shared" si="4"/>
        <v>2</v>
      </c>
      <c r="H23" s="29">
        <v>22</v>
      </c>
      <c r="I23" s="51">
        <f t="shared" si="5"/>
        <v>2021</v>
      </c>
      <c r="J23" s="90" t="e">
        <f>SUM(#REF!)</f>
        <v>#REF!</v>
      </c>
      <c r="K23" s="89" t="e">
        <f>#REF!</f>
        <v>#REF!</v>
      </c>
      <c r="L23" s="74" t="e">
        <f>#REF!</f>
        <v>#REF!</v>
      </c>
      <c r="M23" s="94" t="e">
        <f t="shared" si="2"/>
        <v>#REF!</v>
      </c>
      <c r="N23" s="83" t="e">
        <f t="shared" si="6"/>
        <v>#REF!</v>
      </c>
      <c r="O23" s="89" t="e">
        <f>SUM(#REF!)</f>
        <v>#REF!</v>
      </c>
      <c r="P23" s="89" t="e">
        <f>#REF!</f>
        <v>#REF!</v>
      </c>
      <c r="Q23" s="74" t="e">
        <f>#REF!</f>
        <v>#REF!</v>
      </c>
      <c r="R23" s="94" t="e">
        <f t="shared" si="3"/>
        <v>#REF!</v>
      </c>
      <c r="S23" s="83" t="e">
        <f t="shared" si="7"/>
        <v>#REF!</v>
      </c>
    </row>
    <row r="24" spans="1:19" ht="18.75" x14ac:dyDescent="0.25">
      <c r="B24" s="25">
        <v>44035</v>
      </c>
      <c r="C24" s="42" t="str">
        <f t="shared" si="0"/>
        <v>يوم الإثنين ــــ 23/ 2/ 2021</v>
      </c>
      <c r="D24" s="26" t="s">
        <v>9</v>
      </c>
      <c r="E24" s="27" t="s">
        <v>13</v>
      </c>
      <c r="F24" s="47" t="str">
        <f t="shared" si="1"/>
        <v>يوم الإثنين ــــ 23/ 2/ 2021</v>
      </c>
      <c r="G24" s="51">
        <f t="shared" si="4"/>
        <v>2</v>
      </c>
      <c r="H24" s="28">
        <v>23</v>
      </c>
      <c r="I24" s="51">
        <f t="shared" si="5"/>
        <v>2021</v>
      </c>
      <c r="J24" s="90" t="e">
        <f>SUM(#REF!)</f>
        <v>#REF!</v>
      </c>
      <c r="K24" s="89" t="e">
        <f>#REF!</f>
        <v>#REF!</v>
      </c>
      <c r="L24" s="74" t="e">
        <f>#REF!</f>
        <v>#REF!</v>
      </c>
      <c r="M24" s="94" t="e">
        <f t="shared" si="2"/>
        <v>#REF!</v>
      </c>
      <c r="N24" s="83" t="e">
        <f t="shared" si="6"/>
        <v>#REF!</v>
      </c>
      <c r="O24" s="89" t="e">
        <f>SUM(#REF!)</f>
        <v>#REF!</v>
      </c>
      <c r="P24" s="89" t="e">
        <f>#REF!</f>
        <v>#REF!</v>
      </c>
      <c r="Q24" s="74" t="e">
        <f>#REF!</f>
        <v>#REF!</v>
      </c>
      <c r="R24" s="94" t="e">
        <f t="shared" si="3"/>
        <v>#REF!</v>
      </c>
      <c r="S24" s="83" t="e">
        <f t="shared" si="7"/>
        <v>#REF!</v>
      </c>
    </row>
    <row r="25" spans="1:19" ht="18.75" x14ac:dyDescent="0.25">
      <c r="B25" s="25">
        <v>44036</v>
      </c>
      <c r="C25" s="42" t="str">
        <f t="shared" si="0"/>
        <v>يوم الثلاثاء ــــ 24/ 2/ 2021</v>
      </c>
      <c r="D25" s="26" t="s">
        <v>9</v>
      </c>
      <c r="E25" s="27" t="s">
        <v>14</v>
      </c>
      <c r="F25" s="47" t="str">
        <f t="shared" si="1"/>
        <v>يوم الثلاثاء ــــ 24/ 2/ 2021</v>
      </c>
      <c r="G25" s="51">
        <f t="shared" si="4"/>
        <v>2</v>
      </c>
      <c r="H25" s="29">
        <v>24</v>
      </c>
      <c r="I25" s="51">
        <f t="shared" si="5"/>
        <v>2021</v>
      </c>
      <c r="J25" s="90" t="e">
        <f>SUM(#REF!)</f>
        <v>#REF!</v>
      </c>
      <c r="K25" s="89" t="e">
        <f>#REF!</f>
        <v>#REF!</v>
      </c>
      <c r="L25" s="74" t="e">
        <f>#REF!</f>
        <v>#REF!</v>
      </c>
      <c r="M25" s="94" t="e">
        <f t="shared" si="2"/>
        <v>#REF!</v>
      </c>
      <c r="N25" s="83" t="e">
        <f t="shared" si="6"/>
        <v>#REF!</v>
      </c>
      <c r="O25" s="89" t="e">
        <f>SUM(#REF!)</f>
        <v>#REF!</v>
      </c>
      <c r="P25" s="89" t="e">
        <f>#REF!</f>
        <v>#REF!</v>
      </c>
      <c r="Q25" s="74" t="e">
        <f>#REF!</f>
        <v>#REF!</v>
      </c>
      <c r="R25" s="94" t="e">
        <f t="shared" si="3"/>
        <v>#REF!</v>
      </c>
      <c r="S25" s="83" t="e">
        <f t="shared" si="7"/>
        <v>#REF!</v>
      </c>
    </row>
    <row r="26" spans="1:19" ht="18.75" x14ac:dyDescent="0.25">
      <c r="B26" s="25">
        <v>44037</v>
      </c>
      <c r="C26" s="42" t="str">
        <f t="shared" si="0"/>
        <v>يوم الأربعاء ــــ 25/ 2/ 2021</v>
      </c>
      <c r="D26" s="26" t="s">
        <v>9</v>
      </c>
      <c r="E26" s="27" t="s">
        <v>15</v>
      </c>
      <c r="F26" s="47" t="str">
        <f t="shared" si="1"/>
        <v>يوم الأربعاء ــــ 25/ 2/ 2021</v>
      </c>
      <c r="G26" s="51">
        <f t="shared" si="4"/>
        <v>2</v>
      </c>
      <c r="H26" s="28">
        <v>25</v>
      </c>
      <c r="I26" s="51">
        <f t="shared" si="5"/>
        <v>2021</v>
      </c>
      <c r="J26" s="90" t="e">
        <f>SUM(#REF!)</f>
        <v>#REF!</v>
      </c>
      <c r="K26" s="89" t="e">
        <f>#REF!</f>
        <v>#REF!</v>
      </c>
      <c r="L26" s="74" t="e">
        <f>#REF!</f>
        <v>#REF!</v>
      </c>
      <c r="M26" s="94" t="e">
        <f t="shared" si="2"/>
        <v>#REF!</v>
      </c>
      <c r="N26" s="83" t="e">
        <f t="shared" si="6"/>
        <v>#REF!</v>
      </c>
      <c r="O26" s="89" t="e">
        <f>SUM(#REF!)</f>
        <v>#REF!</v>
      </c>
      <c r="P26" s="89" t="e">
        <f>#REF!</f>
        <v>#REF!</v>
      </c>
      <c r="Q26" s="74" t="e">
        <f>#REF!</f>
        <v>#REF!</v>
      </c>
      <c r="R26" s="94" t="e">
        <f t="shared" si="3"/>
        <v>#REF!</v>
      </c>
      <c r="S26" s="83" t="e">
        <f t="shared" si="7"/>
        <v>#REF!</v>
      </c>
    </row>
    <row r="27" spans="1:19" ht="18.75" x14ac:dyDescent="0.25">
      <c r="B27" s="25">
        <v>44038</v>
      </c>
      <c r="C27" s="42" t="str">
        <f t="shared" si="0"/>
        <v>يوم الخميس ــــ 26/ 2/ 2021</v>
      </c>
      <c r="D27" s="26" t="s">
        <v>9</v>
      </c>
      <c r="E27" s="27" t="s">
        <v>16</v>
      </c>
      <c r="F27" s="47" t="str">
        <f t="shared" si="1"/>
        <v>يوم الخميس ــــ 26/ 2/ 2021</v>
      </c>
      <c r="G27" s="51">
        <f t="shared" si="4"/>
        <v>2</v>
      </c>
      <c r="H27" s="29">
        <v>26</v>
      </c>
      <c r="I27" s="51">
        <f t="shared" si="5"/>
        <v>2021</v>
      </c>
      <c r="J27" s="90" t="e">
        <f>SUM(#REF!)</f>
        <v>#REF!</v>
      </c>
      <c r="K27" s="89" t="e">
        <f>#REF!</f>
        <v>#REF!</v>
      </c>
      <c r="L27" s="74" t="e">
        <f>#REF!</f>
        <v>#REF!</v>
      </c>
      <c r="M27" s="94" t="e">
        <f t="shared" si="2"/>
        <v>#REF!</v>
      </c>
      <c r="N27" s="83" t="e">
        <f t="shared" si="6"/>
        <v>#REF!</v>
      </c>
      <c r="O27" s="89" t="e">
        <f>SUM(#REF!)</f>
        <v>#REF!</v>
      </c>
      <c r="P27" s="89" t="e">
        <f>#REF!</f>
        <v>#REF!</v>
      </c>
      <c r="Q27" s="74" t="e">
        <f>#REF!</f>
        <v>#REF!</v>
      </c>
      <c r="R27" s="94" t="e">
        <f t="shared" si="3"/>
        <v>#REF!</v>
      </c>
      <c r="S27" s="83" t="e">
        <f t="shared" si="7"/>
        <v>#REF!</v>
      </c>
    </row>
    <row r="28" spans="1:19" ht="18.75" x14ac:dyDescent="0.25">
      <c r="B28" s="25">
        <v>44039</v>
      </c>
      <c r="C28" s="42" t="str">
        <f t="shared" si="0"/>
        <v>يوم الجمعة ــــ 27/ 2/ 2021</v>
      </c>
      <c r="D28" s="26" t="s">
        <v>9</v>
      </c>
      <c r="E28" s="27" t="s">
        <v>17</v>
      </c>
      <c r="F28" s="47" t="str">
        <f t="shared" si="1"/>
        <v>يوم الجمعة ــــ 27/ 2/ 2021</v>
      </c>
      <c r="G28" s="51">
        <f t="shared" si="4"/>
        <v>2</v>
      </c>
      <c r="H28" s="28">
        <v>27</v>
      </c>
      <c r="I28" s="51">
        <f t="shared" si="5"/>
        <v>2021</v>
      </c>
      <c r="J28" s="90" t="e">
        <f>SUM(#REF!)</f>
        <v>#REF!</v>
      </c>
      <c r="K28" s="89" t="e">
        <f>#REF!</f>
        <v>#REF!</v>
      </c>
      <c r="L28" s="74" t="e">
        <f>#REF!</f>
        <v>#REF!</v>
      </c>
      <c r="M28" s="94" t="e">
        <f t="shared" si="2"/>
        <v>#REF!</v>
      </c>
      <c r="N28" s="83" t="e">
        <f t="shared" si="6"/>
        <v>#REF!</v>
      </c>
      <c r="O28" s="89" t="e">
        <f>SUM(#REF!)</f>
        <v>#REF!</v>
      </c>
      <c r="P28" s="89" t="e">
        <f>#REF!</f>
        <v>#REF!</v>
      </c>
      <c r="Q28" s="74" t="e">
        <f>#REF!</f>
        <v>#REF!</v>
      </c>
      <c r="R28" s="94" t="e">
        <f t="shared" si="3"/>
        <v>#REF!</v>
      </c>
      <c r="S28" s="83" t="e">
        <f t="shared" si="7"/>
        <v>#REF!</v>
      </c>
    </row>
    <row r="29" spans="1:19" ht="18.75" x14ac:dyDescent="0.25">
      <c r="B29" s="25">
        <v>44040</v>
      </c>
      <c r="C29" s="42" t="str">
        <f t="shared" si="0"/>
        <v>يوم السبت ــــ 28/ 2/ 2021</v>
      </c>
      <c r="D29" s="26" t="s">
        <v>9</v>
      </c>
      <c r="E29" s="27" t="s">
        <v>18</v>
      </c>
      <c r="F29" s="47" t="str">
        <f t="shared" si="1"/>
        <v>يوم السبت ــــ 28/ 2/ 2021</v>
      </c>
      <c r="G29" s="51">
        <f t="shared" si="4"/>
        <v>2</v>
      </c>
      <c r="H29" s="29">
        <v>28</v>
      </c>
      <c r="I29" s="51">
        <f t="shared" si="5"/>
        <v>2021</v>
      </c>
      <c r="J29" s="90" t="e">
        <f>SUM(#REF!)</f>
        <v>#REF!</v>
      </c>
      <c r="K29" s="89" t="e">
        <f>#REF!</f>
        <v>#REF!</v>
      </c>
      <c r="L29" s="74" t="e">
        <f>#REF!</f>
        <v>#REF!</v>
      </c>
      <c r="M29" s="94" t="e">
        <f t="shared" si="2"/>
        <v>#REF!</v>
      </c>
      <c r="N29" s="83" t="e">
        <f t="shared" si="6"/>
        <v>#REF!</v>
      </c>
      <c r="O29" s="89" t="e">
        <f>SUM(#REF!)</f>
        <v>#REF!</v>
      </c>
      <c r="P29" s="89" t="e">
        <f>#REF!</f>
        <v>#REF!</v>
      </c>
      <c r="Q29" s="74" t="e">
        <f>#REF!</f>
        <v>#REF!</v>
      </c>
      <c r="R29" s="94" t="e">
        <f t="shared" si="3"/>
        <v>#REF!</v>
      </c>
      <c r="S29" s="83" t="e">
        <f t="shared" si="7"/>
        <v>#REF!</v>
      </c>
    </row>
    <row r="30" spans="1:19" ht="18.75" x14ac:dyDescent="0.25">
      <c r="B30" s="25">
        <v>44041</v>
      </c>
      <c r="C30" s="42" t="str">
        <f t="shared" si="0"/>
        <v>يوم الأحد ــــ 29/ 2/ 2021</v>
      </c>
      <c r="D30" s="26" t="s">
        <v>9</v>
      </c>
      <c r="E30" s="27" t="s">
        <v>19</v>
      </c>
      <c r="F30" s="47" t="str">
        <f t="shared" si="1"/>
        <v>يوم الأحد ــــ 29/ 2/ 2021</v>
      </c>
      <c r="G30" s="51">
        <f t="shared" si="4"/>
        <v>2</v>
      </c>
      <c r="H30" s="28">
        <v>29</v>
      </c>
      <c r="I30" s="51">
        <f t="shared" si="5"/>
        <v>2021</v>
      </c>
      <c r="J30" s="90" t="e">
        <f>SUM(#REF!)</f>
        <v>#REF!</v>
      </c>
      <c r="K30" s="89" t="e">
        <f>#REF!</f>
        <v>#REF!</v>
      </c>
      <c r="L30" s="74" t="e">
        <f>#REF!</f>
        <v>#REF!</v>
      </c>
      <c r="M30" s="94" t="e">
        <f t="shared" si="2"/>
        <v>#REF!</v>
      </c>
      <c r="N30" s="83" t="e">
        <f t="shared" si="6"/>
        <v>#REF!</v>
      </c>
      <c r="O30" s="89" t="e">
        <f>SUM(#REF!)</f>
        <v>#REF!</v>
      </c>
      <c r="P30" s="89" t="e">
        <f>#REF!</f>
        <v>#REF!</v>
      </c>
      <c r="Q30" s="74" t="e">
        <f>#REF!</f>
        <v>#REF!</v>
      </c>
      <c r="R30" s="94" t="e">
        <f t="shared" si="3"/>
        <v>#REF!</v>
      </c>
      <c r="S30" s="83" t="e">
        <f t="shared" si="7"/>
        <v>#REF!</v>
      </c>
    </row>
    <row r="31" spans="1:19" ht="18.75" x14ac:dyDescent="0.25">
      <c r="B31" s="25">
        <v>44042</v>
      </c>
      <c r="C31" s="42" t="str">
        <f t="shared" si="0"/>
        <v>يوم الإثنين ــــ 30/ 2/ 2021</v>
      </c>
      <c r="D31" s="26" t="s">
        <v>9</v>
      </c>
      <c r="E31" s="27" t="s">
        <v>13</v>
      </c>
      <c r="F31" s="47" t="str">
        <f t="shared" si="1"/>
        <v>يوم الإثنين ــــ 30/ 2/ 2021</v>
      </c>
      <c r="G31" s="51">
        <f t="shared" si="4"/>
        <v>2</v>
      </c>
      <c r="H31" s="29">
        <v>30</v>
      </c>
      <c r="I31" s="51">
        <f t="shared" si="5"/>
        <v>2021</v>
      </c>
      <c r="J31" s="90" t="e">
        <f>SUM(#REF!)</f>
        <v>#REF!</v>
      </c>
      <c r="K31" s="89" t="e">
        <f>#REF!</f>
        <v>#REF!</v>
      </c>
      <c r="L31" s="74" t="e">
        <f>#REF!</f>
        <v>#REF!</v>
      </c>
      <c r="M31" s="94" t="e">
        <f t="shared" si="2"/>
        <v>#REF!</v>
      </c>
      <c r="N31" s="83" t="e">
        <f t="shared" si="6"/>
        <v>#REF!</v>
      </c>
      <c r="O31" s="89" t="e">
        <f>SUM(#REF!)</f>
        <v>#REF!</v>
      </c>
      <c r="P31" s="89" t="e">
        <f>#REF!</f>
        <v>#REF!</v>
      </c>
      <c r="Q31" s="74" t="e">
        <f>#REF!</f>
        <v>#REF!</v>
      </c>
      <c r="R31" s="94" t="e">
        <f t="shared" si="3"/>
        <v>#REF!</v>
      </c>
      <c r="S31" s="83" t="e">
        <f t="shared" si="7"/>
        <v>#REF!</v>
      </c>
    </row>
    <row r="32" spans="1:19" ht="19.5" thickBot="1" x14ac:dyDescent="0.3">
      <c r="B32" s="25">
        <v>44043</v>
      </c>
      <c r="C32" s="42" t="str">
        <f t="shared" si="0"/>
        <v>يوم الثلاثاء ــــ 31/ 2/ 2021</v>
      </c>
      <c r="D32" s="26" t="s">
        <v>9</v>
      </c>
      <c r="E32" s="27" t="s">
        <v>14</v>
      </c>
      <c r="F32" s="47" t="str">
        <f t="shared" si="1"/>
        <v>يوم الثلاثاء ــــ 31/ 2/ 2021</v>
      </c>
      <c r="G32" s="51">
        <f t="shared" si="4"/>
        <v>2</v>
      </c>
      <c r="H32" s="28">
        <v>31</v>
      </c>
      <c r="I32" s="51">
        <f t="shared" si="5"/>
        <v>2021</v>
      </c>
      <c r="J32" s="91" t="e">
        <f>SUM(#REF!)</f>
        <v>#REF!</v>
      </c>
      <c r="K32" s="100" t="e">
        <f>#REF!</f>
        <v>#REF!</v>
      </c>
      <c r="L32" s="74" t="e">
        <f>#REF!</f>
        <v>#REF!</v>
      </c>
      <c r="M32" s="94" t="e">
        <f t="shared" si="2"/>
        <v>#REF!</v>
      </c>
      <c r="N32" s="83" t="e">
        <f t="shared" si="6"/>
        <v>#REF!</v>
      </c>
      <c r="O32" s="89" t="e">
        <f>SUM(#REF!)</f>
        <v>#REF!</v>
      </c>
      <c r="P32" s="89" t="e">
        <f>#REF!</f>
        <v>#REF!</v>
      </c>
      <c r="Q32" s="74" t="e">
        <f>#REF!</f>
        <v>#REF!</v>
      </c>
      <c r="R32" s="94" t="e">
        <f t="shared" si="3"/>
        <v>#REF!</v>
      </c>
      <c r="S32" s="83" t="e">
        <f t="shared" si="7"/>
        <v>#REF!</v>
      </c>
    </row>
    <row r="33" spans="2:19" ht="18.75" thickBot="1" x14ac:dyDescent="0.3">
      <c r="B33" s="25" t="s">
        <v>36</v>
      </c>
      <c r="C33" s="43"/>
      <c r="D33" s="32"/>
      <c r="E33" s="31"/>
      <c r="F33" s="48"/>
      <c r="G33" s="33"/>
      <c r="H33" s="33"/>
      <c r="I33" s="33"/>
      <c r="J33" s="92" t="e">
        <f>SUM(J2:J32)</f>
        <v>#REF!</v>
      </c>
      <c r="K33" s="92" t="e">
        <f>SUM(K2:K32)</f>
        <v>#REF!</v>
      </c>
      <c r="L33" s="75" t="e">
        <f t="shared" ref="L33:R33" si="8">SUM(L2:L32)</f>
        <v>#REF!</v>
      </c>
      <c r="M33" s="98" t="e">
        <f t="shared" si="8"/>
        <v>#REF!</v>
      </c>
      <c r="N33" s="84"/>
      <c r="O33" s="92" t="e">
        <f t="shared" si="8"/>
        <v>#REF!</v>
      </c>
      <c r="P33" s="92" t="e">
        <f>SUM(P2:P32)</f>
        <v>#REF!</v>
      </c>
      <c r="Q33" s="75" t="e">
        <f t="shared" si="8"/>
        <v>#REF!</v>
      </c>
      <c r="R33" s="97" t="e">
        <f t="shared" si="8"/>
        <v>#REF!</v>
      </c>
      <c r="S33" s="84"/>
    </row>
    <row r="52" spans="1:19" x14ac:dyDescent="0.25">
      <c r="A52" s="24"/>
      <c r="B52" s="36"/>
      <c r="C52" s="45"/>
      <c r="D52" s="38"/>
      <c r="E52" s="37"/>
      <c r="F52" s="50"/>
      <c r="G52" s="39"/>
      <c r="H52" s="39"/>
      <c r="I52" s="39"/>
      <c r="J52" s="77"/>
      <c r="K52" s="77"/>
      <c r="L52" s="77"/>
      <c r="M52" s="77"/>
      <c r="N52" s="77"/>
      <c r="O52" s="77"/>
      <c r="P52" s="77"/>
      <c r="Q52" s="77"/>
      <c r="R52" s="77"/>
      <c r="S52" s="77"/>
    </row>
    <row r="53" spans="1:19" x14ac:dyDescent="0.25">
      <c r="A53" s="24"/>
      <c r="B53" s="36"/>
      <c r="C53" s="45"/>
      <c r="D53" s="38"/>
      <c r="E53" s="37"/>
      <c r="F53" s="50"/>
      <c r="G53" s="39"/>
      <c r="H53" s="39"/>
      <c r="I53" s="39"/>
      <c r="J53" s="77"/>
      <c r="K53" s="77"/>
      <c r="L53" s="77"/>
      <c r="M53" s="77"/>
      <c r="N53" s="77"/>
      <c r="O53" s="77"/>
      <c r="P53" s="77"/>
      <c r="Q53" s="77"/>
      <c r="R53" s="77"/>
      <c r="S53" s="77"/>
    </row>
    <row r="54" spans="1:19" x14ac:dyDescent="0.25">
      <c r="A54" s="24"/>
      <c r="B54" s="36"/>
      <c r="C54" s="45"/>
      <c r="D54" s="38"/>
      <c r="E54" s="37"/>
      <c r="F54" s="50"/>
      <c r="G54" s="39"/>
      <c r="H54" s="39"/>
      <c r="I54" s="39"/>
      <c r="J54" s="77"/>
      <c r="K54" s="77"/>
      <c r="L54" s="77"/>
      <c r="M54" s="77"/>
      <c r="N54" s="77"/>
      <c r="O54" s="77"/>
      <c r="P54" s="77"/>
      <c r="Q54" s="77"/>
      <c r="R54" s="77"/>
      <c r="S54" s="77"/>
    </row>
    <row r="55" spans="1:19" x14ac:dyDescent="0.25">
      <c r="A55" s="24"/>
      <c r="B55" s="36"/>
      <c r="C55" s="45"/>
      <c r="D55" s="38"/>
      <c r="E55" s="37"/>
      <c r="F55" s="50"/>
      <c r="G55" s="39"/>
      <c r="H55" s="39"/>
      <c r="I55" s="39"/>
      <c r="J55" s="77"/>
      <c r="K55" s="77"/>
      <c r="L55" s="77"/>
      <c r="M55" s="77"/>
      <c r="N55" s="77"/>
      <c r="O55" s="77"/>
      <c r="P55" s="77"/>
      <c r="Q55" s="77"/>
      <c r="R55" s="77"/>
      <c r="S55" s="77"/>
    </row>
    <row r="56" spans="1:19" x14ac:dyDescent="0.25">
      <c r="A56" s="24"/>
      <c r="B56" s="36"/>
      <c r="C56" s="45"/>
      <c r="D56" s="38"/>
      <c r="E56" s="37"/>
      <c r="F56" s="50"/>
      <c r="G56" s="39"/>
      <c r="H56" s="39"/>
      <c r="I56" s="39"/>
      <c r="J56" s="77"/>
      <c r="K56" s="77"/>
      <c r="L56" s="77"/>
      <c r="M56" s="77"/>
      <c r="N56" s="77"/>
      <c r="O56" s="77"/>
      <c r="P56" s="77"/>
      <c r="Q56" s="77"/>
      <c r="R56" s="77"/>
      <c r="S56" s="77"/>
    </row>
    <row r="57" spans="1:19" x14ac:dyDescent="0.25">
      <c r="A57" s="24"/>
      <c r="B57" s="36"/>
      <c r="C57" s="45"/>
      <c r="D57" s="38"/>
      <c r="E57" s="37"/>
      <c r="F57" s="50"/>
      <c r="G57" s="39"/>
      <c r="H57" s="39"/>
      <c r="I57" s="39"/>
      <c r="J57" s="77"/>
      <c r="K57" s="77"/>
      <c r="L57" s="77"/>
      <c r="M57" s="77"/>
      <c r="N57" s="77"/>
      <c r="O57" s="77"/>
      <c r="P57" s="77"/>
      <c r="Q57" s="77"/>
      <c r="R57" s="77"/>
      <c r="S57" s="77"/>
    </row>
    <row r="58" spans="1:19" x14ac:dyDescent="0.25">
      <c r="A58" s="24"/>
      <c r="B58" s="36"/>
      <c r="C58" s="45"/>
      <c r="D58" s="38"/>
      <c r="E58" s="37"/>
      <c r="F58" s="50"/>
      <c r="G58" s="39"/>
      <c r="H58" s="39"/>
      <c r="I58" s="39"/>
      <c r="J58" s="77"/>
      <c r="K58" s="77"/>
      <c r="L58" s="77"/>
      <c r="M58" s="77"/>
      <c r="N58" s="77"/>
      <c r="O58" s="77"/>
      <c r="P58" s="77"/>
      <c r="Q58" s="77"/>
      <c r="R58" s="77"/>
      <c r="S58" s="77"/>
    </row>
    <row r="59" spans="1:19" x14ac:dyDescent="0.25">
      <c r="A59" s="24"/>
      <c r="B59" s="36"/>
      <c r="C59" s="45"/>
      <c r="D59" s="38"/>
      <c r="E59" s="37"/>
      <c r="F59" s="50"/>
      <c r="G59" s="39"/>
      <c r="H59" s="39"/>
      <c r="I59" s="39"/>
      <c r="J59" s="77"/>
      <c r="K59" s="77"/>
      <c r="L59" s="77"/>
      <c r="M59" s="77"/>
      <c r="N59" s="77"/>
      <c r="O59" s="77"/>
      <c r="P59" s="77"/>
      <c r="Q59" s="77"/>
      <c r="R59" s="77"/>
      <c r="S59" s="77"/>
    </row>
    <row r="61" spans="1:19" x14ac:dyDescent="0.25">
      <c r="A61" s="24"/>
      <c r="B61" s="36"/>
      <c r="C61" s="45"/>
      <c r="D61" s="38"/>
      <c r="E61" s="37"/>
      <c r="F61" s="50"/>
      <c r="G61" s="39"/>
      <c r="H61" s="39"/>
      <c r="I61" s="39"/>
      <c r="J61" s="77"/>
      <c r="K61" s="77"/>
      <c r="L61" s="77"/>
      <c r="M61" s="77"/>
      <c r="N61" s="77"/>
      <c r="O61" s="77"/>
      <c r="P61" s="77"/>
      <c r="Q61" s="77"/>
      <c r="R61" s="77"/>
      <c r="S61" s="77"/>
    </row>
  </sheetData>
  <hyperlinks>
    <hyperlink ref="D2" location="'1'!A1" display="انتقل الي تاريخ اليوميه مباشر"/>
    <hyperlink ref="D3:D32" location="'1'!A1" display="انتقل الي تاريخ اليوميه مباشر"/>
    <hyperlink ref="D3" location="'2'!A1" display="انتقل الي تاريخ اليوميه مباشر"/>
    <hyperlink ref="D4" location="'3'!A1" display="انتقل الي تاريخ اليوميه مباشر"/>
    <hyperlink ref="D5" location="'4'!A1" display="انتقل الي تاريخ اليوميه مباشر"/>
    <hyperlink ref="D6" location="'5'!A1" display="انتقل الي تاريخ اليوميه مباشر"/>
    <hyperlink ref="D7" location="'6'!A1" display="انتقل الي تاريخ اليوميه مباشر"/>
    <hyperlink ref="D8" location="'7'!A1" display="انتقل الي تاريخ اليوميه مباشر"/>
    <hyperlink ref="D9" location="'8'!A1" display="انتقل الي تاريخ اليوميه مباشر"/>
    <hyperlink ref="D10" location="'9'!A1" display="انتقل الي تاريخ اليوميه مباشر"/>
    <hyperlink ref="D11" location="'10'!A1" display="انتقل الي تاريخ اليوميه مباشر"/>
    <hyperlink ref="D12" location="'11'!A1" display="انتقل الي تاريخ اليوميه مباشر"/>
    <hyperlink ref="D13" location="'12'!A1" display="انتقل الي تاريخ اليوميه مباشر"/>
    <hyperlink ref="D14" location="'13'!A1" display="انتقل الي تاريخ اليوميه مباشر"/>
    <hyperlink ref="D15" location="'14'!A1" display="انتقل الي تاريخ اليوميه مباشر"/>
    <hyperlink ref="D16" location="'15'!A1" display="انتقل الي تاريخ اليوميه مباشر"/>
    <hyperlink ref="D17" location="'16'!A1" display="انتقل الي تاريخ اليوميه مباشر"/>
    <hyperlink ref="D18" location="'17'!A1" display="انتقل الي تاريخ اليوميه مباشر"/>
    <hyperlink ref="D19" location="'18'!A1" display="انتقل الي تاريخ اليوميه مباشر"/>
    <hyperlink ref="D20" location="'19'!A1" display="انتقل الي تاريخ اليوميه مباشر"/>
    <hyperlink ref="D21" location="'20'!A1" display="انتقل الي تاريخ اليوميه مباشر"/>
    <hyperlink ref="D22" location="'21'!A1" display="انتقل الي تاريخ اليوميه مباشر"/>
    <hyperlink ref="D23" location="'22'!A1" display="انتقل الي تاريخ اليوميه مباشر"/>
    <hyperlink ref="D24" location="'23'!A1" display="انتقل الي تاريخ اليوميه مباشر"/>
    <hyperlink ref="D25" location="'24'!A1" display="انتقل الي تاريخ اليوميه مباشر"/>
    <hyperlink ref="D26" location="'25'!A1" display="انتقل الي تاريخ اليوميه مباشر"/>
    <hyperlink ref="D27" location="'26'!A1" display="انتقل الي تاريخ اليوميه مباشر"/>
    <hyperlink ref="D28" location="'27'!A1" display="انتقل الي تاريخ اليوميه مباشر"/>
    <hyperlink ref="D29" location="'28'!A1" display="انتقل الي تاريخ اليوميه مباشر"/>
    <hyperlink ref="D30" location="'29'!A1" display="انتقل الي تاريخ اليوميه مباشر"/>
    <hyperlink ref="D31" location="'30'!A1" display="انتقل الي تاريخ اليوميه مباشر"/>
    <hyperlink ref="D32" location="'31'!A1" display="انتقل الي تاريخ اليوميه مباشر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3</vt:lpstr>
      <vt:lpstr>2</vt:lpstr>
      <vt:lpstr>1</vt:lpstr>
      <vt:lpstr>قوائم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2021-02-14T19:00:55Z</dcterms:modified>
</cp:coreProperties>
</file>