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/>
  <bookViews>
    <workbookView xWindow="-110" yWindow="-110" windowWidth="19420" windowHeight="10430"/>
  </bookViews>
  <sheets>
    <sheet name="المعلمون" sheetId="1" r:id="rId1"/>
  </sheets>
  <definedNames>
    <definedName name="_xlnm._FilterDatabase" localSheetId="0" hidden="1">المعلمون!$A$45:$S$80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8" i="1" l="1"/>
  <c r="Z37" i="1"/>
  <c r="Z33" i="1"/>
  <c r="Z36" i="1"/>
  <c r="Z35" i="1"/>
  <c r="Z34" i="1"/>
  <c r="Z29" i="1"/>
  <c r="Z32" i="1"/>
  <c r="Z31" i="1"/>
  <c r="Z30" i="1"/>
  <c r="Z24" i="1"/>
  <c r="Z28" i="1"/>
  <c r="Z27" i="1"/>
  <c r="Z26" i="1"/>
  <c r="Z25" i="1"/>
  <c r="Z18" i="1"/>
  <c r="Z23" i="1"/>
  <c r="Z22" i="1"/>
  <c r="Z21" i="1"/>
  <c r="Z20" i="1"/>
  <c r="Z19" i="1"/>
  <c r="Z8" i="1"/>
  <c r="Z17" i="1"/>
  <c r="Z16" i="1"/>
  <c r="Z15" i="1"/>
  <c r="Z14" i="1"/>
  <c r="Z13" i="1"/>
  <c r="Z12" i="1"/>
  <c r="Z11" i="1"/>
  <c r="Z10" i="1"/>
  <c r="Z9" i="1"/>
  <c r="Z3" i="1"/>
  <c r="Z7" i="1"/>
  <c r="Z6" i="1"/>
  <c r="Z5" i="1"/>
  <c r="Z4" i="1"/>
  <c r="D44" i="1"/>
  <c r="R39" i="1" l="1"/>
  <c r="P39" i="1"/>
  <c r="N39" i="1"/>
  <c r="L39" i="1"/>
  <c r="J39" i="1"/>
  <c r="H39" i="1"/>
  <c r="F39" i="1"/>
  <c r="D39" i="1"/>
  <c r="C39" i="1"/>
  <c r="V39" i="1"/>
  <c r="U39" i="1"/>
  <c r="T39" i="1"/>
</calcChain>
</file>

<file path=xl/sharedStrings.xml><?xml version="1.0" encoding="utf-8"?>
<sst xmlns="http://schemas.openxmlformats.org/spreadsheetml/2006/main" count="598" uniqueCount="74">
  <si>
    <t xml:space="preserve">أعداد المتفاعلين </t>
  </si>
  <si>
    <t>المعلم</t>
  </si>
  <si>
    <t>الشعبة</t>
  </si>
  <si>
    <t>العدد</t>
  </si>
  <si>
    <t>سليم</t>
  </si>
  <si>
    <t>فادي</t>
  </si>
  <si>
    <t>حسن</t>
  </si>
  <si>
    <t>أبو حرب</t>
  </si>
  <si>
    <t>عدي</t>
  </si>
  <si>
    <t>مجدي</t>
  </si>
  <si>
    <t>ياسر</t>
  </si>
  <si>
    <t>أبو محروق</t>
  </si>
  <si>
    <t>سعيد</t>
  </si>
  <si>
    <t>القن</t>
  </si>
  <si>
    <t>محمد برهوم</t>
  </si>
  <si>
    <t>سعدالدين</t>
  </si>
  <si>
    <t>سامي</t>
  </si>
  <si>
    <t>وسام</t>
  </si>
  <si>
    <t>جهاد</t>
  </si>
  <si>
    <t>أبو جبل</t>
  </si>
  <si>
    <t>شقورة</t>
  </si>
  <si>
    <t>أبو نار</t>
  </si>
  <si>
    <t>أسامة</t>
  </si>
  <si>
    <t>أبو طه</t>
  </si>
  <si>
    <t>عياد</t>
  </si>
  <si>
    <t>باسم</t>
  </si>
  <si>
    <t>فرج</t>
  </si>
  <si>
    <t>فريد</t>
  </si>
  <si>
    <t>منير</t>
  </si>
  <si>
    <t>نضال</t>
  </si>
  <si>
    <t>عبد الرؤوف</t>
  </si>
  <si>
    <t>عيد</t>
  </si>
  <si>
    <t>حماد</t>
  </si>
  <si>
    <t>يوسف</t>
  </si>
  <si>
    <t>العرجا</t>
  </si>
  <si>
    <t>مشوخي</t>
  </si>
  <si>
    <t>كامل</t>
  </si>
  <si>
    <t>المدرسة</t>
  </si>
  <si>
    <t>النسبة المئوية للمشاركين الفاعلين</t>
  </si>
  <si>
    <t>المادة</t>
  </si>
  <si>
    <t>نسبة مشاركة الطلاب</t>
  </si>
  <si>
    <t>التربية الإسلامية</t>
  </si>
  <si>
    <t>اللغة العربية</t>
  </si>
  <si>
    <t>رمضان</t>
  </si>
  <si>
    <t>محروق</t>
  </si>
  <si>
    <t>الرياضيات</t>
  </si>
  <si>
    <t>برهوم</t>
  </si>
  <si>
    <t>العلوم</t>
  </si>
  <si>
    <t>اللغة الإنجليزية</t>
  </si>
  <si>
    <t>الاجتماعيات</t>
  </si>
  <si>
    <t>التكنولوجيا</t>
  </si>
  <si>
    <t>الحاسوب</t>
  </si>
  <si>
    <t>السادس الأساسي</t>
  </si>
  <si>
    <t>السابع الأساسي</t>
  </si>
  <si>
    <t xml:space="preserve">الثامن الأساسي  </t>
  </si>
  <si>
    <t>التاسع</t>
  </si>
  <si>
    <t xml:space="preserve">التاسع الأساسي  </t>
  </si>
  <si>
    <t>الابتدائي</t>
  </si>
  <si>
    <t>الإعدادي</t>
  </si>
  <si>
    <t>نسبة المشاركة</t>
  </si>
  <si>
    <t>الصف</t>
  </si>
  <si>
    <t>دين</t>
  </si>
  <si>
    <t>عربي</t>
  </si>
  <si>
    <t>رياضيات</t>
  </si>
  <si>
    <t>علوم</t>
  </si>
  <si>
    <t>إنجليزي</t>
  </si>
  <si>
    <t>مواد</t>
  </si>
  <si>
    <t>حاسوب</t>
  </si>
  <si>
    <t>تكنولوجيا</t>
  </si>
  <si>
    <t>متوسط 4 مباحث</t>
  </si>
  <si>
    <t>متوسط 6 مباحث</t>
  </si>
  <si>
    <t>متوسط 8 مباحث</t>
  </si>
  <si>
    <t>الثامن الأساسي</t>
  </si>
  <si>
    <t>التاسع الأساسي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</si>
</sst>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  <charset val="178"/>
    </font>
    <font>
      <b/>
      <sz val="10"/>
      <color indexed="8"/>
      <name val="Calibri"/>
      <family val="2"/>
      <charset val="178"/>
    </font>
    <font>
      <b/>
      <sz val="10"/>
      <color indexed="8"/>
      <name val="Calibri"/>
      <family val="2"/>
    </font>
    <font>
      <sz val="14"/>
      <color indexed="8"/>
      <name val="Calibri"/>
      <family val="2"/>
      <charset val="178"/>
    </font>
    <font>
      <b/>
      <sz val="14"/>
      <color indexed="8"/>
      <name val="Calibri"/>
      <family val="2"/>
      <charset val="178"/>
    </font>
    <font>
      <sz val="12"/>
      <color theme="1"/>
      <name val="Arial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9" fontId="2" fillId="3" borderId="3" xfId="1" applyFont="1" applyFill="1" applyBorder="1" applyAlignment="1" applyProtection="1">
      <alignment horizontal="center" vertical="center" shrinkToFit="1"/>
    </xf>
    <xf numFmtId="9" fontId="2" fillId="3" borderId="3" xfId="1" applyFont="1" applyFill="1" applyBorder="1" applyAlignment="1" applyProtection="1">
      <alignment horizontal="center" vertical="center" shrinkToFit="1"/>
      <protection locked="0"/>
    </xf>
    <xf numFmtId="9" fontId="2" fillId="3" borderId="4" xfId="1" applyFont="1" applyFill="1" applyBorder="1" applyAlignment="1" applyProtection="1">
      <alignment horizontal="center" vertical="center" shrinkToFit="1"/>
    </xf>
    <xf numFmtId="9" fontId="2" fillId="3" borderId="5" xfId="1" applyFont="1" applyFill="1" applyBorder="1" applyAlignment="1" applyProtection="1">
      <alignment horizontal="center" vertical="center" shrinkToFit="1"/>
    </xf>
    <xf numFmtId="9" fontId="2" fillId="3" borderId="3" xfId="1" applyFont="1" applyFill="1" applyBorder="1" applyAlignment="1" applyProtection="1">
      <alignment horizontal="center" vertical="center"/>
    </xf>
    <xf numFmtId="9" fontId="2" fillId="3" borderId="4" xfId="1" applyFont="1" applyFill="1" applyBorder="1" applyAlignment="1" applyProtection="1">
      <alignment horizontal="center" vertical="center"/>
    </xf>
    <xf numFmtId="9" fontId="2" fillId="3" borderId="6" xfId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textRotation="90" wrapText="1" readingOrder="1"/>
    </xf>
    <xf numFmtId="0" fontId="8" fillId="2" borderId="3" xfId="0" applyFont="1" applyFill="1" applyBorder="1" applyAlignment="1">
      <alignment horizontal="center" vertical="center" textRotation="90" shrinkToFit="1" readingOrder="1"/>
    </xf>
    <xf numFmtId="0" fontId="7" fillId="2" borderId="3" xfId="0" applyFont="1" applyFill="1" applyBorder="1" applyAlignment="1" applyProtection="1">
      <alignment horizontal="center" vertical="center" textRotation="90" shrinkToFit="1" readingOrder="1"/>
      <protection locked="0"/>
    </xf>
    <xf numFmtId="0" fontId="8" fillId="2" borderId="4" xfId="0" applyFont="1" applyFill="1" applyBorder="1" applyAlignment="1">
      <alignment horizontal="center" vertical="center" textRotation="90" shrinkToFit="1" readingOrder="1"/>
    </xf>
    <xf numFmtId="0" fontId="9" fillId="2" borderId="5" xfId="0" applyFont="1" applyFill="1" applyBorder="1" applyAlignment="1">
      <alignment horizontal="center" vertical="center" textRotation="90" shrinkToFit="1" readingOrder="1"/>
    </xf>
    <xf numFmtId="0" fontId="10" fillId="2" borderId="3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 wrapText="1" readingOrder="1"/>
    </xf>
    <xf numFmtId="0" fontId="11" fillId="4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 shrinkToFit="1"/>
    </xf>
    <xf numFmtId="0" fontId="0" fillId="0" borderId="12" xfId="0" quotePrefix="1" applyBorder="1" applyAlignment="1" applyProtection="1">
      <alignment horizontal="center" vertical="center" shrinkToFit="1"/>
      <protection locked="0"/>
    </xf>
    <xf numFmtId="0" fontId="2" fillId="0" borderId="12" xfId="0" quotePrefix="1" applyFont="1" applyBorder="1" applyAlignment="1">
      <alignment horizontal="center" vertical="center" shrinkToFit="1"/>
    </xf>
    <xf numFmtId="0" fontId="2" fillId="0" borderId="13" xfId="0" quotePrefix="1" applyFont="1" applyBorder="1" applyAlignment="1">
      <alignment horizontal="center" vertical="center" shrinkToFit="1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 shrinkToFit="1"/>
    </xf>
    <xf numFmtId="0" fontId="0" fillId="0" borderId="19" xfId="0" quotePrefix="1" applyBorder="1" applyAlignment="1" applyProtection="1">
      <alignment horizontal="center" vertical="center" shrinkToFit="1"/>
      <protection locked="0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1" fontId="0" fillId="0" borderId="21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12" fillId="4" borderId="28" xfId="0" applyFont="1" applyFill="1" applyBorder="1" applyAlignment="1">
      <alignment vertical="center" wrapText="1" readingOrder="1"/>
    </xf>
    <xf numFmtId="0" fontId="2" fillId="2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shrinkToFit="1"/>
    </xf>
    <xf numFmtId="0" fontId="2" fillId="5" borderId="31" xfId="0" applyFont="1" applyFill="1" applyBorder="1" applyAlignment="1" applyProtection="1">
      <alignment horizontal="center" vertical="center" shrinkToFit="1"/>
      <protection locked="0"/>
    </xf>
    <xf numFmtId="0" fontId="2" fillId="5" borderId="5" xfId="0" applyFont="1" applyFill="1" applyBorder="1" applyAlignment="1">
      <alignment horizontal="center" vertical="center" shrinkToFit="1"/>
    </xf>
    <xf numFmtId="1" fontId="2" fillId="5" borderId="31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32" xfId="0" applyNumberFormat="1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 readingOrder="1"/>
    </xf>
    <xf numFmtId="0" fontId="2" fillId="0" borderId="18" xfId="0" applyFont="1" applyBorder="1" applyAlignment="1">
      <alignment horizontal="center" vertical="center" shrinkToFit="1"/>
    </xf>
    <xf numFmtId="0" fontId="0" fillId="0" borderId="19" xfId="0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1" fontId="0" fillId="0" borderId="19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 applyProtection="1">
      <alignment horizontal="center" vertical="center" shrinkToFit="1"/>
      <protection locked="0"/>
    </xf>
    <xf numFmtId="0" fontId="2" fillId="5" borderId="4" xfId="0" applyFont="1" applyFill="1" applyBorder="1" applyAlignment="1">
      <alignment horizontal="center" vertical="center" shrinkToFit="1"/>
    </xf>
    <xf numFmtId="1" fontId="2" fillId="5" borderId="37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 applyProtection="1">
      <alignment horizontal="center" vertical="center" shrinkToFit="1"/>
      <protection locked="0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32" xfId="0" applyNumberFormat="1" applyFont="1" applyFill="1" applyBorder="1" applyAlignment="1">
      <alignment horizontal="center" vertical="center"/>
    </xf>
    <xf numFmtId="0" fontId="13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textRotation="90" wrapText="1" readingOrder="1"/>
    </xf>
    <xf numFmtId="0" fontId="10" fillId="2" borderId="31" xfId="0" applyFont="1" applyFill="1" applyBorder="1" applyAlignment="1">
      <alignment horizontal="center" vertical="center" shrinkToFit="1" readingOrder="1"/>
    </xf>
    <xf numFmtId="0" fontId="9" fillId="2" borderId="30" xfId="0" applyFont="1" applyFill="1" applyBorder="1" applyAlignment="1">
      <alignment horizontal="center" vertical="center" shrinkToFit="1" readingOrder="1"/>
    </xf>
    <xf numFmtId="0" fontId="10" fillId="2" borderId="5" xfId="0" applyFont="1" applyFill="1" applyBorder="1" applyAlignment="1">
      <alignment horizontal="center" vertical="center" shrinkToFit="1" readingOrder="1"/>
    </xf>
    <xf numFmtId="0" fontId="9" fillId="2" borderId="5" xfId="0" applyFont="1" applyFill="1" applyBorder="1" applyAlignment="1">
      <alignment horizontal="center" vertical="center" shrinkToFit="1" readingOrder="1"/>
    </xf>
    <xf numFmtId="0" fontId="10" fillId="2" borderId="2" xfId="0" applyFont="1" applyFill="1" applyBorder="1" applyAlignment="1">
      <alignment horizontal="center" vertical="center" shrinkToFit="1" readingOrder="1"/>
    </xf>
    <xf numFmtId="0" fontId="10" fillId="2" borderId="32" xfId="0" applyFont="1" applyFill="1" applyBorder="1" applyAlignment="1">
      <alignment horizontal="center" vertical="center" shrinkToFit="1" readingOrder="1"/>
    </xf>
    <xf numFmtId="0" fontId="10" fillId="2" borderId="30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wrapText="1" readingOrder="1"/>
    </xf>
    <xf numFmtId="0" fontId="10" fillId="2" borderId="32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shrinkToFit="1" readingOrder="1"/>
    </xf>
    <xf numFmtId="0" fontId="12" fillId="2" borderId="44" xfId="0" applyFont="1" applyFill="1" applyBorder="1" applyAlignment="1">
      <alignment horizontal="center" vertical="center" shrinkToFit="1" readingOrder="1"/>
    </xf>
    <xf numFmtId="0" fontId="12" fillId="2" borderId="45" xfId="0" applyFont="1" applyFill="1" applyBorder="1" applyAlignment="1">
      <alignment horizontal="center" vertical="center" shrinkToFit="1" readingOrder="1"/>
    </xf>
    <xf numFmtId="0" fontId="7" fillId="0" borderId="18" xfId="0" applyFont="1" applyBorder="1" applyAlignment="1">
      <alignment horizontal="right" vertical="top" wrapText="1" readingOrder="1"/>
    </xf>
    <xf numFmtId="0" fontId="11" fillId="0" borderId="34" xfId="0" applyFont="1" applyBorder="1" applyAlignment="1">
      <alignment horizontal="center" vertical="center" wrapText="1" readingOrder="1"/>
    </xf>
    <xf numFmtId="2" fontId="2" fillId="0" borderId="19" xfId="1" applyNumberFormat="1" applyFont="1" applyBorder="1" applyAlignment="1" applyProtection="1">
      <alignment horizontal="center" vertical="center" shrinkToFit="1"/>
    </xf>
    <xf numFmtId="2" fontId="0" fillId="0" borderId="19" xfId="1" applyNumberFormat="1" applyFont="1" applyBorder="1" applyAlignment="1" applyProtection="1">
      <alignment horizontal="center" vertical="center" shrinkToFit="1"/>
      <protection locked="0"/>
    </xf>
    <xf numFmtId="2" fontId="2" fillId="0" borderId="34" xfId="1" applyNumberFormat="1" applyFont="1" applyBorder="1" applyAlignment="1" applyProtection="1">
      <alignment horizontal="center" vertical="center" shrinkToFit="1"/>
    </xf>
    <xf numFmtId="2" fontId="0" fillId="0" borderId="34" xfId="1" applyNumberFormat="1" applyFont="1" applyBorder="1" applyAlignment="1" applyProtection="1">
      <alignment horizontal="center" vertical="center" shrinkToFit="1"/>
      <protection locked="0"/>
    </xf>
    <xf numFmtId="2" fontId="0" fillId="0" borderId="46" xfId="1" applyNumberFormat="1" applyFont="1" applyBorder="1" applyAlignment="1" applyProtection="1">
      <alignment horizontal="center" vertical="center" shrinkToFit="1"/>
      <protection locked="0"/>
    </xf>
    <xf numFmtId="2" fontId="2" fillId="0" borderId="20" xfId="1" applyNumberFormat="1" applyFont="1" applyBorder="1" applyAlignment="1" applyProtection="1">
      <alignment horizontal="center" vertical="center" shrinkToFit="1"/>
    </xf>
    <xf numFmtId="2" fontId="0" fillId="0" borderId="47" xfId="1" applyNumberFormat="1" applyFont="1" applyBorder="1" applyAlignment="1" applyProtection="1">
      <alignment horizontal="center" vertical="center" shrinkToFit="1"/>
      <protection locked="0"/>
    </xf>
    <xf numFmtId="2" fontId="0" fillId="0" borderId="18" xfId="1" applyNumberFormat="1" applyFont="1" applyBorder="1" applyAlignment="1" applyProtection="1">
      <alignment horizontal="center" vertical="center"/>
    </xf>
    <xf numFmtId="2" fontId="0" fillId="0" borderId="34" xfId="1" applyNumberFormat="1" applyFont="1" applyBorder="1" applyAlignment="1" applyProtection="1">
      <alignment horizontal="center" vertical="center"/>
    </xf>
    <xf numFmtId="2" fontId="0" fillId="0" borderId="46" xfId="1" applyNumberFormat="1" applyFont="1" applyBorder="1" applyAlignment="1" applyProtection="1">
      <alignment horizontal="center" vertical="center"/>
    </xf>
    <xf numFmtId="2" fontId="5" fillId="0" borderId="48" xfId="1" applyNumberFormat="1" applyFont="1" applyBorder="1" applyAlignment="1" applyProtection="1">
      <alignment horizontal="center" vertical="center" shrinkToFit="1"/>
      <protection locked="0"/>
    </xf>
    <xf numFmtId="0" fontId="5" fillId="0" borderId="49" xfId="0" applyFont="1" applyBorder="1"/>
    <xf numFmtId="0" fontId="11" fillId="0" borderId="22" xfId="0" applyFont="1" applyBorder="1" applyAlignment="1">
      <alignment horizontal="center" vertical="center" wrapText="1" readingOrder="1"/>
    </xf>
    <xf numFmtId="0" fontId="2" fillId="2" borderId="23" xfId="0" applyFont="1" applyFill="1" applyBorder="1" applyAlignment="1">
      <alignment horizontal="center" vertical="center"/>
    </xf>
    <xf numFmtId="2" fontId="2" fillId="0" borderId="21" xfId="1" applyNumberFormat="1" applyFont="1" applyBorder="1" applyAlignment="1" applyProtection="1">
      <alignment horizontal="center" vertical="center" shrinkToFit="1"/>
    </xf>
    <xf numFmtId="2" fontId="0" fillId="0" borderId="21" xfId="1" applyNumberFormat="1" applyFont="1" applyBorder="1" applyAlignment="1" applyProtection="1">
      <alignment horizontal="center" vertical="center" shrinkToFit="1"/>
      <protection locked="0"/>
    </xf>
    <xf numFmtId="2" fontId="2" fillId="0" borderId="22" xfId="1" applyNumberFormat="1" applyFont="1" applyBorder="1" applyAlignment="1" applyProtection="1">
      <alignment horizontal="center" vertical="center" shrinkToFit="1"/>
    </xf>
    <xf numFmtId="2" fontId="0" fillId="0" borderId="22" xfId="1" applyNumberFormat="1" applyFont="1" applyBorder="1" applyAlignment="1" applyProtection="1">
      <alignment horizontal="center" vertical="center" shrinkToFit="1"/>
      <protection locked="0"/>
    </xf>
    <xf numFmtId="2" fontId="0" fillId="0" borderId="50" xfId="1" applyNumberFormat="1" applyFont="1" applyBorder="1" applyAlignment="1" applyProtection="1">
      <alignment horizontal="center" vertical="center" shrinkToFit="1"/>
      <protection locked="0"/>
    </xf>
    <xf numFmtId="2" fontId="2" fillId="0" borderId="51" xfId="1" applyNumberFormat="1" applyFont="1" applyBorder="1" applyAlignment="1" applyProtection="1">
      <alignment horizontal="center" vertical="center" shrinkToFit="1"/>
    </xf>
    <xf numFmtId="2" fontId="0" fillId="0" borderId="52" xfId="1" applyNumberFormat="1" applyFont="1" applyBorder="1" applyAlignment="1" applyProtection="1">
      <alignment horizontal="center" vertical="center" shrinkToFit="1"/>
      <protection locked="0"/>
    </xf>
    <xf numFmtId="2" fontId="0" fillId="0" borderId="53" xfId="1" applyNumberFormat="1" applyFont="1" applyBorder="1" applyAlignment="1" applyProtection="1">
      <alignment horizontal="center" vertical="center"/>
    </xf>
    <xf numFmtId="2" fontId="0" fillId="0" borderId="22" xfId="1" applyNumberFormat="1" applyFont="1" applyBorder="1" applyAlignment="1" applyProtection="1">
      <alignment horizontal="center" vertical="center"/>
    </xf>
    <xf numFmtId="2" fontId="0" fillId="0" borderId="50" xfId="1" applyNumberFormat="1" applyFont="1" applyBorder="1" applyAlignment="1" applyProtection="1">
      <alignment horizontal="center" vertical="center"/>
    </xf>
    <xf numFmtId="2" fontId="5" fillId="0" borderId="54" xfId="1" applyNumberFormat="1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/>
    <xf numFmtId="2" fontId="5" fillId="0" borderId="56" xfId="1" applyNumberFormat="1" applyFont="1" applyBorder="1" applyAlignment="1" applyProtection="1">
      <alignment horizontal="center" vertical="center" shrinkToFit="1"/>
      <protection locked="0"/>
    </xf>
    <xf numFmtId="0" fontId="5" fillId="0" borderId="57" xfId="0" applyFont="1" applyBorder="1"/>
    <xf numFmtId="2" fontId="5" fillId="0" borderId="9" xfId="1" applyNumberFormat="1" applyFont="1" applyBorder="1" applyAlignment="1" applyProtection="1">
      <alignment horizontal="center" vertical="center" shrinkToFit="1"/>
      <protection locked="0"/>
    </xf>
    <xf numFmtId="2" fontId="5" fillId="0" borderId="1" xfId="1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wrapText="1" readingOrder="1"/>
    </xf>
    <xf numFmtId="0" fontId="8" fillId="5" borderId="43" xfId="0" applyFont="1" applyFill="1" applyBorder="1" applyAlignment="1">
      <alignment horizontal="right" vertical="top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2" fontId="2" fillId="5" borderId="3" xfId="0" applyNumberFormat="1" applyFont="1" applyFill="1" applyBorder="1" applyAlignment="1">
      <alignment horizontal="center" vertical="center" shrinkToFit="1"/>
    </xf>
    <xf numFmtId="2" fontId="2" fillId="5" borderId="3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4" xfId="0" applyNumberFormat="1" applyFont="1" applyFill="1" applyBorder="1" applyAlignment="1">
      <alignment horizontal="center" vertical="center" shrinkToFit="1"/>
    </xf>
    <xf numFmtId="2" fontId="2" fillId="5" borderId="4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58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5" xfId="0" applyNumberFormat="1" applyFont="1" applyFill="1" applyBorder="1" applyAlignment="1">
      <alignment horizontal="center" vertical="center" shrinkToFit="1"/>
    </xf>
    <xf numFmtId="2" fontId="2" fillId="5" borderId="32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30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2" fontId="5" fillId="0" borderId="59" xfId="1" applyNumberFormat="1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/>
    <xf numFmtId="2" fontId="5" fillId="0" borderId="28" xfId="1" applyNumberFormat="1" applyFont="1" applyBorder="1" applyAlignment="1" applyProtection="1">
      <alignment horizontal="center" vertical="center" shrinkToFit="1"/>
      <protection locked="0"/>
    </xf>
    <xf numFmtId="2" fontId="15" fillId="0" borderId="9" xfId="1" applyNumberFormat="1" applyFont="1" applyBorder="1" applyAlignment="1" applyProtection="1">
      <alignment horizontal="center" vertical="center" shrinkToFit="1"/>
      <protection locked="0"/>
    </xf>
    <xf numFmtId="2" fontId="15" fillId="0" borderId="1" xfId="1" applyNumberFormat="1" applyFont="1" applyBorder="1" applyAlignment="1" applyProtection="1">
      <alignment horizontal="center" vertical="center" shrinkToFit="1"/>
      <protection locked="0"/>
    </xf>
    <xf numFmtId="2" fontId="15" fillId="0" borderId="59" xfId="1" applyNumberFormat="1" applyFont="1" applyBorder="1" applyAlignment="1" applyProtection="1">
      <alignment horizontal="center" vertical="center" shrinkToFit="1"/>
      <protection locked="0"/>
    </xf>
    <xf numFmtId="0" fontId="7" fillId="0" borderId="53" xfId="0" applyFont="1" applyBorder="1" applyAlignment="1">
      <alignment horizontal="right" vertical="top" wrapText="1" readingOrder="1"/>
    </xf>
    <xf numFmtId="2" fontId="15" fillId="0" borderId="28" xfId="1" applyNumberFormat="1" applyFont="1" applyBorder="1" applyAlignment="1" applyProtection="1">
      <alignment horizontal="center" vertical="center" shrinkToFit="1"/>
      <protection locked="0"/>
    </xf>
    <xf numFmtId="0" fontId="7" fillId="0" borderId="41" xfId="0" applyFont="1" applyBorder="1" applyAlignment="1">
      <alignment horizontal="right" vertical="top" wrapText="1" readingOrder="1"/>
    </xf>
    <xf numFmtId="0" fontId="8" fillId="5" borderId="43" xfId="0" applyFont="1" applyFill="1" applyBorder="1" applyAlignment="1">
      <alignment horizontal="center" vertical="center" wrapText="1" readingOrder="1"/>
    </xf>
    <xf numFmtId="0" fontId="8" fillId="2" borderId="38" xfId="0" applyFont="1" applyFill="1" applyBorder="1" applyAlignment="1">
      <alignment horizontal="center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2" fontId="2" fillId="2" borderId="21" xfId="1" applyNumberFormat="1" applyFont="1" applyFill="1" applyBorder="1" applyAlignment="1" applyProtection="1">
      <alignment horizontal="center" vertical="center" shrinkToFit="1"/>
    </xf>
    <xf numFmtId="2" fontId="0" fillId="2" borderId="21" xfId="1" applyNumberFormat="1" applyFont="1" applyFill="1" applyBorder="1" applyAlignment="1" applyProtection="1">
      <alignment horizontal="center" vertical="center" shrinkToFit="1"/>
      <protection locked="0"/>
    </xf>
    <xf numFmtId="2" fontId="2" fillId="2" borderId="22" xfId="1" applyNumberFormat="1" applyFont="1" applyFill="1" applyBorder="1" applyAlignment="1" applyProtection="1">
      <alignment horizontal="center" vertical="center" shrinkToFit="1"/>
    </xf>
    <xf numFmtId="2" fontId="0" fillId="2" borderId="22" xfId="1" applyNumberFormat="1" applyFont="1" applyFill="1" applyBorder="1" applyAlignment="1" applyProtection="1">
      <alignment horizontal="center" vertical="center" shrinkToFit="1"/>
      <protection locked="0"/>
    </xf>
    <xf numFmtId="2" fontId="0" fillId="2" borderId="50" xfId="1" applyNumberFormat="1" applyFont="1" applyFill="1" applyBorder="1" applyAlignment="1" applyProtection="1">
      <alignment horizontal="center" vertical="center" shrinkToFit="1"/>
    </xf>
    <xf numFmtId="2" fontId="2" fillId="2" borderId="51" xfId="1" applyNumberFormat="1" applyFont="1" applyFill="1" applyBorder="1" applyAlignment="1" applyProtection="1">
      <alignment horizontal="center" vertical="center" shrinkToFit="1"/>
    </xf>
    <xf numFmtId="2" fontId="0" fillId="2" borderId="52" xfId="1" applyNumberFormat="1" applyFont="1" applyFill="1" applyBorder="1" applyAlignment="1" applyProtection="1">
      <alignment horizontal="center" vertical="center" shrinkToFit="1"/>
    </xf>
    <xf numFmtId="2" fontId="0" fillId="2" borderId="53" xfId="1" applyNumberFormat="1" applyFont="1" applyFill="1" applyBorder="1" applyAlignment="1" applyProtection="1">
      <alignment horizontal="center" vertical="center"/>
    </xf>
    <xf numFmtId="2" fontId="0" fillId="2" borderId="22" xfId="1" applyNumberFormat="1" applyFont="1" applyFill="1" applyBorder="1" applyAlignment="1" applyProtection="1">
      <alignment horizontal="center" vertical="center"/>
    </xf>
    <xf numFmtId="2" fontId="0" fillId="2" borderId="50" xfId="1" applyNumberFormat="1" applyFont="1" applyFill="1" applyBorder="1" applyAlignment="1" applyProtection="1">
      <alignment horizontal="center" vertical="center"/>
    </xf>
    <xf numFmtId="2" fontId="2" fillId="2" borderId="24" xfId="1" applyNumberFormat="1" applyFont="1" applyFill="1" applyBorder="1" applyAlignment="1" applyProtection="1">
      <alignment horizontal="center" vertical="center" shrinkToFit="1"/>
    </xf>
    <xf numFmtId="2" fontId="0" fillId="2" borderId="24" xfId="1" applyNumberFormat="1" applyFont="1" applyFill="1" applyBorder="1" applyAlignment="1" applyProtection="1">
      <alignment horizontal="center" vertical="center" shrinkToFit="1"/>
      <protection locked="0"/>
    </xf>
    <xf numFmtId="2" fontId="2" fillId="2" borderId="25" xfId="1" applyNumberFormat="1" applyFont="1" applyFill="1" applyBorder="1" applyAlignment="1" applyProtection="1">
      <alignment horizontal="center" vertical="center" shrinkToFit="1"/>
    </xf>
    <xf numFmtId="2" fontId="0" fillId="2" borderId="25" xfId="1" applyNumberFormat="1" applyFont="1" applyFill="1" applyBorder="1" applyAlignment="1" applyProtection="1">
      <alignment horizontal="center" vertical="center" shrinkToFit="1"/>
      <protection locked="0"/>
    </xf>
    <xf numFmtId="2" fontId="0" fillId="2" borderId="61" xfId="1" applyNumberFormat="1" applyFont="1" applyFill="1" applyBorder="1" applyAlignment="1" applyProtection="1">
      <alignment horizontal="center" vertical="center" shrinkToFit="1"/>
    </xf>
    <xf numFmtId="2" fontId="2" fillId="2" borderId="42" xfId="1" applyNumberFormat="1" applyFont="1" applyFill="1" applyBorder="1" applyAlignment="1" applyProtection="1">
      <alignment horizontal="center" vertical="center" shrinkToFit="1"/>
    </xf>
    <xf numFmtId="2" fontId="0" fillId="2" borderId="62" xfId="1" applyNumberFormat="1" applyFont="1" applyFill="1" applyBorder="1" applyAlignment="1" applyProtection="1">
      <alignment horizontal="center" vertical="center" shrinkToFit="1"/>
    </xf>
    <xf numFmtId="2" fontId="0" fillId="2" borderId="41" xfId="1" applyNumberFormat="1" applyFont="1" applyFill="1" applyBorder="1" applyAlignment="1" applyProtection="1">
      <alignment horizontal="center" vertical="center"/>
    </xf>
    <xf numFmtId="2" fontId="0" fillId="2" borderId="25" xfId="1" applyNumberFormat="1" applyFont="1" applyFill="1" applyBorder="1" applyAlignment="1" applyProtection="1">
      <alignment horizontal="center" vertical="center"/>
    </xf>
    <xf numFmtId="2" fontId="0" fillId="2" borderId="61" xfId="1" applyNumberFormat="1" applyFont="1" applyFill="1" applyBorder="1" applyAlignment="1" applyProtection="1">
      <alignment horizontal="center" vertical="center"/>
    </xf>
    <xf numFmtId="2" fontId="2" fillId="3" borderId="3" xfId="1" applyNumberFormat="1" applyFont="1" applyFill="1" applyBorder="1" applyAlignment="1" applyProtection="1">
      <alignment horizontal="center" vertical="center" shrinkToFit="1"/>
    </xf>
    <xf numFmtId="2" fontId="2" fillId="3" borderId="4" xfId="1" applyNumberFormat="1" applyFont="1" applyFill="1" applyBorder="1" applyAlignment="1" applyProtection="1">
      <alignment horizontal="center" vertical="center" shrinkToFit="1"/>
    </xf>
    <xf numFmtId="2" fontId="2" fillId="3" borderId="58" xfId="1" applyNumberFormat="1" applyFont="1" applyFill="1" applyBorder="1" applyAlignment="1" applyProtection="1">
      <alignment horizontal="center" vertical="center" shrinkToFit="1"/>
    </xf>
    <xf numFmtId="2" fontId="2" fillId="3" borderId="5" xfId="1" applyNumberFormat="1" applyFont="1" applyFill="1" applyBorder="1" applyAlignment="1" applyProtection="1">
      <alignment horizontal="center" vertical="center" shrinkToFit="1"/>
    </xf>
    <xf numFmtId="2" fontId="2" fillId="3" borderId="32" xfId="1" applyNumberFormat="1" applyFont="1" applyFill="1" applyBorder="1" applyAlignment="1" applyProtection="1">
      <alignment horizontal="center" vertical="center" shrinkToFit="1"/>
    </xf>
    <xf numFmtId="2" fontId="2" fillId="3" borderId="36" xfId="1" applyNumberFormat="1" applyFont="1" applyFill="1" applyBorder="1" applyAlignment="1" applyProtection="1">
      <alignment horizontal="center" vertical="center"/>
    </xf>
    <xf numFmtId="2" fontId="2" fillId="3" borderId="4" xfId="1" applyNumberFormat="1" applyFont="1" applyFill="1" applyBorder="1" applyAlignment="1" applyProtection="1">
      <alignment horizontal="center" vertical="center"/>
    </xf>
    <xf numFmtId="2" fontId="2" fillId="3" borderId="58" xfId="1" applyNumberFormat="1" applyFont="1" applyFill="1" applyBorder="1" applyAlignment="1" applyProtection="1">
      <alignment horizontal="center" vertical="center"/>
    </xf>
    <xf numFmtId="0" fontId="5" fillId="0" borderId="30" xfId="0" applyFont="1" applyBorder="1" applyAlignment="1">
      <alignment horizontal="center" vertical="center"/>
    </xf>
    <xf numFmtId="2" fontId="15" fillId="0" borderId="5" xfId="1" applyNumberFormat="1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/>
    <xf numFmtId="0" fontId="5" fillId="0" borderId="0" xfId="0" applyFont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 wrapText="1" readingOrder="1"/>
      <protection locked="0"/>
    </xf>
    <xf numFmtId="0" fontId="11" fillId="0" borderId="22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3" borderId="2" xfId="1" applyFont="1" applyFill="1" applyBorder="1" applyAlignment="1" applyProtection="1">
      <alignment horizontal="center" vertical="center" wrapText="1"/>
    </xf>
    <xf numFmtId="9" fontId="2" fillId="3" borderId="3" xfId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16" xfId="0" applyFont="1" applyBorder="1" applyAlignment="1">
      <alignment horizontal="center" vertical="center" wrapText="1" readingOrder="1"/>
    </xf>
    <xf numFmtId="0" fontId="7" fillId="0" borderId="27" xfId="0" applyFont="1" applyBorder="1" applyAlignment="1">
      <alignment horizontal="center" vertical="center" wrapText="1" readingOrder="1"/>
    </xf>
    <xf numFmtId="0" fontId="12" fillId="2" borderId="38" xfId="0" applyFont="1" applyFill="1" applyBorder="1" applyAlignment="1">
      <alignment horizontal="center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0" fontId="12" fillId="2" borderId="39" xfId="0" applyFont="1" applyFill="1" applyBorder="1" applyAlignment="1">
      <alignment horizontal="center" vertical="center" wrapText="1" readingOrder="1"/>
    </xf>
    <xf numFmtId="0" fontId="12" fillId="2" borderId="40" xfId="0" applyFont="1" applyFill="1" applyBorder="1" applyAlignment="1">
      <alignment horizontal="center" vertical="center" wrapText="1" readingOrder="1"/>
    </xf>
    <xf numFmtId="0" fontId="12" fillId="3" borderId="43" xfId="0" applyFont="1" applyFill="1" applyBorder="1" applyAlignment="1">
      <alignment horizontal="center" vertical="center" wrapText="1" readingOrder="1"/>
    </xf>
    <xf numFmtId="0" fontId="12" fillId="3" borderId="3" xfId="0" applyFont="1" applyFill="1" applyBorder="1" applyAlignment="1">
      <alignment horizontal="center" vertical="center" wrapText="1" readingOrder="1"/>
    </xf>
    <xf numFmtId="0" fontId="12" fillId="3" borderId="43" xfId="0" applyFont="1" applyFill="1" applyBorder="1" applyAlignment="1" applyProtection="1">
      <alignment horizontal="center" vertical="center" wrapText="1" readingOrder="1"/>
      <protection locked="0"/>
    </xf>
    <xf numFmtId="0" fontId="12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2" borderId="63" xfId="0" applyFont="1" applyFill="1" applyBorder="1" applyAlignment="1">
      <alignment horizontal="center" vertical="center" wrapText="1" readingOrder="1"/>
    </xf>
    <xf numFmtId="2" fontId="0" fillId="0" borderId="0" xfId="1" applyNumberFormat="1" applyFont="1" applyBorder="1" applyAlignment="1" applyProtection="1">
      <alignment horizontal="center" vertical="center"/>
    </xf>
    <xf numFmtId="2" fontId="2" fillId="5" borderId="0" xfId="0" applyNumberFormat="1" applyFont="1" applyFill="1" applyBorder="1" applyAlignment="1">
      <alignment horizontal="center" vertical="center"/>
    </xf>
    <xf numFmtId="2" fontId="0" fillId="2" borderId="0" xfId="1" applyNumberFormat="1" applyFont="1" applyFill="1" applyBorder="1" applyAlignment="1" applyProtection="1">
      <alignment horizontal="center" vertical="center"/>
    </xf>
    <xf numFmtId="2" fontId="2" fillId="3" borderId="64" xfId="1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0" fontId="5" fillId="0" borderId="49" xfId="1" applyNumberFormat="1" applyFont="1" applyBorder="1" applyAlignment="1">
      <alignment horizontal="center" vertical="center"/>
    </xf>
    <xf numFmtId="10" fontId="5" fillId="0" borderId="55" xfId="1" applyNumberFormat="1" applyFont="1" applyBorder="1" applyAlignment="1">
      <alignment horizontal="center" vertical="center"/>
    </xf>
    <xf numFmtId="10" fontId="5" fillId="0" borderId="57" xfId="1" applyNumberFormat="1" applyFont="1" applyBorder="1" applyAlignment="1">
      <alignment horizontal="center" vertical="center"/>
    </xf>
    <xf numFmtId="10" fontId="5" fillId="0" borderId="60" xfId="1" applyNumberFormat="1" applyFont="1" applyBorder="1" applyAlignment="1">
      <alignment horizontal="center" vertical="center"/>
    </xf>
    <xf numFmtId="10" fontId="5" fillId="0" borderId="32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168"/>
  <sheetViews>
    <sheetView rightToLeft="1" tabSelected="1" zoomScale="85" zoomScaleNormal="85" workbookViewId="0">
      <selection activeCell="Z39" sqref="Z39"/>
    </sheetView>
  </sheetViews>
  <sheetFormatPr defaultRowHeight="18.5" x14ac:dyDescent="0.4"/>
  <cols>
    <col min="1" max="1" width="7.1640625" style="193" customWidth="1"/>
    <col min="2" max="2" width="3.83203125" style="194" customWidth="1"/>
    <col min="3" max="3" width="4.58203125" style="88" customWidth="1"/>
    <col min="4" max="4" width="5.9140625" style="88" customWidth="1"/>
    <col min="5" max="5" width="6.58203125" style="89" customWidth="1"/>
    <col min="6" max="6" width="4.25" style="88" customWidth="1"/>
    <col min="7" max="7" width="6.58203125" style="89" customWidth="1"/>
    <col min="8" max="8" width="4.25" style="88" customWidth="1"/>
    <col min="9" max="9" width="6.58203125" style="89" customWidth="1"/>
    <col min="10" max="10" width="4.25" style="88" customWidth="1"/>
    <col min="11" max="11" width="6.58203125" style="89" customWidth="1"/>
    <col min="12" max="12" width="4.25" style="88" customWidth="1"/>
    <col min="13" max="13" width="6.58203125" style="89" customWidth="1"/>
    <col min="14" max="14" width="4.25" style="88" customWidth="1"/>
    <col min="15" max="15" width="6.58203125" style="89" customWidth="1"/>
    <col min="16" max="16" width="4.25" style="88" customWidth="1"/>
    <col min="17" max="17" width="6.58203125" style="89" customWidth="1"/>
    <col min="18" max="18" width="4.25" style="88" customWidth="1"/>
    <col min="19" max="19" width="6.58203125" style="89" customWidth="1"/>
    <col min="20" max="23" width="6.4140625" style="89" customWidth="1"/>
    <col min="24" max="24" width="12.25" style="1" customWidth="1"/>
    <col min="25" max="25" width="8.75" style="1"/>
    <col min="26" max="26" width="13.25" style="1" customWidth="1"/>
  </cols>
  <sheetData>
    <row r="1" spans="1:26" ht="23.5" thickBot="1" x14ac:dyDescent="0.4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5"/>
    </row>
    <row r="2" spans="1:26" ht="34" customHeight="1" thickBot="1" x14ac:dyDescent="0.45">
      <c r="A2" s="2">
        <v>1160</v>
      </c>
      <c r="B2" s="197" t="s">
        <v>59</v>
      </c>
      <c r="C2" s="198"/>
      <c r="D2" s="3">
        <v>0.47844827586206895</v>
      </c>
      <c r="E2" s="4" t="s">
        <v>1</v>
      </c>
      <c r="F2" s="5">
        <v>0.5577586206896552</v>
      </c>
      <c r="G2" s="4" t="s">
        <v>1</v>
      </c>
      <c r="H2" s="5">
        <v>0.51379310344827589</v>
      </c>
      <c r="I2" s="4" t="s">
        <v>1</v>
      </c>
      <c r="J2" s="5">
        <v>0.51724137931034486</v>
      </c>
      <c r="K2" s="4" t="s">
        <v>1</v>
      </c>
      <c r="L2" s="5">
        <v>0.53879310344827591</v>
      </c>
      <c r="M2" s="4" t="s">
        <v>1</v>
      </c>
      <c r="N2" s="5">
        <v>0.48103448275862071</v>
      </c>
      <c r="O2" s="4" t="s">
        <v>1</v>
      </c>
      <c r="P2" s="5">
        <v>0.31896551724137934</v>
      </c>
      <c r="Q2" s="4" t="s">
        <v>1</v>
      </c>
      <c r="R2" s="6">
        <v>0.18620689655172415</v>
      </c>
      <c r="S2" s="4" t="s">
        <v>1</v>
      </c>
      <c r="T2" s="7">
        <v>0.53189655172413797</v>
      </c>
      <c r="U2" s="8">
        <v>0.51451149425287346</v>
      </c>
      <c r="V2" s="9">
        <v>0.44903017241379312</v>
      </c>
      <c r="W2" s="1"/>
      <c r="X2" s="101" t="s">
        <v>39</v>
      </c>
      <c r="Y2" s="102" t="s">
        <v>1</v>
      </c>
      <c r="Z2" s="103" t="s">
        <v>40</v>
      </c>
    </row>
    <row r="3" spans="1:26" ht="40.5" thickBot="1" x14ac:dyDescent="0.45">
      <c r="A3" s="10" t="s">
        <v>60</v>
      </c>
      <c r="B3" s="11" t="s">
        <v>2</v>
      </c>
      <c r="C3" s="11" t="s">
        <v>3</v>
      </c>
      <c r="D3" s="12" t="s">
        <v>61</v>
      </c>
      <c r="E3" s="13"/>
      <c r="F3" s="14" t="s">
        <v>62</v>
      </c>
      <c r="G3" s="13"/>
      <c r="H3" s="14" t="s">
        <v>63</v>
      </c>
      <c r="I3" s="13"/>
      <c r="J3" s="14" t="s">
        <v>64</v>
      </c>
      <c r="K3" s="13"/>
      <c r="L3" s="14" t="s">
        <v>65</v>
      </c>
      <c r="M3" s="13"/>
      <c r="N3" s="14" t="s">
        <v>66</v>
      </c>
      <c r="O3" s="13"/>
      <c r="P3" s="14" t="s">
        <v>67</v>
      </c>
      <c r="Q3" s="13"/>
      <c r="R3" s="15" t="s">
        <v>68</v>
      </c>
      <c r="S3" s="13"/>
      <c r="T3" s="16" t="s">
        <v>69</v>
      </c>
      <c r="U3" s="17" t="s">
        <v>70</v>
      </c>
      <c r="V3" s="18" t="s">
        <v>71</v>
      </c>
      <c r="W3" s="1"/>
      <c r="X3" s="219" t="s">
        <v>41</v>
      </c>
      <c r="Y3" s="116" t="s">
        <v>23</v>
      </c>
      <c r="Z3" s="222">
        <f>SUMIF($E$4:$E$34,Y3,$D$4:$D$34)/SUMIF($E$4:$E$34,Y3,$C$4:$C$34)</f>
        <v>0.39534883720930231</v>
      </c>
    </row>
    <row r="4" spans="1:26" x14ac:dyDescent="0.4">
      <c r="A4" s="199" t="s">
        <v>52</v>
      </c>
      <c r="B4" s="19">
        <v>1</v>
      </c>
      <c r="C4" s="20">
        <v>43</v>
      </c>
      <c r="D4" s="21">
        <v>27</v>
      </c>
      <c r="E4" s="22" t="s">
        <v>4</v>
      </c>
      <c r="F4" s="23">
        <v>30</v>
      </c>
      <c r="G4" s="22" t="s">
        <v>5</v>
      </c>
      <c r="H4" s="23">
        <v>20</v>
      </c>
      <c r="I4" s="22" t="s">
        <v>6</v>
      </c>
      <c r="J4" s="23">
        <v>22</v>
      </c>
      <c r="K4" s="22" t="s">
        <v>7</v>
      </c>
      <c r="L4" s="23">
        <v>26</v>
      </c>
      <c r="M4" s="22" t="s">
        <v>8</v>
      </c>
      <c r="N4" s="23">
        <v>28</v>
      </c>
      <c r="O4" s="22" t="s">
        <v>9</v>
      </c>
      <c r="P4" s="23">
        <v>17</v>
      </c>
      <c r="Q4" s="22" t="s">
        <v>10</v>
      </c>
      <c r="R4" s="24">
        <v>16</v>
      </c>
      <c r="S4" s="22" t="s">
        <v>14</v>
      </c>
      <c r="T4" s="25">
        <v>24.5</v>
      </c>
      <c r="U4" s="26">
        <v>25.5</v>
      </c>
      <c r="V4" s="27">
        <v>23.25</v>
      </c>
      <c r="W4" s="1"/>
      <c r="X4" s="220"/>
      <c r="Y4" s="130" t="s">
        <v>31</v>
      </c>
      <c r="Z4" s="223">
        <f t="shared" ref="Z4:Z7" si="0">SUMIF($E$4:$E$34,Y4,$D$4:$D$34)/SUMIF($E$4:$E$34,Y4,$C$4:$C$34)</f>
        <v>0.52868852459016391</v>
      </c>
    </row>
    <row r="5" spans="1:26" x14ac:dyDescent="0.4">
      <c r="A5" s="200"/>
      <c r="B5" s="28">
        <v>2</v>
      </c>
      <c r="C5" s="29">
        <v>41</v>
      </c>
      <c r="D5" s="30">
        <v>24</v>
      </c>
      <c r="E5" s="31" t="s">
        <v>4</v>
      </c>
      <c r="F5" s="32">
        <v>28</v>
      </c>
      <c r="G5" s="31" t="s">
        <v>5</v>
      </c>
      <c r="H5" s="32">
        <v>22</v>
      </c>
      <c r="I5" s="31" t="s">
        <v>6</v>
      </c>
      <c r="J5" s="32">
        <v>21</v>
      </c>
      <c r="K5" s="31" t="s">
        <v>7</v>
      </c>
      <c r="L5" s="32">
        <v>22</v>
      </c>
      <c r="M5" s="31" t="s">
        <v>8</v>
      </c>
      <c r="N5" s="32">
        <v>23</v>
      </c>
      <c r="O5" s="31" t="s">
        <v>9</v>
      </c>
      <c r="P5" s="32">
        <v>15</v>
      </c>
      <c r="Q5" s="31" t="s">
        <v>10</v>
      </c>
      <c r="R5" s="33">
        <v>9</v>
      </c>
      <c r="S5" s="31" t="s">
        <v>14</v>
      </c>
      <c r="T5" s="34">
        <v>23.25</v>
      </c>
      <c r="U5" s="35">
        <v>23.333333333333332</v>
      </c>
      <c r="V5" s="36">
        <v>20.5</v>
      </c>
      <c r="W5" s="1"/>
      <c r="X5" s="220"/>
      <c r="Y5" s="130" t="s">
        <v>15</v>
      </c>
      <c r="Z5" s="223">
        <f t="shared" si="0"/>
        <v>0.48535564853556484</v>
      </c>
    </row>
    <row r="6" spans="1:26" x14ac:dyDescent="0.4">
      <c r="A6" s="200"/>
      <c r="B6" s="28">
        <v>3</v>
      </c>
      <c r="C6" s="29">
        <v>42</v>
      </c>
      <c r="D6" s="30">
        <v>21</v>
      </c>
      <c r="E6" s="31" t="s">
        <v>4</v>
      </c>
      <c r="F6" s="32">
        <v>25</v>
      </c>
      <c r="G6" s="31" t="s">
        <v>5</v>
      </c>
      <c r="H6" s="32">
        <v>21</v>
      </c>
      <c r="I6" s="31" t="s">
        <v>6</v>
      </c>
      <c r="J6" s="32">
        <v>16</v>
      </c>
      <c r="K6" s="31" t="s">
        <v>7</v>
      </c>
      <c r="L6" s="32">
        <v>19</v>
      </c>
      <c r="M6" s="31" t="s">
        <v>8</v>
      </c>
      <c r="N6" s="32">
        <v>27</v>
      </c>
      <c r="O6" s="31" t="s">
        <v>9</v>
      </c>
      <c r="P6" s="32">
        <v>18</v>
      </c>
      <c r="Q6" s="31" t="s">
        <v>10</v>
      </c>
      <c r="R6" s="33">
        <v>8</v>
      </c>
      <c r="S6" s="31" t="s">
        <v>14</v>
      </c>
      <c r="T6" s="34">
        <v>20.25</v>
      </c>
      <c r="U6" s="35">
        <v>21.5</v>
      </c>
      <c r="V6" s="36">
        <v>19.375</v>
      </c>
      <c r="W6" s="1"/>
      <c r="X6" s="220"/>
      <c r="Y6" s="130" t="s">
        <v>13</v>
      </c>
      <c r="Z6" s="223">
        <f t="shared" si="0"/>
        <v>0.44444444444444442</v>
      </c>
    </row>
    <row r="7" spans="1:26" ht="19" thickBot="1" x14ac:dyDescent="0.45">
      <c r="A7" s="200"/>
      <c r="B7" s="28">
        <v>4</v>
      </c>
      <c r="C7" s="29">
        <v>42</v>
      </c>
      <c r="D7" s="30">
        <v>24</v>
      </c>
      <c r="E7" s="31" t="s">
        <v>4</v>
      </c>
      <c r="F7" s="32">
        <v>31</v>
      </c>
      <c r="G7" s="31" t="s">
        <v>5</v>
      </c>
      <c r="H7" s="32">
        <v>33</v>
      </c>
      <c r="I7" s="31" t="s">
        <v>6</v>
      </c>
      <c r="J7" s="32">
        <v>24</v>
      </c>
      <c r="K7" s="31" t="s">
        <v>7</v>
      </c>
      <c r="L7" s="32">
        <v>26</v>
      </c>
      <c r="M7" s="31" t="s">
        <v>8</v>
      </c>
      <c r="N7" s="32">
        <v>29</v>
      </c>
      <c r="O7" s="31" t="s">
        <v>9</v>
      </c>
      <c r="P7" s="32">
        <v>23</v>
      </c>
      <c r="Q7" s="31" t="s">
        <v>10</v>
      </c>
      <c r="R7" s="33">
        <v>18</v>
      </c>
      <c r="S7" s="31" t="s">
        <v>14</v>
      </c>
      <c r="T7" s="34">
        <v>28.5</v>
      </c>
      <c r="U7" s="35">
        <v>27.833333333333332</v>
      </c>
      <c r="V7" s="36">
        <v>26</v>
      </c>
      <c r="W7" s="1"/>
      <c r="X7" s="221"/>
      <c r="Y7" s="132" t="s">
        <v>4</v>
      </c>
      <c r="Z7" s="224">
        <f t="shared" si="0"/>
        <v>0.52380952380952384</v>
      </c>
    </row>
    <row r="8" spans="1:26" x14ac:dyDescent="0.4">
      <c r="A8" s="200"/>
      <c r="B8" s="28">
        <v>5</v>
      </c>
      <c r="C8" s="29">
        <v>42</v>
      </c>
      <c r="D8" s="30">
        <v>25</v>
      </c>
      <c r="E8" s="31" t="s">
        <v>4</v>
      </c>
      <c r="F8" s="32">
        <v>23</v>
      </c>
      <c r="G8" s="31" t="s">
        <v>11</v>
      </c>
      <c r="H8" s="32">
        <v>26</v>
      </c>
      <c r="I8" s="31" t="s">
        <v>12</v>
      </c>
      <c r="J8" s="32">
        <v>22</v>
      </c>
      <c r="K8" s="31" t="s">
        <v>7</v>
      </c>
      <c r="L8" s="32">
        <v>23</v>
      </c>
      <c r="M8" s="31" t="s">
        <v>8</v>
      </c>
      <c r="N8" s="32">
        <v>23</v>
      </c>
      <c r="O8" s="31" t="s">
        <v>9</v>
      </c>
      <c r="P8" s="32">
        <v>16</v>
      </c>
      <c r="Q8" s="31" t="s">
        <v>10</v>
      </c>
      <c r="R8" s="33">
        <v>10</v>
      </c>
      <c r="S8" s="31" t="s">
        <v>14</v>
      </c>
      <c r="T8" s="34">
        <v>23.5</v>
      </c>
      <c r="U8" s="35">
        <v>23.666666666666668</v>
      </c>
      <c r="V8" s="36">
        <v>21</v>
      </c>
      <c r="W8" s="1"/>
      <c r="X8" s="219" t="s">
        <v>42</v>
      </c>
      <c r="Y8" s="134" t="s">
        <v>4</v>
      </c>
      <c r="Z8" s="222">
        <f>SUMIF($G$4:$G$34,Y8,$F$4:$F$34)/SUMIF($G$4:$G$34,Y8,$C$4:$C$34)</f>
        <v>0.56666666666666665</v>
      </c>
    </row>
    <row r="9" spans="1:26" x14ac:dyDescent="0.4">
      <c r="A9" s="200"/>
      <c r="B9" s="28">
        <v>6</v>
      </c>
      <c r="C9" s="29">
        <v>41</v>
      </c>
      <c r="D9" s="30">
        <v>21</v>
      </c>
      <c r="E9" s="31" t="s">
        <v>13</v>
      </c>
      <c r="F9" s="32">
        <v>22</v>
      </c>
      <c r="G9" s="31" t="s">
        <v>11</v>
      </c>
      <c r="H9" s="32">
        <v>22</v>
      </c>
      <c r="I9" s="31" t="s">
        <v>12</v>
      </c>
      <c r="J9" s="32">
        <v>13</v>
      </c>
      <c r="K9" s="31" t="s">
        <v>7</v>
      </c>
      <c r="L9" s="32">
        <v>22</v>
      </c>
      <c r="M9" s="31" t="s">
        <v>8</v>
      </c>
      <c r="N9" s="32">
        <v>20</v>
      </c>
      <c r="O9" s="31" t="s">
        <v>9</v>
      </c>
      <c r="P9" s="32">
        <v>15</v>
      </c>
      <c r="Q9" s="31" t="s">
        <v>10</v>
      </c>
      <c r="R9" s="33">
        <v>8</v>
      </c>
      <c r="S9" s="31" t="s">
        <v>14</v>
      </c>
      <c r="T9" s="34">
        <v>19.75</v>
      </c>
      <c r="U9" s="35">
        <v>20</v>
      </c>
      <c r="V9" s="36">
        <v>17.875</v>
      </c>
      <c r="W9" s="1"/>
      <c r="X9" s="220"/>
      <c r="Y9" s="135" t="s">
        <v>32</v>
      </c>
      <c r="Z9" s="223">
        <f t="shared" ref="Z9:Z17" si="1">SUMIF($G$4:$G$34,Y9,$F$4:$F$34)/SUMIF($G$4:$G$34,Y9,$C$4:$C$34)</f>
        <v>0.54838709677419351</v>
      </c>
    </row>
    <row r="10" spans="1:26" x14ac:dyDescent="0.4">
      <c r="A10" s="200"/>
      <c r="B10" s="28">
        <v>7</v>
      </c>
      <c r="C10" s="29">
        <v>42</v>
      </c>
      <c r="D10" s="30">
        <v>13</v>
      </c>
      <c r="E10" s="31" t="s">
        <v>4</v>
      </c>
      <c r="F10" s="32">
        <v>18</v>
      </c>
      <c r="G10" s="31" t="s">
        <v>11</v>
      </c>
      <c r="H10" s="32">
        <v>17</v>
      </c>
      <c r="I10" s="31" t="s">
        <v>12</v>
      </c>
      <c r="J10" s="32">
        <v>15</v>
      </c>
      <c r="K10" s="31" t="s">
        <v>14</v>
      </c>
      <c r="L10" s="32">
        <v>16</v>
      </c>
      <c r="M10" s="31" t="s">
        <v>8</v>
      </c>
      <c r="N10" s="32">
        <v>18</v>
      </c>
      <c r="O10" s="31" t="s">
        <v>9</v>
      </c>
      <c r="P10" s="32">
        <v>17</v>
      </c>
      <c r="Q10" s="31" t="s">
        <v>10</v>
      </c>
      <c r="R10" s="33">
        <v>9</v>
      </c>
      <c r="S10" s="31" t="s">
        <v>14</v>
      </c>
      <c r="T10" s="34">
        <v>16.5</v>
      </c>
      <c r="U10" s="35">
        <v>16.166666666666668</v>
      </c>
      <c r="V10" s="36">
        <v>15.375</v>
      </c>
      <c r="W10" s="1"/>
      <c r="X10" s="220"/>
      <c r="Y10" s="135" t="s">
        <v>13</v>
      </c>
      <c r="Z10" s="223">
        <f t="shared" si="1"/>
        <v>0.73809523809523814</v>
      </c>
    </row>
    <row r="11" spans="1:26" ht="19" thickBot="1" x14ac:dyDescent="0.45">
      <c r="A11" s="200"/>
      <c r="B11" s="28">
        <v>8</v>
      </c>
      <c r="C11" s="29">
        <v>42</v>
      </c>
      <c r="D11" s="30">
        <v>20</v>
      </c>
      <c r="E11" s="31" t="s">
        <v>4</v>
      </c>
      <c r="F11" s="32">
        <v>17</v>
      </c>
      <c r="G11" s="31" t="s">
        <v>11</v>
      </c>
      <c r="H11" s="32">
        <v>20</v>
      </c>
      <c r="I11" s="31" t="s">
        <v>12</v>
      </c>
      <c r="J11" s="32">
        <v>22</v>
      </c>
      <c r="K11" s="31" t="s">
        <v>14</v>
      </c>
      <c r="L11" s="32">
        <v>19</v>
      </c>
      <c r="M11" s="31" t="s">
        <v>8</v>
      </c>
      <c r="N11" s="32">
        <v>18</v>
      </c>
      <c r="O11" s="31" t="s">
        <v>9</v>
      </c>
      <c r="P11" s="32">
        <v>14</v>
      </c>
      <c r="Q11" s="31" t="s">
        <v>10</v>
      </c>
      <c r="R11" s="33">
        <v>12</v>
      </c>
      <c r="S11" s="31" t="s">
        <v>14</v>
      </c>
      <c r="T11" s="37">
        <v>19.5</v>
      </c>
      <c r="U11" s="38">
        <v>19.333333333333332</v>
      </c>
      <c r="V11" s="39">
        <v>17.75</v>
      </c>
      <c r="W11" s="1"/>
      <c r="X11" s="220"/>
      <c r="Y11" s="135" t="s">
        <v>28</v>
      </c>
      <c r="Z11" s="223">
        <f t="shared" si="1"/>
        <v>0.44094488188976377</v>
      </c>
    </row>
    <row r="12" spans="1:26" ht="19" thickBot="1" x14ac:dyDescent="0.45">
      <c r="A12" s="201"/>
      <c r="B12" s="40"/>
      <c r="C12" s="41">
        <v>335</v>
      </c>
      <c r="D12" s="42">
        <v>175</v>
      </c>
      <c r="E12" s="43"/>
      <c r="F12" s="44">
        <v>194</v>
      </c>
      <c r="G12" s="43"/>
      <c r="H12" s="44">
        <v>181</v>
      </c>
      <c r="I12" s="43"/>
      <c r="J12" s="44">
        <v>155</v>
      </c>
      <c r="K12" s="43"/>
      <c r="L12" s="44">
        <v>173</v>
      </c>
      <c r="M12" s="43"/>
      <c r="N12" s="44">
        <v>186</v>
      </c>
      <c r="O12" s="43"/>
      <c r="P12" s="44">
        <v>135</v>
      </c>
      <c r="Q12" s="43"/>
      <c r="R12" s="44">
        <v>90</v>
      </c>
      <c r="S12" s="43"/>
      <c r="T12" s="45">
        <v>175.75</v>
      </c>
      <c r="U12" s="46">
        <v>177.33333333333331</v>
      </c>
      <c r="V12" s="47">
        <v>161.125</v>
      </c>
      <c r="W12" s="1"/>
      <c r="X12" s="220"/>
      <c r="Y12" s="135" t="s">
        <v>24</v>
      </c>
      <c r="Z12" s="223">
        <f t="shared" si="1"/>
        <v>0.42748091603053434</v>
      </c>
    </row>
    <row r="13" spans="1:26" x14ac:dyDescent="0.4">
      <c r="A13" s="199" t="s">
        <v>53</v>
      </c>
      <c r="B13" s="48">
        <v>1</v>
      </c>
      <c r="C13" s="29">
        <v>39</v>
      </c>
      <c r="D13" s="49">
        <v>17</v>
      </c>
      <c r="E13" s="50" t="s">
        <v>15</v>
      </c>
      <c r="F13" s="51">
        <v>30</v>
      </c>
      <c r="G13" s="50" t="s">
        <v>16</v>
      </c>
      <c r="H13" s="51">
        <v>27</v>
      </c>
      <c r="I13" s="50" t="s">
        <v>17</v>
      </c>
      <c r="J13" s="51">
        <v>22</v>
      </c>
      <c r="K13" s="50" t="s">
        <v>18</v>
      </c>
      <c r="L13" s="51">
        <v>17</v>
      </c>
      <c r="M13" s="50" t="s">
        <v>19</v>
      </c>
      <c r="N13" s="51">
        <v>18</v>
      </c>
      <c r="O13" s="50" t="s">
        <v>20</v>
      </c>
      <c r="P13" s="51">
        <v>6</v>
      </c>
      <c r="Q13" s="50" t="s">
        <v>10</v>
      </c>
      <c r="R13" s="52">
        <v>5</v>
      </c>
      <c r="S13" s="50" t="s">
        <v>14</v>
      </c>
      <c r="T13" s="53">
        <v>24</v>
      </c>
      <c r="U13" s="54">
        <v>21.833333333333332</v>
      </c>
      <c r="V13" s="55">
        <v>17.75</v>
      </c>
      <c r="W13" s="1"/>
      <c r="X13" s="220"/>
      <c r="Y13" s="135" t="s">
        <v>21</v>
      </c>
      <c r="Z13" s="223">
        <f t="shared" si="1"/>
        <v>0.49586776859504134</v>
      </c>
    </row>
    <row r="14" spans="1:26" x14ac:dyDescent="0.4">
      <c r="A14" s="200"/>
      <c r="B14" s="28">
        <v>2</v>
      </c>
      <c r="C14" s="29">
        <v>38</v>
      </c>
      <c r="D14" s="49">
        <v>21</v>
      </c>
      <c r="E14" s="50" t="s">
        <v>15</v>
      </c>
      <c r="F14" s="51">
        <v>27</v>
      </c>
      <c r="G14" s="50" t="s">
        <v>16</v>
      </c>
      <c r="H14" s="51">
        <v>27</v>
      </c>
      <c r="I14" s="50" t="s">
        <v>17</v>
      </c>
      <c r="J14" s="51">
        <v>24</v>
      </c>
      <c r="K14" s="50" t="s">
        <v>18</v>
      </c>
      <c r="L14" s="51">
        <v>18</v>
      </c>
      <c r="M14" s="50" t="s">
        <v>19</v>
      </c>
      <c r="N14" s="51">
        <v>22</v>
      </c>
      <c r="O14" s="50" t="s">
        <v>20</v>
      </c>
      <c r="P14" s="51">
        <v>10</v>
      </c>
      <c r="Q14" s="50" t="s">
        <v>10</v>
      </c>
      <c r="R14" s="52">
        <v>7</v>
      </c>
      <c r="S14" s="50" t="s">
        <v>14</v>
      </c>
      <c r="T14" s="34">
        <v>24</v>
      </c>
      <c r="U14" s="35">
        <v>23.166666666666668</v>
      </c>
      <c r="V14" s="36">
        <v>19.5</v>
      </c>
      <c r="W14" s="1"/>
      <c r="X14" s="220"/>
      <c r="Y14" s="135" t="s">
        <v>16</v>
      </c>
      <c r="Z14" s="223">
        <f t="shared" si="1"/>
        <v>0.70338983050847459</v>
      </c>
    </row>
    <row r="15" spans="1:26" x14ac:dyDescent="0.4">
      <c r="A15" s="200"/>
      <c r="B15" s="28">
        <v>3</v>
      </c>
      <c r="C15" s="29">
        <v>41</v>
      </c>
      <c r="D15" s="49">
        <v>23</v>
      </c>
      <c r="E15" s="50" t="s">
        <v>15</v>
      </c>
      <c r="F15" s="51">
        <v>26</v>
      </c>
      <c r="G15" s="50" t="s">
        <v>16</v>
      </c>
      <c r="H15" s="51">
        <v>26</v>
      </c>
      <c r="I15" s="50" t="s">
        <v>17</v>
      </c>
      <c r="J15" s="51">
        <v>26</v>
      </c>
      <c r="K15" s="50" t="s">
        <v>18</v>
      </c>
      <c r="L15" s="51">
        <v>20</v>
      </c>
      <c r="M15" s="50" t="s">
        <v>19</v>
      </c>
      <c r="N15" s="51">
        <v>22</v>
      </c>
      <c r="O15" s="50" t="s">
        <v>20</v>
      </c>
      <c r="P15" s="51">
        <v>8</v>
      </c>
      <c r="Q15" s="50" t="s">
        <v>10</v>
      </c>
      <c r="R15" s="52">
        <v>7</v>
      </c>
      <c r="S15" s="50" t="s">
        <v>14</v>
      </c>
      <c r="T15" s="34">
        <v>24.5</v>
      </c>
      <c r="U15" s="35">
        <v>23.833333333333332</v>
      </c>
      <c r="V15" s="36">
        <v>19.75</v>
      </c>
      <c r="W15" s="1"/>
      <c r="X15" s="220"/>
      <c r="Y15" s="135" t="s">
        <v>43</v>
      </c>
      <c r="Z15" s="223" t="e">
        <f t="shared" si="1"/>
        <v>#DIV/0!</v>
      </c>
    </row>
    <row r="16" spans="1:26" x14ac:dyDescent="0.4">
      <c r="A16" s="200"/>
      <c r="B16" s="28">
        <v>4</v>
      </c>
      <c r="C16" s="29">
        <v>41</v>
      </c>
      <c r="D16" s="49">
        <v>22</v>
      </c>
      <c r="E16" s="50" t="s">
        <v>15</v>
      </c>
      <c r="F16" s="51">
        <v>26</v>
      </c>
      <c r="G16" s="50" t="s">
        <v>21</v>
      </c>
      <c r="H16" s="51">
        <v>28</v>
      </c>
      <c r="I16" s="50" t="s">
        <v>17</v>
      </c>
      <c r="J16" s="51">
        <v>28</v>
      </c>
      <c r="K16" s="50" t="s">
        <v>18</v>
      </c>
      <c r="L16" s="51">
        <v>31</v>
      </c>
      <c r="M16" s="50" t="s">
        <v>19</v>
      </c>
      <c r="N16" s="51">
        <v>24</v>
      </c>
      <c r="O16" s="50" t="s">
        <v>20</v>
      </c>
      <c r="P16" s="51">
        <v>9</v>
      </c>
      <c r="Q16" s="50" t="s">
        <v>10</v>
      </c>
      <c r="R16" s="52">
        <v>5</v>
      </c>
      <c r="S16" s="50" t="s">
        <v>14</v>
      </c>
      <c r="T16" s="34">
        <v>28.25</v>
      </c>
      <c r="U16" s="35">
        <v>26.5</v>
      </c>
      <c r="V16" s="36">
        <v>21.625</v>
      </c>
      <c r="W16" s="1"/>
      <c r="X16" s="220"/>
      <c r="Y16" s="135" t="s">
        <v>5</v>
      </c>
      <c r="Z16" s="223">
        <f t="shared" si="1"/>
        <v>0.6785714285714286</v>
      </c>
    </row>
    <row r="17" spans="1:26" ht="19" thickBot="1" x14ac:dyDescent="0.45">
      <c r="A17" s="200"/>
      <c r="B17" s="28">
        <v>5</v>
      </c>
      <c r="C17" s="29">
        <v>41</v>
      </c>
      <c r="D17" s="49">
        <v>18</v>
      </c>
      <c r="E17" s="50" t="s">
        <v>15</v>
      </c>
      <c r="F17" s="51">
        <v>22</v>
      </c>
      <c r="G17" s="50" t="s">
        <v>21</v>
      </c>
      <c r="H17" s="51">
        <v>31</v>
      </c>
      <c r="I17" s="50" t="s">
        <v>22</v>
      </c>
      <c r="J17" s="51">
        <v>28</v>
      </c>
      <c r="K17" s="50" t="s">
        <v>18</v>
      </c>
      <c r="L17" s="51">
        <v>31</v>
      </c>
      <c r="M17" s="50" t="s">
        <v>19</v>
      </c>
      <c r="N17" s="51">
        <v>25</v>
      </c>
      <c r="O17" s="50" t="s">
        <v>20</v>
      </c>
      <c r="P17" s="51">
        <v>10</v>
      </c>
      <c r="Q17" s="50" t="s">
        <v>10</v>
      </c>
      <c r="R17" s="52">
        <v>4</v>
      </c>
      <c r="S17" s="50" t="s">
        <v>14</v>
      </c>
      <c r="T17" s="34">
        <v>28</v>
      </c>
      <c r="U17" s="35">
        <v>25.833333333333332</v>
      </c>
      <c r="V17" s="36">
        <v>21.125</v>
      </c>
      <c r="W17" s="1"/>
      <c r="X17" s="221"/>
      <c r="Y17" s="149" t="s">
        <v>44</v>
      </c>
      <c r="Z17" s="225" t="e">
        <f t="shared" si="1"/>
        <v>#DIV/0!</v>
      </c>
    </row>
    <row r="18" spans="1:26" x14ac:dyDescent="0.4">
      <c r="A18" s="200"/>
      <c r="B18" s="28">
        <v>6</v>
      </c>
      <c r="C18" s="29">
        <v>39</v>
      </c>
      <c r="D18" s="49">
        <v>15</v>
      </c>
      <c r="E18" s="50" t="s">
        <v>15</v>
      </c>
      <c r="F18" s="51">
        <v>12</v>
      </c>
      <c r="G18" s="50" t="s">
        <v>21</v>
      </c>
      <c r="H18" s="51">
        <v>26</v>
      </c>
      <c r="I18" s="50" t="s">
        <v>22</v>
      </c>
      <c r="J18" s="51">
        <v>14</v>
      </c>
      <c r="K18" s="50" t="s">
        <v>14</v>
      </c>
      <c r="L18" s="51">
        <v>21</v>
      </c>
      <c r="M18" s="50" t="s">
        <v>19</v>
      </c>
      <c r="N18" s="51">
        <v>14</v>
      </c>
      <c r="O18" s="50" t="s">
        <v>20</v>
      </c>
      <c r="P18" s="51">
        <v>8</v>
      </c>
      <c r="Q18" s="50" t="s">
        <v>10</v>
      </c>
      <c r="R18" s="52">
        <v>3</v>
      </c>
      <c r="S18" s="50" t="s">
        <v>14</v>
      </c>
      <c r="T18" s="34">
        <v>18.25</v>
      </c>
      <c r="U18" s="35">
        <v>17</v>
      </c>
      <c r="V18" s="36">
        <v>14.125</v>
      </c>
      <c r="W18" s="1"/>
      <c r="X18" s="210" t="s">
        <v>45</v>
      </c>
      <c r="Y18" s="134" t="s">
        <v>29</v>
      </c>
      <c r="Z18" s="222">
        <f>SUMIF($I$4:$I$34,Y18,$H$4:$H$34)/SUMIF($I$4:$I$34,Y18,$C$4:$C$34)</f>
        <v>0.42424242424242425</v>
      </c>
    </row>
    <row r="19" spans="1:26" ht="19" thickBot="1" x14ac:dyDescent="0.45">
      <c r="A19" s="200"/>
      <c r="B19" s="28">
        <v>7</v>
      </c>
      <c r="C19" s="29">
        <v>40</v>
      </c>
      <c r="D19" s="49">
        <v>15</v>
      </c>
      <c r="E19" s="50" t="s">
        <v>13</v>
      </c>
      <c r="F19" s="51">
        <v>29</v>
      </c>
      <c r="G19" s="50" t="s">
        <v>13</v>
      </c>
      <c r="H19" s="51">
        <v>22</v>
      </c>
      <c r="I19" s="50" t="s">
        <v>22</v>
      </c>
      <c r="J19" s="51">
        <v>13</v>
      </c>
      <c r="K19" s="50" t="s">
        <v>14</v>
      </c>
      <c r="L19" s="51">
        <v>20</v>
      </c>
      <c r="M19" s="50" t="s">
        <v>19</v>
      </c>
      <c r="N19" s="51">
        <v>17</v>
      </c>
      <c r="O19" s="50" t="s">
        <v>20</v>
      </c>
      <c r="P19" s="51">
        <v>7</v>
      </c>
      <c r="Q19" s="50" t="s">
        <v>10</v>
      </c>
      <c r="R19" s="52">
        <v>8</v>
      </c>
      <c r="S19" s="50" t="s">
        <v>14</v>
      </c>
      <c r="T19" s="37">
        <v>21</v>
      </c>
      <c r="U19" s="38">
        <v>19.333333333333332</v>
      </c>
      <c r="V19" s="39">
        <v>16.375</v>
      </c>
      <c r="W19" s="1"/>
      <c r="X19" s="211"/>
      <c r="Y19" s="135" t="s">
        <v>33</v>
      </c>
      <c r="Z19" s="223">
        <f>SUMIF($I$4:$I$34,Y19,$H$4:$H$34)/SUMIF($I$4:$I$34,Y19,$C$4:$C$34)</f>
        <v>0.61212121212121207</v>
      </c>
    </row>
    <row r="20" spans="1:26" ht="19" thickBot="1" x14ac:dyDescent="0.45">
      <c r="A20" s="201"/>
      <c r="B20" s="40"/>
      <c r="C20" s="41">
        <v>279</v>
      </c>
      <c r="D20" s="56">
        <v>131</v>
      </c>
      <c r="E20" s="57"/>
      <c r="F20" s="58">
        <v>172</v>
      </c>
      <c r="G20" s="57"/>
      <c r="H20" s="58">
        <v>187</v>
      </c>
      <c r="I20" s="57"/>
      <c r="J20" s="58">
        <v>155</v>
      </c>
      <c r="K20" s="57"/>
      <c r="L20" s="58">
        <v>158</v>
      </c>
      <c r="M20" s="57"/>
      <c r="N20" s="58">
        <v>142</v>
      </c>
      <c r="O20" s="57"/>
      <c r="P20" s="58">
        <v>58</v>
      </c>
      <c r="Q20" s="57"/>
      <c r="R20" s="44">
        <v>39</v>
      </c>
      <c r="S20" s="57"/>
      <c r="T20" s="45">
        <v>168</v>
      </c>
      <c r="U20" s="45">
        <v>157.5</v>
      </c>
      <c r="V20" s="59">
        <v>130.25</v>
      </c>
      <c r="W20" s="1"/>
      <c r="X20" s="211"/>
      <c r="Y20" s="135" t="s">
        <v>25</v>
      </c>
      <c r="Z20" s="223">
        <f t="shared" ref="Z20:Z23" si="2">SUMIF($I$4:$I$34,Y20,$H$4:$H$34)/SUMIF($I$4:$I$34,Y20,$C$4:$C$34)</f>
        <v>0.28735632183908044</v>
      </c>
    </row>
    <row r="21" spans="1:26" x14ac:dyDescent="0.4">
      <c r="A21" s="199" t="s">
        <v>72</v>
      </c>
      <c r="B21" s="48">
        <v>1</v>
      </c>
      <c r="C21" s="29">
        <v>44</v>
      </c>
      <c r="D21" s="49">
        <v>20</v>
      </c>
      <c r="E21" s="50" t="s">
        <v>23</v>
      </c>
      <c r="F21" s="51">
        <v>16</v>
      </c>
      <c r="G21" s="50" t="s">
        <v>24</v>
      </c>
      <c r="H21" s="51">
        <v>14</v>
      </c>
      <c r="I21" s="50" t="s">
        <v>25</v>
      </c>
      <c r="J21" s="51">
        <v>20</v>
      </c>
      <c r="K21" s="50" t="s">
        <v>22</v>
      </c>
      <c r="L21" s="51">
        <v>15</v>
      </c>
      <c r="M21" s="50" t="s">
        <v>26</v>
      </c>
      <c r="N21" s="51">
        <v>16</v>
      </c>
      <c r="O21" s="50" t="s">
        <v>27</v>
      </c>
      <c r="P21" s="51">
        <v>16</v>
      </c>
      <c r="Q21" s="50" t="s">
        <v>10</v>
      </c>
      <c r="R21" s="52">
        <v>9</v>
      </c>
      <c r="S21" s="50" t="s">
        <v>14</v>
      </c>
      <c r="T21" s="53">
        <v>16.25</v>
      </c>
      <c r="U21" s="54">
        <v>16.833333333333332</v>
      </c>
      <c r="V21" s="55">
        <v>15.75</v>
      </c>
      <c r="W21" s="1"/>
      <c r="X21" s="211"/>
      <c r="Y21" s="135" t="s">
        <v>22</v>
      </c>
      <c r="Z21" s="223">
        <f t="shared" si="2"/>
        <v>0.53086419753086422</v>
      </c>
    </row>
    <row r="22" spans="1:26" x14ac:dyDescent="0.4">
      <c r="A22" s="200"/>
      <c r="B22" s="28">
        <v>2</v>
      </c>
      <c r="C22" s="29">
        <v>43</v>
      </c>
      <c r="D22" s="49">
        <v>18</v>
      </c>
      <c r="E22" s="50" t="s">
        <v>23</v>
      </c>
      <c r="F22" s="51">
        <v>19</v>
      </c>
      <c r="G22" s="50" t="s">
        <v>24</v>
      </c>
      <c r="H22" s="51">
        <v>13</v>
      </c>
      <c r="I22" s="50" t="s">
        <v>25</v>
      </c>
      <c r="J22" s="51">
        <v>16</v>
      </c>
      <c r="K22" s="50" t="s">
        <v>22</v>
      </c>
      <c r="L22" s="51">
        <v>0</v>
      </c>
      <c r="M22" s="50" t="s">
        <v>26</v>
      </c>
      <c r="N22" s="51">
        <v>15</v>
      </c>
      <c r="O22" s="50" t="s">
        <v>27</v>
      </c>
      <c r="P22" s="51">
        <v>12</v>
      </c>
      <c r="Q22" s="50" t="s">
        <v>10</v>
      </c>
      <c r="R22" s="52">
        <v>7</v>
      </c>
      <c r="S22" s="50" t="s">
        <v>14</v>
      </c>
      <c r="T22" s="34">
        <v>12</v>
      </c>
      <c r="U22" s="35">
        <v>13.5</v>
      </c>
      <c r="V22" s="36">
        <v>12.5</v>
      </c>
      <c r="W22" s="1"/>
      <c r="X22" s="211"/>
      <c r="Y22" s="135" t="s">
        <v>17</v>
      </c>
      <c r="Z22" s="223">
        <f t="shared" si="2"/>
        <v>0.67924528301886788</v>
      </c>
    </row>
    <row r="23" spans="1:26" ht="19" thickBot="1" x14ac:dyDescent="0.45">
      <c r="A23" s="200"/>
      <c r="B23" s="28">
        <v>3</v>
      </c>
      <c r="C23" s="29">
        <v>44</v>
      </c>
      <c r="D23" s="49">
        <v>15</v>
      </c>
      <c r="E23" s="50" t="s">
        <v>23</v>
      </c>
      <c r="F23" s="51">
        <v>21</v>
      </c>
      <c r="G23" s="50" t="s">
        <v>24</v>
      </c>
      <c r="H23" s="51">
        <v>11</v>
      </c>
      <c r="I23" s="50" t="s">
        <v>25</v>
      </c>
      <c r="J23" s="51">
        <v>22</v>
      </c>
      <c r="K23" s="50" t="s">
        <v>22</v>
      </c>
      <c r="L23" s="51">
        <v>28</v>
      </c>
      <c r="M23" s="50" t="s">
        <v>26</v>
      </c>
      <c r="N23" s="51">
        <v>14</v>
      </c>
      <c r="O23" s="50" t="s">
        <v>27</v>
      </c>
      <c r="P23" s="51">
        <v>18</v>
      </c>
      <c r="Q23" s="50" t="s">
        <v>10</v>
      </c>
      <c r="R23" s="52">
        <v>6</v>
      </c>
      <c r="S23" s="50" t="s">
        <v>14</v>
      </c>
      <c r="T23" s="34">
        <v>20.5</v>
      </c>
      <c r="U23" s="35">
        <v>18.5</v>
      </c>
      <c r="V23" s="36">
        <v>16.875</v>
      </c>
      <c r="W23" s="1"/>
      <c r="X23" s="212"/>
      <c r="Y23" s="151" t="s">
        <v>12</v>
      </c>
      <c r="Z23" s="224">
        <f>SUMIF($I$4:$I$34,Y23,$H$4:$H$34)/SUMIF($I$4:$I$34,Y23,$C$4:$C$34)</f>
        <v>0.50898203592814373</v>
      </c>
    </row>
    <row r="24" spans="1:26" x14ac:dyDescent="0.4">
      <c r="A24" s="200"/>
      <c r="B24" s="28">
        <v>4</v>
      </c>
      <c r="C24" s="29">
        <v>43</v>
      </c>
      <c r="D24" s="49">
        <v>24</v>
      </c>
      <c r="E24" s="50" t="s">
        <v>23</v>
      </c>
      <c r="F24" s="51">
        <v>26</v>
      </c>
      <c r="G24" s="50" t="s">
        <v>28</v>
      </c>
      <c r="H24" s="51">
        <v>12</v>
      </c>
      <c r="I24" s="50" t="s">
        <v>25</v>
      </c>
      <c r="J24" s="51">
        <v>21</v>
      </c>
      <c r="K24" s="50" t="s">
        <v>22</v>
      </c>
      <c r="L24" s="51">
        <v>29</v>
      </c>
      <c r="M24" s="50" t="s">
        <v>26</v>
      </c>
      <c r="N24" s="51">
        <v>18</v>
      </c>
      <c r="O24" s="50" t="s">
        <v>27</v>
      </c>
      <c r="P24" s="51">
        <v>13</v>
      </c>
      <c r="Q24" s="50" t="s">
        <v>10</v>
      </c>
      <c r="R24" s="52">
        <v>10</v>
      </c>
      <c r="S24" s="50" t="s">
        <v>14</v>
      </c>
      <c r="T24" s="34">
        <v>22</v>
      </c>
      <c r="U24" s="35">
        <v>21.666666666666668</v>
      </c>
      <c r="V24" s="36">
        <v>19.125</v>
      </c>
      <c r="W24" s="1"/>
      <c r="X24" s="210" t="s">
        <v>47</v>
      </c>
      <c r="Y24" s="152" t="s">
        <v>34</v>
      </c>
      <c r="Z24" s="222">
        <f>SUMIF($K$4:$K$34,Y24,$J$4:$J$34)/SUMIF($K$4:$K$34,Y24,$C$4:$C$34)</f>
        <v>0.70909090909090911</v>
      </c>
    </row>
    <row r="25" spans="1:26" x14ac:dyDescent="0.4">
      <c r="A25" s="200"/>
      <c r="B25" s="28">
        <v>5</v>
      </c>
      <c r="C25" s="29">
        <v>42</v>
      </c>
      <c r="D25" s="49">
        <v>9</v>
      </c>
      <c r="E25" s="50" t="s">
        <v>23</v>
      </c>
      <c r="F25" s="51">
        <v>13</v>
      </c>
      <c r="G25" s="50" t="s">
        <v>28</v>
      </c>
      <c r="H25" s="51">
        <v>7</v>
      </c>
      <c r="I25" s="50" t="s">
        <v>22</v>
      </c>
      <c r="J25" s="51">
        <v>13</v>
      </c>
      <c r="K25" s="50" t="s">
        <v>22</v>
      </c>
      <c r="L25" s="51">
        <v>20</v>
      </c>
      <c r="M25" s="50" t="s">
        <v>26</v>
      </c>
      <c r="N25" s="51">
        <v>10</v>
      </c>
      <c r="O25" s="50" t="s">
        <v>27</v>
      </c>
      <c r="P25" s="51">
        <v>6</v>
      </c>
      <c r="Q25" s="50" t="s">
        <v>10</v>
      </c>
      <c r="R25" s="52">
        <v>4</v>
      </c>
      <c r="S25" s="50" t="s">
        <v>14</v>
      </c>
      <c r="T25" s="34">
        <v>13.25</v>
      </c>
      <c r="U25" s="35">
        <v>12</v>
      </c>
      <c r="V25" s="36">
        <v>10.25</v>
      </c>
      <c r="W25" s="1"/>
      <c r="X25" s="211"/>
      <c r="Y25" s="153" t="s">
        <v>30</v>
      </c>
      <c r="Z25" s="223">
        <f t="shared" ref="Z25:Z28" si="3">SUMIF($K$4:$K$34,Y25,$J$4:$J$34)/SUMIF($K$4:$K$34,Y25,$C$4:$C$34)</f>
        <v>0.49090909090909091</v>
      </c>
    </row>
    <row r="26" spans="1:26" x14ac:dyDescent="0.4">
      <c r="A26" s="200"/>
      <c r="B26" s="28">
        <v>6</v>
      </c>
      <c r="C26" s="29">
        <v>42</v>
      </c>
      <c r="D26" s="49">
        <v>16</v>
      </c>
      <c r="E26" s="50" t="s">
        <v>23</v>
      </c>
      <c r="F26" s="51">
        <v>17</v>
      </c>
      <c r="G26" s="50" t="s">
        <v>28</v>
      </c>
      <c r="H26" s="51">
        <v>13</v>
      </c>
      <c r="I26" s="50" t="s">
        <v>29</v>
      </c>
      <c r="J26" s="51">
        <v>13</v>
      </c>
      <c r="K26" s="50" t="s">
        <v>30</v>
      </c>
      <c r="L26" s="51">
        <v>29</v>
      </c>
      <c r="M26" s="50" t="s">
        <v>26</v>
      </c>
      <c r="N26" s="51">
        <v>14</v>
      </c>
      <c r="O26" s="50" t="s">
        <v>27</v>
      </c>
      <c r="P26" s="51">
        <v>13</v>
      </c>
      <c r="Q26" s="50" t="s">
        <v>10</v>
      </c>
      <c r="R26" s="52">
        <v>7</v>
      </c>
      <c r="S26" s="50" t="s">
        <v>14</v>
      </c>
      <c r="T26" s="34">
        <v>18</v>
      </c>
      <c r="U26" s="35">
        <v>17</v>
      </c>
      <c r="V26" s="36">
        <v>15.25</v>
      </c>
      <c r="W26" s="1"/>
      <c r="X26" s="211"/>
      <c r="Y26" s="153" t="s">
        <v>46</v>
      </c>
      <c r="Z26" s="223" t="e">
        <f t="shared" si="3"/>
        <v>#DIV/0!</v>
      </c>
    </row>
    <row r="27" spans="1:26" ht="19" thickBot="1" x14ac:dyDescent="0.45">
      <c r="A27" s="200"/>
      <c r="B27" s="28">
        <v>7</v>
      </c>
      <c r="C27" s="29">
        <v>44</v>
      </c>
      <c r="D27" s="49">
        <v>18</v>
      </c>
      <c r="E27" s="50"/>
      <c r="F27" s="51">
        <v>33</v>
      </c>
      <c r="G27" s="50" t="s">
        <v>13</v>
      </c>
      <c r="H27" s="51">
        <v>12</v>
      </c>
      <c r="I27" s="50" t="s">
        <v>29</v>
      </c>
      <c r="J27" s="51">
        <v>18</v>
      </c>
      <c r="K27" s="50" t="s">
        <v>30</v>
      </c>
      <c r="L27" s="51">
        <v>29</v>
      </c>
      <c r="M27" s="50" t="s">
        <v>26</v>
      </c>
      <c r="N27" s="51">
        <v>12</v>
      </c>
      <c r="O27" s="50"/>
      <c r="P27" s="51">
        <v>13</v>
      </c>
      <c r="Q27" s="50" t="s">
        <v>10</v>
      </c>
      <c r="R27" s="52">
        <v>6</v>
      </c>
      <c r="S27" s="50" t="s">
        <v>14</v>
      </c>
      <c r="T27" s="37">
        <v>23</v>
      </c>
      <c r="U27" s="38">
        <v>20.333333333333332</v>
      </c>
      <c r="V27" s="39">
        <v>17.625</v>
      </c>
      <c r="W27" s="1"/>
      <c r="X27" s="211"/>
      <c r="Y27" s="153" t="s">
        <v>18</v>
      </c>
      <c r="Z27" s="223">
        <f t="shared" si="3"/>
        <v>0.64</v>
      </c>
    </row>
    <row r="28" spans="1:26" ht="19" thickBot="1" x14ac:dyDescent="0.45">
      <c r="A28" s="201"/>
      <c r="B28" s="40"/>
      <c r="C28" s="41">
        <v>302</v>
      </c>
      <c r="D28" s="56">
        <v>120</v>
      </c>
      <c r="E28" s="57"/>
      <c r="F28" s="58">
        <v>145</v>
      </c>
      <c r="G28" s="57"/>
      <c r="H28" s="58">
        <v>82</v>
      </c>
      <c r="I28" s="57"/>
      <c r="J28" s="58">
        <v>123</v>
      </c>
      <c r="K28" s="57"/>
      <c r="L28" s="58">
        <v>150</v>
      </c>
      <c r="M28" s="57"/>
      <c r="N28" s="58">
        <v>99</v>
      </c>
      <c r="O28" s="57"/>
      <c r="P28" s="58">
        <v>91</v>
      </c>
      <c r="Q28" s="57"/>
      <c r="R28" s="44">
        <v>49</v>
      </c>
      <c r="S28" s="57"/>
      <c r="T28" s="45">
        <v>125</v>
      </c>
      <c r="U28" s="45">
        <v>119.83333333333333</v>
      </c>
      <c r="V28" s="59">
        <v>107.375</v>
      </c>
      <c r="W28" s="1"/>
      <c r="X28" s="212"/>
      <c r="Y28" s="154"/>
      <c r="Z28" s="225" t="e">
        <f t="shared" si="3"/>
        <v>#DIV/0!</v>
      </c>
    </row>
    <row r="29" spans="1:26" x14ac:dyDescent="0.4">
      <c r="A29" s="199" t="s">
        <v>73</v>
      </c>
      <c r="B29" s="28">
        <v>1</v>
      </c>
      <c r="C29" s="29">
        <v>40</v>
      </c>
      <c r="D29" s="49">
        <v>19</v>
      </c>
      <c r="E29" s="50" t="s">
        <v>31</v>
      </c>
      <c r="F29" s="51">
        <v>27</v>
      </c>
      <c r="G29" s="50" t="s">
        <v>32</v>
      </c>
      <c r="H29" s="51">
        <v>22</v>
      </c>
      <c r="I29" s="50" t="s">
        <v>33</v>
      </c>
      <c r="J29" s="51">
        <v>27</v>
      </c>
      <c r="K29" s="50" t="s">
        <v>34</v>
      </c>
      <c r="L29" s="51">
        <v>26</v>
      </c>
      <c r="M29" s="50" t="s">
        <v>35</v>
      </c>
      <c r="N29" s="51">
        <v>22</v>
      </c>
      <c r="O29" s="50" t="s">
        <v>36</v>
      </c>
      <c r="P29" s="51">
        <v>12</v>
      </c>
      <c r="Q29" s="50" t="s">
        <v>10</v>
      </c>
      <c r="R29" s="52">
        <v>4</v>
      </c>
      <c r="S29" s="50" t="s">
        <v>14</v>
      </c>
      <c r="T29" s="53">
        <v>25.5</v>
      </c>
      <c r="U29" s="54">
        <v>23.833333333333332</v>
      </c>
      <c r="V29" s="55">
        <v>19.875</v>
      </c>
      <c r="W29" s="1"/>
      <c r="X29" s="210" t="s">
        <v>48</v>
      </c>
      <c r="Y29" s="152" t="s">
        <v>35</v>
      </c>
      <c r="Z29" s="222">
        <f>SUMIF($M$4:$M$34,Y29,$L$4:$L$34)/SUMIF($M$4:$M$34,Y29,$C$4:$C$34)</f>
        <v>0.5901639344262295</v>
      </c>
    </row>
    <row r="30" spans="1:26" x14ac:dyDescent="0.4">
      <c r="A30" s="200"/>
      <c r="B30" s="28">
        <v>2</v>
      </c>
      <c r="C30" s="29">
        <v>41</v>
      </c>
      <c r="D30" s="49">
        <v>23</v>
      </c>
      <c r="E30" s="50" t="s">
        <v>31</v>
      </c>
      <c r="F30" s="51">
        <v>24</v>
      </c>
      <c r="G30" s="50" t="s">
        <v>32</v>
      </c>
      <c r="H30" s="51">
        <v>25</v>
      </c>
      <c r="I30" s="50" t="s">
        <v>33</v>
      </c>
      <c r="J30" s="51">
        <v>30</v>
      </c>
      <c r="K30" s="50" t="s">
        <v>34</v>
      </c>
      <c r="L30" s="51">
        <v>25</v>
      </c>
      <c r="M30" s="50" t="s">
        <v>35</v>
      </c>
      <c r="N30" s="51">
        <v>19</v>
      </c>
      <c r="O30" s="50" t="s">
        <v>36</v>
      </c>
      <c r="P30" s="51">
        <v>14</v>
      </c>
      <c r="Q30" s="50" t="s">
        <v>10</v>
      </c>
      <c r="R30" s="52">
        <v>6</v>
      </c>
      <c r="S30" s="50" t="s">
        <v>14</v>
      </c>
      <c r="T30" s="34">
        <v>26</v>
      </c>
      <c r="U30" s="35">
        <v>24.333333333333332</v>
      </c>
      <c r="V30" s="36">
        <v>20.75</v>
      </c>
      <c r="W30" s="1"/>
      <c r="X30" s="211"/>
      <c r="Y30" s="153" t="s">
        <v>35</v>
      </c>
      <c r="Z30" s="223">
        <f t="shared" ref="Z30:Z32" si="4">SUMIF($M$4:$M$34,Y30,$L$4:$L$34)/SUMIF($M$4:$M$34,Y30,$C$4:$C$34)</f>
        <v>0.5901639344262295</v>
      </c>
    </row>
    <row r="31" spans="1:26" x14ac:dyDescent="0.4">
      <c r="A31" s="200"/>
      <c r="B31" s="28">
        <v>3</v>
      </c>
      <c r="C31" s="29">
        <v>43</v>
      </c>
      <c r="D31" s="49">
        <v>27</v>
      </c>
      <c r="E31" s="50" t="s">
        <v>31</v>
      </c>
      <c r="F31" s="51">
        <v>17</v>
      </c>
      <c r="G31" s="50" t="s">
        <v>32</v>
      </c>
      <c r="H31" s="51">
        <v>27</v>
      </c>
      <c r="I31" s="50" t="s">
        <v>33</v>
      </c>
      <c r="J31" s="51">
        <v>30</v>
      </c>
      <c r="K31" s="50" t="s">
        <v>34</v>
      </c>
      <c r="L31" s="51">
        <v>26</v>
      </c>
      <c r="M31" s="50" t="s">
        <v>35</v>
      </c>
      <c r="N31" s="51">
        <v>25</v>
      </c>
      <c r="O31" s="50" t="s">
        <v>36</v>
      </c>
      <c r="P31" s="51">
        <v>12</v>
      </c>
      <c r="Q31" s="50" t="s">
        <v>10</v>
      </c>
      <c r="R31" s="52">
        <v>8</v>
      </c>
      <c r="S31" s="50" t="s">
        <v>14</v>
      </c>
      <c r="T31" s="34">
        <v>25</v>
      </c>
      <c r="U31" s="35">
        <v>25.333333333333332</v>
      </c>
      <c r="V31" s="36">
        <v>21.5</v>
      </c>
      <c r="W31" s="1"/>
      <c r="X31" s="211"/>
      <c r="Y31" s="153" t="s">
        <v>8</v>
      </c>
      <c r="Z31" s="223">
        <f t="shared" si="4"/>
        <v>0.5164179104477612</v>
      </c>
    </row>
    <row r="32" spans="1:26" ht="19" thickBot="1" x14ac:dyDescent="0.45">
      <c r="A32" s="200"/>
      <c r="B32" s="28">
        <v>4</v>
      </c>
      <c r="C32" s="29">
        <v>41</v>
      </c>
      <c r="D32" s="49">
        <v>23</v>
      </c>
      <c r="E32" s="50" t="s">
        <v>31</v>
      </c>
      <c r="F32" s="51">
        <v>28</v>
      </c>
      <c r="G32" s="50" t="s">
        <v>4</v>
      </c>
      <c r="H32" s="51">
        <v>27</v>
      </c>
      <c r="I32" s="50" t="s">
        <v>33</v>
      </c>
      <c r="J32" s="51">
        <v>30</v>
      </c>
      <c r="K32" s="50" t="s">
        <v>34</v>
      </c>
      <c r="L32" s="51">
        <v>25</v>
      </c>
      <c r="M32" s="50" t="s">
        <v>35</v>
      </c>
      <c r="N32" s="51">
        <v>25</v>
      </c>
      <c r="O32" s="50" t="s">
        <v>36</v>
      </c>
      <c r="P32" s="51">
        <v>16</v>
      </c>
      <c r="Q32" s="50" t="s">
        <v>10</v>
      </c>
      <c r="R32" s="52">
        <v>7</v>
      </c>
      <c r="S32" s="50" t="s">
        <v>14</v>
      </c>
      <c r="T32" s="34">
        <v>27.5</v>
      </c>
      <c r="U32" s="35">
        <v>26.333333333333332</v>
      </c>
      <c r="V32" s="36">
        <v>22.625</v>
      </c>
      <c r="W32" s="1"/>
      <c r="X32" s="212"/>
      <c r="Y32" s="156" t="s">
        <v>26</v>
      </c>
      <c r="Z32" s="224">
        <f t="shared" si="4"/>
        <v>0.49668874172185429</v>
      </c>
    </row>
    <row r="33" spans="1:26" x14ac:dyDescent="0.4">
      <c r="A33" s="200"/>
      <c r="B33" s="28">
        <v>5</v>
      </c>
      <c r="C33" s="29">
        <v>40</v>
      </c>
      <c r="D33" s="49">
        <v>20</v>
      </c>
      <c r="E33" s="50" t="s">
        <v>31</v>
      </c>
      <c r="F33" s="51">
        <v>24</v>
      </c>
      <c r="G33" s="50" t="s">
        <v>4</v>
      </c>
      <c r="H33" s="51">
        <v>24</v>
      </c>
      <c r="I33" s="50" t="s">
        <v>29</v>
      </c>
      <c r="J33" s="51">
        <v>27</v>
      </c>
      <c r="K33" s="50" t="s">
        <v>30</v>
      </c>
      <c r="L33" s="51">
        <v>24</v>
      </c>
      <c r="M33" s="50" t="s">
        <v>35</v>
      </c>
      <c r="N33" s="51">
        <v>22</v>
      </c>
      <c r="O33" s="50" t="s">
        <v>36</v>
      </c>
      <c r="P33" s="51">
        <v>17</v>
      </c>
      <c r="Q33" s="50" t="s">
        <v>10</v>
      </c>
      <c r="R33" s="52">
        <v>8</v>
      </c>
      <c r="S33" s="50" t="s">
        <v>14</v>
      </c>
      <c r="T33" s="34">
        <v>24.75</v>
      </c>
      <c r="U33" s="35">
        <v>23.5</v>
      </c>
      <c r="V33" s="36">
        <v>20.75</v>
      </c>
      <c r="W33" s="1"/>
      <c r="X33" s="210" t="s">
        <v>49</v>
      </c>
      <c r="Y33" s="152" t="s">
        <v>36</v>
      </c>
      <c r="Z33" s="222">
        <f>SUMIF($O$4:$O$34,Y33,$N$4:$N$34)/SUMIF($O$4:$O$34,Y33,$C$4:$C$34)</f>
        <v>0.53688524590163933</v>
      </c>
    </row>
    <row r="34" spans="1:26" ht="19" thickBot="1" x14ac:dyDescent="0.45">
      <c r="A34" s="200"/>
      <c r="B34" s="28">
        <v>6</v>
      </c>
      <c r="C34" s="29">
        <v>39</v>
      </c>
      <c r="D34" s="49">
        <v>17</v>
      </c>
      <c r="E34" s="50" t="s">
        <v>31</v>
      </c>
      <c r="F34" s="51">
        <v>16</v>
      </c>
      <c r="G34" s="50" t="s">
        <v>4</v>
      </c>
      <c r="H34" s="51">
        <v>21</v>
      </c>
      <c r="I34" s="50" t="s">
        <v>29</v>
      </c>
      <c r="J34" s="51">
        <v>23</v>
      </c>
      <c r="K34" s="50" t="s">
        <v>30</v>
      </c>
      <c r="L34" s="51">
        <v>18</v>
      </c>
      <c r="M34" s="50" t="s">
        <v>35</v>
      </c>
      <c r="N34" s="51">
        <v>18</v>
      </c>
      <c r="O34" s="50" t="s">
        <v>36</v>
      </c>
      <c r="P34" s="51">
        <v>15</v>
      </c>
      <c r="Q34" s="50" t="s">
        <v>10</v>
      </c>
      <c r="R34" s="52">
        <v>5</v>
      </c>
      <c r="S34" s="50" t="s">
        <v>14</v>
      </c>
      <c r="T34" s="37">
        <v>19.5</v>
      </c>
      <c r="U34" s="38">
        <v>18.833333333333332</v>
      </c>
      <c r="V34" s="39">
        <v>16.625</v>
      </c>
      <c r="W34" s="1"/>
      <c r="X34" s="211"/>
      <c r="Y34" s="153" t="s">
        <v>27</v>
      </c>
      <c r="Z34" s="223">
        <f t="shared" ref="Z34:Z36" si="5">SUMIF($O$4:$O$34,Y34,$N$4:$N$34)/SUMIF($O$4:$O$34,Y34,$C$4:$C$34)</f>
        <v>0.33720930232558138</v>
      </c>
    </row>
    <row r="35" spans="1:26" ht="19" thickBot="1" x14ac:dyDescent="0.45">
      <c r="A35" s="201"/>
      <c r="B35" s="40"/>
      <c r="C35" s="41">
        <v>244</v>
      </c>
      <c r="D35" s="56">
        <v>129</v>
      </c>
      <c r="E35" s="57"/>
      <c r="F35" s="58">
        <v>136</v>
      </c>
      <c r="G35" s="57"/>
      <c r="H35" s="58">
        <v>146</v>
      </c>
      <c r="I35" s="57"/>
      <c r="J35" s="58">
        <v>167</v>
      </c>
      <c r="K35" s="57"/>
      <c r="L35" s="58">
        <v>144</v>
      </c>
      <c r="M35" s="57"/>
      <c r="N35" s="58">
        <v>131</v>
      </c>
      <c r="O35" s="57"/>
      <c r="P35" s="58">
        <v>86</v>
      </c>
      <c r="Q35" s="57"/>
      <c r="R35" s="44">
        <v>38</v>
      </c>
      <c r="S35" s="57"/>
      <c r="T35" s="45">
        <v>148.25</v>
      </c>
      <c r="U35" s="45">
        <v>142.16666666666666</v>
      </c>
      <c r="V35" s="59">
        <v>122.125</v>
      </c>
      <c r="W35" s="1"/>
      <c r="X35" s="211"/>
      <c r="Y35" s="153" t="s">
        <v>20</v>
      </c>
      <c r="Z35" s="223">
        <f t="shared" si="5"/>
        <v>0.50896057347670254</v>
      </c>
    </row>
    <row r="36" spans="1:26" ht="19" thickBot="1" x14ac:dyDescent="0.45">
      <c r="A36" s="202" t="s">
        <v>57</v>
      </c>
      <c r="B36" s="203"/>
      <c r="C36" s="60">
        <v>335</v>
      </c>
      <c r="D36" s="61">
        <v>175</v>
      </c>
      <c r="E36" s="62"/>
      <c r="F36" s="63">
        <v>194</v>
      </c>
      <c r="G36" s="62"/>
      <c r="H36" s="63">
        <v>181</v>
      </c>
      <c r="I36" s="62"/>
      <c r="J36" s="63">
        <v>155</v>
      </c>
      <c r="K36" s="62"/>
      <c r="L36" s="63">
        <v>173</v>
      </c>
      <c r="M36" s="62"/>
      <c r="N36" s="63">
        <v>186</v>
      </c>
      <c r="O36" s="62"/>
      <c r="P36" s="63">
        <v>135</v>
      </c>
      <c r="Q36" s="62"/>
      <c r="R36" s="64">
        <v>90</v>
      </c>
      <c r="S36" s="62"/>
      <c r="T36" s="65">
        <v>175.75</v>
      </c>
      <c r="U36" s="66">
        <v>177.33333333333331</v>
      </c>
      <c r="V36" s="67">
        <v>161.125</v>
      </c>
      <c r="W36" s="1"/>
      <c r="X36" s="212"/>
      <c r="Y36" s="154" t="s">
        <v>9</v>
      </c>
      <c r="Z36" s="225">
        <f t="shared" si="5"/>
        <v>0.55522388059701488</v>
      </c>
    </row>
    <row r="37" spans="1:26" ht="19" thickBot="1" x14ac:dyDescent="0.45">
      <c r="A37" s="204" t="s">
        <v>58</v>
      </c>
      <c r="B37" s="205"/>
      <c r="C37" s="68">
        <v>825</v>
      </c>
      <c r="D37" s="69">
        <v>380</v>
      </c>
      <c r="E37" s="70"/>
      <c r="F37" s="71">
        <v>453</v>
      </c>
      <c r="G37" s="70"/>
      <c r="H37" s="71">
        <v>415</v>
      </c>
      <c r="I37" s="70"/>
      <c r="J37" s="71">
        <v>445</v>
      </c>
      <c r="K37" s="70"/>
      <c r="L37" s="71">
        <v>452</v>
      </c>
      <c r="M37" s="70"/>
      <c r="N37" s="71">
        <v>372</v>
      </c>
      <c r="O37" s="70"/>
      <c r="P37" s="71">
        <v>235</v>
      </c>
      <c r="Q37" s="70"/>
      <c r="R37" s="72">
        <v>126</v>
      </c>
      <c r="S37" s="70"/>
      <c r="T37" s="73">
        <v>441.25</v>
      </c>
      <c r="U37" s="73">
        <v>419.5</v>
      </c>
      <c r="V37" s="74">
        <v>359.75</v>
      </c>
      <c r="W37" s="1"/>
      <c r="X37" s="189" t="s">
        <v>50</v>
      </c>
      <c r="Y37" s="190" t="s">
        <v>14</v>
      </c>
      <c r="Z37" s="226">
        <f>SUMIF($S$4:$S$34,Y37,$R$4:$R$34)/SUMIF($S$4:$S$34,Y37,$C$4:$C$34)</f>
        <v>0.18620689655172415</v>
      </c>
    </row>
    <row r="38" spans="1:26" ht="19" thickBot="1" x14ac:dyDescent="0.45">
      <c r="A38" s="206" t="s">
        <v>37</v>
      </c>
      <c r="B38" s="207"/>
      <c r="C38" s="75">
        <v>1160</v>
      </c>
      <c r="D38" s="76">
        <v>555</v>
      </c>
      <c r="E38" s="77"/>
      <c r="F38" s="78">
        <v>647</v>
      </c>
      <c r="G38" s="77"/>
      <c r="H38" s="78">
        <v>596</v>
      </c>
      <c r="I38" s="77"/>
      <c r="J38" s="78">
        <v>600</v>
      </c>
      <c r="K38" s="77"/>
      <c r="L38" s="78">
        <v>625</v>
      </c>
      <c r="M38" s="77"/>
      <c r="N38" s="78">
        <v>558</v>
      </c>
      <c r="O38" s="77"/>
      <c r="P38" s="78">
        <v>370</v>
      </c>
      <c r="Q38" s="77"/>
      <c r="R38" s="79">
        <v>216</v>
      </c>
      <c r="S38" s="77"/>
      <c r="T38" s="80">
        <v>617</v>
      </c>
      <c r="U38" s="80">
        <v>596.83333333333326</v>
      </c>
      <c r="V38" s="81">
        <v>520.875</v>
      </c>
      <c r="W38" s="1"/>
      <c r="X38" s="189" t="s">
        <v>51</v>
      </c>
      <c r="Y38" s="190" t="s">
        <v>10</v>
      </c>
      <c r="Z38" s="226">
        <f>SUMIF($Q$4:$Q$34,Y38,$P$4:$P$34)/SUMIF($Q$4:$Q$34,Y38,$C$4:$C$34)</f>
        <v>0.31896551724137934</v>
      </c>
    </row>
    <row r="39" spans="1:26" ht="19" thickBot="1" x14ac:dyDescent="0.45">
      <c r="A39" s="208" t="s">
        <v>37</v>
      </c>
      <c r="B39" s="209"/>
      <c r="C39" s="82">
        <f>C38+C37</f>
        <v>1985</v>
      </c>
      <c r="D39" s="76">
        <f t="shared" ref="D39:R39" si="6">D38+D37</f>
        <v>935</v>
      </c>
      <c r="E39" s="77"/>
      <c r="F39" s="78">
        <f t="shared" si="6"/>
        <v>1100</v>
      </c>
      <c r="G39" s="77"/>
      <c r="H39" s="78">
        <f t="shared" si="6"/>
        <v>1011</v>
      </c>
      <c r="I39" s="77"/>
      <c r="J39" s="78">
        <f t="shared" si="6"/>
        <v>1045</v>
      </c>
      <c r="K39" s="77"/>
      <c r="L39" s="78">
        <f t="shared" si="6"/>
        <v>1077</v>
      </c>
      <c r="M39" s="77"/>
      <c r="N39" s="78">
        <f t="shared" si="6"/>
        <v>930</v>
      </c>
      <c r="O39" s="77"/>
      <c r="P39" s="78">
        <f t="shared" si="6"/>
        <v>605</v>
      </c>
      <c r="Q39" s="77"/>
      <c r="R39" s="79">
        <f t="shared" si="6"/>
        <v>342</v>
      </c>
      <c r="S39" s="77"/>
      <c r="T39" s="83">
        <f>(T13+T21+T29+T36)/4</f>
        <v>60.375</v>
      </c>
      <c r="U39" s="84">
        <f t="shared" ref="U39:V39" si="7">(U13+U21+U29+U36)/4</f>
        <v>59.958333333333329</v>
      </c>
      <c r="V39" s="85">
        <f t="shared" si="7"/>
        <v>53.625</v>
      </c>
      <c r="W39" s="1"/>
    </row>
    <row r="40" spans="1:26" ht="18" x14ac:dyDescent="0.4">
      <c r="A40" s="86"/>
      <c r="B40" s="87"/>
    </row>
    <row r="41" spans="1:26" ht="18" x14ac:dyDescent="0.4">
      <c r="A41" s="86"/>
      <c r="B41" s="87"/>
    </row>
    <row r="42" spans="1:26" ht="18" x14ac:dyDescent="0.4">
      <c r="A42" s="86"/>
      <c r="B42" s="87"/>
    </row>
    <row r="43" spans="1:26" ht="26" x14ac:dyDescent="0.4">
      <c r="A43" s="86"/>
      <c r="B43" s="87"/>
      <c r="D43" s="213"/>
      <c r="E43" s="213"/>
      <c r="F43" s="213"/>
      <c r="G43" s="213"/>
      <c r="H43" s="213"/>
      <c r="I43" s="213" t="s">
        <v>38</v>
      </c>
      <c r="J43" s="213"/>
      <c r="K43" s="213"/>
      <c r="M43" s="213"/>
      <c r="N43" s="213"/>
      <c r="O43" s="213"/>
      <c r="P43" s="213"/>
      <c r="Q43" s="213"/>
      <c r="R43" s="213"/>
      <c r="S43" s="213"/>
      <c r="T43" s="213"/>
    </row>
    <row r="44" spans="1:26" thickBot="1" x14ac:dyDescent="0.45">
      <c r="A44" s="86"/>
      <c r="B44" s="87"/>
      <c r="D44" s="88">
        <f>D4/C4</f>
        <v>0.62790697674418605</v>
      </c>
    </row>
    <row r="45" spans="1:26" ht="28.5" thickBot="1" x14ac:dyDescent="0.35">
      <c r="A45" s="90" t="s">
        <v>60</v>
      </c>
      <c r="B45" s="91" t="s">
        <v>2</v>
      </c>
      <c r="C45" s="92" t="s">
        <v>3</v>
      </c>
      <c r="D45" s="93" t="s">
        <v>61</v>
      </c>
      <c r="E45" s="94" t="s">
        <v>1</v>
      </c>
      <c r="F45" s="95" t="s">
        <v>62</v>
      </c>
      <c r="G45" s="94" t="s">
        <v>1</v>
      </c>
      <c r="H45" s="95" t="s">
        <v>63</v>
      </c>
      <c r="I45" s="94" t="s">
        <v>1</v>
      </c>
      <c r="J45" s="95" t="s">
        <v>64</v>
      </c>
      <c r="K45" s="94" t="s">
        <v>1</v>
      </c>
      <c r="L45" s="95" t="s">
        <v>65</v>
      </c>
      <c r="M45" s="94" t="s">
        <v>1</v>
      </c>
      <c r="N45" s="95" t="s">
        <v>66</v>
      </c>
      <c r="O45" s="94" t="s">
        <v>1</v>
      </c>
      <c r="P45" s="95" t="s">
        <v>67</v>
      </c>
      <c r="Q45" s="96" t="s">
        <v>1</v>
      </c>
      <c r="R45" s="95" t="s">
        <v>68</v>
      </c>
      <c r="S45" s="97" t="s">
        <v>1</v>
      </c>
      <c r="T45" s="98" t="s">
        <v>69</v>
      </c>
      <c r="U45" s="99" t="s">
        <v>70</v>
      </c>
      <c r="V45" s="100" t="s">
        <v>71</v>
      </c>
      <c r="W45" s="214"/>
      <c r="X45" s="101" t="s">
        <v>39</v>
      </c>
      <c r="Y45" s="102" t="s">
        <v>1</v>
      </c>
      <c r="Z45" s="103" t="s">
        <v>40</v>
      </c>
    </row>
    <row r="46" spans="1:26" ht="31" customHeight="1" x14ac:dyDescent="0.4">
      <c r="A46" s="104" t="s">
        <v>52</v>
      </c>
      <c r="B46" s="105">
        <v>1</v>
      </c>
      <c r="C46" s="60">
        <v>43</v>
      </c>
      <c r="D46" s="106">
        <v>0.62790697674418605</v>
      </c>
      <c r="E46" s="107" t="s">
        <v>4</v>
      </c>
      <c r="F46" s="108">
        <v>0.69767441860465118</v>
      </c>
      <c r="G46" s="109" t="s">
        <v>5</v>
      </c>
      <c r="H46" s="108">
        <v>0.46511627906976744</v>
      </c>
      <c r="I46" s="109" t="s">
        <v>6</v>
      </c>
      <c r="J46" s="108">
        <v>0.51162790697674421</v>
      </c>
      <c r="K46" s="109" t="s">
        <v>7</v>
      </c>
      <c r="L46" s="108">
        <v>0.60465116279069764</v>
      </c>
      <c r="M46" s="109" t="s">
        <v>8</v>
      </c>
      <c r="N46" s="108">
        <v>0.65116279069767447</v>
      </c>
      <c r="O46" s="109" t="s">
        <v>9</v>
      </c>
      <c r="P46" s="108">
        <v>0.39534883720930231</v>
      </c>
      <c r="Q46" s="110" t="s">
        <v>10</v>
      </c>
      <c r="R46" s="111">
        <v>0.37209302325581395</v>
      </c>
      <c r="S46" s="112"/>
      <c r="T46" s="113">
        <v>0.56976744186046513</v>
      </c>
      <c r="U46" s="114">
        <v>0.59302325581395354</v>
      </c>
      <c r="V46" s="115">
        <v>0.54069767441860461</v>
      </c>
      <c r="W46" s="215"/>
      <c r="X46" s="219" t="s">
        <v>41</v>
      </c>
      <c r="Y46" s="116" t="s">
        <v>23</v>
      </c>
      <c r="Z46" s="117"/>
    </row>
    <row r="47" spans="1:26" ht="31" x14ac:dyDescent="0.4">
      <c r="A47" s="104" t="s">
        <v>52</v>
      </c>
      <c r="B47" s="118">
        <v>2</v>
      </c>
      <c r="C47" s="119">
        <v>41</v>
      </c>
      <c r="D47" s="120">
        <v>0.58536585365853655</v>
      </c>
      <c r="E47" s="121" t="s">
        <v>4</v>
      </c>
      <c r="F47" s="122">
        <v>0.68292682926829273</v>
      </c>
      <c r="G47" s="123" t="s">
        <v>5</v>
      </c>
      <c r="H47" s="122">
        <v>0.53658536585365857</v>
      </c>
      <c r="I47" s="123" t="s">
        <v>6</v>
      </c>
      <c r="J47" s="122">
        <v>0.51219512195121952</v>
      </c>
      <c r="K47" s="123" t="s">
        <v>7</v>
      </c>
      <c r="L47" s="122">
        <v>0.53658536585365857</v>
      </c>
      <c r="M47" s="123" t="s">
        <v>8</v>
      </c>
      <c r="N47" s="122">
        <v>0.56097560975609762</v>
      </c>
      <c r="O47" s="123" t="s">
        <v>9</v>
      </c>
      <c r="P47" s="122">
        <v>0.36585365853658536</v>
      </c>
      <c r="Q47" s="124" t="s">
        <v>10</v>
      </c>
      <c r="R47" s="125">
        <v>0.21951219512195122</v>
      </c>
      <c r="S47" s="126"/>
      <c r="T47" s="127">
        <v>0.56707317073170727</v>
      </c>
      <c r="U47" s="128">
        <v>0.56910569105691056</v>
      </c>
      <c r="V47" s="129">
        <v>0.5</v>
      </c>
      <c r="W47" s="215"/>
      <c r="X47" s="220"/>
      <c r="Y47" s="130" t="s">
        <v>31</v>
      </c>
      <c r="Z47" s="131"/>
    </row>
    <row r="48" spans="1:26" ht="31" x14ac:dyDescent="0.4">
      <c r="A48" s="104" t="s">
        <v>52</v>
      </c>
      <c r="B48" s="118">
        <v>3</v>
      </c>
      <c r="C48" s="119">
        <v>42</v>
      </c>
      <c r="D48" s="120">
        <v>0.5</v>
      </c>
      <c r="E48" s="121" t="s">
        <v>4</v>
      </c>
      <c r="F48" s="122">
        <v>0.59523809523809523</v>
      </c>
      <c r="G48" s="123" t="s">
        <v>5</v>
      </c>
      <c r="H48" s="122">
        <v>0.5</v>
      </c>
      <c r="I48" s="123" t="s">
        <v>6</v>
      </c>
      <c r="J48" s="122">
        <v>0.38095238095238093</v>
      </c>
      <c r="K48" s="123" t="s">
        <v>7</v>
      </c>
      <c r="L48" s="122">
        <v>0.45238095238095238</v>
      </c>
      <c r="M48" s="123" t="s">
        <v>8</v>
      </c>
      <c r="N48" s="122">
        <v>0.6428571428571429</v>
      </c>
      <c r="O48" s="123" t="s">
        <v>9</v>
      </c>
      <c r="P48" s="122">
        <v>0.42857142857142855</v>
      </c>
      <c r="Q48" s="124" t="s">
        <v>10</v>
      </c>
      <c r="R48" s="125">
        <v>0.19047619047619047</v>
      </c>
      <c r="S48" s="126"/>
      <c r="T48" s="127">
        <v>0.48214285714285715</v>
      </c>
      <c r="U48" s="128">
        <v>0.51190476190476186</v>
      </c>
      <c r="V48" s="129">
        <v>0.46130952380952384</v>
      </c>
      <c r="W48" s="215"/>
      <c r="X48" s="220"/>
      <c r="Y48" s="130" t="s">
        <v>15</v>
      </c>
      <c r="Z48" s="131"/>
    </row>
    <row r="49" spans="1:26" ht="31" x14ac:dyDescent="0.4">
      <c r="A49" s="104" t="s">
        <v>52</v>
      </c>
      <c r="B49" s="118">
        <v>4</v>
      </c>
      <c r="C49" s="119">
        <v>42</v>
      </c>
      <c r="D49" s="120">
        <v>0.5714285714285714</v>
      </c>
      <c r="E49" s="121" t="s">
        <v>4</v>
      </c>
      <c r="F49" s="122">
        <v>0.73809523809523814</v>
      </c>
      <c r="G49" s="123" t="s">
        <v>5</v>
      </c>
      <c r="H49" s="122">
        <v>0.7857142857142857</v>
      </c>
      <c r="I49" s="123" t="s">
        <v>6</v>
      </c>
      <c r="J49" s="122">
        <v>0.5714285714285714</v>
      </c>
      <c r="K49" s="123" t="s">
        <v>7</v>
      </c>
      <c r="L49" s="122">
        <v>0.61904761904761907</v>
      </c>
      <c r="M49" s="123" t="s">
        <v>8</v>
      </c>
      <c r="N49" s="122">
        <v>0.69047619047619047</v>
      </c>
      <c r="O49" s="123" t="s">
        <v>9</v>
      </c>
      <c r="P49" s="122">
        <v>0.54761904761904767</v>
      </c>
      <c r="Q49" s="124" t="s">
        <v>10</v>
      </c>
      <c r="R49" s="125">
        <v>0.42857142857142855</v>
      </c>
      <c r="S49" s="126"/>
      <c r="T49" s="127">
        <v>0.6785714285714286</v>
      </c>
      <c r="U49" s="128">
        <v>0.66269841269841268</v>
      </c>
      <c r="V49" s="129">
        <v>0.61904761904761907</v>
      </c>
      <c r="W49" s="215"/>
      <c r="X49" s="220"/>
      <c r="Y49" s="130" t="s">
        <v>13</v>
      </c>
      <c r="Z49" s="131"/>
    </row>
    <row r="50" spans="1:26" ht="31.5" thickBot="1" x14ac:dyDescent="0.45">
      <c r="A50" s="104" t="s">
        <v>52</v>
      </c>
      <c r="B50" s="118">
        <v>5</v>
      </c>
      <c r="C50" s="119">
        <v>42</v>
      </c>
      <c r="D50" s="120">
        <v>0.59523809523809523</v>
      </c>
      <c r="E50" s="121" t="s">
        <v>4</v>
      </c>
      <c r="F50" s="122">
        <v>0.54761904761904767</v>
      </c>
      <c r="G50" s="123" t="s">
        <v>11</v>
      </c>
      <c r="H50" s="122">
        <v>0.61904761904761907</v>
      </c>
      <c r="I50" s="123" t="s">
        <v>12</v>
      </c>
      <c r="J50" s="122">
        <v>0.52380952380952384</v>
      </c>
      <c r="K50" s="123" t="s">
        <v>7</v>
      </c>
      <c r="L50" s="122">
        <v>0.54761904761904767</v>
      </c>
      <c r="M50" s="123" t="s">
        <v>8</v>
      </c>
      <c r="N50" s="122">
        <v>0.54761904761904767</v>
      </c>
      <c r="O50" s="123" t="s">
        <v>9</v>
      </c>
      <c r="P50" s="122">
        <v>0.38095238095238093</v>
      </c>
      <c r="Q50" s="124" t="s">
        <v>10</v>
      </c>
      <c r="R50" s="125">
        <v>0.23809523809523808</v>
      </c>
      <c r="S50" s="126"/>
      <c r="T50" s="127">
        <v>0.55952380952380953</v>
      </c>
      <c r="U50" s="128">
        <v>0.56349206349206349</v>
      </c>
      <c r="V50" s="129">
        <v>0.5</v>
      </c>
      <c r="W50" s="215"/>
      <c r="X50" s="221"/>
      <c r="Y50" s="132" t="s">
        <v>4</v>
      </c>
      <c r="Z50" s="133"/>
    </row>
    <row r="51" spans="1:26" ht="31" x14ac:dyDescent="0.4">
      <c r="A51" s="104" t="s">
        <v>52</v>
      </c>
      <c r="B51" s="118">
        <v>6</v>
      </c>
      <c r="C51" s="119">
        <v>41</v>
      </c>
      <c r="D51" s="120">
        <v>0.51219512195121952</v>
      </c>
      <c r="E51" s="121" t="s">
        <v>13</v>
      </c>
      <c r="F51" s="122">
        <v>0.53658536585365857</v>
      </c>
      <c r="G51" s="123" t="s">
        <v>11</v>
      </c>
      <c r="H51" s="122">
        <v>0.53658536585365857</v>
      </c>
      <c r="I51" s="123" t="s">
        <v>12</v>
      </c>
      <c r="J51" s="122">
        <v>0.31707317073170732</v>
      </c>
      <c r="K51" s="123" t="s">
        <v>7</v>
      </c>
      <c r="L51" s="122">
        <v>0.53658536585365857</v>
      </c>
      <c r="M51" s="123" t="s">
        <v>8</v>
      </c>
      <c r="N51" s="122">
        <v>0.48780487804878048</v>
      </c>
      <c r="O51" s="123" t="s">
        <v>9</v>
      </c>
      <c r="P51" s="122">
        <v>0.36585365853658536</v>
      </c>
      <c r="Q51" s="124" t="s">
        <v>10</v>
      </c>
      <c r="R51" s="125">
        <v>0.1951219512195122</v>
      </c>
      <c r="S51" s="126"/>
      <c r="T51" s="127">
        <v>0.48170731707317072</v>
      </c>
      <c r="U51" s="128">
        <v>0.48780487804878048</v>
      </c>
      <c r="V51" s="129">
        <v>0.43597560975609756</v>
      </c>
      <c r="W51" s="215"/>
      <c r="X51" s="219" t="s">
        <v>42</v>
      </c>
      <c r="Y51" s="134" t="s">
        <v>4</v>
      </c>
      <c r="Z51" s="117"/>
    </row>
    <row r="52" spans="1:26" ht="31" x14ac:dyDescent="0.4">
      <c r="A52" s="104" t="s">
        <v>52</v>
      </c>
      <c r="B52" s="118">
        <v>7</v>
      </c>
      <c r="C52" s="119">
        <v>42</v>
      </c>
      <c r="D52" s="120">
        <v>0.30952380952380953</v>
      </c>
      <c r="E52" s="121" t="s">
        <v>4</v>
      </c>
      <c r="F52" s="122">
        <v>0.42857142857142855</v>
      </c>
      <c r="G52" s="123" t="s">
        <v>11</v>
      </c>
      <c r="H52" s="122">
        <v>0.40476190476190477</v>
      </c>
      <c r="I52" s="123" t="s">
        <v>12</v>
      </c>
      <c r="J52" s="122">
        <v>0.35714285714285715</v>
      </c>
      <c r="K52" s="123" t="s">
        <v>14</v>
      </c>
      <c r="L52" s="122">
        <v>0.38095238095238093</v>
      </c>
      <c r="M52" s="123" t="s">
        <v>8</v>
      </c>
      <c r="N52" s="122">
        <v>0.42857142857142855</v>
      </c>
      <c r="O52" s="123" t="s">
        <v>9</v>
      </c>
      <c r="P52" s="122">
        <v>0.40476190476190477</v>
      </c>
      <c r="Q52" s="124" t="s">
        <v>10</v>
      </c>
      <c r="R52" s="125">
        <v>0.21428571428571427</v>
      </c>
      <c r="S52" s="126"/>
      <c r="T52" s="127">
        <v>0.39285714285714285</v>
      </c>
      <c r="U52" s="128">
        <v>0.38492063492063494</v>
      </c>
      <c r="V52" s="129">
        <v>0.36607142857142855</v>
      </c>
      <c r="W52" s="215"/>
      <c r="X52" s="220"/>
      <c r="Y52" s="135" t="s">
        <v>32</v>
      </c>
      <c r="Z52" s="131"/>
    </row>
    <row r="53" spans="1:26" ht="31.5" thickBot="1" x14ac:dyDescent="0.45">
      <c r="A53" s="104" t="s">
        <v>52</v>
      </c>
      <c r="B53" s="136">
        <v>8</v>
      </c>
      <c r="C53" s="119">
        <v>42</v>
      </c>
      <c r="D53" s="120">
        <v>0.47619047619047616</v>
      </c>
      <c r="E53" s="121" t="s">
        <v>4</v>
      </c>
      <c r="F53" s="122">
        <v>0.40476190476190477</v>
      </c>
      <c r="G53" s="123" t="s">
        <v>11</v>
      </c>
      <c r="H53" s="122">
        <v>0.47619047619047616</v>
      </c>
      <c r="I53" s="123" t="s">
        <v>12</v>
      </c>
      <c r="J53" s="122">
        <v>0.52380952380952384</v>
      </c>
      <c r="K53" s="123" t="s">
        <v>14</v>
      </c>
      <c r="L53" s="122">
        <v>0.45238095238095238</v>
      </c>
      <c r="M53" s="123" t="s">
        <v>8</v>
      </c>
      <c r="N53" s="122">
        <v>0.42857142857142855</v>
      </c>
      <c r="O53" s="123" t="s">
        <v>9</v>
      </c>
      <c r="P53" s="122">
        <v>0.33333333333333331</v>
      </c>
      <c r="Q53" s="124" t="s">
        <v>10</v>
      </c>
      <c r="R53" s="125">
        <v>0.2857142857142857</v>
      </c>
      <c r="S53" s="126"/>
      <c r="T53" s="127">
        <v>0.4642857142857143</v>
      </c>
      <c r="U53" s="128">
        <v>0.46031746031746029</v>
      </c>
      <c r="V53" s="129">
        <v>0.42261904761904762</v>
      </c>
      <c r="W53" s="215"/>
      <c r="X53" s="220"/>
      <c r="Y53" s="135" t="s">
        <v>13</v>
      </c>
      <c r="Z53" s="131"/>
    </row>
    <row r="54" spans="1:26" ht="31.5" thickBot="1" x14ac:dyDescent="0.45">
      <c r="A54" s="137" t="s">
        <v>52</v>
      </c>
      <c r="B54" s="138"/>
      <c r="C54" s="82">
        <v>335</v>
      </c>
      <c r="D54" s="139">
        <v>0.52238805970149249</v>
      </c>
      <c r="E54" s="140"/>
      <c r="F54" s="141">
        <v>0.57910447761194028</v>
      </c>
      <c r="G54" s="142"/>
      <c r="H54" s="141">
        <v>0.54029850746268659</v>
      </c>
      <c r="I54" s="142"/>
      <c r="J54" s="141">
        <v>0.46268656716417911</v>
      </c>
      <c r="K54" s="142"/>
      <c r="L54" s="141">
        <v>0.5164179104477612</v>
      </c>
      <c r="M54" s="142"/>
      <c r="N54" s="141">
        <v>0.55522388059701488</v>
      </c>
      <c r="O54" s="142"/>
      <c r="P54" s="141">
        <v>0.40298507462686567</v>
      </c>
      <c r="Q54" s="143"/>
      <c r="R54" s="144">
        <v>0.26865671641791045</v>
      </c>
      <c r="S54" s="145"/>
      <c r="T54" s="146">
        <v>0.52462686567164174</v>
      </c>
      <c r="U54" s="147">
        <v>0.52935323383084576</v>
      </c>
      <c r="V54" s="148">
        <v>0.48097014925373133</v>
      </c>
      <c r="W54" s="216"/>
      <c r="X54" s="220"/>
      <c r="Y54" s="135" t="s">
        <v>28</v>
      </c>
      <c r="Z54" s="131"/>
    </row>
    <row r="55" spans="1:26" ht="31" x14ac:dyDescent="0.4">
      <c r="A55" s="104" t="s">
        <v>53</v>
      </c>
      <c r="B55" s="105">
        <v>1</v>
      </c>
      <c r="C55" s="119">
        <v>39</v>
      </c>
      <c r="D55" s="120">
        <v>0.4358974358974359</v>
      </c>
      <c r="E55" s="121" t="s">
        <v>15</v>
      </c>
      <c r="F55" s="122">
        <v>0.76923076923076927</v>
      </c>
      <c r="G55" s="123" t="s">
        <v>16</v>
      </c>
      <c r="H55" s="122">
        <v>0.69230769230769229</v>
      </c>
      <c r="I55" s="123" t="s">
        <v>17</v>
      </c>
      <c r="J55" s="122">
        <v>0.5641025641025641</v>
      </c>
      <c r="K55" s="123" t="s">
        <v>18</v>
      </c>
      <c r="L55" s="122">
        <v>0.4358974358974359</v>
      </c>
      <c r="M55" s="123" t="s">
        <v>19</v>
      </c>
      <c r="N55" s="122">
        <v>0.46153846153846156</v>
      </c>
      <c r="O55" s="123" t="s">
        <v>20</v>
      </c>
      <c r="P55" s="122">
        <v>0.15384615384615385</v>
      </c>
      <c r="Q55" s="124" t="s">
        <v>10</v>
      </c>
      <c r="R55" s="125">
        <v>0.12820512820512819</v>
      </c>
      <c r="S55" s="126"/>
      <c r="T55" s="127">
        <v>0.61538461538461542</v>
      </c>
      <c r="U55" s="128">
        <v>0.55982905982905984</v>
      </c>
      <c r="V55" s="129">
        <v>0.45512820512820512</v>
      </c>
      <c r="W55" s="215"/>
      <c r="X55" s="220"/>
      <c r="Y55" s="135" t="s">
        <v>24</v>
      </c>
      <c r="Z55" s="131"/>
    </row>
    <row r="56" spans="1:26" ht="31" x14ac:dyDescent="0.4">
      <c r="A56" s="104" t="s">
        <v>53</v>
      </c>
      <c r="B56" s="118">
        <v>2</v>
      </c>
      <c r="C56" s="119">
        <v>38</v>
      </c>
      <c r="D56" s="120">
        <v>0.55263157894736847</v>
      </c>
      <c r="E56" s="121" t="s">
        <v>15</v>
      </c>
      <c r="F56" s="122">
        <v>0.71052631578947367</v>
      </c>
      <c r="G56" s="123" t="s">
        <v>16</v>
      </c>
      <c r="H56" s="122">
        <v>0.71052631578947367</v>
      </c>
      <c r="I56" s="123" t="s">
        <v>17</v>
      </c>
      <c r="J56" s="122">
        <v>0.63157894736842102</v>
      </c>
      <c r="K56" s="123" t="s">
        <v>18</v>
      </c>
      <c r="L56" s="122">
        <v>0.47368421052631576</v>
      </c>
      <c r="M56" s="123" t="s">
        <v>19</v>
      </c>
      <c r="N56" s="122">
        <v>0.57894736842105265</v>
      </c>
      <c r="O56" s="123" t="s">
        <v>20</v>
      </c>
      <c r="P56" s="122">
        <v>0.26315789473684209</v>
      </c>
      <c r="Q56" s="124" t="s">
        <v>10</v>
      </c>
      <c r="R56" s="125">
        <v>0.18421052631578946</v>
      </c>
      <c r="S56" s="126"/>
      <c r="T56" s="127">
        <v>0.63157894736842102</v>
      </c>
      <c r="U56" s="128">
        <v>0.60964912280701755</v>
      </c>
      <c r="V56" s="129">
        <v>0.51315789473684215</v>
      </c>
      <c r="W56" s="215"/>
      <c r="X56" s="220"/>
      <c r="Y56" s="135" t="s">
        <v>21</v>
      </c>
      <c r="Z56" s="131"/>
    </row>
    <row r="57" spans="1:26" ht="31" x14ac:dyDescent="0.4">
      <c r="A57" s="104" t="s">
        <v>53</v>
      </c>
      <c r="B57" s="118">
        <v>3</v>
      </c>
      <c r="C57" s="119">
        <v>41</v>
      </c>
      <c r="D57" s="120">
        <v>0.56097560975609762</v>
      </c>
      <c r="E57" s="121" t="s">
        <v>15</v>
      </c>
      <c r="F57" s="122">
        <v>0.63414634146341464</v>
      </c>
      <c r="G57" s="123" t="s">
        <v>16</v>
      </c>
      <c r="H57" s="122">
        <v>0.63414634146341464</v>
      </c>
      <c r="I57" s="123" t="s">
        <v>17</v>
      </c>
      <c r="J57" s="122">
        <v>0.63414634146341464</v>
      </c>
      <c r="K57" s="123" t="s">
        <v>18</v>
      </c>
      <c r="L57" s="122">
        <v>0.48780487804878048</v>
      </c>
      <c r="M57" s="123" t="s">
        <v>19</v>
      </c>
      <c r="N57" s="122">
        <v>0.53658536585365857</v>
      </c>
      <c r="O57" s="123" t="s">
        <v>20</v>
      </c>
      <c r="P57" s="122">
        <v>0.1951219512195122</v>
      </c>
      <c r="Q57" s="124" t="s">
        <v>10</v>
      </c>
      <c r="R57" s="125">
        <v>0.17073170731707318</v>
      </c>
      <c r="S57" s="126"/>
      <c r="T57" s="127">
        <v>0.59756097560975607</v>
      </c>
      <c r="U57" s="128">
        <v>0.58130081300813008</v>
      </c>
      <c r="V57" s="129">
        <v>0.48170731707317072</v>
      </c>
      <c r="W57" s="215"/>
      <c r="X57" s="220"/>
      <c r="Y57" s="135" t="s">
        <v>16</v>
      </c>
      <c r="Z57" s="131"/>
    </row>
    <row r="58" spans="1:26" ht="31" x14ac:dyDescent="0.4">
      <c r="A58" s="104" t="s">
        <v>53</v>
      </c>
      <c r="B58" s="118">
        <v>4</v>
      </c>
      <c r="C58" s="119">
        <v>41</v>
      </c>
      <c r="D58" s="120">
        <v>0.53658536585365857</v>
      </c>
      <c r="E58" s="121" t="s">
        <v>15</v>
      </c>
      <c r="F58" s="122">
        <v>0.63414634146341464</v>
      </c>
      <c r="G58" s="123" t="s">
        <v>21</v>
      </c>
      <c r="H58" s="122">
        <v>0.68292682926829273</v>
      </c>
      <c r="I58" s="123" t="s">
        <v>17</v>
      </c>
      <c r="J58" s="122">
        <v>0.68292682926829273</v>
      </c>
      <c r="K58" s="123" t="s">
        <v>18</v>
      </c>
      <c r="L58" s="122">
        <v>0.75609756097560976</v>
      </c>
      <c r="M58" s="123" t="s">
        <v>19</v>
      </c>
      <c r="N58" s="122">
        <v>0.58536585365853655</v>
      </c>
      <c r="O58" s="123" t="s">
        <v>20</v>
      </c>
      <c r="P58" s="122">
        <v>0.21951219512195122</v>
      </c>
      <c r="Q58" s="124" t="s">
        <v>10</v>
      </c>
      <c r="R58" s="125">
        <v>0.12195121951219512</v>
      </c>
      <c r="S58" s="126"/>
      <c r="T58" s="127">
        <v>0.68902439024390238</v>
      </c>
      <c r="U58" s="128">
        <v>0.64634146341463417</v>
      </c>
      <c r="V58" s="129">
        <v>0.52743902439024393</v>
      </c>
      <c r="W58" s="215"/>
      <c r="X58" s="220"/>
      <c r="Y58" s="135" t="s">
        <v>43</v>
      </c>
      <c r="Z58" s="131"/>
    </row>
    <row r="59" spans="1:26" ht="31" x14ac:dyDescent="0.4">
      <c r="A59" s="104" t="s">
        <v>53</v>
      </c>
      <c r="B59" s="118">
        <v>5</v>
      </c>
      <c r="C59" s="119">
        <v>41</v>
      </c>
      <c r="D59" s="120">
        <v>0.43902439024390244</v>
      </c>
      <c r="E59" s="121" t="s">
        <v>15</v>
      </c>
      <c r="F59" s="122">
        <v>0.53658536585365857</v>
      </c>
      <c r="G59" s="123" t="s">
        <v>21</v>
      </c>
      <c r="H59" s="122">
        <v>0.75609756097560976</v>
      </c>
      <c r="I59" s="123" t="s">
        <v>22</v>
      </c>
      <c r="J59" s="122">
        <v>0.68292682926829273</v>
      </c>
      <c r="K59" s="123" t="s">
        <v>18</v>
      </c>
      <c r="L59" s="122">
        <v>0.75609756097560976</v>
      </c>
      <c r="M59" s="123" t="s">
        <v>19</v>
      </c>
      <c r="N59" s="122">
        <v>0.6097560975609756</v>
      </c>
      <c r="O59" s="123" t="s">
        <v>20</v>
      </c>
      <c r="P59" s="122">
        <v>0.24390243902439024</v>
      </c>
      <c r="Q59" s="124" t="s">
        <v>10</v>
      </c>
      <c r="R59" s="125">
        <v>9.7560975609756101E-2</v>
      </c>
      <c r="S59" s="126"/>
      <c r="T59" s="127">
        <v>0.68292682926829273</v>
      </c>
      <c r="U59" s="128">
        <v>0.63008130081300806</v>
      </c>
      <c r="V59" s="129">
        <v>0.5152439024390244</v>
      </c>
      <c r="W59" s="215"/>
      <c r="X59" s="220"/>
      <c r="Y59" s="135" t="s">
        <v>5</v>
      </c>
      <c r="Z59" s="131"/>
    </row>
    <row r="60" spans="1:26" ht="31.5" thickBot="1" x14ac:dyDescent="0.45">
      <c r="A60" s="104" t="s">
        <v>53</v>
      </c>
      <c r="B60" s="118">
        <v>6</v>
      </c>
      <c r="C60" s="119">
        <v>39</v>
      </c>
      <c r="D60" s="120">
        <v>0.38461538461538464</v>
      </c>
      <c r="E60" s="121" t="s">
        <v>15</v>
      </c>
      <c r="F60" s="122">
        <v>0.30769230769230771</v>
      </c>
      <c r="G60" s="123" t="s">
        <v>21</v>
      </c>
      <c r="H60" s="122">
        <v>0.66666666666666663</v>
      </c>
      <c r="I60" s="123" t="s">
        <v>22</v>
      </c>
      <c r="J60" s="122">
        <v>0.35897435897435898</v>
      </c>
      <c r="K60" s="123" t="s">
        <v>14</v>
      </c>
      <c r="L60" s="122">
        <v>0.53846153846153844</v>
      </c>
      <c r="M60" s="123" t="s">
        <v>19</v>
      </c>
      <c r="N60" s="122">
        <v>0.35897435897435898</v>
      </c>
      <c r="O60" s="123" t="s">
        <v>20</v>
      </c>
      <c r="P60" s="122">
        <v>0.20512820512820512</v>
      </c>
      <c r="Q60" s="124" t="s">
        <v>10</v>
      </c>
      <c r="R60" s="125">
        <v>7.6923076923076927E-2</v>
      </c>
      <c r="S60" s="126"/>
      <c r="T60" s="127">
        <v>0.46794871794871795</v>
      </c>
      <c r="U60" s="128">
        <v>0.4358974358974359</v>
      </c>
      <c r="V60" s="129">
        <v>0.36217948717948717</v>
      </c>
      <c r="W60" s="215"/>
      <c r="X60" s="221"/>
      <c r="Y60" s="149" t="s">
        <v>44</v>
      </c>
      <c r="Z60" s="150"/>
    </row>
    <row r="61" spans="1:26" ht="31.5" thickBot="1" x14ac:dyDescent="0.45">
      <c r="A61" s="104" t="s">
        <v>53</v>
      </c>
      <c r="B61" s="136">
        <v>7</v>
      </c>
      <c r="C61" s="119">
        <v>40</v>
      </c>
      <c r="D61" s="120">
        <v>0.375</v>
      </c>
      <c r="E61" s="121" t="s">
        <v>13</v>
      </c>
      <c r="F61" s="122">
        <v>0.72499999999999998</v>
      </c>
      <c r="G61" s="123" t="s">
        <v>13</v>
      </c>
      <c r="H61" s="122">
        <v>0.55000000000000004</v>
      </c>
      <c r="I61" s="123" t="s">
        <v>22</v>
      </c>
      <c r="J61" s="122">
        <v>0.32500000000000001</v>
      </c>
      <c r="K61" s="123" t="s">
        <v>14</v>
      </c>
      <c r="L61" s="122">
        <v>0.5</v>
      </c>
      <c r="M61" s="123" t="s">
        <v>35</v>
      </c>
      <c r="N61" s="122">
        <v>0.42499999999999999</v>
      </c>
      <c r="O61" s="123" t="s">
        <v>20</v>
      </c>
      <c r="P61" s="122">
        <v>0.17499999999999999</v>
      </c>
      <c r="Q61" s="124" t="s">
        <v>10</v>
      </c>
      <c r="R61" s="125">
        <v>0.2</v>
      </c>
      <c r="S61" s="126"/>
      <c r="T61" s="127">
        <v>0.52500000000000002</v>
      </c>
      <c r="U61" s="128">
        <v>0.48333333333333328</v>
      </c>
      <c r="V61" s="129">
        <v>0.40937499999999999</v>
      </c>
      <c r="W61" s="215"/>
      <c r="X61" s="210" t="s">
        <v>45</v>
      </c>
      <c r="Y61" s="134" t="s">
        <v>29</v>
      </c>
      <c r="Z61" s="117"/>
    </row>
    <row r="62" spans="1:26" ht="31.5" thickBot="1" x14ac:dyDescent="0.45">
      <c r="A62" s="137" t="s">
        <v>53</v>
      </c>
      <c r="B62" s="138"/>
      <c r="C62" s="82">
        <v>279</v>
      </c>
      <c r="D62" s="139">
        <v>0.46953405017921146</v>
      </c>
      <c r="E62" s="140"/>
      <c r="F62" s="141">
        <v>0.61648745519713266</v>
      </c>
      <c r="G62" s="142"/>
      <c r="H62" s="141">
        <v>0.67025089605734767</v>
      </c>
      <c r="I62" s="142"/>
      <c r="J62" s="141">
        <v>0.55555555555555558</v>
      </c>
      <c r="K62" s="142"/>
      <c r="L62" s="141">
        <v>0.56630824372759858</v>
      </c>
      <c r="M62" s="142"/>
      <c r="N62" s="141">
        <v>0.50896057347670254</v>
      </c>
      <c r="O62" s="142"/>
      <c r="P62" s="141">
        <v>0.2078853046594982</v>
      </c>
      <c r="Q62" s="143"/>
      <c r="R62" s="144">
        <v>0.13978494623655913</v>
      </c>
      <c r="S62" s="145"/>
      <c r="T62" s="146">
        <v>0.60215053763440862</v>
      </c>
      <c r="U62" s="147">
        <v>0.56451612903225812</v>
      </c>
      <c r="V62" s="148">
        <v>0.46684587813620071</v>
      </c>
      <c r="W62" s="216"/>
      <c r="X62" s="211"/>
      <c r="Y62" s="135" t="s">
        <v>33</v>
      </c>
      <c r="Z62" s="131"/>
    </row>
    <row r="63" spans="1:26" ht="31" x14ac:dyDescent="0.4">
      <c r="A63" s="104" t="s">
        <v>54</v>
      </c>
      <c r="B63" s="105">
        <v>1</v>
      </c>
      <c r="C63" s="119">
        <v>44</v>
      </c>
      <c r="D63" s="120">
        <v>0.45454545454545453</v>
      </c>
      <c r="E63" s="121" t="s">
        <v>23</v>
      </c>
      <c r="F63" s="122">
        <v>0.36363636363636365</v>
      </c>
      <c r="G63" s="123" t="s">
        <v>24</v>
      </c>
      <c r="H63" s="122">
        <v>0.31818181818181818</v>
      </c>
      <c r="I63" s="123" t="s">
        <v>25</v>
      </c>
      <c r="J63" s="122">
        <v>0.45454545454545453</v>
      </c>
      <c r="K63" s="123" t="s">
        <v>46</v>
      </c>
      <c r="L63" s="122">
        <v>0.34090909090909088</v>
      </c>
      <c r="M63" s="123" t="s">
        <v>26</v>
      </c>
      <c r="N63" s="122">
        <v>0.36363636363636365</v>
      </c>
      <c r="O63" s="123" t="s">
        <v>27</v>
      </c>
      <c r="P63" s="122">
        <v>0.36363636363636365</v>
      </c>
      <c r="Q63" s="124" t="s">
        <v>10</v>
      </c>
      <c r="R63" s="125">
        <v>0.20454545454545456</v>
      </c>
      <c r="S63" s="126"/>
      <c r="T63" s="127">
        <v>0.36931818181818182</v>
      </c>
      <c r="U63" s="128">
        <v>0.38257575757575757</v>
      </c>
      <c r="V63" s="129">
        <v>0.35795454545454547</v>
      </c>
      <c r="W63" s="215"/>
      <c r="X63" s="211"/>
      <c r="Y63" s="135" t="s">
        <v>25</v>
      </c>
      <c r="Z63" s="131"/>
    </row>
    <row r="64" spans="1:26" ht="31" x14ac:dyDescent="0.4">
      <c r="A64" s="104" t="s">
        <v>54</v>
      </c>
      <c r="B64" s="118">
        <v>2</v>
      </c>
      <c r="C64" s="119">
        <v>43</v>
      </c>
      <c r="D64" s="120">
        <v>0.41860465116279072</v>
      </c>
      <c r="E64" s="121" t="s">
        <v>23</v>
      </c>
      <c r="F64" s="122">
        <v>0.44186046511627908</v>
      </c>
      <c r="G64" s="123" t="s">
        <v>24</v>
      </c>
      <c r="H64" s="122">
        <v>0.30232558139534882</v>
      </c>
      <c r="I64" s="123" t="s">
        <v>25</v>
      </c>
      <c r="J64" s="122">
        <v>0.37209302325581395</v>
      </c>
      <c r="K64" s="123" t="s">
        <v>46</v>
      </c>
      <c r="L64" s="122">
        <v>0</v>
      </c>
      <c r="M64" s="123" t="s">
        <v>26</v>
      </c>
      <c r="N64" s="122">
        <v>0.34883720930232559</v>
      </c>
      <c r="O64" s="123" t="s">
        <v>27</v>
      </c>
      <c r="P64" s="122">
        <v>0.27906976744186046</v>
      </c>
      <c r="Q64" s="124" t="s">
        <v>10</v>
      </c>
      <c r="R64" s="125">
        <v>0.16279069767441862</v>
      </c>
      <c r="S64" s="126"/>
      <c r="T64" s="127">
        <v>0.27906976744186046</v>
      </c>
      <c r="U64" s="128">
        <v>0.31395348837209303</v>
      </c>
      <c r="V64" s="129">
        <v>0.29069767441860467</v>
      </c>
      <c r="W64" s="215"/>
      <c r="X64" s="211"/>
      <c r="Y64" s="135" t="s">
        <v>22</v>
      </c>
      <c r="Z64" s="131"/>
    </row>
    <row r="65" spans="1:26" ht="31" x14ac:dyDescent="0.4">
      <c r="A65" s="104" t="s">
        <v>54</v>
      </c>
      <c r="B65" s="118">
        <v>3</v>
      </c>
      <c r="C65" s="119">
        <v>44</v>
      </c>
      <c r="D65" s="120">
        <v>0.34090909090909088</v>
      </c>
      <c r="E65" s="121" t="s">
        <v>23</v>
      </c>
      <c r="F65" s="122">
        <v>0.47727272727272729</v>
      </c>
      <c r="G65" s="123" t="s">
        <v>24</v>
      </c>
      <c r="H65" s="122">
        <v>0.25</v>
      </c>
      <c r="I65" s="123" t="s">
        <v>25</v>
      </c>
      <c r="J65" s="122">
        <v>0.5</v>
      </c>
      <c r="K65" s="123" t="s">
        <v>46</v>
      </c>
      <c r="L65" s="122">
        <v>0.63636363636363635</v>
      </c>
      <c r="M65" s="123" t="s">
        <v>26</v>
      </c>
      <c r="N65" s="122">
        <v>0.31818181818181818</v>
      </c>
      <c r="O65" s="123" t="s">
        <v>27</v>
      </c>
      <c r="P65" s="122">
        <v>0.40909090909090912</v>
      </c>
      <c r="Q65" s="124" t="s">
        <v>10</v>
      </c>
      <c r="R65" s="125">
        <v>0.13636363636363635</v>
      </c>
      <c r="S65" s="126"/>
      <c r="T65" s="127">
        <v>0.46590909090909088</v>
      </c>
      <c r="U65" s="128">
        <v>0.42045454545454547</v>
      </c>
      <c r="V65" s="129">
        <v>0.38352272727272729</v>
      </c>
      <c r="W65" s="215"/>
      <c r="X65" s="211"/>
      <c r="Y65" s="135" t="s">
        <v>17</v>
      </c>
      <c r="Z65" s="131"/>
    </row>
    <row r="66" spans="1:26" ht="31.5" thickBot="1" x14ac:dyDescent="0.45">
      <c r="A66" s="104" t="s">
        <v>54</v>
      </c>
      <c r="B66" s="118">
        <v>4</v>
      </c>
      <c r="C66" s="119">
        <v>43</v>
      </c>
      <c r="D66" s="120">
        <v>0.55813953488372092</v>
      </c>
      <c r="E66" s="121" t="s">
        <v>23</v>
      </c>
      <c r="F66" s="122">
        <v>0.60465116279069764</v>
      </c>
      <c r="G66" s="123" t="s">
        <v>28</v>
      </c>
      <c r="H66" s="122">
        <v>0.27906976744186046</v>
      </c>
      <c r="I66" s="123" t="s">
        <v>25</v>
      </c>
      <c r="J66" s="122">
        <v>0.48837209302325579</v>
      </c>
      <c r="K66" s="123" t="s">
        <v>46</v>
      </c>
      <c r="L66" s="122">
        <v>0.67441860465116277</v>
      </c>
      <c r="M66" s="123" t="s">
        <v>26</v>
      </c>
      <c r="N66" s="122">
        <v>0.41860465116279072</v>
      </c>
      <c r="O66" s="123" t="s">
        <v>27</v>
      </c>
      <c r="P66" s="122">
        <v>0.30232558139534882</v>
      </c>
      <c r="Q66" s="124" t="s">
        <v>10</v>
      </c>
      <c r="R66" s="125">
        <v>0.23255813953488372</v>
      </c>
      <c r="S66" s="126"/>
      <c r="T66" s="127">
        <v>0.51162790697674421</v>
      </c>
      <c r="U66" s="128">
        <v>0.50387596899224807</v>
      </c>
      <c r="V66" s="129">
        <v>0.44476744186046513</v>
      </c>
      <c r="W66" s="215"/>
      <c r="X66" s="212"/>
      <c r="Y66" s="151" t="s">
        <v>12</v>
      </c>
      <c r="Z66" s="133"/>
    </row>
    <row r="67" spans="1:26" ht="31" x14ac:dyDescent="0.4">
      <c r="A67" s="104" t="s">
        <v>54</v>
      </c>
      <c r="B67" s="118">
        <v>5</v>
      </c>
      <c r="C67" s="119">
        <v>42</v>
      </c>
      <c r="D67" s="120">
        <v>0.21428571428571427</v>
      </c>
      <c r="E67" s="121" t="s">
        <v>23</v>
      </c>
      <c r="F67" s="122">
        <v>0.30952380952380953</v>
      </c>
      <c r="G67" s="123" t="s">
        <v>28</v>
      </c>
      <c r="H67" s="122">
        <v>0.16666666666666666</v>
      </c>
      <c r="I67" s="123" t="s">
        <v>22</v>
      </c>
      <c r="J67" s="122">
        <v>0.30952380952380953</v>
      </c>
      <c r="K67" s="123" t="s">
        <v>46</v>
      </c>
      <c r="L67" s="122">
        <v>0.47619047619047616</v>
      </c>
      <c r="M67" s="123" t="s">
        <v>26</v>
      </c>
      <c r="N67" s="122">
        <v>0.23809523809523808</v>
      </c>
      <c r="O67" s="123" t="s">
        <v>27</v>
      </c>
      <c r="P67" s="122">
        <v>0.14285714285714285</v>
      </c>
      <c r="Q67" s="124" t="s">
        <v>10</v>
      </c>
      <c r="R67" s="125">
        <v>9.5238095238095233E-2</v>
      </c>
      <c r="S67" s="126"/>
      <c r="T67" s="127">
        <v>0.31547619047619047</v>
      </c>
      <c r="U67" s="128">
        <v>0.2857142857142857</v>
      </c>
      <c r="V67" s="129">
        <v>0.24404761904761904</v>
      </c>
      <c r="W67" s="215"/>
      <c r="X67" s="210" t="s">
        <v>47</v>
      </c>
      <c r="Y67" s="152" t="s">
        <v>34</v>
      </c>
      <c r="Z67" s="117"/>
    </row>
    <row r="68" spans="1:26" ht="31" x14ac:dyDescent="0.4">
      <c r="A68" s="104" t="s">
        <v>54</v>
      </c>
      <c r="B68" s="118">
        <v>6</v>
      </c>
      <c r="C68" s="119">
        <v>42</v>
      </c>
      <c r="D68" s="120">
        <v>0.38095238095238093</v>
      </c>
      <c r="E68" s="121" t="s">
        <v>23</v>
      </c>
      <c r="F68" s="122">
        <v>0.40476190476190477</v>
      </c>
      <c r="G68" s="123" t="s">
        <v>28</v>
      </c>
      <c r="H68" s="122">
        <v>0.30952380952380953</v>
      </c>
      <c r="I68" s="123" t="s">
        <v>29</v>
      </c>
      <c r="J68" s="122">
        <v>0.30952380952380953</v>
      </c>
      <c r="K68" s="123" t="s">
        <v>30</v>
      </c>
      <c r="L68" s="122">
        <v>0.69047619047619047</v>
      </c>
      <c r="M68" s="123" t="s">
        <v>26</v>
      </c>
      <c r="N68" s="122">
        <v>0.33333333333333331</v>
      </c>
      <c r="O68" s="123" t="s">
        <v>27</v>
      </c>
      <c r="P68" s="122">
        <v>0.30952380952380953</v>
      </c>
      <c r="Q68" s="124" t="s">
        <v>10</v>
      </c>
      <c r="R68" s="125">
        <v>0.16666666666666666</v>
      </c>
      <c r="S68" s="126"/>
      <c r="T68" s="127">
        <v>0.42857142857142855</v>
      </c>
      <c r="U68" s="128">
        <v>0.40476190476190477</v>
      </c>
      <c r="V68" s="129">
        <v>0.36309523809523808</v>
      </c>
      <c r="W68" s="215"/>
      <c r="X68" s="211"/>
      <c r="Y68" s="153" t="s">
        <v>30</v>
      </c>
      <c r="Z68" s="131"/>
    </row>
    <row r="69" spans="1:26" ht="31.5" thickBot="1" x14ac:dyDescent="0.45">
      <c r="A69" s="104" t="s">
        <v>54</v>
      </c>
      <c r="B69" s="136">
        <v>7</v>
      </c>
      <c r="C69" s="119">
        <v>44</v>
      </c>
      <c r="D69" s="120">
        <v>0.40909090909090912</v>
      </c>
      <c r="E69" s="121">
        <v>0</v>
      </c>
      <c r="F69" s="122">
        <v>0.75</v>
      </c>
      <c r="G69" s="123" t="s">
        <v>13</v>
      </c>
      <c r="H69" s="122">
        <v>0.27272727272727271</v>
      </c>
      <c r="I69" s="123" t="s">
        <v>29</v>
      </c>
      <c r="J69" s="122">
        <v>0.40909090909090912</v>
      </c>
      <c r="K69" s="123" t="s">
        <v>30</v>
      </c>
      <c r="L69" s="122">
        <v>0.65909090909090906</v>
      </c>
      <c r="M69" s="123" t="s">
        <v>26</v>
      </c>
      <c r="N69" s="122">
        <v>0.27272727272727271</v>
      </c>
      <c r="O69" s="123">
        <v>0</v>
      </c>
      <c r="P69" s="122">
        <v>0.29545454545454547</v>
      </c>
      <c r="Q69" s="124" t="s">
        <v>10</v>
      </c>
      <c r="R69" s="125">
        <v>0.13636363636363635</v>
      </c>
      <c r="S69" s="126"/>
      <c r="T69" s="127">
        <v>0.52272727272727271</v>
      </c>
      <c r="U69" s="128">
        <v>0.4621212121212121</v>
      </c>
      <c r="V69" s="129">
        <v>0.40056818181818182</v>
      </c>
      <c r="W69" s="215"/>
      <c r="X69" s="211"/>
      <c r="Y69" s="153" t="s">
        <v>46</v>
      </c>
      <c r="Z69" s="131"/>
    </row>
    <row r="70" spans="1:26" ht="31.5" thickBot="1" x14ac:dyDescent="0.45">
      <c r="A70" s="137" t="s">
        <v>54</v>
      </c>
      <c r="B70" s="138"/>
      <c r="C70" s="82">
        <v>302</v>
      </c>
      <c r="D70" s="139">
        <v>0.39735099337748342</v>
      </c>
      <c r="E70" s="140"/>
      <c r="F70" s="141">
        <v>0.48013245033112584</v>
      </c>
      <c r="G70" s="142"/>
      <c r="H70" s="141">
        <v>0.27152317880794702</v>
      </c>
      <c r="I70" s="142"/>
      <c r="J70" s="141">
        <v>0.40728476821192056</v>
      </c>
      <c r="K70" s="142"/>
      <c r="L70" s="141">
        <v>0.49668874172185429</v>
      </c>
      <c r="M70" s="142"/>
      <c r="N70" s="141">
        <v>0.32781456953642385</v>
      </c>
      <c r="O70" s="142"/>
      <c r="P70" s="141">
        <v>0.30132450331125826</v>
      </c>
      <c r="Q70" s="143"/>
      <c r="R70" s="144">
        <v>0.16225165562913907</v>
      </c>
      <c r="S70" s="145"/>
      <c r="T70" s="146">
        <v>0.41390728476821192</v>
      </c>
      <c r="U70" s="147">
        <v>0.39679911699779247</v>
      </c>
      <c r="V70" s="148">
        <v>0.35554635761589404</v>
      </c>
      <c r="W70" s="216"/>
      <c r="X70" s="211"/>
      <c r="Y70" s="153" t="s">
        <v>18</v>
      </c>
      <c r="Z70" s="131"/>
    </row>
    <row r="71" spans="1:26" ht="19" thickBot="1" x14ac:dyDescent="0.45">
      <c r="A71" s="104" t="s">
        <v>55</v>
      </c>
      <c r="B71" s="105">
        <v>1</v>
      </c>
      <c r="C71" s="119">
        <v>40</v>
      </c>
      <c r="D71" s="120">
        <v>0.47499999999999998</v>
      </c>
      <c r="E71" s="121" t="s">
        <v>31</v>
      </c>
      <c r="F71" s="122">
        <v>0.67500000000000004</v>
      </c>
      <c r="G71" s="123" t="s">
        <v>32</v>
      </c>
      <c r="H71" s="122">
        <v>0.55000000000000004</v>
      </c>
      <c r="I71" s="123" t="s">
        <v>33</v>
      </c>
      <c r="J71" s="122">
        <v>0.67500000000000004</v>
      </c>
      <c r="K71" s="123" t="s">
        <v>34</v>
      </c>
      <c r="L71" s="122">
        <v>0.65</v>
      </c>
      <c r="M71" s="123" t="s">
        <v>35</v>
      </c>
      <c r="N71" s="122">
        <v>0.55000000000000004</v>
      </c>
      <c r="O71" s="123" t="s">
        <v>36</v>
      </c>
      <c r="P71" s="122">
        <v>0.3</v>
      </c>
      <c r="Q71" s="124" t="s">
        <v>10</v>
      </c>
      <c r="R71" s="125">
        <v>0.1</v>
      </c>
      <c r="S71" s="126"/>
      <c r="T71" s="127">
        <v>0.63749999999999996</v>
      </c>
      <c r="U71" s="128">
        <v>0.59583333333333333</v>
      </c>
      <c r="V71" s="129">
        <v>0.49687500000000001</v>
      </c>
      <c r="W71" s="215"/>
      <c r="X71" s="212"/>
      <c r="Y71" s="154"/>
      <c r="Z71" s="150"/>
    </row>
    <row r="72" spans="1:26" x14ac:dyDescent="0.4">
      <c r="A72" s="155" t="s">
        <v>55</v>
      </c>
      <c r="B72" s="118">
        <v>2</v>
      </c>
      <c r="C72" s="119">
        <v>41</v>
      </c>
      <c r="D72" s="120">
        <v>0.56097560975609762</v>
      </c>
      <c r="E72" s="121" t="s">
        <v>31</v>
      </c>
      <c r="F72" s="122">
        <v>0.58536585365853655</v>
      </c>
      <c r="G72" s="123" t="s">
        <v>32</v>
      </c>
      <c r="H72" s="122">
        <v>0.6097560975609756</v>
      </c>
      <c r="I72" s="123" t="s">
        <v>33</v>
      </c>
      <c r="J72" s="122">
        <v>0.73170731707317072</v>
      </c>
      <c r="K72" s="123" t="s">
        <v>34</v>
      </c>
      <c r="L72" s="122">
        <v>0.6097560975609756</v>
      </c>
      <c r="M72" s="123" t="s">
        <v>35</v>
      </c>
      <c r="N72" s="122">
        <v>0.46341463414634149</v>
      </c>
      <c r="O72" s="123" t="s">
        <v>36</v>
      </c>
      <c r="P72" s="122">
        <v>0.34146341463414637</v>
      </c>
      <c r="Q72" s="124" t="s">
        <v>10</v>
      </c>
      <c r="R72" s="125">
        <v>0.14634146341463414</v>
      </c>
      <c r="S72" s="126"/>
      <c r="T72" s="127">
        <v>0.63414634146341464</v>
      </c>
      <c r="U72" s="128">
        <v>0.5934959349593496</v>
      </c>
      <c r="V72" s="129">
        <v>0.50609756097560976</v>
      </c>
      <c r="W72" s="215"/>
      <c r="X72" s="210" t="s">
        <v>48</v>
      </c>
      <c r="Y72" s="152" t="s">
        <v>35</v>
      </c>
      <c r="Z72" s="117"/>
    </row>
    <row r="73" spans="1:26" x14ac:dyDescent="0.4">
      <c r="A73" s="155" t="s">
        <v>55</v>
      </c>
      <c r="B73" s="118">
        <v>3</v>
      </c>
      <c r="C73" s="119">
        <v>43</v>
      </c>
      <c r="D73" s="120">
        <v>0.62790697674418605</v>
      </c>
      <c r="E73" s="121" t="s">
        <v>31</v>
      </c>
      <c r="F73" s="122">
        <v>0.39534883720930231</v>
      </c>
      <c r="G73" s="123" t="s">
        <v>32</v>
      </c>
      <c r="H73" s="122">
        <v>0.62790697674418605</v>
      </c>
      <c r="I73" s="123" t="s">
        <v>33</v>
      </c>
      <c r="J73" s="122">
        <v>0.69767441860465118</v>
      </c>
      <c r="K73" s="123" t="s">
        <v>34</v>
      </c>
      <c r="L73" s="122">
        <v>0.60465116279069764</v>
      </c>
      <c r="M73" s="123" t="s">
        <v>35</v>
      </c>
      <c r="N73" s="122">
        <v>0.58139534883720934</v>
      </c>
      <c r="O73" s="123" t="s">
        <v>36</v>
      </c>
      <c r="P73" s="122">
        <v>0.27906976744186046</v>
      </c>
      <c r="Q73" s="124" t="s">
        <v>10</v>
      </c>
      <c r="R73" s="125">
        <v>0.18604651162790697</v>
      </c>
      <c r="S73" s="126"/>
      <c r="T73" s="127">
        <v>0.58139534883720934</v>
      </c>
      <c r="U73" s="128">
        <v>0.58914728682170536</v>
      </c>
      <c r="V73" s="129">
        <v>0.5</v>
      </c>
      <c r="W73" s="215"/>
      <c r="X73" s="211"/>
      <c r="Y73" s="153" t="s">
        <v>35</v>
      </c>
      <c r="Z73" s="131"/>
    </row>
    <row r="74" spans="1:26" x14ac:dyDescent="0.4">
      <c r="A74" s="155" t="s">
        <v>55</v>
      </c>
      <c r="B74" s="118">
        <v>4</v>
      </c>
      <c r="C74" s="119">
        <v>41</v>
      </c>
      <c r="D74" s="120">
        <v>0.56097560975609762</v>
      </c>
      <c r="E74" s="121" t="s">
        <v>31</v>
      </c>
      <c r="F74" s="122">
        <v>0.68292682926829273</v>
      </c>
      <c r="G74" s="123" t="s">
        <v>4</v>
      </c>
      <c r="H74" s="122">
        <v>0.65853658536585369</v>
      </c>
      <c r="I74" s="123" t="s">
        <v>33</v>
      </c>
      <c r="J74" s="122">
        <v>0.73170731707317072</v>
      </c>
      <c r="K74" s="123" t="s">
        <v>34</v>
      </c>
      <c r="L74" s="122">
        <v>0.6097560975609756</v>
      </c>
      <c r="M74" s="123" t="s">
        <v>35</v>
      </c>
      <c r="N74" s="122">
        <v>0.6097560975609756</v>
      </c>
      <c r="O74" s="123" t="s">
        <v>36</v>
      </c>
      <c r="P74" s="122">
        <v>0.3902439024390244</v>
      </c>
      <c r="Q74" s="124" t="s">
        <v>10</v>
      </c>
      <c r="R74" s="125">
        <v>0.17073170731707318</v>
      </c>
      <c r="S74" s="126"/>
      <c r="T74" s="127">
        <v>0.67073170731707321</v>
      </c>
      <c r="U74" s="128">
        <v>0.64227642276422758</v>
      </c>
      <c r="V74" s="129">
        <v>0.55182926829268297</v>
      </c>
      <c r="W74" s="215"/>
      <c r="X74" s="211"/>
      <c r="Y74" s="153" t="s">
        <v>8</v>
      </c>
      <c r="Z74" s="131"/>
    </row>
    <row r="75" spans="1:26" ht="19" thickBot="1" x14ac:dyDescent="0.45">
      <c r="A75" s="155" t="s">
        <v>55</v>
      </c>
      <c r="B75" s="118">
        <v>5</v>
      </c>
      <c r="C75" s="119">
        <v>40</v>
      </c>
      <c r="D75" s="120">
        <v>0.5</v>
      </c>
      <c r="E75" s="121" t="s">
        <v>31</v>
      </c>
      <c r="F75" s="122">
        <v>0.6</v>
      </c>
      <c r="G75" s="123" t="s">
        <v>4</v>
      </c>
      <c r="H75" s="122">
        <v>0.6</v>
      </c>
      <c r="I75" s="123" t="s">
        <v>29</v>
      </c>
      <c r="J75" s="122">
        <v>0.67500000000000004</v>
      </c>
      <c r="K75" s="123" t="s">
        <v>30</v>
      </c>
      <c r="L75" s="122">
        <v>0.6</v>
      </c>
      <c r="M75" s="123" t="s">
        <v>35</v>
      </c>
      <c r="N75" s="122">
        <v>0.55000000000000004</v>
      </c>
      <c r="O75" s="123" t="s">
        <v>36</v>
      </c>
      <c r="P75" s="122">
        <v>0.42499999999999999</v>
      </c>
      <c r="Q75" s="124" t="s">
        <v>10</v>
      </c>
      <c r="R75" s="125">
        <v>0.2</v>
      </c>
      <c r="S75" s="126"/>
      <c r="T75" s="127">
        <v>0.61875000000000002</v>
      </c>
      <c r="U75" s="128">
        <v>0.58750000000000002</v>
      </c>
      <c r="V75" s="129">
        <v>0.51875000000000004</v>
      </c>
      <c r="W75" s="215"/>
      <c r="X75" s="212"/>
      <c r="Y75" s="156" t="s">
        <v>26</v>
      </c>
      <c r="Z75" s="133"/>
    </row>
    <row r="76" spans="1:26" ht="19" thickBot="1" x14ac:dyDescent="0.45">
      <c r="A76" s="157" t="s">
        <v>55</v>
      </c>
      <c r="B76" s="136">
        <v>6</v>
      </c>
      <c r="C76" s="119">
        <v>39</v>
      </c>
      <c r="D76" s="120">
        <v>0.4358974358974359</v>
      </c>
      <c r="E76" s="121" t="s">
        <v>31</v>
      </c>
      <c r="F76" s="122">
        <v>0.41025641025641024</v>
      </c>
      <c r="G76" s="123" t="s">
        <v>4</v>
      </c>
      <c r="H76" s="122">
        <v>0.53846153846153844</v>
      </c>
      <c r="I76" s="123" t="s">
        <v>29</v>
      </c>
      <c r="J76" s="122">
        <v>0.58974358974358976</v>
      </c>
      <c r="K76" s="123" t="s">
        <v>30</v>
      </c>
      <c r="L76" s="122">
        <v>0.46153846153846156</v>
      </c>
      <c r="M76" s="123" t="s">
        <v>35</v>
      </c>
      <c r="N76" s="122">
        <v>0.46153846153846156</v>
      </c>
      <c r="O76" s="123" t="s">
        <v>36</v>
      </c>
      <c r="P76" s="122">
        <v>0.38461538461538464</v>
      </c>
      <c r="Q76" s="124" t="s">
        <v>10</v>
      </c>
      <c r="R76" s="125">
        <v>0.12820512820512819</v>
      </c>
      <c r="S76" s="126"/>
      <c r="T76" s="127">
        <v>0.5</v>
      </c>
      <c r="U76" s="128">
        <v>0.48290598290598286</v>
      </c>
      <c r="V76" s="129">
        <v>0.42628205128205127</v>
      </c>
      <c r="W76" s="215"/>
      <c r="X76" s="210" t="s">
        <v>49</v>
      </c>
      <c r="Y76" s="152" t="s">
        <v>36</v>
      </c>
      <c r="Z76" s="117"/>
    </row>
    <row r="77" spans="1:26" ht="31.5" thickBot="1" x14ac:dyDescent="0.45">
      <c r="A77" s="158" t="s">
        <v>56</v>
      </c>
      <c r="B77" s="138"/>
      <c r="C77" s="82">
        <v>244</v>
      </c>
      <c r="D77" s="139">
        <v>0.52868852459016391</v>
      </c>
      <c r="E77" s="140"/>
      <c r="F77" s="141">
        <v>0.55737704918032782</v>
      </c>
      <c r="G77" s="142"/>
      <c r="H77" s="141">
        <v>0.59836065573770492</v>
      </c>
      <c r="I77" s="142"/>
      <c r="J77" s="141">
        <v>0.68442622950819676</v>
      </c>
      <c r="K77" s="142"/>
      <c r="L77" s="141">
        <v>0.5901639344262295</v>
      </c>
      <c r="M77" s="142"/>
      <c r="N77" s="141">
        <v>0.53688524590163933</v>
      </c>
      <c r="O77" s="142"/>
      <c r="P77" s="141">
        <v>0.35245901639344263</v>
      </c>
      <c r="Q77" s="143"/>
      <c r="R77" s="144">
        <v>0.15573770491803279</v>
      </c>
      <c r="S77" s="145"/>
      <c r="T77" s="146">
        <v>0.60758196721311475</v>
      </c>
      <c r="U77" s="147">
        <v>0.58265027322404372</v>
      </c>
      <c r="V77" s="148">
        <v>0.50051229508196726</v>
      </c>
      <c r="W77" s="216"/>
      <c r="X77" s="211"/>
      <c r="Y77" s="153" t="s">
        <v>27</v>
      </c>
      <c r="Z77" s="131"/>
    </row>
    <row r="78" spans="1:26" x14ac:dyDescent="0.4">
      <c r="A78" s="159" t="s">
        <v>57</v>
      </c>
      <c r="B78" s="160"/>
      <c r="C78" s="119">
        <v>335</v>
      </c>
      <c r="D78" s="161">
        <v>0.52238805970149249</v>
      </c>
      <c r="E78" s="162"/>
      <c r="F78" s="163">
        <v>0.57910447761194028</v>
      </c>
      <c r="G78" s="164"/>
      <c r="H78" s="163">
        <v>0.54029850746268659</v>
      </c>
      <c r="I78" s="164"/>
      <c r="J78" s="163">
        <v>0.46268656716417911</v>
      </c>
      <c r="K78" s="164"/>
      <c r="L78" s="163">
        <v>0.5164179104477612</v>
      </c>
      <c r="M78" s="164"/>
      <c r="N78" s="163">
        <v>0.55522388059701488</v>
      </c>
      <c r="O78" s="164"/>
      <c r="P78" s="163">
        <v>0.40298507462686567</v>
      </c>
      <c r="Q78" s="165"/>
      <c r="R78" s="166">
        <v>0.26865671641791045</v>
      </c>
      <c r="S78" s="167"/>
      <c r="T78" s="168">
        <v>0.52462686567164174</v>
      </c>
      <c r="U78" s="169">
        <v>0.52935323383084576</v>
      </c>
      <c r="V78" s="170">
        <v>0.48097014925373133</v>
      </c>
      <c r="W78" s="217"/>
      <c r="X78" s="211"/>
      <c r="Y78" s="153" t="s">
        <v>20</v>
      </c>
      <c r="Z78" s="131"/>
    </row>
    <row r="79" spans="1:26" ht="19" thickBot="1" x14ac:dyDescent="0.45">
      <c r="A79" s="204" t="s">
        <v>58</v>
      </c>
      <c r="B79" s="205"/>
      <c r="C79" s="68">
        <v>825</v>
      </c>
      <c r="D79" s="171">
        <v>0.46060606060606063</v>
      </c>
      <c r="E79" s="172"/>
      <c r="F79" s="173">
        <v>0.54909090909090907</v>
      </c>
      <c r="G79" s="174"/>
      <c r="H79" s="173">
        <v>0.50303030303030305</v>
      </c>
      <c r="I79" s="174"/>
      <c r="J79" s="173">
        <v>0.53939393939393943</v>
      </c>
      <c r="K79" s="174"/>
      <c r="L79" s="173">
        <v>0.54787878787878785</v>
      </c>
      <c r="M79" s="174"/>
      <c r="N79" s="173">
        <v>0.45090909090909093</v>
      </c>
      <c r="O79" s="174"/>
      <c r="P79" s="173">
        <v>0.28484848484848485</v>
      </c>
      <c r="Q79" s="175"/>
      <c r="R79" s="176">
        <v>0.15272727272727274</v>
      </c>
      <c r="S79" s="177"/>
      <c r="T79" s="178">
        <v>0.5348484848484848</v>
      </c>
      <c r="U79" s="179">
        <v>0.50848484848484854</v>
      </c>
      <c r="V79" s="180">
        <v>0.43606060606060604</v>
      </c>
      <c r="W79" s="217"/>
      <c r="X79" s="212"/>
      <c r="Y79" s="154" t="s">
        <v>9</v>
      </c>
      <c r="Z79" s="150"/>
    </row>
    <row r="80" spans="1:26" ht="19" thickBot="1" x14ac:dyDescent="0.45">
      <c r="A80" s="206" t="s">
        <v>37</v>
      </c>
      <c r="B80" s="207"/>
      <c r="C80" s="75">
        <v>1160</v>
      </c>
      <c r="D80" s="181">
        <v>0.47844827586206895</v>
      </c>
      <c r="E80" s="181"/>
      <c r="F80" s="182">
        <v>0.5577586206896552</v>
      </c>
      <c r="G80" s="182"/>
      <c r="H80" s="182">
        <v>0.51379310344827589</v>
      </c>
      <c r="I80" s="182"/>
      <c r="J80" s="182">
        <v>0.51724137931034486</v>
      </c>
      <c r="K80" s="182"/>
      <c r="L80" s="182">
        <v>0.53879310344827591</v>
      </c>
      <c r="M80" s="182"/>
      <c r="N80" s="182">
        <v>0.48103448275862071</v>
      </c>
      <c r="O80" s="182"/>
      <c r="P80" s="182">
        <v>0.31896551724137934</v>
      </c>
      <c r="Q80" s="183"/>
      <c r="R80" s="184">
        <v>0.18620689655172415</v>
      </c>
      <c r="S80" s="185"/>
      <c r="T80" s="186">
        <v>0.53189655172413797</v>
      </c>
      <c r="U80" s="187">
        <v>0.51451149425287346</v>
      </c>
      <c r="V80" s="188">
        <v>0.44903017241379312</v>
      </c>
      <c r="W80" s="218"/>
      <c r="X80" s="189" t="s">
        <v>50</v>
      </c>
      <c r="Y80" s="190" t="s">
        <v>14</v>
      </c>
      <c r="Z80" s="191"/>
    </row>
    <row r="81" spans="1:26" thickBot="1" x14ac:dyDescent="0.45">
      <c r="A81" s="86"/>
      <c r="B81" s="87"/>
      <c r="X81" s="189" t="s">
        <v>51</v>
      </c>
      <c r="Y81" s="190" t="s">
        <v>10</v>
      </c>
      <c r="Z81" s="191"/>
    </row>
    <row r="82" spans="1:26" ht="18" x14ac:dyDescent="0.4">
      <c r="A82" s="86"/>
      <c r="B82" s="87"/>
    </row>
    <row r="83" spans="1:26" ht="18" x14ac:dyDescent="0.4">
      <c r="A83" s="86"/>
      <c r="B83" s="87"/>
    </row>
    <row r="84" spans="1:26" ht="18" x14ac:dyDescent="0.4">
      <c r="A84" s="86"/>
      <c r="B84" s="87"/>
    </row>
    <row r="85" spans="1:26" ht="18" x14ac:dyDescent="0.4">
      <c r="A85" s="86"/>
      <c r="B85" s="87"/>
    </row>
    <row r="86" spans="1:26" ht="18" x14ac:dyDescent="0.4">
      <c r="A86" s="86"/>
      <c r="B86" s="87"/>
    </row>
    <row r="87" spans="1:26" ht="18" x14ac:dyDescent="0.4">
      <c r="A87" s="86"/>
      <c r="B87" s="87"/>
    </row>
    <row r="88" spans="1:26" ht="18" x14ac:dyDescent="0.4">
      <c r="A88" s="86"/>
      <c r="B88" s="87"/>
    </row>
    <row r="89" spans="1:26" ht="18" x14ac:dyDescent="0.4">
      <c r="A89" s="86"/>
      <c r="B89" s="87"/>
    </row>
    <row r="90" spans="1:26" ht="18" x14ac:dyDescent="0.4">
      <c r="A90" s="86"/>
      <c r="B90" s="87"/>
    </row>
    <row r="91" spans="1:26" ht="18" x14ac:dyDescent="0.4">
      <c r="A91" s="86"/>
      <c r="B91" s="87"/>
    </row>
    <row r="92" spans="1:26" ht="18" x14ac:dyDescent="0.4">
      <c r="A92" s="86"/>
      <c r="B92" s="87"/>
    </row>
    <row r="93" spans="1:26" ht="18" x14ac:dyDescent="0.4">
      <c r="A93" s="86"/>
      <c r="B93" s="87"/>
    </row>
    <row r="94" spans="1:26" ht="18" x14ac:dyDescent="0.4">
      <c r="A94" s="86"/>
      <c r="B94" s="87"/>
    </row>
    <row r="95" spans="1:26" ht="18" x14ac:dyDescent="0.4">
      <c r="A95" s="86"/>
      <c r="B95" s="87"/>
    </row>
    <row r="96" spans="1:26" s="88" customFormat="1" ht="18" x14ac:dyDescent="0.35">
      <c r="A96" s="86"/>
      <c r="B96" s="87"/>
      <c r="E96" s="89"/>
      <c r="G96" s="89"/>
      <c r="I96" s="89"/>
      <c r="K96" s="89"/>
      <c r="M96" s="89"/>
      <c r="O96" s="89"/>
      <c r="Q96" s="89"/>
      <c r="S96" s="89"/>
      <c r="T96" s="89"/>
      <c r="U96" s="89"/>
      <c r="V96" s="89"/>
      <c r="W96" s="89"/>
      <c r="X96" s="192"/>
      <c r="Y96" s="192"/>
      <c r="Z96" s="192"/>
    </row>
    <row r="97" spans="1:26" s="88" customFormat="1" ht="18" x14ac:dyDescent="0.35">
      <c r="A97" s="86"/>
      <c r="B97" s="87"/>
      <c r="E97" s="89"/>
      <c r="G97" s="89"/>
      <c r="I97" s="89"/>
      <c r="K97" s="89"/>
      <c r="M97" s="89"/>
      <c r="O97" s="89"/>
      <c r="Q97" s="89"/>
      <c r="S97" s="89"/>
      <c r="T97" s="89"/>
      <c r="U97" s="89"/>
      <c r="V97" s="89"/>
      <c r="W97" s="89"/>
      <c r="X97" s="192"/>
      <c r="Y97" s="192"/>
      <c r="Z97" s="192"/>
    </row>
    <row r="98" spans="1:26" s="88" customFormat="1" ht="18" x14ac:dyDescent="0.35">
      <c r="A98" s="86"/>
      <c r="B98" s="87"/>
      <c r="E98" s="89"/>
      <c r="G98" s="89"/>
      <c r="I98" s="89"/>
      <c r="K98" s="89"/>
      <c r="M98" s="89"/>
      <c r="O98" s="89"/>
      <c r="Q98" s="89"/>
      <c r="S98" s="89"/>
      <c r="T98" s="89"/>
      <c r="U98" s="89"/>
      <c r="V98" s="89"/>
      <c r="W98" s="89"/>
      <c r="X98" s="192"/>
      <c r="Y98" s="192"/>
      <c r="Z98" s="192"/>
    </row>
    <row r="99" spans="1:26" s="88" customFormat="1" ht="18" x14ac:dyDescent="0.35">
      <c r="A99" s="86"/>
      <c r="B99" s="87"/>
      <c r="E99" s="89"/>
      <c r="G99" s="89"/>
      <c r="I99" s="89"/>
      <c r="K99" s="89"/>
      <c r="M99" s="89"/>
      <c r="O99" s="89"/>
      <c r="Q99" s="89"/>
      <c r="S99" s="89"/>
      <c r="T99" s="89"/>
      <c r="U99" s="89"/>
      <c r="V99" s="89"/>
      <c r="W99" s="89"/>
      <c r="X99" s="192"/>
      <c r="Y99" s="192"/>
      <c r="Z99" s="192"/>
    </row>
    <row r="100" spans="1:26" s="88" customFormat="1" ht="18" x14ac:dyDescent="0.35">
      <c r="A100" s="86"/>
      <c r="B100" s="87"/>
      <c r="E100" s="89"/>
      <c r="G100" s="89"/>
      <c r="I100" s="89"/>
      <c r="K100" s="89"/>
      <c r="M100" s="89"/>
      <c r="O100" s="89"/>
      <c r="Q100" s="89"/>
      <c r="S100" s="89"/>
      <c r="T100" s="89"/>
      <c r="U100" s="89"/>
      <c r="V100" s="89"/>
      <c r="W100" s="89"/>
      <c r="X100" s="192"/>
      <c r="Y100" s="192"/>
      <c r="Z100" s="192"/>
    </row>
    <row r="101" spans="1:26" s="88" customFormat="1" ht="18" x14ac:dyDescent="0.35">
      <c r="A101" s="86"/>
      <c r="B101" s="87"/>
      <c r="E101" s="89"/>
      <c r="G101" s="89"/>
      <c r="I101" s="89"/>
      <c r="K101" s="89"/>
      <c r="M101" s="89"/>
      <c r="O101" s="89"/>
      <c r="Q101" s="89"/>
      <c r="S101" s="89"/>
      <c r="T101" s="89"/>
      <c r="U101" s="89"/>
      <c r="V101" s="89"/>
      <c r="W101" s="89"/>
      <c r="X101" s="192"/>
      <c r="Y101" s="192"/>
      <c r="Z101" s="192"/>
    </row>
    <row r="102" spans="1:26" s="88" customFormat="1" ht="18" x14ac:dyDescent="0.35">
      <c r="A102" s="86"/>
      <c r="B102" s="87"/>
      <c r="E102" s="89"/>
      <c r="G102" s="89"/>
      <c r="I102" s="89"/>
      <c r="K102" s="89"/>
      <c r="M102" s="89"/>
      <c r="O102" s="89"/>
      <c r="Q102" s="89"/>
      <c r="S102" s="89"/>
      <c r="T102" s="89"/>
      <c r="U102" s="89"/>
      <c r="V102" s="89"/>
      <c r="W102" s="89"/>
      <c r="X102" s="192"/>
      <c r="Y102" s="192"/>
      <c r="Z102" s="192"/>
    </row>
    <row r="103" spans="1:26" s="88" customFormat="1" ht="18" x14ac:dyDescent="0.35">
      <c r="A103" s="86"/>
      <c r="B103" s="87"/>
      <c r="E103" s="89"/>
      <c r="G103" s="89"/>
      <c r="I103" s="89"/>
      <c r="K103" s="89"/>
      <c r="M103" s="89"/>
      <c r="O103" s="89"/>
      <c r="Q103" s="89"/>
      <c r="S103" s="89"/>
      <c r="T103" s="89"/>
      <c r="U103" s="89"/>
      <c r="V103" s="89"/>
      <c r="W103" s="89"/>
      <c r="X103" s="192"/>
      <c r="Y103" s="192"/>
      <c r="Z103" s="192"/>
    </row>
    <row r="104" spans="1:26" s="88" customFormat="1" ht="18" x14ac:dyDescent="0.35">
      <c r="A104" s="86"/>
      <c r="B104" s="87"/>
      <c r="E104" s="89"/>
      <c r="G104" s="89"/>
      <c r="I104" s="89"/>
      <c r="K104" s="89"/>
      <c r="M104" s="89"/>
      <c r="O104" s="89"/>
      <c r="Q104" s="89"/>
      <c r="S104" s="89"/>
      <c r="T104" s="89"/>
      <c r="U104" s="89"/>
      <c r="V104" s="89"/>
      <c r="W104" s="89"/>
      <c r="X104" s="192"/>
      <c r="Y104" s="192"/>
      <c r="Z104" s="192"/>
    </row>
    <row r="105" spans="1:26" s="88" customFormat="1" ht="18" x14ac:dyDescent="0.35">
      <c r="A105" s="86"/>
      <c r="B105" s="87"/>
      <c r="E105" s="89"/>
      <c r="G105" s="89"/>
      <c r="I105" s="89"/>
      <c r="K105" s="89"/>
      <c r="M105" s="89"/>
      <c r="O105" s="89"/>
      <c r="Q105" s="89"/>
      <c r="S105" s="89"/>
      <c r="T105" s="89"/>
      <c r="U105" s="89"/>
      <c r="V105" s="89"/>
      <c r="W105" s="89"/>
      <c r="X105" s="192"/>
      <c r="Y105" s="192"/>
      <c r="Z105" s="192"/>
    </row>
    <row r="106" spans="1:26" s="88" customFormat="1" ht="18" x14ac:dyDescent="0.35">
      <c r="A106" s="86"/>
      <c r="B106" s="87"/>
      <c r="E106" s="89"/>
      <c r="G106" s="89"/>
      <c r="I106" s="89"/>
      <c r="K106" s="89"/>
      <c r="M106" s="89"/>
      <c r="O106" s="89"/>
      <c r="Q106" s="89"/>
      <c r="S106" s="89"/>
      <c r="T106" s="89"/>
      <c r="U106" s="89"/>
      <c r="V106" s="89"/>
      <c r="W106" s="89"/>
      <c r="X106" s="192"/>
      <c r="Y106" s="192"/>
      <c r="Z106" s="192"/>
    </row>
    <row r="107" spans="1:26" s="88" customFormat="1" ht="18" x14ac:dyDescent="0.35">
      <c r="A107" s="86"/>
      <c r="B107" s="87"/>
      <c r="E107" s="89"/>
      <c r="G107" s="89"/>
      <c r="I107" s="89"/>
      <c r="K107" s="89"/>
      <c r="M107" s="89"/>
      <c r="O107" s="89"/>
      <c r="Q107" s="89"/>
      <c r="S107" s="89"/>
      <c r="T107" s="89"/>
      <c r="U107" s="89"/>
      <c r="V107" s="89"/>
      <c r="W107" s="89"/>
      <c r="X107" s="192"/>
      <c r="Y107" s="192"/>
      <c r="Z107" s="192"/>
    </row>
    <row r="108" spans="1:26" s="88" customFormat="1" ht="18" x14ac:dyDescent="0.35">
      <c r="A108" s="86"/>
      <c r="B108" s="87"/>
      <c r="E108" s="89"/>
      <c r="G108" s="89"/>
      <c r="I108" s="89"/>
      <c r="K108" s="89"/>
      <c r="M108" s="89"/>
      <c r="O108" s="89"/>
      <c r="Q108" s="89"/>
      <c r="S108" s="89"/>
      <c r="T108" s="89"/>
      <c r="U108" s="89"/>
      <c r="V108" s="89"/>
      <c r="W108" s="89"/>
      <c r="X108" s="192"/>
      <c r="Y108" s="192"/>
      <c r="Z108" s="192"/>
    </row>
    <row r="109" spans="1:26" s="88" customFormat="1" ht="18" x14ac:dyDescent="0.35">
      <c r="A109" s="86"/>
      <c r="B109" s="87"/>
      <c r="E109" s="89"/>
      <c r="G109" s="89"/>
      <c r="I109" s="89"/>
      <c r="K109" s="89"/>
      <c r="M109" s="89"/>
      <c r="O109" s="89"/>
      <c r="Q109" s="89"/>
      <c r="S109" s="89"/>
      <c r="T109" s="89"/>
      <c r="U109" s="89"/>
      <c r="V109" s="89"/>
      <c r="W109" s="89"/>
      <c r="X109" s="192"/>
      <c r="Y109" s="192"/>
      <c r="Z109" s="192"/>
    </row>
    <row r="110" spans="1:26" s="88" customFormat="1" ht="18" x14ac:dyDescent="0.35">
      <c r="A110" s="86"/>
      <c r="B110" s="87"/>
      <c r="E110" s="89"/>
      <c r="G110" s="89"/>
      <c r="I110" s="89"/>
      <c r="K110" s="89"/>
      <c r="M110" s="89"/>
      <c r="O110" s="89"/>
      <c r="Q110" s="89"/>
      <c r="S110" s="89"/>
      <c r="T110" s="89"/>
      <c r="U110" s="89"/>
      <c r="V110" s="89"/>
      <c r="W110" s="89"/>
      <c r="X110" s="192"/>
      <c r="Y110" s="192"/>
      <c r="Z110" s="192"/>
    </row>
    <row r="111" spans="1:26" s="88" customFormat="1" ht="18" x14ac:dyDescent="0.35">
      <c r="A111" s="86"/>
      <c r="B111" s="87"/>
      <c r="E111" s="89"/>
      <c r="G111" s="89"/>
      <c r="I111" s="89"/>
      <c r="K111" s="89"/>
      <c r="M111" s="89"/>
      <c r="O111" s="89"/>
      <c r="Q111" s="89"/>
      <c r="S111" s="89"/>
      <c r="T111" s="89"/>
      <c r="U111" s="89"/>
      <c r="V111" s="89"/>
      <c r="W111" s="89"/>
      <c r="X111" s="192"/>
      <c r="Y111" s="192"/>
      <c r="Z111" s="192"/>
    </row>
    <row r="112" spans="1:26" s="88" customFormat="1" ht="18" x14ac:dyDescent="0.35">
      <c r="A112" s="86"/>
      <c r="B112" s="87"/>
      <c r="E112" s="89"/>
      <c r="G112" s="89"/>
      <c r="I112" s="89"/>
      <c r="K112" s="89"/>
      <c r="M112" s="89"/>
      <c r="O112" s="89"/>
      <c r="Q112" s="89"/>
      <c r="S112" s="89"/>
      <c r="T112" s="89"/>
      <c r="U112" s="89"/>
      <c r="V112" s="89"/>
      <c r="W112" s="89"/>
      <c r="X112" s="192"/>
      <c r="Y112" s="192"/>
      <c r="Z112" s="192"/>
    </row>
    <row r="113" spans="1:26" s="88" customFormat="1" ht="18" x14ac:dyDescent="0.35">
      <c r="A113" s="86"/>
      <c r="B113" s="87"/>
      <c r="E113" s="89"/>
      <c r="G113" s="89"/>
      <c r="I113" s="89"/>
      <c r="K113" s="89"/>
      <c r="M113" s="89"/>
      <c r="O113" s="89"/>
      <c r="Q113" s="89"/>
      <c r="S113" s="89"/>
      <c r="T113" s="89"/>
      <c r="U113" s="89"/>
      <c r="V113" s="89"/>
      <c r="W113" s="89"/>
      <c r="X113" s="192"/>
      <c r="Y113" s="192"/>
      <c r="Z113" s="192"/>
    </row>
    <row r="114" spans="1:26" s="88" customFormat="1" ht="18" x14ac:dyDescent="0.35">
      <c r="A114" s="86"/>
      <c r="B114" s="87"/>
      <c r="E114" s="89"/>
      <c r="G114" s="89"/>
      <c r="I114" s="89"/>
      <c r="K114" s="89"/>
      <c r="M114" s="89"/>
      <c r="O114" s="89"/>
      <c r="Q114" s="89"/>
      <c r="S114" s="89"/>
      <c r="T114" s="89"/>
      <c r="U114" s="89"/>
      <c r="V114" s="89"/>
      <c r="W114" s="89"/>
      <c r="X114" s="192"/>
      <c r="Y114" s="192"/>
      <c r="Z114" s="192"/>
    </row>
    <row r="115" spans="1:26" s="88" customFormat="1" ht="18" x14ac:dyDescent="0.35">
      <c r="A115" s="86"/>
      <c r="B115" s="87"/>
      <c r="E115" s="89"/>
      <c r="G115" s="89"/>
      <c r="I115" s="89"/>
      <c r="K115" s="89"/>
      <c r="M115" s="89"/>
      <c r="O115" s="89"/>
      <c r="Q115" s="89"/>
      <c r="S115" s="89"/>
      <c r="T115" s="89"/>
      <c r="U115" s="89"/>
      <c r="V115" s="89"/>
      <c r="W115" s="89"/>
      <c r="X115" s="192"/>
      <c r="Y115" s="192"/>
      <c r="Z115" s="192"/>
    </row>
    <row r="116" spans="1:26" s="88" customFormat="1" ht="18" x14ac:dyDescent="0.35">
      <c r="A116" s="86"/>
      <c r="B116" s="87"/>
      <c r="E116" s="89"/>
      <c r="G116" s="89"/>
      <c r="I116" s="89"/>
      <c r="K116" s="89"/>
      <c r="M116" s="89"/>
      <c r="O116" s="89"/>
      <c r="Q116" s="89"/>
      <c r="S116" s="89"/>
      <c r="T116" s="89"/>
      <c r="U116" s="89"/>
      <c r="V116" s="89"/>
      <c r="W116" s="89"/>
      <c r="X116" s="192"/>
      <c r="Y116" s="192"/>
      <c r="Z116" s="192"/>
    </row>
    <row r="117" spans="1:26" s="88" customFormat="1" ht="18" x14ac:dyDescent="0.35">
      <c r="A117" s="86"/>
      <c r="B117" s="87"/>
      <c r="E117" s="89"/>
      <c r="G117" s="89"/>
      <c r="I117" s="89"/>
      <c r="K117" s="89"/>
      <c r="M117" s="89"/>
      <c r="O117" s="89"/>
      <c r="Q117" s="89"/>
      <c r="S117" s="89"/>
      <c r="T117" s="89"/>
      <c r="U117" s="89"/>
      <c r="V117" s="89"/>
      <c r="W117" s="89"/>
      <c r="X117" s="192"/>
      <c r="Y117" s="192"/>
      <c r="Z117" s="192"/>
    </row>
    <row r="118" spans="1:26" s="88" customFormat="1" ht="18" x14ac:dyDescent="0.35">
      <c r="A118" s="86"/>
      <c r="B118" s="87"/>
      <c r="E118" s="89"/>
      <c r="G118" s="89"/>
      <c r="I118" s="89"/>
      <c r="K118" s="89"/>
      <c r="M118" s="89"/>
      <c r="O118" s="89"/>
      <c r="Q118" s="89"/>
      <c r="S118" s="89"/>
      <c r="T118" s="89"/>
      <c r="U118" s="89"/>
      <c r="V118" s="89"/>
      <c r="W118" s="89"/>
      <c r="X118" s="192"/>
      <c r="Y118" s="192"/>
      <c r="Z118" s="192"/>
    </row>
    <row r="119" spans="1:26" s="88" customFormat="1" ht="18" x14ac:dyDescent="0.35">
      <c r="A119" s="86"/>
      <c r="B119" s="87"/>
      <c r="E119" s="89"/>
      <c r="G119" s="89"/>
      <c r="I119" s="89"/>
      <c r="K119" s="89"/>
      <c r="M119" s="89"/>
      <c r="O119" s="89"/>
      <c r="Q119" s="89"/>
      <c r="S119" s="89"/>
      <c r="T119" s="89"/>
      <c r="U119" s="89"/>
      <c r="V119" s="89"/>
      <c r="W119" s="89"/>
      <c r="X119" s="192"/>
      <c r="Y119" s="192"/>
      <c r="Z119" s="192"/>
    </row>
    <row r="120" spans="1:26" s="88" customFormat="1" ht="18" x14ac:dyDescent="0.35">
      <c r="A120" s="86"/>
      <c r="B120" s="87"/>
      <c r="E120" s="89"/>
      <c r="G120" s="89"/>
      <c r="I120" s="89"/>
      <c r="K120" s="89"/>
      <c r="M120" s="89"/>
      <c r="O120" s="89"/>
      <c r="Q120" s="89"/>
      <c r="S120" s="89"/>
      <c r="T120" s="89"/>
      <c r="U120" s="89"/>
      <c r="V120" s="89"/>
      <c r="W120" s="89"/>
      <c r="X120" s="192"/>
      <c r="Y120" s="192"/>
      <c r="Z120" s="192"/>
    </row>
    <row r="121" spans="1:26" s="88" customFormat="1" ht="18" x14ac:dyDescent="0.35">
      <c r="A121" s="86"/>
      <c r="B121" s="87"/>
      <c r="E121" s="89"/>
      <c r="G121" s="89"/>
      <c r="I121" s="89"/>
      <c r="K121" s="89"/>
      <c r="M121" s="89"/>
      <c r="O121" s="89"/>
      <c r="Q121" s="89"/>
      <c r="S121" s="89"/>
      <c r="T121" s="89"/>
      <c r="U121" s="89"/>
      <c r="V121" s="89"/>
      <c r="W121" s="89"/>
      <c r="X121" s="192"/>
      <c r="Y121" s="192"/>
      <c r="Z121" s="192"/>
    </row>
    <row r="122" spans="1:26" s="88" customFormat="1" ht="18" x14ac:dyDescent="0.35">
      <c r="A122" s="86"/>
      <c r="B122" s="87"/>
      <c r="E122" s="89"/>
      <c r="G122" s="89"/>
      <c r="I122" s="89"/>
      <c r="K122" s="89"/>
      <c r="M122" s="89"/>
      <c r="O122" s="89"/>
      <c r="Q122" s="89"/>
      <c r="S122" s="89"/>
      <c r="T122" s="89"/>
      <c r="U122" s="89"/>
      <c r="V122" s="89"/>
      <c r="W122" s="89"/>
      <c r="X122" s="192"/>
      <c r="Y122" s="192"/>
      <c r="Z122" s="192"/>
    </row>
    <row r="123" spans="1:26" s="88" customFormat="1" ht="18" x14ac:dyDescent="0.35">
      <c r="A123" s="86"/>
      <c r="B123" s="87"/>
      <c r="E123" s="89"/>
      <c r="G123" s="89"/>
      <c r="I123" s="89"/>
      <c r="K123" s="89"/>
      <c r="M123" s="89"/>
      <c r="O123" s="89"/>
      <c r="Q123" s="89"/>
      <c r="S123" s="89"/>
      <c r="T123" s="89"/>
      <c r="U123" s="89"/>
      <c r="V123" s="89"/>
      <c r="W123" s="89"/>
      <c r="X123" s="192"/>
      <c r="Y123" s="192"/>
      <c r="Z123" s="192"/>
    </row>
    <row r="124" spans="1:26" s="88" customFormat="1" ht="18" x14ac:dyDescent="0.35">
      <c r="A124" s="86"/>
      <c r="B124" s="87"/>
      <c r="E124" s="89"/>
      <c r="G124" s="89"/>
      <c r="I124" s="89"/>
      <c r="K124" s="89"/>
      <c r="M124" s="89"/>
      <c r="O124" s="89"/>
      <c r="Q124" s="89"/>
      <c r="S124" s="89"/>
      <c r="T124" s="89"/>
      <c r="U124" s="89"/>
      <c r="V124" s="89"/>
      <c r="W124" s="89"/>
      <c r="X124" s="192"/>
      <c r="Y124" s="192"/>
      <c r="Z124" s="192"/>
    </row>
    <row r="125" spans="1:26" s="88" customFormat="1" ht="18" x14ac:dyDescent="0.35">
      <c r="A125" s="86"/>
      <c r="B125" s="87"/>
      <c r="E125" s="89"/>
      <c r="G125" s="89"/>
      <c r="I125" s="89"/>
      <c r="K125" s="89"/>
      <c r="M125" s="89"/>
      <c r="O125" s="89"/>
      <c r="Q125" s="89"/>
      <c r="S125" s="89"/>
      <c r="T125" s="89"/>
      <c r="U125" s="89"/>
      <c r="V125" s="89"/>
      <c r="W125" s="89"/>
      <c r="X125" s="192"/>
      <c r="Y125" s="192"/>
      <c r="Z125" s="192"/>
    </row>
    <row r="126" spans="1:26" s="88" customFormat="1" ht="18" x14ac:dyDescent="0.35">
      <c r="A126" s="86"/>
      <c r="B126" s="87"/>
      <c r="E126" s="89"/>
      <c r="G126" s="89"/>
      <c r="I126" s="89"/>
      <c r="K126" s="89"/>
      <c r="M126" s="89"/>
      <c r="O126" s="89"/>
      <c r="Q126" s="89"/>
      <c r="S126" s="89"/>
      <c r="T126" s="89"/>
      <c r="U126" s="89"/>
      <c r="V126" s="89"/>
      <c r="W126" s="89"/>
      <c r="X126" s="192"/>
      <c r="Y126" s="192"/>
      <c r="Z126" s="192"/>
    </row>
    <row r="127" spans="1:26" s="88" customFormat="1" ht="18" x14ac:dyDescent="0.35">
      <c r="A127" s="86"/>
      <c r="B127" s="87"/>
      <c r="E127" s="89"/>
      <c r="G127" s="89"/>
      <c r="I127" s="89"/>
      <c r="K127" s="89"/>
      <c r="M127" s="89"/>
      <c r="O127" s="89"/>
      <c r="Q127" s="89"/>
      <c r="S127" s="89"/>
      <c r="T127" s="89"/>
      <c r="U127" s="89"/>
      <c r="V127" s="89"/>
      <c r="W127" s="89"/>
      <c r="X127" s="192"/>
      <c r="Y127" s="192"/>
      <c r="Z127" s="192"/>
    </row>
    <row r="128" spans="1:26" s="88" customFormat="1" ht="18" x14ac:dyDescent="0.35">
      <c r="A128" s="86"/>
      <c r="B128" s="87"/>
      <c r="E128" s="89"/>
      <c r="G128" s="89"/>
      <c r="I128" s="89"/>
      <c r="K128" s="89"/>
      <c r="M128" s="89"/>
      <c r="O128" s="89"/>
      <c r="Q128" s="89"/>
      <c r="S128" s="89"/>
      <c r="T128" s="89"/>
      <c r="U128" s="89"/>
      <c r="V128" s="89"/>
      <c r="W128" s="89"/>
      <c r="X128" s="192"/>
      <c r="Y128" s="192"/>
      <c r="Z128" s="192"/>
    </row>
    <row r="129" spans="1:26" s="88" customFormat="1" ht="18" x14ac:dyDescent="0.35">
      <c r="A129" s="86"/>
      <c r="B129" s="87"/>
      <c r="E129" s="89"/>
      <c r="G129" s="89"/>
      <c r="I129" s="89"/>
      <c r="K129" s="89"/>
      <c r="M129" s="89"/>
      <c r="O129" s="89"/>
      <c r="Q129" s="89"/>
      <c r="S129" s="89"/>
      <c r="T129" s="89"/>
      <c r="U129" s="89"/>
      <c r="V129" s="89"/>
      <c r="W129" s="89"/>
      <c r="X129" s="192"/>
      <c r="Y129" s="192"/>
      <c r="Z129" s="192"/>
    </row>
    <row r="130" spans="1:26" s="88" customFormat="1" ht="18" x14ac:dyDescent="0.35">
      <c r="A130" s="86"/>
      <c r="B130" s="87"/>
      <c r="E130" s="89"/>
      <c r="G130" s="89"/>
      <c r="I130" s="89"/>
      <c r="K130" s="89"/>
      <c r="M130" s="89"/>
      <c r="O130" s="89"/>
      <c r="Q130" s="89"/>
      <c r="S130" s="89"/>
      <c r="T130" s="89"/>
      <c r="U130" s="89"/>
      <c r="V130" s="89"/>
      <c r="W130" s="89"/>
      <c r="X130" s="192"/>
      <c r="Y130" s="192"/>
      <c r="Z130" s="192"/>
    </row>
    <row r="131" spans="1:26" s="88" customFormat="1" ht="18" x14ac:dyDescent="0.35">
      <c r="A131" s="86"/>
      <c r="B131" s="87"/>
      <c r="E131" s="89"/>
      <c r="G131" s="89"/>
      <c r="I131" s="89"/>
      <c r="K131" s="89"/>
      <c r="M131" s="89"/>
      <c r="O131" s="89"/>
      <c r="Q131" s="89"/>
      <c r="S131" s="89"/>
      <c r="T131" s="89"/>
      <c r="U131" s="89"/>
      <c r="V131" s="89"/>
      <c r="W131" s="89"/>
      <c r="X131" s="192"/>
      <c r="Y131" s="192"/>
      <c r="Z131" s="192"/>
    </row>
    <row r="132" spans="1:26" s="88" customFormat="1" ht="18" x14ac:dyDescent="0.35">
      <c r="A132" s="86"/>
      <c r="B132" s="87"/>
      <c r="E132" s="89"/>
      <c r="G132" s="89"/>
      <c r="I132" s="89"/>
      <c r="K132" s="89"/>
      <c r="M132" s="89"/>
      <c r="O132" s="89"/>
      <c r="Q132" s="89"/>
      <c r="S132" s="89"/>
      <c r="T132" s="89"/>
      <c r="U132" s="89"/>
      <c r="V132" s="89"/>
      <c r="W132" s="89"/>
      <c r="X132" s="192"/>
      <c r="Y132" s="192"/>
      <c r="Z132" s="192"/>
    </row>
    <row r="133" spans="1:26" s="88" customFormat="1" ht="18" x14ac:dyDescent="0.35">
      <c r="A133" s="86"/>
      <c r="B133" s="87"/>
      <c r="E133" s="89"/>
      <c r="G133" s="89"/>
      <c r="I133" s="89"/>
      <c r="K133" s="89"/>
      <c r="M133" s="89"/>
      <c r="O133" s="89"/>
      <c r="Q133" s="89"/>
      <c r="S133" s="89"/>
      <c r="T133" s="89"/>
      <c r="U133" s="89"/>
      <c r="V133" s="89"/>
      <c r="W133" s="89"/>
      <c r="X133" s="192"/>
      <c r="Y133" s="192"/>
      <c r="Z133" s="192"/>
    </row>
    <row r="134" spans="1:26" s="88" customFormat="1" ht="18" x14ac:dyDescent="0.35">
      <c r="A134" s="86"/>
      <c r="B134" s="87"/>
      <c r="E134" s="89"/>
      <c r="G134" s="89"/>
      <c r="I134" s="89"/>
      <c r="K134" s="89"/>
      <c r="M134" s="89"/>
      <c r="O134" s="89"/>
      <c r="Q134" s="89"/>
      <c r="S134" s="89"/>
      <c r="T134" s="89"/>
      <c r="U134" s="89"/>
      <c r="V134" s="89"/>
      <c r="W134" s="89"/>
      <c r="X134" s="192"/>
      <c r="Y134" s="192"/>
      <c r="Z134" s="192"/>
    </row>
    <row r="135" spans="1:26" s="88" customFormat="1" ht="18" x14ac:dyDescent="0.35">
      <c r="A135" s="86"/>
      <c r="B135" s="87"/>
      <c r="E135" s="89"/>
      <c r="G135" s="89"/>
      <c r="I135" s="89"/>
      <c r="K135" s="89"/>
      <c r="M135" s="89"/>
      <c r="O135" s="89"/>
      <c r="Q135" s="89"/>
      <c r="S135" s="89"/>
      <c r="T135" s="89"/>
      <c r="U135" s="89"/>
      <c r="V135" s="89"/>
      <c r="W135" s="89"/>
      <c r="X135" s="192"/>
      <c r="Y135" s="192"/>
      <c r="Z135" s="192"/>
    </row>
    <row r="136" spans="1:26" s="88" customFormat="1" ht="18" x14ac:dyDescent="0.35">
      <c r="A136" s="86"/>
      <c r="B136" s="87"/>
      <c r="E136" s="89"/>
      <c r="G136" s="89"/>
      <c r="I136" s="89"/>
      <c r="K136" s="89"/>
      <c r="M136" s="89"/>
      <c r="O136" s="89"/>
      <c r="Q136" s="89"/>
      <c r="S136" s="89"/>
      <c r="T136" s="89"/>
      <c r="U136" s="89"/>
      <c r="V136" s="89"/>
      <c r="W136" s="89"/>
      <c r="X136" s="192"/>
      <c r="Y136" s="192"/>
      <c r="Z136" s="192"/>
    </row>
    <row r="137" spans="1:26" s="88" customFormat="1" ht="18" x14ac:dyDescent="0.35">
      <c r="A137" s="86"/>
      <c r="B137" s="87"/>
      <c r="E137" s="89"/>
      <c r="G137" s="89"/>
      <c r="I137" s="89"/>
      <c r="K137" s="89"/>
      <c r="M137" s="89"/>
      <c r="O137" s="89"/>
      <c r="Q137" s="89"/>
      <c r="S137" s="89"/>
      <c r="T137" s="89"/>
      <c r="U137" s="89"/>
      <c r="V137" s="89"/>
      <c r="W137" s="89"/>
      <c r="X137" s="192"/>
      <c r="Y137" s="192"/>
      <c r="Z137" s="192"/>
    </row>
    <row r="138" spans="1:26" s="88" customFormat="1" ht="18" x14ac:dyDescent="0.35">
      <c r="A138" s="86"/>
      <c r="B138" s="87"/>
      <c r="E138" s="89"/>
      <c r="G138" s="89"/>
      <c r="I138" s="89"/>
      <c r="K138" s="89"/>
      <c r="M138" s="89"/>
      <c r="O138" s="89"/>
      <c r="Q138" s="89"/>
      <c r="S138" s="89"/>
      <c r="T138" s="89"/>
      <c r="U138" s="89"/>
      <c r="V138" s="89"/>
      <c r="W138" s="89"/>
      <c r="X138" s="192"/>
      <c r="Y138" s="192"/>
      <c r="Z138" s="192"/>
    </row>
    <row r="139" spans="1:26" s="88" customFormat="1" ht="18" x14ac:dyDescent="0.35">
      <c r="A139" s="86"/>
      <c r="B139" s="87"/>
      <c r="E139" s="89"/>
      <c r="G139" s="89"/>
      <c r="I139" s="89"/>
      <c r="K139" s="89"/>
      <c r="M139" s="89"/>
      <c r="O139" s="89"/>
      <c r="Q139" s="89"/>
      <c r="S139" s="89"/>
      <c r="T139" s="89"/>
      <c r="U139" s="89"/>
      <c r="V139" s="89"/>
      <c r="W139" s="89"/>
      <c r="X139" s="192"/>
      <c r="Y139" s="192"/>
      <c r="Z139" s="192"/>
    </row>
    <row r="140" spans="1:26" s="88" customFormat="1" ht="18" x14ac:dyDescent="0.35">
      <c r="A140" s="86"/>
      <c r="B140" s="87"/>
      <c r="E140" s="89"/>
      <c r="G140" s="89"/>
      <c r="I140" s="89"/>
      <c r="K140" s="89"/>
      <c r="M140" s="89"/>
      <c r="O140" s="89"/>
      <c r="Q140" s="89"/>
      <c r="S140" s="89"/>
      <c r="T140" s="89"/>
      <c r="U140" s="89"/>
      <c r="V140" s="89"/>
      <c r="W140" s="89"/>
      <c r="X140" s="192"/>
      <c r="Y140" s="192"/>
      <c r="Z140" s="192"/>
    </row>
    <row r="141" spans="1:26" s="88" customFormat="1" ht="18" x14ac:dyDescent="0.35">
      <c r="A141" s="86"/>
      <c r="B141" s="87"/>
      <c r="E141" s="89"/>
      <c r="G141" s="89"/>
      <c r="I141" s="89"/>
      <c r="K141" s="89"/>
      <c r="M141" s="89"/>
      <c r="O141" s="89"/>
      <c r="Q141" s="89"/>
      <c r="S141" s="89"/>
      <c r="T141" s="89"/>
      <c r="U141" s="89"/>
      <c r="V141" s="89"/>
      <c r="W141" s="89"/>
      <c r="X141" s="192"/>
      <c r="Y141" s="192"/>
      <c r="Z141" s="192"/>
    </row>
    <row r="142" spans="1:26" s="88" customFormat="1" ht="18" x14ac:dyDescent="0.35">
      <c r="A142" s="86"/>
      <c r="B142" s="87"/>
      <c r="E142" s="89"/>
      <c r="G142" s="89"/>
      <c r="I142" s="89"/>
      <c r="K142" s="89"/>
      <c r="M142" s="89"/>
      <c r="O142" s="89"/>
      <c r="Q142" s="89"/>
      <c r="S142" s="89"/>
      <c r="T142" s="89"/>
      <c r="U142" s="89"/>
      <c r="V142" s="89"/>
      <c r="W142" s="89"/>
      <c r="X142" s="192"/>
      <c r="Y142" s="192"/>
      <c r="Z142" s="192"/>
    </row>
    <row r="143" spans="1:26" s="88" customFormat="1" ht="18" x14ac:dyDescent="0.35">
      <c r="A143" s="86"/>
      <c r="B143" s="87"/>
      <c r="E143" s="89"/>
      <c r="G143" s="89"/>
      <c r="I143" s="89"/>
      <c r="K143" s="89"/>
      <c r="M143" s="89"/>
      <c r="O143" s="89"/>
      <c r="Q143" s="89"/>
      <c r="S143" s="89"/>
      <c r="T143" s="89"/>
      <c r="U143" s="89"/>
      <c r="V143" s="89"/>
      <c r="W143" s="89"/>
      <c r="X143" s="192"/>
      <c r="Y143" s="192"/>
      <c r="Z143" s="192"/>
    </row>
    <row r="144" spans="1:26" s="88" customFormat="1" ht="18" x14ac:dyDescent="0.35">
      <c r="A144" s="86"/>
      <c r="B144" s="87"/>
      <c r="E144" s="89"/>
      <c r="G144" s="89"/>
      <c r="I144" s="89"/>
      <c r="K144" s="89"/>
      <c r="M144" s="89"/>
      <c r="O144" s="89"/>
      <c r="Q144" s="89"/>
      <c r="S144" s="89"/>
      <c r="T144" s="89"/>
      <c r="U144" s="89"/>
      <c r="V144" s="89"/>
      <c r="W144" s="89"/>
      <c r="X144" s="192"/>
      <c r="Y144" s="192"/>
      <c r="Z144" s="192"/>
    </row>
    <row r="145" spans="1:26" s="88" customFormat="1" ht="18" x14ac:dyDescent="0.35">
      <c r="A145" s="86"/>
      <c r="B145" s="87"/>
      <c r="E145" s="89"/>
      <c r="G145" s="89"/>
      <c r="I145" s="89"/>
      <c r="K145" s="89"/>
      <c r="M145" s="89"/>
      <c r="O145" s="89"/>
      <c r="Q145" s="89"/>
      <c r="S145" s="89"/>
      <c r="T145" s="89"/>
      <c r="U145" s="89"/>
      <c r="V145" s="89"/>
      <c r="W145" s="89"/>
      <c r="X145" s="192"/>
      <c r="Y145" s="192"/>
      <c r="Z145" s="192"/>
    </row>
    <row r="146" spans="1:26" s="88" customFormat="1" ht="18" x14ac:dyDescent="0.35">
      <c r="A146" s="86"/>
      <c r="B146" s="87"/>
      <c r="E146" s="89"/>
      <c r="G146" s="89"/>
      <c r="I146" s="89"/>
      <c r="K146" s="89"/>
      <c r="M146" s="89"/>
      <c r="O146" s="89"/>
      <c r="Q146" s="89"/>
      <c r="S146" s="89"/>
      <c r="T146" s="89"/>
      <c r="U146" s="89"/>
      <c r="V146" s="89"/>
      <c r="W146" s="89"/>
      <c r="X146" s="192"/>
      <c r="Y146" s="192"/>
      <c r="Z146" s="192"/>
    </row>
    <row r="147" spans="1:26" s="88" customFormat="1" ht="18" x14ac:dyDescent="0.35">
      <c r="A147" s="86"/>
      <c r="B147" s="87"/>
      <c r="E147" s="89"/>
      <c r="G147" s="89"/>
      <c r="I147" s="89"/>
      <c r="K147" s="89"/>
      <c r="M147" s="89"/>
      <c r="O147" s="89"/>
      <c r="Q147" s="89"/>
      <c r="S147" s="89"/>
      <c r="T147" s="89"/>
      <c r="U147" s="89"/>
      <c r="V147" s="89"/>
      <c r="W147" s="89"/>
      <c r="X147" s="192"/>
      <c r="Y147" s="192"/>
      <c r="Z147" s="192"/>
    </row>
    <row r="148" spans="1:26" s="88" customFormat="1" ht="18" x14ac:dyDescent="0.35">
      <c r="A148" s="86"/>
      <c r="B148" s="87"/>
      <c r="E148" s="89"/>
      <c r="G148" s="89"/>
      <c r="I148" s="89"/>
      <c r="K148" s="89"/>
      <c r="M148" s="89"/>
      <c r="O148" s="89"/>
      <c r="Q148" s="89"/>
      <c r="S148" s="89"/>
      <c r="T148" s="89"/>
      <c r="U148" s="89"/>
      <c r="V148" s="89"/>
      <c r="W148" s="89"/>
      <c r="X148" s="192"/>
      <c r="Y148" s="192"/>
      <c r="Z148" s="192"/>
    </row>
    <row r="149" spans="1:26" s="88" customFormat="1" ht="18" x14ac:dyDescent="0.35">
      <c r="A149" s="86"/>
      <c r="B149" s="87"/>
      <c r="E149" s="89"/>
      <c r="G149" s="89"/>
      <c r="I149" s="89"/>
      <c r="K149" s="89"/>
      <c r="M149" s="89"/>
      <c r="O149" s="89"/>
      <c r="Q149" s="89"/>
      <c r="S149" s="89"/>
      <c r="T149" s="89"/>
      <c r="U149" s="89"/>
      <c r="V149" s="89"/>
      <c r="W149" s="89"/>
      <c r="X149" s="192"/>
      <c r="Y149" s="192"/>
      <c r="Z149" s="192"/>
    </row>
    <row r="150" spans="1:26" s="88" customFormat="1" ht="18" x14ac:dyDescent="0.35">
      <c r="A150" s="86"/>
      <c r="B150" s="87"/>
      <c r="E150" s="89"/>
      <c r="G150" s="89"/>
      <c r="I150" s="89"/>
      <c r="K150" s="89"/>
      <c r="M150" s="89"/>
      <c r="O150" s="89"/>
      <c r="Q150" s="89"/>
      <c r="S150" s="89"/>
      <c r="T150" s="89"/>
      <c r="U150" s="89"/>
      <c r="V150" s="89"/>
      <c r="W150" s="89"/>
      <c r="X150" s="192"/>
      <c r="Y150" s="192"/>
      <c r="Z150" s="192"/>
    </row>
    <row r="151" spans="1:26" s="88" customFormat="1" ht="18" x14ac:dyDescent="0.35">
      <c r="A151" s="86"/>
      <c r="B151" s="87"/>
      <c r="E151" s="89"/>
      <c r="G151" s="89"/>
      <c r="I151" s="89"/>
      <c r="K151" s="89"/>
      <c r="M151" s="89"/>
      <c r="O151" s="89"/>
      <c r="Q151" s="89"/>
      <c r="S151" s="89"/>
      <c r="T151" s="89"/>
      <c r="U151" s="89"/>
      <c r="V151" s="89"/>
      <c r="W151" s="89"/>
      <c r="X151" s="192"/>
      <c r="Y151" s="192"/>
      <c r="Z151" s="192"/>
    </row>
    <row r="152" spans="1:26" s="88" customFormat="1" ht="18" x14ac:dyDescent="0.35">
      <c r="A152" s="86"/>
      <c r="B152" s="87"/>
      <c r="E152" s="89"/>
      <c r="G152" s="89"/>
      <c r="I152" s="89"/>
      <c r="K152" s="89"/>
      <c r="M152" s="89"/>
      <c r="O152" s="89"/>
      <c r="Q152" s="89"/>
      <c r="S152" s="89"/>
      <c r="T152" s="89"/>
      <c r="U152" s="89"/>
      <c r="V152" s="89"/>
      <c r="W152" s="89"/>
      <c r="X152" s="192"/>
      <c r="Y152" s="192"/>
      <c r="Z152" s="192"/>
    </row>
    <row r="153" spans="1:26" s="88" customFormat="1" ht="18" x14ac:dyDescent="0.35">
      <c r="A153" s="86"/>
      <c r="B153" s="87"/>
      <c r="E153" s="89"/>
      <c r="G153" s="89"/>
      <c r="I153" s="89"/>
      <c r="K153" s="89"/>
      <c r="M153" s="89"/>
      <c r="O153" s="89"/>
      <c r="Q153" s="89"/>
      <c r="S153" s="89"/>
      <c r="T153" s="89"/>
      <c r="U153" s="89"/>
      <c r="V153" s="89"/>
      <c r="W153" s="89"/>
      <c r="X153" s="192"/>
      <c r="Y153" s="192"/>
      <c r="Z153" s="192"/>
    </row>
    <row r="154" spans="1:26" s="88" customFormat="1" ht="18" x14ac:dyDescent="0.35">
      <c r="A154" s="86"/>
      <c r="B154" s="87"/>
      <c r="E154" s="89"/>
      <c r="G154" s="89"/>
      <c r="I154" s="89"/>
      <c r="K154" s="89"/>
      <c r="M154" s="89"/>
      <c r="O154" s="89"/>
      <c r="Q154" s="89"/>
      <c r="S154" s="89"/>
      <c r="T154" s="89"/>
      <c r="U154" s="89"/>
      <c r="V154" s="89"/>
      <c r="W154" s="89"/>
      <c r="X154" s="192"/>
      <c r="Y154" s="192"/>
      <c r="Z154" s="192"/>
    </row>
    <row r="155" spans="1:26" s="88" customFormat="1" ht="18" x14ac:dyDescent="0.35">
      <c r="A155" s="86"/>
      <c r="B155" s="87"/>
      <c r="E155" s="89"/>
      <c r="G155" s="89"/>
      <c r="I155" s="89"/>
      <c r="K155" s="89"/>
      <c r="M155" s="89"/>
      <c r="O155" s="89"/>
      <c r="Q155" s="89"/>
      <c r="S155" s="89"/>
      <c r="T155" s="89"/>
      <c r="U155" s="89"/>
      <c r="V155" s="89"/>
      <c r="W155" s="89"/>
      <c r="X155" s="192"/>
      <c r="Y155" s="192"/>
      <c r="Z155" s="192"/>
    </row>
    <row r="156" spans="1:26" s="88" customFormat="1" ht="18" x14ac:dyDescent="0.35">
      <c r="A156" s="86"/>
      <c r="B156" s="87"/>
      <c r="E156" s="89"/>
      <c r="G156" s="89"/>
      <c r="I156" s="89"/>
      <c r="K156" s="89"/>
      <c r="M156" s="89"/>
      <c r="O156" s="89"/>
      <c r="Q156" s="89"/>
      <c r="S156" s="89"/>
      <c r="T156" s="89"/>
      <c r="U156" s="89"/>
      <c r="V156" s="89"/>
      <c r="W156" s="89"/>
      <c r="X156" s="192"/>
      <c r="Y156" s="192"/>
      <c r="Z156" s="192"/>
    </row>
    <row r="157" spans="1:26" s="88" customFormat="1" ht="18" x14ac:dyDescent="0.35">
      <c r="A157" s="86"/>
      <c r="B157" s="87"/>
      <c r="E157" s="89"/>
      <c r="G157" s="89"/>
      <c r="I157" s="89"/>
      <c r="K157" s="89"/>
      <c r="M157" s="89"/>
      <c r="O157" s="89"/>
      <c r="Q157" s="89"/>
      <c r="S157" s="89"/>
      <c r="T157" s="89"/>
      <c r="U157" s="89"/>
      <c r="V157" s="89"/>
      <c r="W157" s="89"/>
      <c r="X157" s="192"/>
      <c r="Y157" s="192"/>
      <c r="Z157" s="192"/>
    </row>
    <row r="158" spans="1:26" s="88" customFormat="1" ht="18" x14ac:dyDescent="0.35">
      <c r="A158" s="86"/>
      <c r="B158" s="87"/>
      <c r="E158" s="89"/>
      <c r="G158" s="89"/>
      <c r="I158" s="89"/>
      <c r="K158" s="89"/>
      <c r="M158" s="89"/>
      <c r="O158" s="89"/>
      <c r="Q158" s="89"/>
      <c r="S158" s="89"/>
      <c r="T158" s="89"/>
      <c r="U158" s="89"/>
      <c r="V158" s="89"/>
      <c r="W158" s="89"/>
      <c r="X158" s="192"/>
      <c r="Y158" s="192"/>
      <c r="Z158" s="192"/>
    </row>
    <row r="159" spans="1:26" s="88" customFormat="1" ht="18" x14ac:dyDescent="0.35">
      <c r="A159" s="86"/>
      <c r="B159" s="87"/>
      <c r="E159" s="89"/>
      <c r="G159" s="89"/>
      <c r="I159" s="89"/>
      <c r="K159" s="89"/>
      <c r="M159" s="89"/>
      <c r="O159" s="89"/>
      <c r="Q159" s="89"/>
      <c r="S159" s="89"/>
      <c r="T159" s="89"/>
      <c r="U159" s="89"/>
      <c r="V159" s="89"/>
      <c r="W159" s="89"/>
      <c r="X159" s="192"/>
      <c r="Y159" s="192"/>
      <c r="Z159" s="192"/>
    </row>
    <row r="160" spans="1:26" s="88" customFormat="1" ht="18" x14ac:dyDescent="0.35">
      <c r="A160" s="86"/>
      <c r="B160" s="87"/>
      <c r="E160" s="89"/>
      <c r="G160" s="89"/>
      <c r="I160" s="89"/>
      <c r="K160" s="89"/>
      <c r="M160" s="89"/>
      <c r="O160" s="89"/>
      <c r="Q160" s="89"/>
      <c r="S160" s="89"/>
      <c r="T160" s="89"/>
      <c r="U160" s="89"/>
      <c r="V160" s="89"/>
      <c r="W160" s="89"/>
      <c r="X160" s="192"/>
      <c r="Y160" s="192"/>
      <c r="Z160" s="192"/>
    </row>
    <row r="161" spans="1:26" s="88" customFormat="1" ht="18" x14ac:dyDescent="0.35">
      <c r="A161" s="86"/>
      <c r="B161" s="87"/>
      <c r="E161" s="89"/>
      <c r="G161" s="89"/>
      <c r="I161" s="89"/>
      <c r="K161" s="89"/>
      <c r="M161" s="89"/>
      <c r="O161" s="89"/>
      <c r="Q161" s="89"/>
      <c r="S161" s="89"/>
      <c r="T161" s="89"/>
      <c r="U161" s="89"/>
      <c r="V161" s="89"/>
      <c r="W161" s="89"/>
      <c r="X161" s="192"/>
      <c r="Y161" s="192"/>
      <c r="Z161" s="192"/>
    </row>
    <row r="162" spans="1:26" s="88" customFormat="1" ht="18" x14ac:dyDescent="0.35">
      <c r="A162" s="86"/>
      <c r="B162" s="87"/>
      <c r="E162" s="89"/>
      <c r="G162" s="89"/>
      <c r="I162" s="89"/>
      <c r="K162" s="89"/>
      <c r="M162" s="89"/>
      <c r="O162" s="89"/>
      <c r="Q162" s="89"/>
      <c r="S162" s="89"/>
      <c r="T162" s="89"/>
      <c r="U162" s="89"/>
      <c r="V162" s="89"/>
      <c r="W162" s="89"/>
      <c r="X162" s="192"/>
      <c r="Y162" s="192"/>
      <c r="Z162" s="192"/>
    </row>
    <row r="163" spans="1:26" s="88" customFormat="1" ht="18" x14ac:dyDescent="0.35">
      <c r="A163" s="86"/>
      <c r="B163" s="87"/>
      <c r="E163" s="89"/>
      <c r="G163" s="89"/>
      <c r="I163" s="89"/>
      <c r="K163" s="89"/>
      <c r="M163" s="89"/>
      <c r="O163" s="89"/>
      <c r="Q163" s="89"/>
      <c r="S163" s="89"/>
      <c r="T163" s="89"/>
      <c r="U163" s="89"/>
      <c r="V163" s="89"/>
      <c r="W163" s="89"/>
      <c r="X163" s="192"/>
      <c r="Y163" s="192"/>
      <c r="Z163" s="192"/>
    </row>
    <row r="164" spans="1:26" s="88" customFormat="1" ht="18" x14ac:dyDescent="0.35">
      <c r="A164" s="86"/>
      <c r="B164" s="87"/>
      <c r="E164" s="89"/>
      <c r="G164" s="89"/>
      <c r="I164" s="89"/>
      <c r="K164" s="89"/>
      <c r="M164" s="89"/>
      <c r="O164" s="89"/>
      <c r="Q164" s="89"/>
      <c r="S164" s="89"/>
      <c r="T164" s="89"/>
      <c r="U164" s="89"/>
      <c r="V164" s="89"/>
      <c r="W164" s="89"/>
      <c r="X164" s="192"/>
      <c r="Y164" s="192"/>
      <c r="Z164" s="192"/>
    </row>
    <row r="165" spans="1:26" s="88" customFormat="1" ht="18" x14ac:dyDescent="0.35">
      <c r="A165" s="86"/>
      <c r="B165" s="87"/>
      <c r="E165" s="89"/>
      <c r="G165" s="89"/>
      <c r="I165" s="89"/>
      <c r="K165" s="89"/>
      <c r="M165" s="89"/>
      <c r="O165" s="89"/>
      <c r="Q165" s="89"/>
      <c r="S165" s="89"/>
      <c r="T165" s="89"/>
      <c r="U165" s="89"/>
      <c r="V165" s="89"/>
      <c r="W165" s="89"/>
      <c r="X165" s="192"/>
      <c r="Y165" s="192"/>
      <c r="Z165" s="192"/>
    </row>
    <row r="166" spans="1:26" s="88" customFormat="1" ht="18" x14ac:dyDescent="0.35">
      <c r="A166" s="86"/>
      <c r="B166" s="87"/>
      <c r="E166" s="89"/>
      <c r="G166" s="89"/>
      <c r="I166" s="89"/>
      <c r="K166" s="89"/>
      <c r="M166" s="89"/>
      <c r="O166" s="89"/>
      <c r="Q166" s="89"/>
      <c r="S166" s="89"/>
      <c r="T166" s="89"/>
      <c r="U166" s="89"/>
      <c r="V166" s="89"/>
      <c r="W166" s="89"/>
      <c r="X166" s="192"/>
      <c r="Y166" s="192"/>
      <c r="Z166" s="192"/>
    </row>
    <row r="167" spans="1:26" s="88" customFormat="1" ht="18" x14ac:dyDescent="0.35">
      <c r="A167" s="86"/>
      <c r="B167" s="87"/>
      <c r="E167" s="89"/>
      <c r="G167" s="89"/>
      <c r="I167" s="89"/>
      <c r="K167" s="89"/>
      <c r="M167" s="89"/>
      <c r="O167" s="89"/>
      <c r="Q167" s="89"/>
      <c r="S167" s="89"/>
      <c r="T167" s="89"/>
      <c r="U167" s="89"/>
      <c r="V167" s="89"/>
      <c r="W167" s="89"/>
      <c r="X167" s="192"/>
      <c r="Y167" s="192"/>
      <c r="Z167" s="192"/>
    </row>
    <row r="168" spans="1:26" s="88" customFormat="1" ht="18" x14ac:dyDescent="0.35">
      <c r="A168" s="86"/>
      <c r="B168" s="87"/>
      <c r="E168" s="89"/>
      <c r="G168" s="89"/>
      <c r="I168" s="89"/>
      <c r="K168" s="89"/>
      <c r="M168" s="89"/>
      <c r="O168" s="89"/>
      <c r="Q168" s="89"/>
      <c r="S168" s="89"/>
      <c r="T168" s="89"/>
      <c r="U168" s="89"/>
      <c r="V168" s="89"/>
      <c r="W168" s="89"/>
      <c r="X168" s="192"/>
      <c r="Y168" s="192"/>
      <c r="Z168" s="192"/>
    </row>
  </sheetData>
  <sheetProtection formatCells="0" formatColumns="0" formatRows="0" insertColumns="0" insertRows="0" insertHyperlinks="0" sort="0" autoFilter="0" pivotTables="0"/>
  <autoFilter ref="A45:S80"/>
  <mergeCells count="24">
    <mergeCell ref="X3:X7"/>
    <mergeCell ref="X8:X17"/>
    <mergeCell ref="X18:X23"/>
    <mergeCell ref="X24:X28"/>
    <mergeCell ref="X29:X32"/>
    <mergeCell ref="X76:X79"/>
    <mergeCell ref="X72:X75"/>
    <mergeCell ref="X67:X71"/>
    <mergeCell ref="X61:X66"/>
    <mergeCell ref="X51:X60"/>
    <mergeCell ref="X33:X36"/>
    <mergeCell ref="A80:B80"/>
    <mergeCell ref="A79:B79"/>
    <mergeCell ref="X46:X50"/>
    <mergeCell ref="A1:V1"/>
    <mergeCell ref="B2:C2"/>
    <mergeCell ref="A4:A12"/>
    <mergeCell ref="A13:A20"/>
    <mergeCell ref="A21:A28"/>
    <mergeCell ref="A29:A35"/>
    <mergeCell ref="A36:B36"/>
    <mergeCell ref="A37:B37"/>
    <mergeCell ref="A38:B38"/>
    <mergeCell ref="A39:B39"/>
  </mergeCells>
  <conditionalFormatting sqref="Y1 Y39:Y1048576">
    <cfRule type="duplicateValues" dxfId="5" priority="3"/>
  </conditionalFormatting>
  <conditionalFormatting sqref="W2:W39">
    <cfRule type="duplicateValues" dxfId="3" priority="2"/>
  </conditionalFormatting>
  <conditionalFormatting sqref="Y2:Y38">
    <cfRule type="duplicateValues" dxfId="1" priority="1"/>
  </conditionalFormatting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المعلمون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AboYousef</cp:lastModifiedBy>
  <dcterms:created xsi:type="dcterms:W3CDTF">2021-02-10T12:21:57Z</dcterms:created>
  <dcterms:modified xsi:type="dcterms:W3CDTF">2021-02-18T05:06:33Z</dcterms:modified>
</cp:coreProperties>
</file>