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Feuil1" sheetId="1" r:id="rId1"/>
    <sheet name="Feuil2" sheetId="2" r:id="rId2"/>
  </sheets>
  <definedNames>
    <definedName name="_xlnm._FilterDatabase" localSheetId="0" hidden="1">Feuil1!$A$8:$N$8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 l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9" i="1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J32" i="1" l="1"/>
  <c r="K32" i="1" s="1"/>
  <c r="N32" i="1" s="1"/>
  <c r="J36" i="1"/>
  <c r="K36" i="1" s="1"/>
  <c r="N36" i="1" s="1"/>
  <c r="J46" i="1"/>
  <c r="K46" i="1" s="1"/>
  <c r="N46" i="1" s="1"/>
  <c r="J33" i="1"/>
  <c r="K33" i="1" s="1"/>
  <c r="N33" i="1" s="1"/>
  <c r="J41" i="1"/>
  <c r="K41" i="1" s="1"/>
  <c r="N41" i="1" s="1"/>
  <c r="J31" i="1"/>
  <c r="K31" i="1" s="1"/>
  <c r="N31" i="1" s="1"/>
  <c r="J42" i="1"/>
  <c r="K42" i="1" s="1"/>
  <c r="N42" i="1" s="1"/>
  <c r="J34" i="1"/>
  <c r="K34" i="1" s="1"/>
  <c r="N34" i="1" s="1"/>
  <c r="J11" i="1"/>
  <c r="K11" i="1" s="1"/>
  <c r="N11" i="1" s="1"/>
  <c r="J49" i="1"/>
  <c r="K49" i="1" s="1"/>
  <c r="N49" i="1" s="1"/>
  <c r="J17" i="1"/>
  <c r="K17" i="1" s="1"/>
  <c r="N17" i="1" s="1"/>
  <c r="J37" i="1"/>
  <c r="K37" i="1" s="1"/>
  <c r="N37" i="1" s="1"/>
  <c r="J26" i="1"/>
  <c r="K26" i="1" s="1"/>
  <c r="N26" i="1" s="1"/>
  <c r="J19" i="1"/>
  <c r="K19" i="1" s="1"/>
  <c r="N19" i="1" s="1"/>
  <c r="J13" i="1"/>
  <c r="K13" i="1" s="1"/>
  <c r="N13" i="1" s="1"/>
  <c r="J39" i="1"/>
  <c r="K39" i="1" s="1"/>
  <c r="N39" i="1" s="1"/>
  <c r="J20" i="1"/>
  <c r="K20" i="1" s="1"/>
  <c r="N20" i="1" s="1"/>
  <c r="J44" i="1"/>
  <c r="K44" i="1" s="1"/>
  <c r="N44" i="1" s="1"/>
  <c r="J9" i="1"/>
  <c r="K9" i="1" s="1"/>
  <c r="N9" i="1" s="1"/>
  <c r="J15" i="1"/>
  <c r="K15" i="1" s="1"/>
  <c r="N15" i="1" s="1"/>
  <c r="J29" i="1"/>
  <c r="K29" i="1" s="1"/>
  <c r="N29" i="1" s="1"/>
  <c r="J18" i="1"/>
  <c r="K18" i="1" s="1"/>
  <c r="N18" i="1" s="1"/>
  <c r="J14" i="1"/>
  <c r="K14" i="1" s="1"/>
  <c r="N14" i="1" s="1"/>
  <c r="J27" i="1"/>
  <c r="K27" i="1" s="1"/>
  <c r="N27" i="1" s="1"/>
  <c r="J35" i="1"/>
  <c r="K35" i="1" s="1"/>
  <c r="N35" i="1" s="1"/>
  <c r="J16" i="1"/>
  <c r="K16" i="1" s="1"/>
  <c r="N16" i="1" s="1"/>
  <c r="J24" i="1"/>
  <c r="K24" i="1" s="1"/>
  <c r="N24" i="1" s="1"/>
  <c r="J38" i="1"/>
  <c r="K38" i="1" s="1"/>
  <c r="N38" i="1" s="1"/>
  <c r="J22" i="1"/>
  <c r="K22" i="1" s="1"/>
  <c r="N22" i="1" s="1"/>
  <c r="J45" i="1"/>
  <c r="K45" i="1" s="1"/>
  <c r="N45" i="1" s="1"/>
  <c r="J47" i="1"/>
  <c r="K47" i="1" s="1"/>
  <c r="N47" i="1" s="1"/>
  <c r="J30" i="1"/>
  <c r="K30" i="1" s="1"/>
  <c r="N30" i="1" s="1"/>
  <c r="J50" i="1"/>
  <c r="K50" i="1" s="1"/>
  <c r="N50" i="1" s="1"/>
  <c r="J25" i="1"/>
  <c r="K25" i="1" s="1"/>
  <c r="N25" i="1" s="1"/>
  <c r="J43" i="1"/>
  <c r="K43" i="1" s="1"/>
  <c r="N43" i="1" s="1"/>
  <c r="J28" i="1"/>
  <c r="K28" i="1" s="1"/>
  <c r="N28" i="1" s="1"/>
  <c r="J10" i="1"/>
  <c r="K10" i="1" s="1"/>
  <c r="N10" i="1" s="1"/>
  <c r="J48" i="1"/>
  <c r="K48" i="1" s="1"/>
  <c r="N48" i="1" s="1"/>
  <c r="J12" i="1"/>
  <c r="K12" i="1" s="1"/>
  <c r="N12" i="1" s="1"/>
  <c r="J40" i="1"/>
  <c r="K40" i="1" s="1"/>
  <c r="N40" i="1" s="1"/>
  <c r="J23" i="1"/>
  <c r="K23" i="1" s="1"/>
  <c r="N23" i="1" s="1"/>
  <c r="J21" i="1"/>
  <c r="K21" i="1" s="1"/>
  <c r="N21" i="1" s="1"/>
  <c r="H4" i="1"/>
  <c r="H5" i="1"/>
  <c r="C3" i="2"/>
  <c r="A36" i="1"/>
  <c r="A32" i="1"/>
  <c r="A46" i="1"/>
  <c r="A33" i="1"/>
  <c r="A41" i="1"/>
  <c r="A31" i="1"/>
  <c r="A42" i="1"/>
  <c r="A34" i="1"/>
  <c r="A11" i="1"/>
  <c r="A49" i="1"/>
  <c r="A17" i="1"/>
  <c r="A37" i="1"/>
  <c r="A26" i="1"/>
  <c r="A19" i="1"/>
  <c r="A13" i="1"/>
  <c r="A39" i="1"/>
  <c r="A20" i="1"/>
  <c r="A44" i="1"/>
  <c r="A9" i="1"/>
  <c r="A15" i="1"/>
  <c r="A29" i="1"/>
  <c r="A18" i="1"/>
  <c r="A14" i="1"/>
  <c r="A27" i="1"/>
  <c r="A35" i="1"/>
  <c r="A16" i="1"/>
  <c r="A24" i="1"/>
  <c r="A38" i="1"/>
  <c r="A22" i="1"/>
  <c r="A45" i="1"/>
  <c r="A47" i="1"/>
  <c r="A30" i="1"/>
  <c r="A50" i="1"/>
  <c r="A25" i="1"/>
  <c r="A43" i="1"/>
  <c r="A28" i="1"/>
  <c r="A10" i="1"/>
  <c r="A48" i="1"/>
  <c r="A12" i="1"/>
  <c r="A40" i="1"/>
  <c r="A23" i="1"/>
  <c r="A21" i="1"/>
  <c r="I2" i="1"/>
  <c r="H6" i="1" l="1"/>
</calcChain>
</file>

<file path=xl/sharedStrings.xml><?xml version="1.0" encoding="utf-8"?>
<sst xmlns="http://schemas.openxmlformats.org/spreadsheetml/2006/main" count="162" uniqueCount="110">
  <si>
    <t>وزارة التربية الوطنية</t>
  </si>
  <si>
    <t>الدارالبيضاء-سطات</t>
  </si>
  <si>
    <t>اسم المديرية</t>
  </si>
  <si>
    <t>اسم المؤسسة</t>
  </si>
  <si>
    <t>الرابع ابتدائي</t>
  </si>
  <si>
    <t>القسم:</t>
  </si>
  <si>
    <t>أكاديمية التربية والتكوين:</t>
  </si>
  <si>
    <t>المديرية الإقليمية:</t>
  </si>
  <si>
    <t>مؤسسة:</t>
  </si>
  <si>
    <t>المستوى:</t>
  </si>
  <si>
    <t>4APG-1</t>
  </si>
  <si>
    <t>معدل المراقبة المستمرة للأسدس الأول</t>
  </si>
  <si>
    <t>السنة الدراسية:</t>
  </si>
  <si>
    <t>2020/2021</t>
  </si>
  <si>
    <t>إقليم:اسم الإقليم في:</t>
  </si>
  <si>
    <t>ر.ت</t>
  </si>
  <si>
    <t>الاسم العائلي</t>
  </si>
  <si>
    <t>الاسم الشخصي</t>
  </si>
  <si>
    <t>اللغة العربية</t>
  </si>
  <si>
    <t>اللغة الفرنسية</t>
  </si>
  <si>
    <t>الرياضيات</t>
  </si>
  <si>
    <t>التربية الإسلامية</t>
  </si>
  <si>
    <t>النشاط العلمي</t>
  </si>
  <si>
    <t>مجموع النقط</t>
  </si>
  <si>
    <t>المعدل</t>
  </si>
  <si>
    <t>الرتبة</t>
  </si>
  <si>
    <t>الميزة</t>
  </si>
  <si>
    <t>الأبيض</t>
  </si>
  <si>
    <t>مراد</t>
  </si>
  <si>
    <t>المراكشي</t>
  </si>
  <si>
    <t>فاطمة</t>
  </si>
  <si>
    <t>الجنس</t>
  </si>
  <si>
    <t>ذكر</t>
  </si>
  <si>
    <t>أنثى</t>
  </si>
  <si>
    <t>آمحمد</t>
  </si>
  <si>
    <t>عادل</t>
  </si>
  <si>
    <t>سلمى</t>
  </si>
  <si>
    <t>عبد المطلب</t>
  </si>
  <si>
    <t>هاجر</t>
  </si>
  <si>
    <t>عبد العظيم</t>
  </si>
  <si>
    <t>ملاك</t>
  </si>
  <si>
    <t>مروان</t>
  </si>
  <si>
    <t>محمد أمين</t>
  </si>
  <si>
    <t>اية</t>
  </si>
  <si>
    <t>ادم</t>
  </si>
  <si>
    <t>أميمة</t>
  </si>
  <si>
    <t>محمد علي</t>
  </si>
  <si>
    <t>يحيى</t>
  </si>
  <si>
    <t xml:space="preserve">عبدالحق </t>
  </si>
  <si>
    <t>ياسين</t>
  </si>
  <si>
    <t>حسام</t>
  </si>
  <si>
    <t>أمال</t>
  </si>
  <si>
    <t>آية</t>
  </si>
  <si>
    <t>فاطمة الزهراء</t>
  </si>
  <si>
    <t>صلاح الدين</t>
  </si>
  <si>
    <t>الهام</t>
  </si>
  <si>
    <t>هبة</t>
  </si>
  <si>
    <t>رشيد</t>
  </si>
  <si>
    <t>خديجة</t>
  </si>
  <si>
    <t>محمد</t>
  </si>
  <si>
    <t>رانية</t>
  </si>
  <si>
    <t>محمد رضى</t>
  </si>
  <si>
    <t>اكرام</t>
  </si>
  <si>
    <t>سفيان</t>
  </si>
  <si>
    <t>سامي</t>
  </si>
  <si>
    <t>سعيدة</t>
  </si>
  <si>
    <t>دنيا</t>
  </si>
  <si>
    <t>فارس</t>
  </si>
  <si>
    <t>بيوض</t>
  </si>
  <si>
    <t>حليم</t>
  </si>
  <si>
    <t>بيضاوي</t>
  </si>
  <si>
    <t>أزرق</t>
  </si>
  <si>
    <t>فنوس</t>
  </si>
  <si>
    <t>جلال</t>
  </si>
  <si>
    <t>خالص</t>
  </si>
  <si>
    <t>يكان</t>
  </si>
  <si>
    <t>يم</t>
  </si>
  <si>
    <t>سلام</t>
  </si>
  <si>
    <t>عزم</t>
  </si>
  <si>
    <t>هام</t>
  </si>
  <si>
    <t>كافي</t>
  </si>
  <si>
    <t>لاشي</t>
  </si>
  <si>
    <t>فاتح</t>
  </si>
  <si>
    <t>فتوح</t>
  </si>
  <si>
    <t>بن سلطان</t>
  </si>
  <si>
    <t>فالح</t>
  </si>
  <si>
    <t>جميل</t>
  </si>
  <si>
    <t>سعد</t>
  </si>
  <si>
    <t>فارح</t>
  </si>
  <si>
    <t>فرج</t>
  </si>
  <si>
    <t>عسال</t>
  </si>
  <si>
    <t>سكري</t>
  </si>
  <si>
    <t>يمين</t>
  </si>
  <si>
    <t>يسار</t>
  </si>
  <si>
    <t>صاليح</t>
  </si>
  <si>
    <t>سادون</t>
  </si>
  <si>
    <t>مصطاف</t>
  </si>
  <si>
    <t>جلل</t>
  </si>
  <si>
    <t>عزوز</t>
  </si>
  <si>
    <t>خلاب</t>
  </si>
  <si>
    <t>دالي</t>
  </si>
  <si>
    <t>عمور</t>
  </si>
  <si>
    <t>كتبي</t>
  </si>
  <si>
    <t>مالح</t>
  </si>
  <si>
    <t>ذهب</t>
  </si>
  <si>
    <t>عتال</t>
  </si>
  <si>
    <t>الاسم الكامل</t>
  </si>
  <si>
    <t>مجموع</t>
  </si>
  <si>
    <t>القرار</t>
  </si>
  <si>
    <t xml:space="preserve"> &gt;=4.9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</si>
</sst>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</cellXfs>
  <cellStyles count="1">
    <cellStyle name="Normal" xfId="0" builtinId="0"/>
  </cellStyles>
  <dxfs count="6">
    <dxf>
      <font>
        <b/>
        <i val="0"/>
        <color rgb="FFFF0000"/>
      </font>
    </dxf>
    <dxf>
      <font>
        <b/>
        <i val="0"/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0"/>
  <sheetViews>
    <sheetView rightToLeft="1" tabSelected="1" topLeftCell="B16" workbookViewId="0">
      <selection activeCell="R42" sqref="R42"/>
    </sheetView>
  </sheetViews>
  <sheetFormatPr defaultColWidth="9.125" defaultRowHeight="14.25" x14ac:dyDescent="0.2"/>
  <cols>
    <col min="1" max="1" width="16" style="2" bestFit="1" customWidth="1"/>
    <col min="2" max="2" width="14.625" style="2" bestFit="1" customWidth="1"/>
    <col min="3" max="3" width="11.75" style="2" bestFit="1" customWidth="1"/>
    <col min="4" max="4" width="6.875" style="2" customWidth="1"/>
    <col min="5" max="5" width="10.875" style="2" bestFit="1" customWidth="1"/>
    <col min="6" max="6" width="11.625" style="2" bestFit="1" customWidth="1"/>
    <col min="7" max="7" width="10" style="2" customWidth="1"/>
    <col min="8" max="8" width="15.25" style="2" bestFit="1" customWidth="1"/>
    <col min="9" max="9" width="10.625" style="2" bestFit="1" customWidth="1"/>
    <col min="10" max="10" width="11.125" style="2" bestFit="1" customWidth="1"/>
    <col min="11" max="11" width="7.25" style="3" customWidth="1"/>
    <col min="12" max="12" width="5.75" style="2" customWidth="1"/>
    <col min="13" max="13" width="9.125" style="2"/>
    <col min="14" max="14" width="8.125" style="2" customWidth="1"/>
    <col min="15" max="15" width="1.75" style="2" customWidth="1"/>
    <col min="16" max="16" width="3.625" style="2" customWidth="1"/>
    <col min="17" max="16384" width="9.125" style="2"/>
  </cols>
  <sheetData>
    <row r="1" spans="1:46" ht="15" thickBot="1" x14ac:dyDescent="0.25">
      <c r="A1" s="1" t="s">
        <v>0</v>
      </c>
      <c r="E1" s="25" t="s">
        <v>11</v>
      </c>
      <c r="F1" s="26"/>
      <c r="G1" s="27"/>
      <c r="AT1" s="2" t="s">
        <v>32</v>
      </c>
    </row>
    <row r="2" spans="1:46" x14ac:dyDescent="0.2">
      <c r="A2" s="4" t="s">
        <v>6</v>
      </c>
      <c r="B2" s="4" t="s">
        <v>1</v>
      </c>
      <c r="F2" s="4" t="s">
        <v>12</v>
      </c>
      <c r="G2" s="4" t="s">
        <v>13</v>
      </c>
      <c r="H2" s="4" t="s">
        <v>14</v>
      </c>
      <c r="I2" s="5">
        <f ca="1">TODAY()</f>
        <v>44247</v>
      </c>
      <c r="AT2" s="2" t="s">
        <v>33</v>
      </c>
    </row>
    <row r="3" spans="1:46" x14ac:dyDescent="0.2">
      <c r="A3" s="4" t="s">
        <v>7</v>
      </c>
      <c r="B3" s="4" t="s">
        <v>2</v>
      </c>
    </row>
    <row r="4" spans="1:46" x14ac:dyDescent="0.2">
      <c r="A4" s="4" t="s">
        <v>8</v>
      </c>
      <c r="B4" s="4" t="s">
        <v>3</v>
      </c>
      <c r="G4" s="4" t="s">
        <v>32</v>
      </c>
      <c r="H4" s="4">
        <f>COUNTIF($D$9:$D$50,G4)</f>
        <v>22</v>
      </c>
    </row>
    <row r="5" spans="1:46" x14ac:dyDescent="0.2">
      <c r="A5" s="4" t="s">
        <v>9</v>
      </c>
      <c r="B5" s="4" t="s">
        <v>4</v>
      </c>
      <c r="C5" s="4" t="s">
        <v>5</v>
      </c>
      <c r="D5" s="4" t="s">
        <v>10</v>
      </c>
      <c r="G5" s="4" t="s">
        <v>33</v>
      </c>
      <c r="H5" s="4">
        <f>COUNTIF($D$9:$D$50,G5)</f>
        <v>20</v>
      </c>
    </row>
    <row r="6" spans="1:46" x14ac:dyDescent="0.2">
      <c r="G6" s="6" t="s">
        <v>107</v>
      </c>
      <c r="H6" s="4">
        <f>H4+H5</f>
        <v>42</v>
      </c>
    </row>
    <row r="7" spans="1:46" ht="15" thickBot="1" x14ac:dyDescent="0.25"/>
    <row r="8" spans="1:46" ht="24" customHeight="1" thickBot="1" x14ac:dyDescent="0.25">
      <c r="A8" s="7" t="s">
        <v>15</v>
      </c>
      <c r="B8" s="8" t="s">
        <v>16</v>
      </c>
      <c r="C8" s="8" t="s">
        <v>17</v>
      </c>
      <c r="D8" s="8" t="s">
        <v>31</v>
      </c>
      <c r="E8" s="8" t="s">
        <v>18</v>
      </c>
      <c r="F8" s="8" t="s">
        <v>19</v>
      </c>
      <c r="G8" s="8" t="s">
        <v>20</v>
      </c>
      <c r="H8" s="8" t="s">
        <v>21</v>
      </c>
      <c r="I8" s="8" t="s">
        <v>22</v>
      </c>
      <c r="J8" s="8" t="s">
        <v>23</v>
      </c>
      <c r="K8" s="9" t="s">
        <v>24</v>
      </c>
      <c r="L8" s="8" t="s">
        <v>25</v>
      </c>
      <c r="M8" s="8" t="s">
        <v>26</v>
      </c>
      <c r="N8" s="10" t="s">
        <v>108</v>
      </c>
      <c r="O8" s="11"/>
      <c r="P8" s="12"/>
    </row>
    <row r="9" spans="1:46" ht="12.95" customHeight="1" x14ac:dyDescent="0.2">
      <c r="A9" s="13">
        <f t="shared" ref="A9:A50" si="0">IF(B9="","",ROW(A1))</f>
        <v>1</v>
      </c>
      <c r="B9" s="14" t="s">
        <v>83</v>
      </c>
      <c r="C9" s="14" t="s">
        <v>47</v>
      </c>
      <c r="D9" s="14" t="s">
        <v>32</v>
      </c>
      <c r="E9" s="15">
        <v>9.2100000000000009</v>
      </c>
      <c r="F9" s="15">
        <v>8.07</v>
      </c>
      <c r="G9" s="15">
        <v>9.5</v>
      </c>
      <c r="H9" s="15">
        <v>9.3800000000000008</v>
      </c>
      <c r="I9" s="15">
        <v>8</v>
      </c>
      <c r="J9" s="15">
        <f t="shared" ref="J9:J50" si="1">IF(AND(E9&lt;&gt;"",F9&lt;&gt;"",G9&lt;&gt;"",H9&lt;&gt;"",I9&lt;&gt;""),SUM(E9:I9),"")</f>
        <v>44.160000000000004</v>
      </c>
      <c r="K9" s="15">
        <f t="shared" ref="K9:K50" si="2">IF(J9="","",J9/5)</f>
        <v>8.8320000000000007</v>
      </c>
      <c r="L9" s="14">
        <f>IF(K9="","",RANK($K9,$K$9:$K$478))</f>
        <v>1</v>
      </c>
      <c r="M9" s="14"/>
      <c r="N9" s="16" t="str">
        <f t="shared" ref="N9:N50" si="3">IF(K9&gt;=4.9,"ينتقل","يكرر")</f>
        <v>ينتقل</v>
      </c>
      <c r="O9" s="12"/>
      <c r="P9" s="12"/>
    </row>
    <row r="10" spans="1:46" ht="12.95" customHeight="1" x14ac:dyDescent="0.2">
      <c r="A10" s="17">
        <f t="shared" si="0"/>
        <v>2</v>
      </c>
      <c r="B10" s="6" t="s">
        <v>100</v>
      </c>
      <c r="C10" s="4" t="s">
        <v>60</v>
      </c>
      <c r="D10" s="4" t="s">
        <v>33</v>
      </c>
      <c r="E10" s="18">
        <v>9.5</v>
      </c>
      <c r="F10" s="18">
        <v>8.31</v>
      </c>
      <c r="G10" s="18">
        <v>8</v>
      </c>
      <c r="H10" s="18">
        <v>8.5</v>
      </c>
      <c r="I10" s="18">
        <v>7.5</v>
      </c>
      <c r="J10" s="18">
        <f t="shared" si="1"/>
        <v>41.81</v>
      </c>
      <c r="K10" s="18">
        <f t="shared" si="2"/>
        <v>8.3620000000000001</v>
      </c>
      <c r="L10" s="14">
        <f t="shared" ref="L10:L50" si="4">IF(K10="","",RANK($K10,$K$9:$K$478))</f>
        <v>2</v>
      </c>
      <c r="M10" s="4"/>
      <c r="N10" s="24" t="str">
        <f t="shared" si="3"/>
        <v>ينتقل</v>
      </c>
      <c r="O10" s="12"/>
      <c r="P10" s="12"/>
    </row>
    <row r="11" spans="1:46" ht="12.95" customHeight="1" x14ac:dyDescent="0.2">
      <c r="A11" s="17">
        <f t="shared" si="0"/>
        <v>3</v>
      </c>
      <c r="B11" s="4" t="s">
        <v>73</v>
      </c>
      <c r="C11" s="4" t="s">
        <v>39</v>
      </c>
      <c r="D11" s="4" t="s">
        <v>32</v>
      </c>
      <c r="E11" s="18">
        <v>8.06</v>
      </c>
      <c r="F11" s="18">
        <v>7.86</v>
      </c>
      <c r="G11" s="18">
        <v>9.5</v>
      </c>
      <c r="H11" s="18">
        <v>8.31</v>
      </c>
      <c r="I11" s="18">
        <v>8</v>
      </c>
      <c r="J11" s="18">
        <f t="shared" si="1"/>
        <v>41.730000000000004</v>
      </c>
      <c r="K11" s="18">
        <f t="shared" si="2"/>
        <v>8.3460000000000001</v>
      </c>
      <c r="L11" s="14">
        <f t="shared" si="4"/>
        <v>3</v>
      </c>
      <c r="M11" s="4"/>
      <c r="N11" s="24" t="str">
        <f t="shared" si="3"/>
        <v>ينتقل</v>
      </c>
      <c r="O11" s="12"/>
      <c r="P11" s="12"/>
    </row>
    <row r="12" spans="1:46" ht="12.95" customHeight="1" x14ac:dyDescent="0.2">
      <c r="A12" s="17">
        <f t="shared" si="0"/>
        <v>4</v>
      </c>
      <c r="B12" s="6" t="s">
        <v>102</v>
      </c>
      <c r="C12" s="4" t="s">
        <v>59</v>
      </c>
      <c r="D12" s="4" t="s">
        <v>32</v>
      </c>
      <c r="E12" s="18">
        <v>8.75</v>
      </c>
      <c r="F12" s="18">
        <v>7.38</v>
      </c>
      <c r="G12" s="18">
        <v>7.75</v>
      </c>
      <c r="H12" s="18">
        <v>9.25</v>
      </c>
      <c r="I12" s="18">
        <v>8.5</v>
      </c>
      <c r="J12" s="18">
        <f t="shared" si="1"/>
        <v>41.629999999999995</v>
      </c>
      <c r="K12" s="18">
        <f t="shared" si="2"/>
        <v>8.3259999999999987</v>
      </c>
      <c r="L12" s="14">
        <f t="shared" si="4"/>
        <v>4</v>
      </c>
      <c r="M12" s="4"/>
      <c r="N12" s="24" t="str">
        <f t="shared" si="3"/>
        <v>ينتقل</v>
      </c>
      <c r="O12" s="12"/>
      <c r="P12" s="12"/>
    </row>
    <row r="13" spans="1:46" ht="12.95" customHeight="1" x14ac:dyDescent="0.2">
      <c r="A13" s="17">
        <f t="shared" si="0"/>
        <v>5</v>
      </c>
      <c r="B13" s="4" t="s">
        <v>79</v>
      </c>
      <c r="C13" s="4" t="s">
        <v>43</v>
      </c>
      <c r="D13" s="4" t="s">
        <v>33</v>
      </c>
      <c r="E13" s="18">
        <v>8.4</v>
      </c>
      <c r="F13" s="18">
        <v>7.21</v>
      </c>
      <c r="G13" s="18">
        <v>9</v>
      </c>
      <c r="H13" s="18">
        <v>8.94</v>
      </c>
      <c r="I13" s="18">
        <v>8</v>
      </c>
      <c r="J13" s="18">
        <f t="shared" si="1"/>
        <v>41.55</v>
      </c>
      <c r="K13" s="18">
        <f t="shared" si="2"/>
        <v>8.3099999999999987</v>
      </c>
      <c r="L13" s="14">
        <f t="shared" si="4"/>
        <v>5</v>
      </c>
      <c r="M13" s="4"/>
      <c r="N13" s="24" t="str">
        <f t="shared" si="3"/>
        <v>ينتقل</v>
      </c>
      <c r="O13" s="12"/>
      <c r="P13" s="12"/>
    </row>
    <row r="14" spans="1:46" ht="12.95" customHeight="1" x14ac:dyDescent="0.2">
      <c r="A14" s="17">
        <f t="shared" si="0"/>
        <v>6</v>
      </c>
      <c r="B14" s="6" t="s">
        <v>87</v>
      </c>
      <c r="C14" s="4" t="s">
        <v>50</v>
      </c>
      <c r="D14" s="4" t="s">
        <v>32</v>
      </c>
      <c r="E14" s="18">
        <v>8.59</v>
      </c>
      <c r="F14" s="18">
        <v>7.43</v>
      </c>
      <c r="G14" s="18">
        <v>8.5</v>
      </c>
      <c r="H14" s="18">
        <v>8.56</v>
      </c>
      <c r="I14" s="18">
        <v>8</v>
      </c>
      <c r="J14" s="18">
        <f t="shared" si="1"/>
        <v>41.08</v>
      </c>
      <c r="K14" s="18">
        <f t="shared" si="2"/>
        <v>8.2159999999999993</v>
      </c>
      <c r="L14" s="14">
        <f t="shared" si="4"/>
        <v>6</v>
      </c>
      <c r="M14" s="4"/>
      <c r="N14" s="24" t="str">
        <f t="shared" si="3"/>
        <v>ينتقل</v>
      </c>
      <c r="O14" s="12"/>
      <c r="P14" s="12"/>
    </row>
    <row r="15" spans="1:46" ht="12.95" customHeight="1" x14ac:dyDescent="0.2">
      <c r="A15" s="17">
        <f t="shared" si="0"/>
        <v>7</v>
      </c>
      <c r="B15" s="4" t="s">
        <v>84</v>
      </c>
      <c r="C15" s="4" t="s">
        <v>30</v>
      </c>
      <c r="D15" s="4" t="s">
        <v>33</v>
      </c>
      <c r="E15" s="18">
        <v>8.3800000000000008</v>
      </c>
      <c r="F15" s="18">
        <v>6.86</v>
      </c>
      <c r="G15" s="18">
        <v>7.75</v>
      </c>
      <c r="H15" s="18">
        <v>9.25</v>
      </c>
      <c r="I15" s="18">
        <v>8</v>
      </c>
      <c r="J15" s="18">
        <f t="shared" si="1"/>
        <v>40.24</v>
      </c>
      <c r="K15" s="18">
        <f t="shared" si="2"/>
        <v>8.048</v>
      </c>
      <c r="L15" s="14">
        <f t="shared" si="4"/>
        <v>7</v>
      </c>
      <c r="M15" s="4"/>
      <c r="N15" s="24" t="str">
        <f t="shared" si="3"/>
        <v>ينتقل</v>
      </c>
      <c r="O15" s="12"/>
      <c r="P15" s="12"/>
    </row>
    <row r="16" spans="1:46" ht="12.95" customHeight="1" x14ac:dyDescent="0.2">
      <c r="A16" s="17">
        <f t="shared" si="0"/>
        <v>8</v>
      </c>
      <c r="B16" s="6" t="s">
        <v>90</v>
      </c>
      <c r="C16" s="4" t="s">
        <v>52</v>
      </c>
      <c r="D16" s="4" t="s">
        <v>33</v>
      </c>
      <c r="E16" s="18">
        <v>8.65</v>
      </c>
      <c r="F16" s="18">
        <v>6.29</v>
      </c>
      <c r="G16" s="18">
        <v>9</v>
      </c>
      <c r="H16" s="18">
        <v>8.3800000000000008</v>
      </c>
      <c r="I16" s="18">
        <v>7.5</v>
      </c>
      <c r="J16" s="18">
        <f t="shared" si="1"/>
        <v>39.82</v>
      </c>
      <c r="K16" s="18">
        <f t="shared" si="2"/>
        <v>7.9640000000000004</v>
      </c>
      <c r="L16" s="14">
        <f t="shared" si="4"/>
        <v>8</v>
      </c>
      <c r="M16" s="4"/>
      <c r="N16" s="24" t="str">
        <f t="shared" si="3"/>
        <v>ينتقل</v>
      </c>
      <c r="O16" s="12"/>
      <c r="P16" s="12"/>
    </row>
    <row r="17" spans="1:16" ht="12.95" customHeight="1" x14ac:dyDescent="0.2">
      <c r="A17" s="17">
        <f t="shared" si="0"/>
        <v>9</v>
      </c>
      <c r="B17" s="4" t="s">
        <v>75</v>
      </c>
      <c r="C17" s="4" t="s">
        <v>41</v>
      </c>
      <c r="D17" s="4" t="s">
        <v>32</v>
      </c>
      <c r="E17" s="18">
        <v>6.67</v>
      </c>
      <c r="F17" s="18">
        <v>7.64</v>
      </c>
      <c r="G17" s="18">
        <v>8.75</v>
      </c>
      <c r="H17" s="18">
        <v>7.38</v>
      </c>
      <c r="I17" s="18">
        <v>7.75</v>
      </c>
      <c r="J17" s="18">
        <f t="shared" si="1"/>
        <v>38.19</v>
      </c>
      <c r="K17" s="18">
        <f t="shared" si="2"/>
        <v>7.6379999999999999</v>
      </c>
      <c r="L17" s="14">
        <f t="shared" si="4"/>
        <v>9</v>
      </c>
      <c r="M17" s="4"/>
      <c r="N17" s="24" t="str">
        <f t="shared" si="3"/>
        <v>ينتقل</v>
      </c>
      <c r="O17" s="12"/>
      <c r="P17" s="12"/>
    </row>
    <row r="18" spans="1:16" ht="12.95" customHeight="1" x14ac:dyDescent="0.2">
      <c r="A18" s="17">
        <f t="shared" si="0"/>
        <v>10</v>
      </c>
      <c r="B18" s="6" t="s">
        <v>86</v>
      </c>
      <c r="C18" s="4" t="s">
        <v>49</v>
      </c>
      <c r="D18" s="4" t="s">
        <v>32</v>
      </c>
      <c r="E18" s="18">
        <v>8.0399999999999991</v>
      </c>
      <c r="F18" s="18">
        <v>5</v>
      </c>
      <c r="G18" s="18">
        <v>6.5</v>
      </c>
      <c r="H18" s="18">
        <v>8.6199999999999992</v>
      </c>
      <c r="I18" s="18">
        <v>7.5</v>
      </c>
      <c r="J18" s="18">
        <f t="shared" si="1"/>
        <v>35.659999999999997</v>
      </c>
      <c r="K18" s="18">
        <f t="shared" si="2"/>
        <v>7.1319999999999997</v>
      </c>
      <c r="L18" s="14">
        <f t="shared" si="4"/>
        <v>10</v>
      </c>
      <c r="M18" s="4"/>
      <c r="N18" s="24" t="str">
        <f t="shared" si="3"/>
        <v>ينتقل</v>
      </c>
      <c r="O18" s="12"/>
      <c r="P18" s="12"/>
    </row>
    <row r="19" spans="1:16" ht="12.95" customHeight="1" x14ac:dyDescent="0.2">
      <c r="A19" s="17">
        <f t="shared" si="0"/>
        <v>11</v>
      </c>
      <c r="B19" s="4" t="s">
        <v>78</v>
      </c>
      <c r="C19" s="4" t="s">
        <v>38</v>
      </c>
      <c r="D19" s="4" t="s">
        <v>33</v>
      </c>
      <c r="E19" s="18">
        <v>7.54</v>
      </c>
      <c r="F19" s="18">
        <v>5.36</v>
      </c>
      <c r="G19" s="18">
        <v>6</v>
      </c>
      <c r="H19" s="18">
        <v>8.8800000000000008</v>
      </c>
      <c r="I19" s="18">
        <v>7.5</v>
      </c>
      <c r="J19" s="18">
        <f t="shared" si="1"/>
        <v>35.28</v>
      </c>
      <c r="K19" s="18">
        <f t="shared" si="2"/>
        <v>7.056</v>
      </c>
      <c r="L19" s="14">
        <f t="shared" si="4"/>
        <v>11</v>
      </c>
      <c r="M19" s="4"/>
      <c r="N19" s="24" t="str">
        <f t="shared" si="3"/>
        <v>ينتقل</v>
      </c>
      <c r="O19" s="12"/>
      <c r="P19" s="12"/>
    </row>
    <row r="20" spans="1:16" ht="12.95" customHeight="1" x14ac:dyDescent="0.2">
      <c r="A20" s="17">
        <f t="shared" si="0"/>
        <v>12</v>
      </c>
      <c r="B20" s="4" t="s">
        <v>81</v>
      </c>
      <c r="C20" s="4" t="s">
        <v>45</v>
      </c>
      <c r="D20" s="4" t="s">
        <v>33</v>
      </c>
      <c r="E20" s="18">
        <v>6.89</v>
      </c>
      <c r="F20" s="18">
        <v>7.32</v>
      </c>
      <c r="G20" s="18">
        <v>5.5</v>
      </c>
      <c r="H20" s="18">
        <v>8</v>
      </c>
      <c r="I20" s="18">
        <v>7.5</v>
      </c>
      <c r="J20" s="18">
        <f t="shared" si="1"/>
        <v>35.21</v>
      </c>
      <c r="K20" s="18">
        <f t="shared" si="2"/>
        <v>7.0419999999999998</v>
      </c>
      <c r="L20" s="14">
        <f t="shared" si="4"/>
        <v>12</v>
      </c>
      <c r="M20" s="4"/>
      <c r="N20" s="24" t="str">
        <f t="shared" si="3"/>
        <v>ينتقل</v>
      </c>
      <c r="O20" s="12"/>
      <c r="P20" s="12"/>
    </row>
    <row r="21" spans="1:16" ht="12.95" customHeight="1" x14ac:dyDescent="0.2">
      <c r="A21" s="17">
        <f t="shared" si="0"/>
        <v>13</v>
      </c>
      <c r="B21" s="6" t="s">
        <v>105</v>
      </c>
      <c r="C21" s="4" t="s">
        <v>66</v>
      </c>
      <c r="D21" s="4" t="s">
        <v>33</v>
      </c>
      <c r="E21" s="18">
        <v>6</v>
      </c>
      <c r="F21" s="18">
        <v>8.8800000000000008</v>
      </c>
      <c r="G21" s="18">
        <v>7.5</v>
      </c>
      <c r="H21" s="18">
        <v>6</v>
      </c>
      <c r="I21" s="18">
        <v>6.5</v>
      </c>
      <c r="J21" s="18">
        <f t="shared" si="1"/>
        <v>34.880000000000003</v>
      </c>
      <c r="K21" s="18">
        <f t="shared" si="2"/>
        <v>6.9760000000000009</v>
      </c>
      <c r="L21" s="14">
        <f t="shared" si="4"/>
        <v>13</v>
      </c>
      <c r="M21" s="4"/>
      <c r="N21" s="24" t="str">
        <f t="shared" si="3"/>
        <v>ينتقل</v>
      </c>
      <c r="O21" s="12"/>
      <c r="P21" s="12"/>
    </row>
    <row r="22" spans="1:16" ht="12.95" customHeight="1" x14ac:dyDescent="0.2">
      <c r="A22" s="17">
        <f t="shared" si="0"/>
        <v>14</v>
      </c>
      <c r="B22" s="6" t="s">
        <v>93</v>
      </c>
      <c r="C22" s="4" t="s">
        <v>65</v>
      </c>
      <c r="D22" s="4" t="s">
        <v>33</v>
      </c>
      <c r="E22" s="18">
        <v>6.6</v>
      </c>
      <c r="F22" s="18">
        <v>5.57</v>
      </c>
      <c r="G22" s="18">
        <v>7.5</v>
      </c>
      <c r="H22" s="18">
        <v>7.06</v>
      </c>
      <c r="I22" s="18">
        <v>8</v>
      </c>
      <c r="J22" s="18">
        <f t="shared" si="1"/>
        <v>34.730000000000004</v>
      </c>
      <c r="K22" s="18">
        <f t="shared" si="2"/>
        <v>6.9460000000000006</v>
      </c>
      <c r="L22" s="14">
        <f t="shared" si="4"/>
        <v>14</v>
      </c>
      <c r="M22" s="4"/>
      <c r="N22" s="24" t="str">
        <f t="shared" si="3"/>
        <v>ينتقل</v>
      </c>
      <c r="O22" s="12"/>
      <c r="P22" s="12"/>
    </row>
    <row r="23" spans="1:16" ht="12.95" customHeight="1" x14ac:dyDescent="0.2">
      <c r="A23" s="17">
        <f t="shared" si="0"/>
        <v>15</v>
      </c>
      <c r="B23" s="6" t="s">
        <v>104</v>
      </c>
      <c r="C23" s="4" t="s">
        <v>64</v>
      </c>
      <c r="D23" s="4" t="s">
        <v>32</v>
      </c>
      <c r="E23" s="18">
        <v>4.5</v>
      </c>
      <c r="F23" s="18">
        <v>7.38</v>
      </c>
      <c r="G23" s="18">
        <v>7.5</v>
      </c>
      <c r="H23" s="18">
        <v>8.75</v>
      </c>
      <c r="I23" s="18">
        <v>6</v>
      </c>
      <c r="J23" s="18">
        <f t="shared" si="1"/>
        <v>34.129999999999995</v>
      </c>
      <c r="K23" s="18">
        <f t="shared" si="2"/>
        <v>6.8259999999999987</v>
      </c>
      <c r="L23" s="14">
        <f t="shared" si="4"/>
        <v>15</v>
      </c>
      <c r="M23" s="4"/>
      <c r="N23" s="24" t="str">
        <f t="shared" si="3"/>
        <v>ينتقل</v>
      </c>
      <c r="O23" s="12"/>
      <c r="P23" s="12"/>
    </row>
    <row r="24" spans="1:16" ht="12.95" customHeight="1" x14ac:dyDescent="0.2">
      <c r="A24" s="17">
        <f t="shared" si="0"/>
        <v>16</v>
      </c>
      <c r="B24" s="6" t="s">
        <v>91</v>
      </c>
      <c r="C24" s="4" t="s">
        <v>53</v>
      </c>
      <c r="D24" s="4" t="s">
        <v>33</v>
      </c>
      <c r="E24" s="18">
        <v>6.23</v>
      </c>
      <c r="F24" s="18">
        <v>6.96</v>
      </c>
      <c r="G24" s="18">
        <v>5.5</v>
      </c>
      <c r="H24" s="18">
        <v>6.88</v>
      </c>
      <c r="I24" s="18">
        <v>8</v>
      </c>
      <c r="J24" s="18">
        <f t="shared" si="1"/>
        <v>33.57</v>
      </c>
      <c r="K24" s="18">
        <f t="shared" si="2"/>
        <v>6.7140000000000004</v>
      </c>
      <c r="L24" s="14">
        <f t="shared" si="4"/>
        <v>16</v>
      </c>
      <c r="M24" s="4"/>
      <c r="N24" s="24" t="str">
        <f t="shared" si="3"/>
        <v>ينتقل</v>
      </c>
      <c r="O24" s="12"/>
      <c r="P24" s="12"/>
    </row>
    <row r="25" spans="1:16" ht="12.95" customHeight="1" x14ac:dyDescent="0.2">
      <c r="A25" s="17">
        <f t="shared" si="0"/>
        <v>17</v>
      </c>
      <c r="B25" s="6" t="s">
        <v>98</v>
      </c>
      <c r="C25" s="4" t="s">
        <v>57</v>
      </c>
      <c r="D25" s="4" t="s">
        <v>32</v>
      </c>
      <c r="E25" s="18">
        <v>6.5</v>
      </c>
      <c r="F25" s="18">
        <v>6.38</v>
      </c>
      <c r="G25" s="18">
        <v>7.5</v>
      </c>
      <c r="H25" s="18">
        <v>6</v>
      </c>
      <c r="I25" s="18">
        <v>6.5</v>
      </c>
      <c r="J25" s="18">
        <f t="shared" si="1"/>
        <v>32.879999999999995</v>
      </c>
      <c r="K25" s="18">
        <f t="shared" si="2"/>
        <v>6.5759999999999987</v>
      </c>
      <c r="L25" s="14">
        <f t="shared" si="4"/>
        <v>17</v>
      </c>
      <c r="M25" s="4"/>
      <c r="N25" s="24" t="str">
        <f t="shared" si="3"/>
        <v>ينتقل</v>
      </c>
      <c r="O25" s="12"/>
      <c r="P25" s="12"/>
    </row>
    <row r="26" spans="1:16" ht="12.95" customHeight="1" x14ac:dyDescent="0.2">
      <c r="A26" s="17">
        <f t="shared" si="0"/>
        <v>18</v>
      </c>
      <c r="B26" s="4" t="s">
        <v>77</v>
      </c>
      <c r="C26" s="4" t="s">
        <v>42</v>
      </c>
      <c r="D26" s="4" t="s">
        <v>32</v>
      </c>
      <c r="E26" s="18">
        <v>7.44</v>
      </c>
      <c r="F26" s="18">
        <v>5.5</v>
      </c>
      <c r="G26" s="18">
        <v>4.5</v>
      </c>
      <c r="H26" s="18">
        <v>7.38</v>
      </c>
      <c r="I26" s="18">
        <v>7.5</v>
      </c>
      <c r="J26" s="18">
        <f t="shared" si="1"/>
        <v>32.32</v>
      </c>
      <c r="K26" s="18">
        <f t="shared" si="2"/>
        <v>6.4640000000000004</v>
      </c>
      <c r="L26" s="14">
        <f t="shared" si="4"/>
        <v>18</v>
      </c>
      <c r="M26" s="4"/>
      <c r="N26" s="24" t="str">
        <f t="shared" si="3"/>
        <v>ينتقل</v>
      </c>
      <c r="O26" s="12"/>
      <c r="P26" s="12"/>
    </row>
    <row r="27" spans="1:16" ht="12.95" customHeight="1" x14ac:dyDescent="0.2">
      <c r="A27" s="17">
        <f t="shared" si="0"/>
        <v>19</v>
      </c>
      <c r="B27" s="6" t="s">
        <v>88</v>
      </c>
      <c r="C27" s="4" t="s">
        <v>51</v>
      </c>
      <c r="D27" s="4" t="s">
        <v>33</v>
      </c>
      <c r="E27" s="18">
        <v>6.54</v>
      </c>
      <c r="F27" s="18">
        <v>5.43</v>
      </c>
      <c r="G27" s="18">
        <v>4.5</v>
      </c>
      <c r="H27" s="18">
        <v>6.44</v>
      </c>
      <c r="I27" s="18">
        <v>8</v>
      </c>
      <c r="J27" s="18">
        <f t="shared" si="1"/>
        <v>30.91</v>
      </c>
      <c r="K27" s="18">
        <f t="shared" si="2"/>
        <v>6.1820000000000004</v>
      </c>
      <c r="L27" s="14">
        <f t="shared" si="4"/>
        <v>19</v>
      </c>
      <c r="M27" s="4"/>
      <c r="N27" s="24" t="str">
        <f t="shared" si="3"/>
        <v>ينتقل</v>
      </c>
      <c r="O27" s="12"/>
      <c r="P27" s="12"/>
    </row>
    <row r="28" spans="1:16" ht="12.95" customHeight="1" x14ac:dyDescent="0.2">
      <c r="A28" s="17">
        <f t="shared" si="0"/>
        <v>20</v>
      </c>
      <c r="B28" s="6" t="s">
        <v>99</v>
      </c>
      <c r="C28" s="4" t="s">
        <v>59</v>
      </c>
      <c r="D28" s="4" t="s">
        <v>32</v>
      </c>
      <c r="E28" s="18">
        <v>6</v>
      </c>
      <c r="F28" s="18">
        <v>4.38</v>
      </c>
      <c r="G28" s="18">
        <v>7.75</v>
      </c>
      <c r="H28" s="18">
        <v>7</v>
      </c>
      <c r="I28" s="18">
        <v>5.5</v>
      </c>
      <c r="J28" s="18">
        <f t="shared" si="1"/>
        <v>30.63</v>
      </c>
      <c r="K28" s="18">
        <f t="shared" si="2"/>
        <v>6.1259999999999994</v>
      </c>
      <c r="L28" s="14">
        <f t="shared" si="4"/>
        <v>20</v>
      </c>
      <c r="M28" s="4"/>
      <c r="N28" s="24" t="str">
        <f t="shared" si="3"/>
        <v>ينتقل</v>
      </c>
      <c r="O28" s="12"/>
      <c r="P28" s="12"/>
    </row>
    <row r="29" spans="1:16" ht="12.95" customHeight="1" x14ac:dyDescent="0.2">
      <c r="A29" s="17">
        <f t="shared" si="0"/>
        <v>21</v>
      </c>
      <c r="B29" s="6" t="s">
        <v>85</v>
      </c>
      <c r="C29" s="4" t="s">
        <v>48</v>
      </c>
      <c r="D29" s="4" t="s">
        <v>32</v>
      </c>
      <c r="E29" s="18">
        <v>5.23</v>
      </c>
      <c r="F29" s="18">
        <v>5.36</v>
      </c>
      <c r="G29" s="18">
        <v>6</v>
      </c>
      <c r="H29" s="18">
        <v>5.62</v>
      </c>
      <c r="I29" s="18">
        <v>8</v>
      </c>
      <c r="J29" s="18">
        <f t="shared" si="1"/>
        <v>30.21</v>
      </c>
      <c r="K29" s="18">
        <f t="shared" si="2"/>
        <v>6.0419999999999998</v>
      </c>
      <c r="L29" s="14">
        <f t="shared" si="4"/>
        <v>21</v>
      </c>
      <c r="M29" s="4"/>
      <c r="N29" s="24" t="str">
        <f t="shared" si="3"/>
        <v>ينتقل</v>
      </c>
      <c r="O29" s="12"/>
      <c r="P29" s="12"/>
    </row>
    <row r="30" spans="1:16" ht="12.95" customHeight="1" x14ac:dyDescent="0.2">
      <c r="A30" s="17">
        <f t="shared" si="0"/>
        <v>22</v>
      </c>
      <c r="B30" s="6" t="s">
        <v>96</v>
      </c>
      <c r="C30" s="4" t="s">
        <v>38</v>
      </c>
      <c r="D30" s="4" t="s">
        <v>33</v>
      </c>
      <c r="E30" s="18">
        <v>5.5</v>
      </c>
      <c r="F30" s="18">
        <v>6.62</v>
      </c>
      <c r="G30" s="18">
        <v>7</v>
      </c>
      <c r="H30" s="18">
        <v>5</v>
      </c>
      <c r="I30" s="18">
        <v>6</v>
      </c>
      <c r="J30" s="18">
        <f t="shared" si="1"/>
        <v>30.12</v>
      </c>
      <c r="K30" s="18">
        <f t="shared" si="2"/>
        <v>6.024</v>
      </c>
      <c r="L30" s="14">
        <f t="shared" si="4"/>
        <v>22</v>
      </c>
      <c r="M30" s="4"/>
      <c r="N30" s="24" t="str">
        <f t="shared" si="3"/>
        <v>ينتقل</v>
      </c>
      <c r="O30" s="12"/>
      <c r="P30" s="12"/>
    </row>
    <row r="31" spans="1:16" ht="12.95" customHeight="1" x14ac:dyDescent="0.2">
      <c r="A31" s="17">
        <f t="shared" si="0"/>
        <v>23</v>
      </c>
      <c r="B31" s="4" t="s">
        <v>70</v>
      </c>
      <c r="C31" s="4" t="s">
        <v>28</v>
      </c>
      <c r="D31" s="4" t="s">
        <v>32</v>
      </c>
      <c r="E31" s="18">
        <v>5.08</v>
      </c>
      <c r="F31" s="18">
        <v>4.5</v>
      </c>
      <c r="G31" s="18">
        <v>6.5</v>
      </c>
      <c r="H31" s="18">
        <v>6.38</v>
      </c>
      <c r="I31" s="18">
        <v>7.5</v>
      </c>
      <c r="J31" s="18">
        <f t="shared" si="1"/>
        <v>29.959999999999997</v>
      </c>
      <c r="K31" s="18">
        <f t="shared" si="2"/>
        <v>5.9919999999999991</v>
      </c>
      <c r="L31" s="14">
        <f t="shared" si="4"/>
        <v>23</v>
      </c>
      <c r="M31" s="4"/>
      <c r="N31" s="24" t="str">
        <f t="shared" si="3"/>
        <v>ينتقل</v>
      </c>
      <c r="O31" s="12"/>
      <c r="P31" s="12"/>
    </row>
    <row r="32" spans="1:16" ht="12.95" customHeight="1" x14ac:dyDescent="0.2">
      <c r="A32" s="17">
        <f t="shared" si="0"/>
        <v>24</v>
      </c>
      <c r="B32" s="4" t="s">
        <v>29</v>
      </c>
      <c r="C32" s="4" t="s">
        <v>30</v>
      </c>
      <c r="D32" s="4" t="s">
        <v>32</v>
      </c>
      <c r="E32" s="18">
        <v>4.5</v>
      </c>
      <c r="F32" s="18">
        <v>8</v>
      </c>
      <c r="G32" s="18">
        <v>3</v>
      </c>
      <c r="H32" s="18">
        <v>6</v>
      </c>
      <c r="I32" s="18">
        <v>8.25</v>
      </c>
      <c r="J32" s="18">
        <f t="shared" si="1"/>
        <v>29.75</v>
      </c>
      <c r="K32" s="18">
        <f t="shared" si="2"/>
        <v>5.95</v>
      </c>
      <c r="L32" s="14">
        <f t="shared" si="4"/>
        <v>24</v>
      </c>
      <c r="M32" s="4"/>
      <c r="N32" s="24" t="str">
        <f t="shared" si="3"/>
        <v>ينتقل</v>
      </c>
      <c r="O32" s="12"/>
      <c r="P32" s="12"/>
    </row>
    <row r="33" spans="1:17" ht="12.95" customHeight="1" x14ac:dyDescent="0.2">
      <c r="A33" s="17">
        <f t="shared" si="0"/>
        <v>25</v>
      </c>
      <c r="B33" s="4" t="s">
        <v>68</v>
      </c>
      <c r="C33" s="4" t="s">
        <v>35</v>
      </c>
      <c r="D33" s="4" t="s">
        <v>32</v>
      </c>
      <c r="E33" s="18">
        <v>5</v>
      </c>
      <c r="F33" s="18">
        <v>5.29</v>
      </c>
      <c r="G33" s="18">
        <v>5.5</v>
      </c>
      <c r="H33" s="18">
        <v>6.62</v>
      </c>
      <c r="I33" s="18">
        <v>7</v>
      </c>
      <c r="J33" s="18">
        <f t="shared" si="1"/>
        <v>29.41</v>
      </c>
      <c r="K33" s="18">
        <f t="shared" si="2"/>
        <v>5.8819999999999997</v>
      </c>
      <c r="L33" s="14">
        <f t="shared" si="4"/>
        <v>25</v>
      </c>
      <c r="M33" s="4"/>
      <c r="N33" s="24" t="str">
        <f t="shared" si="3"/>
        <v>ينتقل</v>
      </c>
      <c r="O33" s="12"/>
      <c r="P33" s="12"/>
    </row>
    <row r="34" spans="1:17" ht="12.95" customHeight="1" x14ac:dyDescent="0.2">
      <c r="A34" s="17">
        <f t="shared" si="0"/>
        <v>26</v>
      </c>
      <c r="B34" s="4" t="s">
        <v>72</v>
      </c>
      <c r="C34" s="4" t="s">
        <v>38</v>
      </c>
      <c r="D34" s="4" t="s">
        <v>33</v>
      </c>
      <c r="E34" s="18">
        <v>4.7699999999999996</v>
      </c>
      <c r="F34" s="18">
        <v>6</v>
      </c>
      <c r="G34" s="18">
        <v>6</v>
      </c>
      <c r="H34" s="18">
        <v>4.38</v>
      </c>
      <c r="I34" s="18">
        <v>7.75</v>
      </c>
      <c r="J34" s="18">
        <f t="shared" si="1"/>
        <v>28.9</v>
      </c>
      <c r="K34" s="18">
        <f t="shared" si="2"/>
        <v>5.7799999999999994</v>
      </c>
      <c r="L34" s="14">
        <f t="shared" si="4"/>
        <v>26</v>
      </c>
      <c r="M34" s="4"/>
      <c r="N34" s="24" t="str">
        <f t="shared" si="3"/>
        <v>ينتقل</v>
      </c>
      <c r="O34" s="12"/>
      <c r="P34" s="12"/>
    </row>
    <row r="35" spans="1:17" ht="12.95" customHeight="1" x14ac:dyDescent="0.2">
      <c r="A35" s="17">
        <f t="shared" si="0"/>
        <v>27</v>
      </c>
      <c r="B35" s="6" t="s">
        <v>89</v>
      </c>
      <c r="C35" s="4" t="s">
        <v>40</v>
      </c>
      <c r="D35" s="4" t="s">
        <v>33</v>
      </c>
      <c r="E35" s="18">
        <v>5.44</v>
      </c>
      <c r="F35" s="18">
        <v>4.3600000000000003</v>
      </c>
      <c r="G35" s="18">
        <v>5</v>
      </c>
      <c r="H35" s="18">
        <v>5.69</v>
      </c>
      <c r="I35" s="18">
        <v>7.25</v>
      </c>
      <c r="J35" s="18">
        <f t="shared" si="1"/>
        <v>27.740000000000002</v>
      </c>
      <c r="K35" s="18">
        <f t="shared" si="2"/>
        <v>5.548</v>
      </c>
      <c r="L35" s="14">
        <f t="shared" si="4"/>
        <v>27</v>
      </c>
      <c r="M35" s="4"/>
      <c r="N35" s="24" t="str">
        <f t="shared" si="3"/>
        <v>ينتقل</v>
      </c>
      <c r="O35" s="12"/>
      <c r="P35" s="12"/>
    </row>
    <row r="36" spans="1:17" ht="12.95" customHeight="1" x14ac:dyDescent="0.2">
      <c r="A36" s="17">
        <f t="shared" si="0"/>
        <v>28</v>
      </c>
      <c r="B36" s="4" t="s">
        <v>27</v>
      </c>
      <c r="C36" s="4" t="s">
        <v>28</v>
      </c>
      <c r="D36" s="4" t="s">
        <v>32</v>
      </c>
      <c r="E36" s="18">
        <v>6</v>
      </c>
      <c r="F36" s="18">
        <v>5</v>
      </c>
      <c r="G36" s="18">
        <v>7</v>
      </c>
      <c r="H36" s="18">
        <v>4</v>
      </c>
      <c r="I36" s="18">
        <v>5</v>
      </c>
      <c r="J36" s="18">
        <f t="shared" si="1"/>
        <v>27</v>
      </c>
      <c r="K36" s="18">
        <f t="shared" si="2"/>
        <v>5.4</v>
      </c>
      <c r="L36" s="14">
        <f t="shared" si="4"/>
        <v>28</v>
      </c>
      <c r="M36" s="4"/>
      <c r="N36" s="24" t="str">
        <f t="shared" si="3"/>
        <v>ينتقل</v>
      </c>
      <c r="O36" s="12"/>
      <c r="P36" s="12"/>
    </row>
    <row r="37" spans="1:17" ht="12.95" customHeight="1" x14ac:dyDescent="0.2">
      <c r="A37" s="17">
        <f t="shared" si="0"/>
        <v>29</v>
      </c>
      <c r="B37" s="4" t="s">
        <v>76</v>
      </c>
      <c r="C37" s="4" t="s">
        <v>63</v>
      </c>
      <c r="D37" s="4" t="s">
        <v>32</v>
      </c>
      <c r="E37" s="18">
        <v>4.96</v>
      </c>
      <c r="F37" s="18">
        <v>6</v>
      </c>
      <c r="G37" s="18">
        <v>4</v>
      </c>
      <c r="H37" s="18">
        <v>4.25</v>
      </c>
      <c r="I37" s="18">
        <v>7</v>
      </c>
      <c r="J37" s="18">
        <f t="shared" si="1"/>
        <v>26.21</v>
      </c>
      <c r="K37" s="18">
        <f t="shared" si="2"/>
        <v>5.242</v>
      </c>
      <c r="L37" s="14">
        <f t="shared" si="4"/>
        <v>29</v>
      </c>
      <c r="M37" s="4"/>
      <c r="N37" s="24" t="str">
        <f t="shared" si="3"/>
        <v>ينتقل</v>
      </c>
      <c r="O37" s="12"/>
      <c r="P37" s="12"/>
    </row>
    <row r="38" spans="1:17" ht="12.95" customHeight="1" x14ac:dyDescent="0.2">
      <c r="A38" s="17">
        <f t="shared" si="0"/>
        <v>30</v>
      </c>
      <c r="B38" s="6" t="s">
        <v>92</v>
      </c>
      <c r="C38" s="4" t="s">
        <v>36</v>
      </c>
      <c r="D38" s="4" t="s">
        <v>33</v>
      </c>
      <c r="E38" s="18">
        <v>5.0999999999999996</v>
      </c>
      <c r="F38" s="18">
        <v>5.29</v>
      </c>
      <c r="G38" s="18">
        <v>3.5</v>
      </c>
      <c r="H38" s="18">
        <v>5</v>
      </c>
      <c r="I38" s="18">
        <v>7.25</v>
      </c>
      <c r="J38" s="18">
        <f t="shared" si="1"/>
        <v>26.14</v>
      </c>
      <c r="K38" s="18">
        <f t="shared" si="2"/>
        <v>5.2279999999999998</v>
      </c>
      <c r="L38" s="14">
        <f t="shared" si="4"/>
        <v>30</v>
      </c>
      <c r="M38" s="4"/>
      <c r="N38" s="24" t="str">
        <f t="shared" si="3"/>
        <v>ينتقل</v>
      </c>
      <c r="O38" s="12"/>
      <c r="P38" s="12"/>
    </row>
    <row r="39" spans="1:17" ht="12.95" customHeight="1" x14ac:dyDescent="0.2">
      <c r="A39" s="17">
        <f t="shared" si="0"/>
        <v>31</v>
      </c>
      <c r="B39" s="4" t="s">
        <v>80</v>
      </c>
      <c r="C39" s="4" t="s">
        <v>44</v>
      </c>
      <c r="D39" s="4" t="s">
        <v>32</v>
      </c>
      <c r="E39" s="18">
        <v>5.0999999999999996</v>
      </c>
      <c r="F39" s="18">
        <v>4.71</v>
      </c>
      <c r="G39" s="18">
        <v>5</v>
      </c>
      <c r="H39" s="18">
        <v>3.38</v>
      </c>
      <c r="I39" s="18">
        <v>7.75</v>
      </c>
      <c r="J39" s="18">
        <f t="shared" si="1"/>
        <v>25.939999999999998</v>
      </c>
      <c r="K39" s="18">
        <f t="shared" si="2"/>
        <v>5.1879999999999997</v>
      </c>
      <c r="L39" s="14">
        <f t="shared" si="4"/>
        <v>31</v>
      </c>
      <c r="M39" s="4"/>
      <c r="N39" s="24" t="str">
        <f t="shared" si="3"/>
        <v>ينتقل</v>
      </c>
      <c r="O39" s="12"/>
      <c r="P39" s="12"/>
    </row>
    <row r="40" spans="1:17" ht="12.95" customHeight="1" x14ac:dyDescent="0.2">
      <c r="A40" s="17">
        <f t="shared" si="0"/>
        <v>32</v>
      </c>
      <c r="B40" s="6" t="s">
        <v>103</v>
      </c>
      <c r="C40" s="4" t="s">
        <v>62</v>
      </c>
      <c r="D40" s="4" t="s">
        <v>33</v>
      </c>
      <c r="E40" s="18">
        <v>4</v>
      </c>
      <c r="F40" s="18">
        <v>4.25</v>
      </c>
      <c r="G40" s="18">
        <v>7</v>
      </c>
      <c r="H40" s="18">
        <v>4.5</v>
      </c>
      <c r="I40" s="18">
        <v>6</v>
      </c>
      <c r="J40" s="18">
        <f t="shared" si="1"/>
        <v>25.75</v>
      </c>
      <c r="K40" s="18">
        <f t="shared" si="2"/>
        <v>5.15</v>
      </c>
      <c r="L40" s="14">
        <f t="shared" si="4"/>
        <v>32</v>
      </c>
      <c r="M40" s="4"/>
      <c r="N40" s="24" t="str">
        <f t="shared" si="3"/>
        <v>ينتقل</v>
      </c>
      <c r="O40" s="12"/>
      <c r="P40" s="12"/>
    </row>
    <row r="41" spans="1:17" ht="12.95" customHeight="1" x14ac:dyDescent="0.2">
      <c r="A41" s="17">
        <f t="shared" si="0"/>
        <v>33</v>
      </c>
      <c r="B41" s="4" t="s">
        <v>69</v>
      </c>
      <c r="C41" s="4" t="s">
        <v>36</v>
      </c>
      <c r="D41" s="4" t="s">
        <v>33</v>
      </c>
      <c r="E41" s="18">
        <v>4.6900000000000004</v>
      </c>
      <c r="F41" s="18">
        <v>4.3600000000000003</v>
      </c>
      <c r="G41" s="18">
        <v>4.75</v>
      </c>
      <c r="H41" s="18">
        <v>3.69</v>
      </c>
      <c r="I41" s="18">
        <v>7.5</v>
      </c>
      <c r="J41" s="18">
        <f t="shared" si="1"/>
        <v>24.990000000000002</v>
      </c>
      <c r="K41" s="18">
        <f t="shared" si="2"/>
        <v>4.9980000000000002</v>
      </c>
      <c r="L41" s="14">
        <f t="shared" si="4"/>
        <v>33</v>
      </c>
      <c r="M41" s="4"/>
      <c r="N41" s="24" t="str">
        <f t="shared" si="3"/>
        <v>ينتقل</v>
      </c>
      <c r="O41" s="12"/>
      <c r="P41" s="28"/>
      <c r="Q41" s="2" t="s">
        <v>109</v>
      </c>
    </row>
    <row r="42" spans="1:17" ht="12.95" customHeight="1" x14ac:dyDescent="0.2">
      <c r="A42" s="17">
        <f t="shared" si="0"/>
        <v>34</v>
      </c>
      <c r="B42" s="4" t="s">
        <v>71</v>
      </c>
      <c r="C42" s="4" t="s">
        <v>37</v>
      </c>
      <c r="D42" s="4" t="s">
        <v>32</v>
      </c>
      <c r="E42" s="18">
        <v>4.12</v>
      </c>
      <c r="F42" s="18">
        <v>3.93</v>
      </c>
      <c r="G42" s="18">
        <v>3</v>
      </c>
      <c r="H42" s="18">
        <v>4.25</v>
      </c>
      <c r="I42" s="18">
        <v>7.25</v>
      </c>
      <c r="J42" s="18">
        <f t="shared" si="1"/>
        <v>22.55</v>
      </c>
      <c r="K42" s="18">
        <f t="shared" si="2"/>
        <v>4.51</v>
      </c>
      <c r="L42" s="14">
        <f t="shared" si="4"/>
        <v>34</v>
      </c>
      <c r="M42" s="4"/>
      <c r="N42" s="24" t="str">
        <f t="shared" si="3"/>
        <v>يكرر</v>
      </c>
      <c r="O42" s="12"/>
      <c r="P42" s="12"/>
    </row>
    <row r="43" spans="1:17" ht="12.95" customHeight="1" x14ac:dyDescent="0.2">
      <c r="A43" s="17">
        <f t="shared" si="0"/>
        <v>35</v>
      </c>
      <c r="B43" s="6" t="s">
        <v>64</v>
      </c>
      <c r="C43" s="4" t="s">
        <v>58</v>
      </c>
      <c r="D43" s="4" t="s">
        <v>33</v>
      </c>
      <c r="E43" s="18">
        <v>3</v>
      </c>
      <c r="F43" s="18">
        <v>4.25</v>
      </c>
      <c r="G43" s="18">
        <v>7.25</v>
      </c>
      <c r="H43" s="18">
        <v>3</v>
      </c>
      <c r="I43" s="18">
        <v>5</v>
      </c>
      <c r="J43" s="18">
        <f t="shared" si="1"/>
        <v>22.5</v>
      </c>
      <c r="K43" s="18">
        <f t="shared" si="2"/>
        <v>4.5</v>
      </c>
      <c r="L43" s="14">
        <f t="shared" si="4"/>
        <v>35</v>
      </c>
      <c r="M43" s="4"/>
      <c r="N43" s="24" t="str">
        <f t="shared" si="3"/>
        <v>يكرر</v>
      </c>
      <c r="O43" s="12"/>
      <c r="P43" s="12"/>
    </row>
    <row r="44" spans="1:17" ht="12.95" customHeight="1" x14ac:dyDescent="0.2">
      <c r="A44" s="17">
        <f t="shared" si="0"/>
        <v>36</v>
      </c>
      <c r="B44" s="4" t="s">
        <v>82</v>
      </c>
      <c r="C44" s="4" t="s">
        <v>46</v>
      </c>
      <c r="D44" s="4" t="s">
        <v>32</v>
      </c>
      <c r="E44" s="18">
        <v>3.56</v>
      </c>
      <c r="F44" s="18">
        <v>4.21</v>
      </c>
      <c r="G44" s="18">
        <v>4</v>
      </c>
      <c r="H44" s="18">
        <v>2.88</v>
      </c>
      <c r="I44" s="18">
        <v>7.5</v>
      </c>
      <c r="J44" s="18">
        <f t="shared" si="1"/>
        <v>22.15</v>
      </c>
      <c r="K44" s="18">
        <f t="shared" si="2"/>
        <v>4.43</v>
      </c>
      <c r="L44" s="14">
        <f t="shared" si="4"/>
        <v>36</v>
      </c>
      <c r="M44" s="4"/>
      <c r="N44" s="24" t="str">
        <f t="shared" si="3"/>
        <v>يكرر</v>
      </c>
      <c r="O44" s="12"/>
      <c r="P44" s="12"/>
    </row>
    <row r="45" spans="1:17" ht="12.95" customHeight="1" x14ac:dyDescent="0.2">
      <c r="A45" s="17">
        <f t="shared" si="0"/>
        <v>37</v>
      </c>
      <c r="B45" s="6" t="s">
        <v>94</v>
      </c>
      <c r="C45" s="4" t="s">
        <v>54</v>
      </c>
      <c r="D45" s="4" t="s">
        <v>32</v>
      </c>
      <c r="E45" s="18">
        <v>3.33</v>
      </c>
      <c r="F45" s="18">
        <v>4.3600000000000003</v>
      </c>
      <c r="G45" s="18">
        <v>3</v>
      </c>
      <c r="H45" s="18">
        <v>4</v>
      </c>
      <c r="I45" s="18">
        <v>7</v>
      </c>
      <c r="J45" s="18">
        <f t="shared" si="1"/>
        <v>21.69</v>
      </c>
      <c r="K45" s="18">
        <f t="shared" si="2"/>
        <v>4.3380000000000001</v>
      </c>
      <c r="L45" s="14">
        <f t="shared" si="4"/>
        <v>37</v>
      </c>
      <c r="M45" s="4"/>
      <c r="N45" s="24" t="str">
        <f t="shared" si="3"/>
        <v>يكرر</v>
      </c>
      <c r="O45" s="12"/>
      <c r="P45" s="12"/>
    </row>
    <row r="46" spans="1:17" ht="12.95" customHeight="1" x14ac:dyDescent="0.2">
      <c r="A46" s="17">
        <f t="shared" si="0"/>
        <v>38</v>
      </c>
      <c r="B46" s="4" t="s">
        <v>67</v>
      </c>
      <c r="C46" s="4" t="s">
        <v>34</v>
      </c>
      <c r="D46" s="4" t="s">
        <v>32</v>
      </c>
      <c r="E46" s="18">
        <v>3.88</v>
      </c>
      <c r="F46" s="18">
        <v>4.1399999999999997</v>
      </c>
      <c r="G46" s="18">
        <v>3.5</v>
      </c>
      <c r="H46" s="18">
        <v>3.12</v>
      </c>
      <c r="I46" s="18">
        <v>7</v>
      </c>
      <c r="J46" s="18">
        <f t="shared" si="1"/>
        <v>21.64</v>
      </c>
      <c r="K46" s="18">
        <f t="shared" si="2"/>
        <v>4.3280000000000003</v>
      </c>
      <c r="L46" s="14">
        <f t="shared" si="4"/>
        <v>38</v>
      </c>
      <c r="M46" s="4"/>
      <c r="N46" s="24" t="str">
        <f t="shared" si="3"/>
        <v>يكرر</v>
      </c>
      <c r="O46" s="12"/>
      <c r="P46" s="12"/>
    </row>
    <row r="47" spans="1:17" ht="12.95" customHeight="1" x14ac:dyDescent="0.2">
      <c r="A47" s="17">
        <f t="shared" si="0"/>
        <v>39</v>
      </c>
      <c r="B47" s="6" t="s">
        <v>95</v>
      </c>
      <c r="C47" s="4" t="s">
        <v>55</v>
      </c>
      <c r="D47" s="4" t="s">
        <v>33</v>
      </c>
      <c r="E47" s="18">
        <v>3.5</v>
      </c>
      <c r="F47" s="18">
        <v>3.12</v>
      </c>
      <c r="G47" s="18">
        <v>7</v>
      </c>
      <c r="H47" s="18">
        <v>3</v>
      </c>
      <c r="I47" s="18">
        <v>5</v>
      </c>
      <c r="J47" s="18">
        <f t="shared" si="1"/>
        <v>21.62</v>
      </c>
      <c r="K47" s="18">
        <f t="shared" si="2"/>
        <v>4.3239999999999998</v>
      </c>
      <c r="L47" s="14">
        <f t="shared" si="4"/>
        <v>39</v>
      </c>
      <c r="M47" s="4"/>
      <c r="N47" s="24" t="str">
        <f t="shared" si="3"/>
        <v>يكرر</v>
      </c>
      <c r="O47" s="12"/>
      <c r="P47" s="12"/>
    </row>
    <row r="48" spans="1:17" ht="12.95" customHeight="1" x14ac:dyDescent="0.2">
      <c r="A48" s="17">
        <f t="shared" si="0"/>
        <v>40</v>
      </c>
      <c r="B48" s="6" t="s">
        <v>101</v>
      </c>
      <c r="C48" s="4" t="s">
        <v>61</v>
      </c>
      <c r="D48" s="4" t="s">
        <v>32</v>
      </c>
      <c r="E48" s="18">
        <v>3</v>
      </c>
      <c r="F48" s="18">
        <v>2.5</v>
      </c>
      <c r="G48" s="18">
        <v>7</v>
      </c>
      <c r="H48" s="18">
        <v>3</v>
      </c>
      <c r="I48" s="18">
        <v>6</v>
      </c>
      <c r="J48" s="18">
        <f t="shared" si="1"/>
        <v>21.5</v>
      </c>
      <c r="K48" s="18">
        <f t="shared" si="2"/>
        <v>4.3</v>
      </c>
      <c r="L48" s="14">
        <f t="shared" si="4"/>
        <v>40</v>
      </c>
      <c r="M48" s="4"/>
      <c r="N48" s="24" t="str">
        <f t="shared" si="3"/>
        <v>يكرر</v>
      </c>
      <c r="O48" s="12"/>
      <c r="P48" s="12"/>
    </row>
    <row r="49" spans="1:16" ht="12.95" customHeight="1" x14ac:dyDescent="0.2">
      <c r="A49" s="17">
        <f t="shared" si="0"/>
        <v>41</v>
      </c>
      <c r="B49" s="4" t="s">
        <v>74</v>
      </c>
      <c r="C49" s="4" t="s">
        <v>40</v>
      </c>
      <c r="D49" s="4" t="s">
        <v>33</v>
      </c>
      <c r="E49" s="18">
        <v>3</v>
      </c>
      <c r="F49" s="18">
        <v>3.79</v>
      </c>
      <c r="G49" s="18">
        <v>3</v>
      </c>
      <c r="H49" s="18">
        <v>2.5</v>
      </c>
      <c r="I49" s="18">
        <v>7</v>
      </c>
      <c r="J49" s="18">
        <f t="shared" si="1"/>
        <v>19.29</v>
      </c>
      <c r="K49" s="18">
        <f t="shared" si="2"/>
        <v>3.8579999999999997</v>
      </c>
      <c r="L49" s="14">
        <f t="shared" si="4"/>
        <v>41</v>
      </c>
      <c r="M49" s="4"/>
      <c r="N49" s="24" t="str">
        <f t="shared" si="3"/>
        <v>يكرر</v>
      </c>
      <c r="O49" s="12"/>
      <c r="P49" s="12"/>
    </row>
    <row r="50" spans="1:16" ht="12.95" customHeight="1" thickBot="1" x14ac:dyDescent="0.25">
      <c r="A50" s="19">
        <f t="shared" si="0"/>
        <v>42</v>
      </c>
      <c r="B50" s="20" t="s">
        <v>97</v>
      </c>
      <c r="C50" s="21" t="s">
        <v>56</v>
      </c>
      <c r="D50" s="21" t="s">
        <v>33</v>
      </c>
      <c r="E50" s="22">
        <v>3</v>
      </c>
      <c r="F50" s="22">
        <v>3.69</v>
      </c>
      <c r="G50" s="22">
        <v>2.5</v>
      </c>
      <c r="H50" s="22">
        <v>3.5</v>
      </c>
      <c r="I50" s="22">
        <v>4</v>
      </c>
      <c r="J50" s="22">
        <f t="shared" si="1"/>
        <v>16.689999999999998</v>
      </c>
      <c r="K50" s="22">
        <f t="shared" si="2"/>
        <v>3.3379999999999996</v>
      </c>
      <c r="L50" s="14">
        <f t="shared" si="4"/>
        <v>42</v>
      </c>
      <c r="M50" s="21"/>
      <c r="N50" s="23" t="str">
        <f t="shared" si="3"/>
        <v>يكرر</v>
      </c>
      <c r="O50" s="12"/>
      <c r="P50" s="12"/>
    </row>
  </sheetData>
  <autoFilter ref="A8:N8"/>
  <sortState ref="A9:AT50">
    <sortCondition descending="1" ref="J9:J50"/>
  </sortState>
  <mergeCells count="1">
    <mergeCell ref="E1:G1"/>
  </mergeCells>
  <conditionalFormatting sqref="E9:I50">
    <cfRule type="cellIs" dxfId="5" priority="5" operator="lessThan">
      <formula>0</formula>
    </cfRule>
    <cfRule type="cellIs" dxfId="4" priority="6" operator="greaterThan">
      <formula>10</formula>
    </cfRule>
  </conditionalFormatting>
  <conditionalFormatting sqref="J9:J50">
    <cfRule type="duplicateValues" dxfId="3" priority="4"/>
  </conditionalFormatting>
  <conditionalFormatting sqref="K9:K50">
    <cfRule type="duplicateValues" dxfId="2" priority="3"/>
  </conditionalFormatting>
  <conditionalFormatting sqref="N9:N50">
    <cfRule type="containsText" dxfId="1" priority="2" operator="containsText" text="ينتقل">
      <formula>NOT(ISERROR(SEARCH("ينتقل",N9)))</formula>
    </cfRule>
    <cfRule type="containsText" dxfId="0" priority="1" operator="containsText" text="يكرر">
      <formula>NOT(ISERROR(SEARCH("يكرر",N9)))</formula>
    </cfRule>
  </conditionalFormatting>
  <dataValidations count="2">
    <dataValidation type="list" allowBlank="1" showInputMessage="1" showErrorMessage="1" errorTitle="تحذير" error="لقد أخطأت في المسك" promptTitle="النوع" prompt="اختر من اللائحة" sqref="G4:G5 D9:D66">
      <formula1>$AT$1:$AT$2</formula1>
    </dataValidation>
    <dataValidation type="whole" allowBlank="1" showInputMessage="1" showErrorMessage="1" errorTitle="تحذير" error="امسك نقطة من 0 إلى 10" sqref="E9:I50">
      <formula1>0</formula1>
      <formula2>10</formula2>
    </dataValidation>
  </dataValidations>
  <pageMargins left="0" right="0" top="0" bottom="0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C44"/>
  <sheetViews>
    <sheetView rightToLeft="1" workbookViewId="0">
      <selection activeCell="D21" sqref="D21"/>
    </sheetView>
  </sheetViews>
  <sheetFormatPr defaultColWidth="11" defaultRowHeight="14.25" x14ac:dyDescent="0.2"/>
  <cols>
    <col min="3" max="3" width="14.375" bestFit="1" customWidth="1"/>
  </cols>
  <sheetData>
    <row r="2" spans="3:3" x14ac:dyDescent="0.2">
      <c r="C2" t="s">
        <v>106</v>
      </c>
    </row>
    <row r="3" spans="3:3" x14ac:dyDescent="0.2">
      <c r="C3" t="str">
        <f>Feuil1!C9&amp;"  "&amp;Feuil1!B9</f>
        <v>يحيى  فتوح</v>
      </c>
    </row>
    <row r="4" spans="3:3" x14ac:dyDescent="0.2">
      <c r="C4" t="str">
        <f>Feuil1!C10&amp;"  "&amp;Feuil1!B10</f>
        <v>رانية  دالي</v>
      </c>
    </row>
    <row r="5" spans="3:3" x14ac:dyDescent="0.2">
      <c r="C5" t="str">
        <f>Feuil1!C11&amp;"  "&amp;Feuil1!B11</f>
        <v>عبد العظيم  جلال</v>
      </c>
    </row>
    <row r="6" spans="3:3" x14ac:dyDescent="0.2">
      <c r="C6" t="str">
        <f>Feuil1!C12&amp;"  "&amp;Feuil1!B12</f>
        <v>محمد  كتبي</v>
      </c>
    </row>
    <row r="7" spans="3:3" x14ac:dyDescent="0.2">
      <c r="C7" t="str">
        <f>Feuil1!C13&amp;"  "&amp;Feuil1!B13</f>
        <v>اية  هام</v>
      </c>
    </row>
    <row r="8" spans="3:3" x14ac:dyDescent="0.2">
      <c r="C8" t="str">
        <f>Feuil1!C14&amp;"  "&amp;Feuil1!B14</f>
        <v>حسام  سعد</v>
      </c>
    </row>
    <row r="9" spans="3:3" x14ac:dyDescent="0.2">
      <c r="C9" t="str">
        <f>Feuil1!C15&amp;"  "&amp;Feuil1!B15</f>
        <v>فاطمة  بن سلطان</v>
      </c>
    </row>
    <row r="10" spans="3:3" x14ac:dyDescent="0.2">
      <c r="C10" t="str">
        <f>Feuil1!C16&amp;"  "&amp;Feuil1!B16</f>
        <v>آية  عسال</v>
      </c>
    </row>
    <row r="11" spans="3:3" x14ac:dyDescent="0.2">
      <c r="C11" t="str">
        <f>Feuil1!C17&amp;"  "&amp;Feuil1!B17</f>
        <v>مروان  يكان</v>
      </c>
    </row>
    <row r="12" spans="3:3" x14ac:dyDescent="0.2">
      <c r="C12" t="str">
        <f>Feuil1!C18&amp;"  "&amp;Feuil1!B18</f>
        <v>ياسين  جميل</v>
      </c>
    </row>
    <row r="13" spans="3:3" x14ac:dyDescent="0.2">
      <c r="C13" t="str">
        <f>Feuil1!C19&amp;"  "&amp;Feuil1!B19</f>
        <v>هاجر  عزم</v>
      </c>
    </row>
    <row r="14" spans="3:3" x14ac:dyDescent="0.2">
      <c r="C14" t="str">
        <f>Feuil1!C20&amp;"  "&amp;Feuil1!B20</f>
        <v>أميمة  لاشي</v>
      </c>
    </row>
    <row r="15" spans="3:3" x14ac:dyDescent="0.2">
      <c r="C15" t="str">
        <f>Feuil1!C21&amp;"  "&amp;Feuil1!B21</f>
        <v>دنيا  عتال</v>
      </c>
    </row>
    <row r="16" spans="3:3" x14ac:dyDescent="0.2">
      <c r="C16" t="str">
        <f>Feuil1!C22&amp;"  "&amp;Feuil1!B22</f>
        <v>سعيدة  يسار</v>
      </c>
    </row>
    <row r="17" spans="3:3" x14ac:dyDescent="0.2">
      <c r="C17" t="str">
        <f>Feuil1!C23&amp;"  "&amp;Feuil1!B23</f>
        <v>سامي  ذهب</v>
      </c>
    </row>
    <row r="18" spans="3:3" x14ac:dyDescent="0.2">
      <c r="C18" t="str">
        <f>Feuil1!C24&amp;"  "&amp;Feuil1!B24</f>
        <v>فاطمة الزهراء  سكري</v>
      </c>
    </row>
    <row r="19" spans="3:3" x14ac:dyDescent="0.2">
      <c r="C19" t="str">
        <f>Feuil1!C25&amp;"  "&amp;Feuil1!B25</f>
        <v>رشيد  عزوز</v>
      </c>
    </row>
    <row r="20" spans="3:3" x14ac:dyDescent="0.2">
      <c r="C20" t="str">
        <f>Feuil1!C26&amp;"  "&amp;Feuil1!B26</f>
        <v>محمد أمين  سلام</v>
      </c>
    </row>
    <row r="21" spans="3:3" x14ac:dyDescent="0.2">
      <c r="C21" t="str">
        <f>Feuil1!C27&amp;"  "&amp;Feuil1!B27</f>
        <v>أمال  فارح</v>
      </c>
    </row>
    <row r="22" spans="3:3" x14ac:dyDescent="0.2">
      <c r="C22" t="str">
        <f>Feuil1!C28&amp;"  "&amp;Feuil1!B28</f>
        <v>محمد  خلاب</v>
      </c>
    </row>
    <row r="23" spans="3:3" x14ac:dyDescent="0.2">
      <c r="C23" t="str">
        <f>Feuil1!C29&amp;"  "&amp;Feuil1!B29</f>
        <v>عبدالحق   فالح</v>
      </c>
    </row>
    <row r="24" spans="3:3" x14ac:dyDescent="0.2">
      <c r="C24" t="str">
        <f>Feuil1!C30&amp;"  "&amp;Feuil1!B30</f>
        <v>هاجر  مصطاف</v>
      </c>
    </row>
    <row r="25" spans="3:3" x14ac:dyDescent="0.2">
      <c r="C25" t="str">
        <f>Feuil1!C31&amp;"  "&amp;Feuil1!B31</f>
        <v>مراد  بيضاوي</v>
      </c>
    </row>
    <row r="26" spans="3:3" x14ac:dyDescent="0.2">
      <c r="C26" t="str">
        <f>Feuil1!C32&amp;"  "&amp;Feuil1!B32</f>
        <v>فاطمة  المراكشي</v>
      </c>
    </row>
    <row r="27" spans="3:3" x14ac:dyDescent="0.2">
      <c r="C27" t="str">
        <f>Feuil1!C33&amp;"  "&amp;Feuil1!B33</f>
        <v>عادل  بيوض</v>
      </c>
    </row>
    <row r="28" spans="3:3" x14ac:dyDescent="0.2">
      <c r="C28" t="str">
        <f>Feuil1!C34&amp;"  "&amp;Feuil1!B34</f>
        <v>هاجر  فنوس</v>
      </c>
    </row>
    <row r="29" spans="3:3" x14ac:dyDescent="0.2">
      <c r="C29" t="str">
        <f>Feuil1!C35&amp;"  "&amp;Feuil1!B35</f>
        <v>ملاك  فرج</v>
      </c>
    </row>
    <row r="30" spans="3:3" x14ac:dyDescent="0.2">
      <c r="C30" t="str">
        <f>Feuil1!C36&amp;"  "&amp;Feuil1!B36</f>
        <v>مراد  الأبيض</v>
      </c>
    </row>
    <row r="31" spans="3:3" x14ac:dyDescent="0.2">
      <c r="C31" t="str">
        <f>Feuil1!C37&amp;"  "&amp;Feuil1!B37</f>
        <v>سفيان  يم</v>
      </c>
    </row>
    <row r="32" spans="3:3" x14ac:dyDescent="0.2">
      <c r="C32" t="str">
        <f>Feuil1!C38&amp;"  "&amp;Feuil1!B38</f>
        <v>سلمى  يمين</v>
      </c>
    </row>
    <row r="33" spans="3:3" x14ac:dyDescent="0.2">
      <c r="C33" t="str">
        <f>Feuil1!C39&amp;"  "&amp;Feuil1!B39</f>
        <v>ادم  كافي</v>
      </c>
    </row>
    <row r="34" spans="3:3" x14ac:dyDescent="0.2">
      <c r="C34" t="str">
        <f>Feuil1!C40&amp;"  "&amp;Feuil1!B40</f>
        <v>اكرام  مالح</v>
      </c>
    </row>
    <row r="35" spans="3:3" x14ac:dyDescent="0.2">
      <c r="C35" t="str">
        <f>Feuil1!C41&amp;"  "&amp;Feuil1!B41</f>
        <v>سلمى  حليم</v>
      </c>
    </row>
    <row r="36" spans="3:3" x14ac:dyDescent="0.2">
      <c r="C36" t="str">
        <f>Feuil1!C42&amp;"  "&amp;Feuil1!B42</f>
        <v>عبد المطلب  أزرق</v>
      </c>
    </row>
    <row r="37" spans="3:3" x14ac:dyDescent="0.2">
      <c r="C37" t="str">
        <f>Feuil1!C43&amp;"  "&amp;Feuil1!B43</f>
        <v>خديجة  سامي</v>
      </c>
    </row>
    <row r="38" spans="3:3" x14ac:dyDescent="0.2">
      <c r="C38" t="str">
        <f>Feuil1!C44&amp;"  "&amp;Feuil1!B44</f>
        <v>محمد علي  فاتح</v>
      </c>
    </row>
    <row r="39" spans="3:3" x14ac:dyDescent="0.2">
      <c r="C39" t="str">
        <f>Feuil1!C45&amp;"  "&amp;Feuil1!B45</f>
        <v>صلاح الدين  صاليح</v>
      </c>
    </row>
    <row r="40" spans="3:3" x14ac:dyDescent="0.2">
      <c r="C40" t="str">
        <f>Feuil1!C46&amp;"  "&amp;Feuil1!B46</f>
        <v>آمحمد  فارس</v>
      </c>
    </row>
    <row r="41" spans="3:3" x14ac:dyDescent="0.2">
      <c r="C41" t="str">
        <f>Feuil1!C47&amp;"  "&amp;Feuil1!B47</f>
        <v>الهام  سادون</v>
      </c>
    </row>
    <row r="42" spans="3:3" x14ac:dyDescent="0.2">
      <c r="C42" t="str">
        <f>Feuil1!C48&amp;"  "&amp;Feuil1!B48</f>
        <v>محمد رضى  عمور</v>
      </c>
    </row>
    <row r="43" spans="3:3" x14ac:dyDescent="0.2">
      <c r="C43" t="str">
        <f>Feuil1!C49&amp;"  "&amp;Feuil1!B49</f>
        <v>ملاك  خالص</v>
      </c>
    </row>
    <row r="44" spans="3:3" x14ac:dyDescent="0.2">
      <c r="C44" t="str">
        <f>Feuil1!C50&amp;"  "&amp;Feuil1!B50</f>
        <v>هبة  جلل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pc1</cp:lastModifiedBy>
  <cp:lastPrinted>2021-02-17T10:49:47Z</cp:lastPrinted>
  <dcterms:created xsi:type="dcterms:W3CDTF">2015-06-05T18:19:34Z</dcterms:created>
  <dcterms:modified xsi:type="dcterms:W3CDTF">2021-02-19T22:24:49Z</dcterms:modified>
</cp:coreProperties>
</file>