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defaultThemeVersion="124226"/>
  <xr:revisionPtr revIDLastSave="0" documentId="13_ncr:1_{B4447DF9-A309-41DC-A751-62625E005B9C}" xr6:coauthVersionLast="46" xr6:coauthVersionMax="46" xr10:uidLastSave="{00000000-0000-0000-0000-000000000000}"/>
  <bookViews>
    <workbookView xWindow="-120" yWindow="-120" windowWidth="19440" windowHeight="15000" activeTab="1" xr2:uid="{00000000-000D-0000-FFFF-FFFF00000000}"/>
  </bookViews>
  <sheets>
    <sheet name="كشف الحساب" sheetId="1" r:id="rId1"/>
    <sheet name="استخراج كشف حساب عميل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C6" i="2" l="1" a="1"/>
  <c r="C6" i="2" s="1"/>
  <c r="D6" i="2" a="1"/>
  <c r="D6" i="2" s="1"/>
  <c r="E6" i="2" a="1"/>
  <c r="E6" i="2" s="1"/>
  <c r="C7" i="2" a="1"/>
  <c r="C7" i="2" s="1"/>
  <c r="D7" i="2" a="1"/>
  <c r="D7" i="2" s="1"/>
  <c r="E7" i="2" a="1"/>
  <c r="E7" i="2" s="1"/>
  <c r="C8" i="2" a="1"/>
  <c r="C8" i="2" s="1"/>
  <c r="D8" i="2" a="1"/>
  <c r="D8" i="2" s="1"/>
  <c r="E8" i="2" a="1"/>
  <c r="E8" i="2" s="1"/>
  <c r="C9" i="2" a="1"/>
  <c r="C9" i="2" s="1"/>
  <c r="D9" i="2" a="1"/>
  <c r="D9" i="2" s="1"/>
  <c r="E9" i="2" a="1"/>
  <c r="E9" i="2" s="1"/>
  <c r="C10" i="2" a="1"/>
  <c r="C10" i="2" s="1"/>
  <c r="D10" i="2" a="1"/>
  <c r="D10" i="2" s="1"/>
  <c r="E10" i="2" a="1"/>
  <c r="E10" i="2" s="1"/>
  <c r="C11" i="2" a="1"/>
  <c r="C11" i="2" s="1"/>
  <c r="D11" i="2" a="1"/>
  <c r="D11" i="2" s="1"/>
  <c r="E11" i="2" a="1"/>
  <c r="E11" i="2"/>
  <c r="C12" i="2" a="1"/>
  <c r="C12" i="2" s="1"/>
  <c r="D12" i="2" a="1"/>
  <c r="D12" i="2" s="1"/>
  <c r="E12" i="2" a="1"/>
  <c r="E12" i="2" s="1"/>
  <c r="C13" i="2" a="1"/>
  <c r="C13" i="2" s="1"/>
  <c r="D13" i="2" a="1"/>
  <c r="D13" i="2" s="1"/>
  <c r="E13" i="2" a="1"/>
  <c r="E13" i="2" s="1"/>
  <c r="C14" i="2" a="1"/>
  <c r="C14" i="2" s="1"/>
  <c r="D14" i="2" a="1"/>
  <c r="D14" i="2" s="1"/>
  <c r="E14" i="2" a="1"/>
  <c r="E14" i="2" s="1"/>
  <c r="C15" i="2" a="1"/>
  <c r="C15" i="2" s="1"/>
  <c r="D15" i="2" a="1"/>
  <c r="D15" i="2" s="1"/>
  <c r="E15" i="2" a="1"/>
  <c r="E15" i="2" s="1"/>
  <c r="C16" i="2" a="1"/>
  <c r="C16" i="2" s="1"/>
  <c r="D16" i="2" a="1"/>
  <c r="D16" i="2" s="1"/>
  <c r="E16" i="2" a="1"/>
  <c r="E16" i="2" s="1"/>
  <c r="C17" i="2" a="1"/>
  <c r="C17" i="2" s="1"/>
  <c r="D17" i="2" a="1"/>
  <c r="D17" i="2" s="1"/>
  <c r="E17" i="2" a="1"/>
  <c r="E17" i="2" s="1"/>
  <c r="C18" i="2" a="1"/>
  <c r="C18" i="2" s="1"/>
  <c r="D18" i="2" a="1"/>
  <c r="D18" i="2" s="1"/>
  <c r="E18" i="2" a="1"/>
  <c r="E18" i="2" s="1"/>
  <c r="C19" i="2" a="1"/>
  <c r="C19" i="2"/>
  <c r="D19" i="2" a="1"/>
  <c r="D19" i="2" s="1"/>
  <c r="E19" i="2" a="1"/>
  <c r="E19" i="2"/>
  <c r="C20" i="2" a="1"/>
  <c r="C20" i="2" s="1"/>
  <c r="D20" i="2" a="1"/>
  <c r="D20" i="2" s="1"/>
  <c r="E20" i="2" a="1"/>
  <c r="E20" i="2" s="1"/>
  <c r="C21" i="2" a="1"/>
  <c r="C21" i="2" s="1"/>
  <c r="D21" i="2" a="1"/>
  <c r="D21" i="2" s="1"/>
  <c r="E21" i="2" a="1"/>
  <c r="E21" i="2"/>
  <c r="C22" i="2" a="1"/>
  <c r="C22" i="2" s="1"/>
  <c r="D22" i="2" a="1"/>
  <c r="D22" i="2" s="1"/>
  <c r="E22" i="2" a="1"/>
  <c r="E22" i="2" s="1"/>
  <c r="C23" i="2" a="1"/>
  <c r="C23" i="2" s="1"/>
  <c r="D23" i="2" a="1"/>
  <c r="D23" i="2" s="1"/>
  <c r="E23" i="2" a="1"/>
  <c r="E23" i="2" s="1"/>
  <c r="C24" i="2" a="1"/>
  <c r="C24" i="2" s="1"/>
  <c r="D24" i="2" a="1"/>
  <c r="D24" i="2" s="1"/>
  <c r="E24" i="2" a="1"/>
  <c r="E24" i="2" s="1"/>
  <c r="C25" i="2" a="1"/>
  <c r="C25" i="2" s="1"/>
  <c r="D25" i="2" a="1"/>
  <c r="D25" i="2" s="1"/>
  <c r="E25" i="2" a="1"/>
  <c r="E25" i="2"/>
  <c r="C26" i="2" a="1"/>
  <c r="C26" i="2" s="1"/>
  <c r="D26" i="2" a="1"/>
  <c r="D26" i="2" s="1"/>
  <c r="E26" i="2" a="1"/>
  <c r="E26" i="2" s="1"/>
  <c r="C27" i="2" a="1"/>
  <c r="C27" i="2" s="1"/>
  <c r="D27" i="2" a="1"/>
  <c r="D27" i="2" s="1"/>
  <c r="E27" i="2" a="1"/>
  <c r="E27" i="2"/>
  <c r="C28" i="2" a="1"/>
  <c r="C28" i="2" s="1"/>
  <c r="D28" i="2" a="1"/>
  <c r="D28" i="2" s="1"/>
  <c r="E28" i="2" a="1"/>
  <c r="E28" i="2" s="1"/>
  <c r="C29" i="2" a="1"/>
  <c r="C29" i="2" s="1"/>
  <c r="D29" i="2" a="1"/>
  <c r="D29" i="2" s="1"/>
  <c r="E29" i="2" a="1"/>
  <c r="E29" i="2"/>
  <c r="C30" i="2" a="1"/>
  <c r="C30" i="2" s="1"/>
  <c r="D30" i="2" a="1"/>
  <c r="D30" i="2" s="1"/>
  <c r="E30" i="2" a="1"/>
  <c r="E30" i="2" s="1"/>
  <c r="C31" i="2" a="1"/>
  <c r="C31" i="2" s="1"/>
  <c r="D31" i="2" a="1"/>
  <c r="D31" i="2" s="1"/>
  <c r="E31" i="2" a="1"/>
  <c r="E31" i="2" s="1"/>
  <c r="C32" i="2" a="1"/>
  <c r="C32" i="2" s="1"/>
  <c r="D32" i="2" a="1"/>
  <c r="D32" i="2"/>
  <c r="E32" i="2" a="1"/>
  <c r="E32" i="2" s="1"/>
  <c r="C33" i="2" a="1"/>
  <c r="C33" i="2" s="1"/>
  <c r="D33" i="2" a="1"/>
  <c r="D33" i="2" s="1"/>
  <c r="E33" i="2" a="1"/>
  <c r="E33" i="2" s="1"/>
  <c r="C34" i="2" a="1"/>
  <c r="C34" i="2" s="1"/>
  <c r="D34" i="2" a="1"/>
  <c r="D34" i="2" s="1"/>
  <c r="E34" i="2" a="1"/>
  <c r="E34" i="2" s="1"/>
  <c r="C35" i="2" a="1"/>
  <c r="C35" i="2" s="1"/>
  <c r="D35" i="2" a="1"/>
  <c r="D35" i="2" s="1"/>
  <c r="E35" i="2" a="1"/>
  <c r="E35" i="2" s="1"/>
  <c r="C36" i="2" a="1"/>
  <c r="C36" i="2" s="1"/>
  <c r="D36" i="2" a="1"/>
  <c r="D36" i="2" s="1"/>
  <c r="E36" i="2" a="1"/>
  <c r="E36" i="2" s="1"/>
  <c r="C37" i="2" a="1"/>
  <c r="C37" i="2" s="1"/>
  <c r="D37" i="2" a="1"/>
  <c r="D37" i="2" s="1"/>
  <c r="E37" i="2" a="1"/>
  <c r="E37" i="2" s="1"/>
  <c r="C38" i="2" a="1"/>
  <c r="C38" i="2" s="1"/>
  <c r="D38" i="2" a="1"/>
  <c r="D38" i="2"/>
  <c r="E38" i="2" a="1"/>
  <c r="E38" i="2" s="1"/>
  <c r="C39" i="2" a="1"/>
  <c r="C39" i="2"/>
  <c r="D39" i="2" a="1"/>
  <c r="D39" i="2" s="1"/>
  <c r="E39" i="2" a="1"/>
  <c r="E39" i="2" s="1"/>
  <c r="C40" i="2" a="1"/>
  <c r="C40" i="2" s="1"/>
  <c r="D40" i="2" a="1"/>
  <c r="D40" i="2"/>
  <c r="E40" i="2" a="1"/>
  <c r="E40" i="2" s="1"/>
  <c r="C41" i="2" a="1"/>
  <c r="C41" i="2"/>
  <c r="D41" i="2" a="1"/>
  <c r="D41" i="2" s="1"/>
  <c r="E41" i="2" a="1"/>
  <c r="E41" i="2" s="1"/>
  <c r="C42" i="2" a="1"/>
  <c r="C42" i="2" s="1"/>
  <c r="D42" i="2" a="1"/>
  <c r="D42" i="2" s="1"/>
  <c r="E42" i="2" a="1"/>
  <c r="E42" i="2" s="1"/>
  <c r="C43" i="2" a="1"/>
  <c r="C43" i="2"/>
  <c r="D43" i="2" a="1"/>
  <c r="D43" i="2" s="1"/>
  <c r="E43" i="2" a="1"/>
  <c r="E43" i="2" s="1"/>
  <c r="C44" i="2" a="1"/>
  <c r="C44" i="2" s="1"/>
  <c r="D44" i="2" a="1"/>
  <c r="D44" i="2" s="1"/>
  <c r="E44" i="2" a="1"/>
  <c r="E44" i="2" s="1"/>
  <c r="C45" i="2" a="1"/>
  <c r="C45" i="2" s="1"/>
  <c r="D45" i="2" a="1"/>
  <c r="D45" i="2" s="1"/>
  <c r="E45" i="2" a="1"/>
  <c r="E45" i="2" s="1"/>
  <c r="C46" i="2" a="1"/>
  <c r="C46" i="2" s="1"/>
  <c r="D46" i="2" a="1"/>
  <c r="D46" i="2" s="1"/>
  <c r="E46" i="2" a="1"/>
  <c r="E46" i="2" s="1"/>
  <c r="C47" i="2" a="1"/>
  <c r="C47" i="2"/>
  <c r="D47" i="2" a="1"/>
  <c r="D47" i="2" s="1"/>
  <c r="E47" i="2" a="1"/>
  <c r="E47" i="2" s="1"/>
  <c r="C48" i="2" a="1"/>
  <c r="C48" i="2" s="1"/>
  <c r="D48" i="2" a="1"/>
  <c r="D48" i="2" s="1"/>
  <c r="E48" i="2" a="1"/>
  <c r="E48" i="2" s="1"/>
  <c r="C49" i="2" a="1"/>
  <c r="C49" i="2"/>
  <c r="D49" i="2" a="1"/>
  <c r="D49" i="2" s="1"/>
  <c r="E49" i="2" a="1"/>
  <c r="E49" i="2"/>
  <c r="C50" i="2" a="1"/>
  <c r="C50" i="2" s="1"/>
  <c r="D50" i="2" a="1"/>
  <c r="D50" i="2" s="1"/>
  <c r="E50" i="2" a="1"/>
  <c r="E50" i="2" s="1"/>
  <c r="C51" i="2" a="1"/>
  <c r="C51" i="2"/>
  <c r="D51" i="2" a="1"/>
  <c r="D51" i="2" s="1"/>
  <c r="E51" i="2" a="1"/>
  <c r="E51" i="2" s="1"/>
  <c r="C52" i="2" a="1"/>
  <c r="C52" i="2" s="1"/>
  <c r="D52" i="2" a="1"/>
  <c r="D52" i="2" s="1"/>
  <c r="E52" i="2" a="1"/>
  <c r="E52" i="2" s="1"/>
  <c r="C53" i="2" a="1"/>
  <c r="C53" i="2" s="1"/>
  <c r="D53" i="2" a="1"/>
  <c r="D53" i="2" s="1"/>
  <c r="E53" i="2" a="1"/>
  <c r="E53" i="2" s="1"/>
  <c r="C54" i="2" a="1"/>
  <c r="C54" i="2" s="1"/>
  <c r="D54" i="2" a="1"/>
  <c r="D54" i="2" s="1"/>
  <c r="E54" i="2" a="1"/>
  <c r="E54" i="2" s="1"/>
  <c r="C55" i="2" a="1"/>
  <c r="C55" i="2" s="1"/>
  <c r="D55" i="2" a="1"/>
  <c r="D55" i="2" s="1"/>
  <c r="E55" i="2" a="1"/>
  <c r="E55" i="2" s="1"/>
  <c r="C56" i="2" a="1"/>
  <c r="C56" i="2" s="1"/>
  <c r="D56" i="2" a="1"/>
  <c r="D56" i="2" s="1"/>
  <c r="E56" i="2" a="1"/>
  <c r="E56" i="2" s="1"/>
  <c r="C57" i="2" a="1"/>
  <c r="C57" i="2" s="1"/>
  <c r="D57" i="2" a="1"/>
  <c r="D57" i="2" s="1"/>
  <c r="E57" i="2" a="1"/>
  <c r="E57" i="2"/>
  <c r="C58" i="2" a="1"/>
  <c r="C58" i="2" s="1"/>
  <c r="D58" i="2" a="1"/>
  <c r="D58" i="2" s="1"/>
  <c r="E58" i="2" a="1"/>
  <c r="E58" i="2" s="1"/>
  <c r="C59" i="2" a="1"/>
  <c r="C59" i="2" s="1"/>
  <c r="D59" i="2" a="1"/>
  <c r="D59" i="2" s="1"/>
  <c r="E59" i="2" a="1"/>
  <c r="E59" i="2"/>
  <c r="C60" i="2" a="1"/>
  <c r="C60" i="2" s="1"/>
  <c r="D60" i="2" a="1"/>
  <c r="D60" i="2" s="1"/>
  <c r="E60" i="2" a="1"/>
  <c r="E60" i="2" s="1"/>
  <c r="C61" i="2" a="1"/>
  <c r="C61" i="2" s="1"/>
  <c r="D61" i="2" a="1"/>
  <c r="D61" i="2" s="1"/>
  <c r="E61" i="2" a="1"/>
  <c r="E61" i="2" s="1"/>
  <c r="C62" i="2" a="1"/>
  <c r="C62" i="2" s="1"/>
  <c r="D62" i="2" a="1"/>
  <c r="D62" i="2" s="1"/>
  <c r="E62" i="2" a="1"/>
  <c r="E62" i="2" s="1"/>
  <c r="C63" i="2" a="1"/>
  <c r="C63" i="2" s="1"/>
  <c r="D63" i="2" a="1"/>
  <c r="D63" i="2" s="1"/>
  <c r="E63" i="2" a="1"/>
  <c r="E63" i="2" s="1"/>
  <c r="C64" i="2" a="1"/>
  <c r="C64" i="2" s="1"/>
  <c r="D64" i="2" a="1"/>
  <c r="D64" i="2" s="1"/>
  <c r="E64" i="2" a="1"/>
  <c r="E64" i="2" s="1"/>
  <c r="C65" i="2" a="1"/>
  <c r="C65" i="2" s="1"/>
  <c r="D65" i="2" a="1"/>
  <c r="D65" i="2" s="1"/>
  <c r="E65" i="2" a="1"/>
  <c r="E65" i="2" s="1"/>
  <c r="C66" i="2" a="1"/>
  <c r="C66" i="2" s="1"/>
  <c r="D66" i="2" a="1"/>
  <c r="D66" i="2" s="1"/>
  <c r="E66" i="2" a="1"/>
  <c r="E66" i="2" s="1"/>
  <c r="C67" i="2" a="1"/>
  <c r="C67" i="2" s="1"/>
  <c r="D67" i="2" a="1"/>
  <c r="D67" i="2" s="1"/>
  <c r="E67" i="2" a="1"/>
  <c r="E67" i="2" s="1"/>
  <c r="C68" i="2" a="1"/>
  <c r="C68" i="2" s="1"/>
  <c r="D68" i="2" a="1"/>
  <c r="D68" i="2" s="1"/>
  <c r="E68" i="2" a="1"/>
  <c r="E68" i="2" s="1"/>
  <c r="C69" i="2" a="1"/>
  <c r="C69" i="2" s="1"/>
  <c r="D69" i="2" a="1"/>
  <c r="D69" i="2" s="1"/>
  <c r="E69" i="2" a="1"/>
  <c r="E69" i="2" s="1"/>
  <c r="C70" i="2" a="1"/>
  <c r="C70" i="2" s="1"/>
  <c r="D70" i="2" a="1"/>
  <c r="D70" i="2" s="1"/>
  <c r="E70" i="2" a="1"/>
  <c r="E70" i="2" s="1"/>
  <c r="C71" i="2" a="1"/>
  <c r="C71" i="2" s="1"/>
  <c r="D71" i="2" a="1"/>
  <c r="D71" i="2" s="1"/>
  <c r="E71" i="2" a="1"/>
  <c r="E71" i="2" s="1"/>
  <c r="C72" i="2" a="1"/>
  <c r="C72" i="2" s="1"/>
  <c r="D72" i="2" a="1"/>
  <c r="D72" i="2" s="1"/>
  <c r="E72" i="2" a="1"/>
  <c r="E72" i="2" s="1"/>
  <c r="C73" i="2" a="1"/>
  <c r="C73" i="2" s="1"/>
  <c r="D73" i="2" a="1"/>
  <c r="D73" i="2" s="1"/>
  <c r="E73" i="2" a="1"/>
  <c r="E73" i="2" s="1"/>
  <c r="C74" i="2" a="1"/>
  <c r="C74" i="2" s="1"/>
  <c r="D74" i="2" a="1"/>
  <c r="D74" i="2" s="1"/>
  <c r="E74" i="2" a="1"/>
  <c r="E74" i="2" s="1"/>
  <c r="C75" i="2" a="1"/>
  <c r="C75" i="2" s="1"/>
  <c r="D75" i="2" a="1"/>
  <c r="D75" i="2" s="1"/>
  <c r="E75" i="2" a="1"/>
  <c r="E75" i="2" s="1"/>
  <c r="C76" i="2" a="1"/>
  <c r="C76" i="2" s="1"/>
  <c r="D76" i="2" a="1"/>
  <c r="D76" i="2" s="1"/>
  <c r="E76" i="2" a="1"/>
  <c r="E76" i="2" s="1"/>
  <c r="C77" i="2" a="1"/>
  <c r="C77" i="2" s="1"/>
  <c r="D77" i="2" a="1"/>
  <c r="D77" i="2" s="1"/>
  <c r="E77" i="2" a="1"/>
  <c r="E77" i="2" s="1"/>
  <c r="C78" i="2" a="1"/>
  <c r="C78" i="2" s="1"/>
  <c r="D78" i="2" a="1"/>
  <c r="D78" i="2" s="1"/>
  <c r="E78" i="2" a="1"/>
  <c r="E78" i="2" s="1"/>
  <c r="C79" i="2" a="1"/>
  <c r="C79" i="2" s="1"/>
  <c r="D79" i="2" a="1"/>
  <c r="D79" i="2" s="1"/>
  <c r="E79" i="2" a="1"/>
  <c r="E79" i="2" s="1"/>
  <c r="C80" i="2" a="1"/>
  <c r="C80" i="2" s="1"/>
  <c r="D80" i="2" a="1"/>
  <c r="D80" i="2" s="1"/>
  <c r="E80" i="2" a="1"/>
  <c r="E80" i="2" s="1"/>
  <c r="C81" i="2" a="1"/>
  <c r="C81" i="2" s="1"/>
  <c r="D81" i="2" a="1"/>
  <c r="D81" i="2" s="1"/>
  <c r="E81" i="2" a="1"/>
  <c r="E81" i="2" s="1"/>
  <c r="C82" i="2" a="1"/>
  <c r="C82" i="2" s="1"/>
  <c r="D82" i="2" a="1"/>
  <c r="D82" i="2" s="1"/>
  <c r="E82" i="2" a="1"/>
  <c r="E82" i="2" s="1"/>
  <c r="C83" i="2" a="1"/>
  <c r="C83" i="2" s="1"/>
  <c r="D83" i="2" a="1"/>
  <c r="D83" i="2" s="1"/>
  <c r="E83" i="2" a="1"/>
  <c r="E83" i="2" s="1"/>
  <c r="C84" i="2" a="1"/>
  <c r="C84" i="2" s="1"/>
  <c r="D84" i="2" a="1"/>
  <c r="D84" i="2" s="1"/>
  <c r="E84" i="2" a="1"/>
  <c r="E84" i="2" s="1"/>
  <c r="C85" i="2" a="1"/>
  <c r="C85" i="2" s="1"/>
  <c r="D85" i="2" a="1"/>
  <c r="D85" i="2" s="1"/>
  <c r="E85" i="2" a="1"/>
  <c r="E85" i="2" s="1"/>
  <c r="C86" i="2" a="1"/>
  <c r="C86" i="2" s="1"/>
  <c r="D86" i="2" a="1"/>
  <c r="D86" i="2" s="1"/>
  <c r="E86" i="2" a="1"/>
  <c r="E86" i="2" s="1"/>
  <c r="C87" i="2" a="1"/>
  <c r="C87" i="2" s="1"/>
  <c r="D87" i="2" a="1"/>
  <c r="D87" i="2" s="1"/>
  <c r="E87" i="2" a="1"/>
  <c r="E87" i="2" s="1"/>
  <c r="C88" i="2" a="1"/>
  <c r="C88" i="2" s="1"/>
  <c r="D88" i="2" a="1"/>
  <c r="D88" i="2" s="1"/>
  <c r="E88" i="2" a="1"/>
  <c r="E88" i="2" s="1"/>
  <c r="C89" i="2" a="1"/>
  <c r="C89" i="2" s="1"/>
  <c r="D89" i="2" a="1"/>
  <c r="D89" i="2" s="1"/>
  <c r="E89" i="2" a="1"/>
  <c r="E89" i="2" s="1"/>
  <c r="C90" i="2" a="1"/>
  <c r="C90" i="2" s="1"/>
  <c r="D90" i="2" a="1"/>
  <c r="D90" i="2" s="1"/>
  <c r="E90" i="2" a="1"/>
  <c r="E90" i="2" s="1"/>
  <c r="C91" i="2" a="1"/>
  <c r="C91" i="2" s="1"/>
  <c r="D91" i="2" a="1"/>
  <c r="D91" i="2" s="1"/>
  <c r="E91" i="2" a="1"/>
  <c r="E91" i="2" s="1"/>
  <c r="C92" i="2" a="1"/>
  <c r="C92" i="2" s="1"/>
  <c r="D92" i="2" a="1"/>
  <c r="D92" i="2" s="1"/>
  <c r="E92" i="2" a="1"/>
  <c r="E92" i="2" s="1"/>
  <c r="C93" i="2" a="1"/>
  <c r="C93" i="2" s="1"/>
  <c r="D93" i="2" a="1"/>
  <c r="D93" i="2" s="1"/>
  <c r="E93" i="2" a="1"/>
  <c r="E93" i="2" s="1"/>
  <c r="C94" i="2" a="1"/>
  <c r="C94" i="2" s="1"/>
  <c r="D94" i="2" a="1"/>
  <c r="D94" i="2" s="1"/>
  <c r="E94" i="2" a="1"/>
  <c r="E94" i="2" s="1"/>
  <c r="C95" i="2" a="1"/>
  <c r="C95" i="2" s="1"/>
  <c r="D95" i="2" a="1"/>
  <c r="D95" i="2" s="1"/>
  <c r="E95" i="2" a="1"/>
  <c r="E95" i="2" s="1"/>
  <c r="C96" i="2" a="1"/>
  <c r="C96" i="2" s="1"/>
  <c r="D96" i="2" a="1"/>
  <c r="D96" i="2" s="1"/>
  <c r="E96" i="2" a="1"/>
  <c r="E96" i="2" s="1"/>
  <c r="C97" i="2" a="1"/>
  <c r="C97" i="2" s="1"/>
  <c r="D97" i="2" a="1"/>
  <c r="D97" i="2" s="1"/>
  <c r="E97" i="2" a="1"/>
  <c r="E97" i="2" s="1"/>
  <c r="C98" i="2" a="1"/>
  <c r="C98" i="2" s="1"/>
  <c r="D98" i="2" a="1"/>
  <c r="D98" i="2" s="1"/>
  <c r="E98" i="2" a="1"/>
  <c r="E98" i="2" s="1"/>
  <c r="C99" i="2" a="1"/>
  <c r="C99" i="2" s="1"/>
  <c r="D99" i="2" a="1"/>
  <c r="D99" i="2" s="1"/>
  <c r="E99" i="2" a="1"/>
  <c r="E99" i="2" s="1"/>
  <c r="C100" i="2" a="1"/>
  <c r="C100" i="2" s="1"/>
  <c r="D100" i="2" a="1"/>
  <c r="D100" i="2" s="1"/>
  <c r="E100" i="2" a="1"/>
  <c r="E100" i="2" s="1"/>
  <c r="C101" i="2" a="1"/>
  <c r="C101" i="2" s="1"/>
  <c r="D101" i="2" a="1"/>
  <c r="D101" i="2" s="1"/>
  <c r="E101" i="2" a="1"/>
  <c r="E101" i="2" s="1"/>
  <c r="C102" i="2" a="1"/>
  <c r="C102" i="2" s="1"/>
  <c r="D102" i="2" a="1"/>
  <c r="D102" i="2" s="1"/>
  <c r="E102" i="2" a="1"/>
  <c r="E102" i="2" s="1"/>
  <c r="C103" i="2" a="1"/>
  <c r="C103" i="2" s="1"/>
  <c r="D103" i="2" a="1"/>
  <c r="D103" i="2" s="1"/>
  <c r="E103" i="2" a="1"/>
  <c r="E103" i="2" s="1"/>
  <c r="B7" i="2" a="1"/>
  <c r="B7" i="2" s="1"/>
  <c r="B8" i="2" a="1"/>
  <c r="B8" i="2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34" i="2" a="1"/>
  <c r="B34" i="2" s="1"/>
  <c r="B35" i="2" a="1"/>
  <c r="B35" i="2" s="1"/>
  <c r="B36" i="2" a="1"/>
  <c r="B36" i="2" s="1"/>
  <c r="B37" i="2" a="1"/>
  <c r="B37" i="2" s="1"/>
  <c r="B38" i="2" a="1"/>
  <c r="B38" i="2" s="1"/>
  <c r="B39" i="2" a="1"/>
  <c r="B39" i="2" s="1"/>
  <c r="B40" i="2" a="1"/>
  <c r="B40" i="2" s="1"/>
  <c r="B41" i="2" a="1"/>
  <c r="B41" i="2" s="1"/>
  <c r="B42" i="2" a="1"/>
  <c r="B42" i="2" s="1"/>
  <c r="B43" i="2" a="1"/>
  <c r="B43" i="2" s="1"/>
  <c r="B44" i="2" a="1"/>
  <c r="B44" i="2" s="1"/>
  <c r="B45" i="2" a="1"/>
  <c r="B45" i="2" s="1"/>
  <c r="B46" i="2" a="1"/>
  <c r="B46" i="2" s="1"/>
  <c r="B47" i="2" a="1"/>
  <c r="B47" i="2" s="1"/>
  <c r="B48" i="2" a="1"/>
  <c r="B48" i="2" s="1"/>
  <c r="B49" i="2" a="1"/>
  <c r="B49" i="2" s="1"/>
  <c r="B50" i="2" a="1"/>
  <c r="B50" i="2" s="1"/>
  <c r="B51" i="2" a="1"/>
  <c r="B51" i="2" s="1"/>
  <c r="B52" i="2" a="1"/>
  <c r="B52" i="2" s="1"/>
  <c r="B53" i="2" a="1"/>
  <c r="B53" i="2" s="1"/>
  <c r="B54" i="2" a="1"/>
  <c r="B54" i="2" s="1"/>
  <c r="B55" i="2" a="1"/>
  <c r="B55" i="2" s="1"/>
  <c r="B56" i="2" a="1"/>
  <c r="B56" i="2" s="1"/>
  <c r="B57" i="2" a="1"/>
  <c r="B57" i="2" s="1"/>
  <c r="B58" i="2" a="1"/>
  <c r="B58" i="2" s="1"/>
  <c r="B59" i="2" a="1"/>
  <c r="B59" i="2" s="1"/>
  <c r="B60" i="2" a="1"/>
  <c r="B60" i="2" s="1"/>
  <c r="B61" i="2" a="1"/>
  <c r="B61" i="2" s="1"/>
  <c r="B62" i="2" a="1"/>
  <c r="B62" i="2" s="1"/>
  <c r="B63" i="2" a="1"/>
  <c r="B63" i="2" s="1"/>
  <c r="B64" i="2" a="1"/>
  <c r="B64" i="2" s="1"/>
  <c r="B65" i="2" a="1"/>
  <c r="B65" i="2" s="1"/>
  <c r="B66" i="2" a="1"/>
  <c r="B66" i="2" s="1"/>
  <c r="B67" i="2" a="1"/>
  <c r="B67" i="2" s="1"/>
  <c r="B68" i="2" a="1"/>
  <c r="B68" i="2" s="1"/>
  <c r="B69" i="2" a="1"/>
  <c r="B69" i="2" s="1"/>
  <c r="B70" i="2" a="1"/>
  <c r="B70" i="2" s="1"/>
  <c r="B71" i="2" a="1"/>
  <c r="B71" i="2" s="1"/>
  <c r="B72" i="2" a="1"/>
  <c r="B72" i="2" s="1"/>
  <c r="B73" i="2" a="1"/>
  <c r="B73" i="2" s="1"/>
  <c r="B74" i="2" a="1"/>
  <c r="B74" i="2" s="1"/>
  <c r="B75" i="2" a="1"/>
  <c r="B75" i="2" s="1"/>
  <c r="B76" i="2" a="1"/>
  <c r="B76" i="2" s="1"/>
  <c r="B77" i="2" a="1"/>
  <c r="B77" i="2" s="1"/>
  <c r="B78" i="2" a="1"/>
  <c r="B78" i="2" s="1"/>
  <c r="B79" i="2" a="1"/>
  <c r="B79" i="2" s="1"/>
  <c r="B80" i="2" a="1"/>
  <c r="B80" i="2" s="1"/>
  <c r="B81" i="2" a="1"/>
  <c r="B81" i="2" s="1"/>
  <c r="B82" i="2" a="1"/>
  <c r="B82" i="2" s="1"/>
  <c r="B83" i="2" a="1"/>
  <c r="B83" i="2" s="1"/>
  <c r="B84" i="2" a="1"/>
  <c r="B84" i="2" s="1"/>
  <c r="B85" i="2" a="1"/>
  <c r="B85" i="2" s="1"/>
  <c r="B86" i="2" a="1"/>
  <c r="B86" i="2" s="1"/>
  <c r="B87" i="2" a="1"/>
  <c r="B87" i="2" s="1"/>
  <c r="B88" i="2" a="1"/>
  <c r="B88" i="2" s="1"/>
  <c r="B89" i="2" a="1"/>
  <c r="B89" i="2" s="1"/>
  <c r="B90" i="2" a="1"/>
  <c r="B90" i="2" s="1"/>
  <c r="B91" i="2" a="1"/>
  <c r="B91" i="2" s="1"/>
  <c r="B92" i="2" a="1"/>
  <c r="B92" i="2" s="1"/>
  <c r="B93" i="2" a="1"/>
  <c r="B93" i="2" s="1"/>
  <c r="B94" i="2" a="1"/>
  <c r="B94" i="2" s="1"/>
  <c r="B95" i="2" a="1"/>
  <c r="B95" i="2" s="1"/>
  <c r="B96" i="2" a="1"/>
  <c r="B96" i="2" s="1"/>
  <c r="B97" i="2" a="1"/>
  <c r="B97" i="2" s="1"/>
  <c r="B98" i="2" a="1"/>
  <c r="B98" i="2" s="1"/>
  <c r="B99" i="2" a="1"/>
  <c r="B99" i="2" s="1"/>
  <c r="B100" i="2" a="1"/>
  <c r="B100" i="2" s="1"/>
  <c r="B101" i="2" a="1"/>
  <c r="B101" i="2" s="1"/>
  <c r="B102" i="2" a="1"/>
  <c r="B102" i="2" s="1"/>
  <c r="B103" i="2" a="1"/>
  <c r="B103" i="2" s="1"/>
  <c r="B6" i="2" a="1"/>
  <c r="B6" i="2" s="1"/>
  <c r="D1048572" i="2" l="1"/>
  <c r="E1048572" i="2" l="1"/>
  <c r="F8" i="2" s="1"/>
  <c r="F5" i="2"/>
  <c r="A1048572" i="2" l="1"/>
  <c r="F2" i="2" s="1"/>
</calcChain>
</file>

<file path=xl/sharedStrings.xml><?xml version="1.0" encoding="utf-8"?>
<sst xmlns="http://schemas.openxmlformats.org/spreadsheetml/2006/main" count="32" uniqueCount="20">
  <si>
    <t>حسابات العملاء</t>
  </si>
  <si>
    <t>مسلسل</t>
  </si>
  <si>
    <t>تاريخ الاصدار</t>
  </si>
  <si>
    <t>اسم العميل</t>
  </si>
  <si>
    <t>بيان</t>
  </si>
  <si>
    <t>اجمالي الفاتورة</t>
  </si>
  <si>
    <t xml:space="preserve">قديم </t>
  </si>
  <si>
    <t>تنزيل</t>
  </si>
  <si>
    <t>صافي الفاتورة</t>
  </si>
  <si>
    <t>سيد</t>
  </si>
  <si>
    <t>فاتورة رقم260</t>
  </si>
  <si>
    <t>ايداع بنك مصر</t>
  </si>
  <si>
    <t>محمد</t>
  </si>
  <si>
    <t>فاتورة رقم 261</t>
  </si>
  <si>
    <t xml:space="preserve">كشف حساب </t>
  </si>
  <si>
    <t>من تاريخ</t>
  </si>
  <si>
    <t>الي تاريخ</t>
  </si>
  <si>
    <t>اجمالي الفواتير</t>
  </si>
  <si>
    <t>اجمالي التنزيلات</t>
  </si>
  <si>
    <t>اجمالي الدين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</si>
</sst>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2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rightToLeft="1" workbookViewId="0">
      <selection activeCell="E3" sqref="E3"/>
    </sheetView>
  </sheetViews>
  <sheetFormatPr defaultRowHeight="14.25" x14ac:dyDescent="0.2"/>
  <cols>
    <col min="1" max="1" width="5.125" style="1" customWidth="1"/>
    <col min="2" max="2" width="21.5" style="2" customWidth="1"/>
    <col min="3" max="4" width="23.25" style="1" customWidth="1"/>
    <col min="5" max="8" width="14.875" style="1" customWidth="1"/>
    <col min="9" max="16384" width="9" style="1"/>
  </cols>
  <sheetData>
    <row r="1" spans="1:8" x14ac:dyDescent="0.2">
      <c r="A1" s="16" t="s">
        <v>0</v>
      </c>
      <c r="B1" s="16"/>
      <c r="C1" s="16"/>
      <c r="D1" s="16"/>
      <c r="E1" s="16"/>
      <c r="F1" s="16"/>
      <c r="G1" s="16"/>
      <c r="H1" s="16"/>
    </row>
    <row r="2" spans="1:8" hidden="1" x14ac:dyDescent="0.2">
      <c r="B2" s="2">
        <v>0</v>
      </c>
    </row>
    <row r="3" spans="1:8" x14ac:dyDescent="0.2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">
      <c r="A4" s="1">
        <v>1</v>
      </c>
      <c r="B4" s="33">
        <v>44339</v>
      </c>
      <c r="C4" s="1" t="s">
        <v>9</v>
      </c>
      <c r="D4" s="1" t="s">
        <v>10</v>
      </c>
      <c r="E4" s="1">
        <v>5000</v>
      </c>
    </row>
    <row r="5" spans="1:8" x14ac:dyDescent="0.2">
      <c r="A5" s="1">
        <v>2</v>
      </c>
      <c r="B5" s="33">
        <v>44340</v>
      </c>
      <c r="C5" s="1" t="s">
        <v>9</v>
      </c>
      <c r="D5" s="1" t="s">
        <v>11</v>
      </c>
      <c r="G5" s="1">
        <v>3000</v>
      </c>
    </row>
    <row r="6" spans="1:8" x14ac:dyDescent="0.2">
      <c r="A6" s="1">
        <v>3</v>
      </c>
      <c r="B6" s="33">
        <v>44341</v>
      </c>
      <c r="C6" s="1" t="s">
        <v>12</v>
      </c>
      <c r="D6" s="1" t="s">
        <v>13</v>
      </c>
      <c r="E6" s="1">
        <v>7000</v>
      </c>
    </row>
    <row r="7" spans="1:8" x14ac:dyDescent="0.2">
      <c r="A7" s="1">
        <v>4</v>
      </c>
      <c r="B7" s="33">
        <v>44342</v>
      </c>
      <c r="C7" s="1" t="s">
        <v>12</v>
      </c>
      <c r="D7" s="1" t="s">
        <v>11</v>
      </c>
      <c r="G7" s="1">
        <v>5000</v>
      </c>
    </row>
    <row r="8" spans="1:8" x14ac:dyDescent="0.2">
      <c r="B8" s="33"/>
    </row>
    <row r="9" spans="1:8" x14ac:dyDescent="0.2">
      <c r="B9" s="33"/>
    </row>
    <row r="10" spans="1:8" x14ac:dyDescent="0.2">
      <c r="B10" s="33"/>
    </row>
    <row r="11" spans="1:8" x14ac:dyDescent="0.2">
      <c r="B11" s="33"/>
    </row>
    <row r="12" spans="1:8" x14ac:dyDescent="0.2">
      <c r="B12" s="33"/>
    </row>
    <row r="13" spans="1:8" x14ac:dyDescent="0.2">
      <c r="B13" s="33"/>
    </row>
    <row r="14" spans="1:8" x14ac:dyDescent="0.2">
      <c r="B14" s="33"/>
    </row>
    <row r="15" spans="1:8" x14ac:dyDescent="0.2">
      <c r="B15" s="33"/>
    </row>
    <row r="16" spans="1:8" x14ac:dyDescent="0.2">
      <c r="B16" s="33"/>
    </row>
    <row r="17" spans="2:2" x14ac:dyDescent="0.2">
      <c r="B17" s="33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48576"/>
  <sheetViews>
    <sheetView rightToLeft="1" tabSelected="1" zoomScale="130" zoomScaleNormal="130" workbookViewId="0">
      <selection activeCell="C9" sqref="C9"/>
    </sheetView>
  </sheetViews>
  <sheetFormatPr defaultRowHeight="14.25" x14ac:dyDescent="0.2"/>
  <cols>
    <col min="1" max="1" width="5.625" style="13" customWidth="1"/>
    <col min="2" max="2" width="16.75" style="3" customWidth="1"/>
    <col min="3" max="3" width="28.375" style="3" customWidth="1"/>
    <col min="4" max="4" width="15.75" style="3" customWidth="1"/>
    <col min="5" max="5" width="15.25" style="14" customWidth="1"/>
    <col min="6" max="6" width="18.625" style="4" customWidth="1"/>
    <col min="7" max="16384" width="9" style="4"/>
  </cols>
  <sheetData>
    <row r="1" spans="1:6" ht="15" thickBot="1" x14ac:dyDescent="0.25">
      <c r="A1" s="3"/>
      <c r="E1" s="4"/>
    </row>
    <row r="2" spans="1:6" x14ac:dyDescent="0.2">
      <c r="A2" s="20" t="s">
        <v>14</v>
      </c>
      <c r="B2" s="21"/>
      <c r="C2" s="21"/>
      <c r="D2" s="21"/>
      <c r="E2" s="22"/>
      <c r="F2" s="23">
        <f>A1048572</f>
        <v>2000</v>
      </c>
    </row>
    <row r="3" spans="1:6" x14ac:dyDescent="0.2">
      <c r="A3" s="25" t="s">
        <v>3</v>
      </c>
      <c r="B3" s="24"/>
      <c r="C3" s="5" t="s">
        <v>9</v>
      </c>
      <c r="D3" s="3" t="s">
        <v>15</v>
      </c>
      <c r="E3" s="6">
        <v>44197</v>
      </c>
      <c r="F3" s="24"/>
    </row>
    <row r="4" spans="1:6" ht="15" thickBot="1" x14ac:dyDescent="0.25">
      <c r="A4" s="7"/>
      <c r="B4" s="8"/>
      <c r="C4" s="8"/>
      <c r="D4" s="8" t="s">
        <v>16</v>
      </c>
      <c r="E4" s="32">
        <v>44561</v>
      </c>
      <c r="F4" s="4" t="s">
        <v>17</v>
      </c>
    </row>
    <row r="5" spans="1:6" x14ac:dyDescent="0.2">
      <c r="A5" s="9" t="s">
        <v>1</v>
      </c>
      <c r="B5" s="10" t="s">
        <v>2</v>
      </c>
      <c r="C5" s="11" t="s">
        <v>4</v>
      </c>
      <c r="D5" s="11" t="s">
        <v>5</v>
      </c>
      <c r="E5" s="12" t="s">
        <v>7</v>
      </c>
      <c r="F5" s="23">
        <f>D1048572</f>
        <v>5000</v>
      </c>
    </row>
    <row r="6" spans="1:6" x14ac:dyDescent="0.2">
      <c r="A6" s="13">
        <v>1</v>
      </c>
      <c r="B6" s="34">
        <f t="array" ref="B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الحساب'!$B$4:$H$1000)-3))),ROW($A1)),MATCH('استخراج كشف حساب عميل'!B$5,'كشف الحساب'!$B$3:$G$3,0)),"")</f>
        <v>44339</v>
      </c>
      <c r="C6" s="34" t="str">
        <f t="array" ref="C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الحساب'!$B$4:$H$1000)-3))),ROW($A1)),MATCH('استخراج كشف حساب عميل'!C$5,'كشف الحساب'!$B$3:$G$3,0)),"")</f>
        <v>فاتورة رقم260</v>
      </c>
      <c r="D6" s="35">
        <f t="array" ref="D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الحساب'!$B$4:$H$1000)-3))),ROW($A1)),MATCH('استخراج كشف حساب عميل'!D$5,'كشف الحساب'!$B$3:$G$3,0)),"")</f>
        <v>5000</v>
      </c>
      <c r="E6" s="35">
        <f t="array" ref="E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الحساب'!$B$4:$H$1000)-3))),ROW($A1)),MATCH('استخراج كشف حساب عميل'!E$5,'كشف الحساب'!$B$3:$G$3,0)),"")</f>
        <v>0</v>
      </c>
      <c r="F6" s="24"/>
    </row>
    <row r="7" spans="1:6" x14ac:dyDescent="0.2">
      <c r="A7" s="13">
        <v>2</v>
      </c>
      <c r="B7" s="34">
        <f t="array" ref="B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الحساب'!$B$4:$H$1000)-3))),ROW($A2)),MATCH('استخراج كشف حساب عميل'!B$5,'كشف الحساب'!$B$3:$G$3,0)),"")</f>
        <v>44340</v>
      </c>
      <c r="C7" s="34" t="str">
        <f t="array" ref="C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الحساب'!$B$4:$H$1000)-3))),ROW($A2)),MATCH('استخراج كشف حساب عميل'!C$5,'كشف الحساب'!$B$3:$G$3,0)),"")</f>
        <v>ايداع بنك مصر</v>
      </c>
      <c r="D7" s="35">
        <f t="array" ref="D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الحساب'!$B$4:$H$1000)-3))),ROW($A2)),MATCH('استخراج كشف حساب عميل'!D$5,'كشف الحساب'!$B$3:$G$3,0)),"")</f>
        <v>0</v>
      </c>
      <c r="E7" s="35">
        <f t="array" ref="E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الحساب'!$B$4:$H$1000)-3))),ROW($A2)),MATCH('استخراج كشف حساب عميل'!E$5,'كشف الحساب'!$B$3:$G$3,0)),"")</f>
        <v>3000</v>
      </c>
      <c r="F7" s="4" t="s">
        <v>18</v>
      </c>
    </row>
    <row r="8" spans="1:6" x14ac:dyDescent="0.2">
      <c r="A8" s="13">
        <v>3</v>
      </c>
      <c r="B8" s="34" t="str">
        <f t="array" ref="B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الحساب'!$B$4:$H$1000)-3))),ROW($A3)),MATCH('استخراج كشف حساب عميل'!B$5,'كشف الحساب'!$B$3:$G$3,0)),"")</f>
        <v/>
      </c>
      <c r="C8" s="34" t="str">
        <f t="array" ref="C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الحساب'!$B$4:$H$1000)-3))),ROW($A3)),MATCH('استخراج كشف حساب عميل'!C$5,'كشف الحساب'!$B$3:$G$3,0)),"")</f>
        <v/>
      </c>
      <c r="D8" s="35" t="str">
        <f t="array" ref="D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الحساب'!$B$4:$H$1000)-3))),ROW($A3)),MATCH('استخراج كشف حساب عميل'!D$5,'كشف الحساب'!$B$3:$G$3,0)),"")</f>
        <v/>
      </c>
      <c r="E8" s="34" t="str">
        <f t="array" ref="E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الحساب'!$B$4:$H$1000)-3))),ROW($A3)),MATCH('استخراج كشف حساب عميل'!E$5,'كشف الحساب'!$B$3:$G$3,0)),"")</f>
        <v/>
      </c>
      <c r="F8" s="23">
        <f>E1048572</f>
        <v>3000</v>
      </c>
    </row>
    <row r="9" spans="1:6" x14ac:dyDescent="0.2">
      <c r="A9" s="13">
        <v>4</v>
      </c>
      <c r="B9" s="34" t="str">
        <f t="array" ref="B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الحساب'!$B$4:$H$1000)-3))),ROW($A4)),MATCH('استخراج كشف حساب عميل'!B$5,'كشف الحساب'!$B$3:$G$3,0)),"")</f>
        <v/>
      </c>
      <c r="C9" s="34" t="str">
        <f t="array" ref="C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الحساب'!$B$4:$H$1000)-3))),ROW($A4)),MATCH('استخراج كشف حساب عميل'!C$5,'كشف الحساب'!$B$3:$G$3,0)),"")</f>
        <v/>
      </c>
      <c r="D9" s="35" t="str">
        <f t="array" ref="D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الحساب'!$B$4:$H$1000)-3))),ROW($A4)),MATCH('استخراج كشف حساب عميل'!D$5,'كشف الحساب'!$B$3:$G$3,0)),"")</f>
        <v/>
      </c>
      <c r="E9" s="34" t="str">
        <f t="array" ref="E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الحساب'!$B$4:$H$1000)-3))),ROW($A4)),MATCH('استخراج كشف حساب عميل'!E$5,'كشف الحساب'!$B$3:$G$3,0)),"")</f>
        <v/>
      </c>
      <c r="F9" s="24"/>
    </row>
    <row r="10" spans="1:6" x14ac:dyDescent="0.2">
      <c r="A10" s="13">
        <v>5</v>
      </c>
      <c r="B10" s="34" t="str">
        <f t="array" ref="B1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الحساب'!$B$4:$H$1000)-3))),ROW($A5)),MATCH('استخراج كشف حساب عميل'!B$5,'كشف الحساب'!$B$3:$G$3,0)),"")</f>
        <v/>
      </c>
      <c r="C10" s="34" t="str">
        <f t="array" ref="C1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الحساب'!$B$4:$H$1000)-3))),ROW($A5)),MATCH('استخراج كشف حساب عميل'!C$5,'كشف الحساب'!$B$3:$G$3,0)),"")</f>
        <v/>
      </c>
      <c r="D10" s="35" t="str">
        <f t="array" ref="D1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الحساب'!$B$4:$H$1000)-3))),ROW($A5)),MATCH('استخراج كشف حساب عميل'!D$5,'كشف الحساب'!$B$3:$G$3,0)),"")</f>
        <v/>
      </c>
      <c r="E10" s="34" t="str">
        <f t="array" ref="E1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الحساب'!$B$4:$H$1000)-3))),ROW($A5)),MATCH('استخراج كشف حساب عميل'!E$5,'كشف الحساب'!$B$3:$G$3,0)),"")</f>
        <v/>
      </c>
    </row>
    <row r="11" spans="1:6" x14ac:dyDescent="0.2">
      <c r="A11" s="13">
        <v>6</v>
      </c>
      <c r="B11" s="34" t="str">
        <f t="array" ref="B1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الحساب'!$B$4:$H$1000)-3))),ROW($A6)),MATCH('استخراج كشف حساب عميل'!B$5,'كشف الحساب'!$B$3:$G$3,0)),"")</f>
        <v/>
      </c>
      <c r="C11" s="34" t="str">
        <f t="array" ref="C1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الحساب'!$B$4:$H$1000)-3))),ROW($A6)),MATCH('استخراج كشف حساب عميل'!C$5,'كشف الحساب'!$B$3:$G$3,0)),"")</f>
        <v/>
      </c>
      <c r="D11" s="35" t="str">
        <f t="array" ref="D1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الحساب'!$B$4:$H$1000)-3))),ROW($A6)),MATCH('استخراج كشف حساب عميل'!D$5,'كشف الحساب'!$B$3:$G$3,0)),"")</f>
        <v/>
      </c>
      <c r="E11" s="34" t="str">
        <f t="array" ref="E1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الحساب'!$B$4:$H$1000)-3))),ROW($A6)),MATCH('استخراج كشف حساب عميل'!E$5,'كشف الحساب'!$B$3:$G$3,0)),"")</f>
        <v/>
      </c>
    </row>
    <row r="12" spans="1:6" x14ac:dyDescent="0.2">
      <c r="A12" s="13">
        <v>7</v>
      </c>
      <c r="B12" s="34" t="str">
        <f t="array" ref="B1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الحساب'!$B$4:$H$1000)-3))),ROW($A7)),MATCH('استخراج كشف حساب عميل'!B$5,'كشف الحساب'!$B$3:$G$3,0)),"")</f>
        <v/>
      </c>
      <c r="C12" s="34" t="str">
        <f t="array" ref="C1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الحساب'!$B$4:$H$1000)-3))),ROW($A7)),MATCH('استخراج كشف حساب عميل'!C$5,'كشف الحساب'!$B$3:$G$3,0)),"")</f>
        <v/>
      </c>
      <c r="D12" s="35" t="str">
        <f t="array" ref="D1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الحساب'!$B$4:$H$1000)-3))),ROW($A7)),MATCH('استخراج كشف حساب عميل'!D$5,'كشف الحساب'!$B$3:$G$3,0)),"")</f>
        <v/>
      </c>
      <c r="E12" s="34" t="str">
        <f t="array" ref="E1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الحساب'!$B$4:$H$1000)-3))),ROW($A7)),MATCH('استخراج كشف حساب عميل'!E$5,'كشف الحساب'!$B$3:$G$3,0)),"")</f>
        <v/>
      </c>
    </row>
    <row r="13" spans="1:6" x14ac:dyDescent="0.2">
      <c r="A13" s="13">
        <v>8</v>
      </c>
      <c r="B13" s="34" t="str">
        <f t="array" ref="B1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الحساب'!$B$4:$H$1000)-3))),ROW($A8)),MATCH('استخراج كشف حساب عميل'!B$5,'كشف الحساب'!$B$3:$G$3,0)),"")</f>
        <v/>
      </c>
      <c r="C13" s="34" t="str">
        <f t="array" ref="C1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الحساب'!$B$4:$H$1000)-3))),ROW($A8)),MATCH('استخراج كشف حساب عميل'!C$5,'كشف الحساب'!$B$3:$G$3,0)),"")</f>
        <v/>
      </c>
      <c r="D13" s="35" t="str">
        <f t="array" ref="D1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الحساب'!$B$4:$H$1000)-3))),ROW($A8)),MATCH('استخراج كشف حساب عميل'!D$5,'كشف الحساب'!$B$3:$G$3,0)),"")</f>
        <v/>
      </c>
      <c r="E13" s="34" t="str">
        <f t="array" ref="E1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الحساب'!$B$4:$H$1000)-3))),ROW($A8)),MATCH('استخراج كشف حساب عميل'!E$5,'كشف الحساب'!$B$3:$G$3,0)),"")</f>
        <v/>
      </c>
    </row>
    <row r="14" spans="1:6" x14ac:dyDescent="0.2">
      <c r="A14" s="13">
        <v>9</v>
      </c>
      <c r="B14" s="34" t="str">
        <f t="array" ref="B1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الحساب'!$B$4:$H$1000)-3))),ROW($A9)),MATCH('استخراج كشف حساب عميل'!B$5,'كشف الحساب'!$B$3:$G$3,0)),"")</f>
        <v/>
      </c>
      <c r="C14" s="34" t="str">
        <f t="array" ref="C1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الحساب'!$B$4:$H$1000)-3))),ROW($A9)),MATCH('استخراج كشف حساب عميل'!C$5,'كشف الحساب'!$B$3:$G$3,0)),"")</f>
        <v/>
      </c>
      <c r="D14" s="35" t="str">
        <f t="array" ref="D1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الحساب'!$B$4:$H$1000)-3))),ROW($A9)),MATCH('استخراج كشف حساب عميل'!D$5,'كشف الحساب'!$B$3:$G$3,0)),"")</f>
        <v/>
      </c>
      <c r="E14" s="34" t="str">
        <f t="array" ref="E1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الحساب'!$B$4:$H$1000)-3))),ROW($A9)),MATCH('استخراج كشف حساب عميل'!E$5,'كشف الحساب'!$B$3:$G$3,0)),"")</f>
        <v/>
      </c>
    </row>
    <row r="15" spans="1:6" x14ac:dyDescent="0.2">
      <c r="A15" s="13">
        <v>10</v>
      </c>
      <c r="B15" s="34" t="str">
        <f t="array" ref="B1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الحساب'!$B$4:$H$1000)-3))),ROW($A10)),MATCH('استخراج كشف حساب عميل'!B$5,'كشف الحساب'!$B$3:$G$3,0)),"")</f>
        <v/>
      </c>
      <c r="C15" s="34" t="str">
        <f t="array" ref="C1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الحساب'!$B$4:$H$1000)-3))),ROW($A10)),MATCH('استخراج كشف حساب عميل'!C$5,'كشف الحساب'!$B$3:$G$3,0)),"")</f>
        <v/>
      </c>
      <c r="D15" s="35" t="str">
        <f t="array" ref="D1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الحساب'!$B$4:$H$1000)-3))),ROW($A10)),MATCH('استخراج كشف حساب عميل'!D$5,'كشف الحساب'!$B$3:$G$3,0)),"")</f>
        <v/>
      </c>
      <c r="E15" s="34" t="str">
        <f t="array" ref="E1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الحساب'!$B$4:$H$1000)-3))),ROW($A10)),MATCH('استخراج كشف حساب عميل'!E$5,'كشف الحساب'!$B$3:$G$3,0)),"")</f>
        <v/>
      </c>
    </row>
    <row r="16" spans="1:6" x14ac:dyDescent="0.2">
      <c r="A16" s="13">
        <v>11</v>
      </c>
      <c r="B16" s="34" t="str">
        <f t="array" ref="B1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الحساب'!$B$4:$H$1000)-3))),ROW($A11)),MATCH('استخراج كشف حساب عميل'!B$5,'كشف الحساب'!$B$3:$G$3,0)),"")</f>
        <v/>
      </c>
      <c r="C16" s="34" t="str">
        <f t="array" ref="C1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الحساب'!$B$4:$H$1000)-3))),ROW($A11)),MATCH('استخراج كشف حساب عميل'!C$5,'كشف الحساب'!$B$3:$G$3,0)),"")</f>
        <v/>
      </c>
      <c r="D16" s="35" t="str">
        <f t="array" ref="D1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الحساب'!$B$4:$H$1000)-3))),ROW($A11)),MATCH('استخراج كشف حساب عميل'!D$5,'كشف الحساب'!$B$3:$G$3,0)),"")</f>
        <v/>
      </c>
      <c r="E16" s="34" t="str">
        <f t="array" ref="E1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الحساب'!$B$4:$H$1000)-3))),ROW($A11)),MATCH('استخراج كشف حساب عميل'!E$5,'كشف الحساب'!$B$3:$G$3,0)),"")</f>
        <v/>
      </c>
    </row>
    <row r="17" spans="1:5" x14ac:dyDescent="0.2">
      <c r="A17" s="13">
        <v>12</v>
      </c>
      <c r="B17" s="34" t="str">
        <f t="array" ref="B1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الحساب'!$B$4:$H$1000)-3))),ROW($A12)),MATCH('استخراج كشف حساب عميل'!B$5,'كشف الحساب'!$B$3:$G$3,0)),"")</f>
        <v/>
      </c>
      <c r="C17" s="34" t="str">
        <f t="array" ref="C1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الحساب'!$B$4:$H$1000)-3))),ROW($A12)),MATCH('استخراج كشف حساب عميل'!C$5,'كشف الحساب'!$B$3:$G$3,0)),"")</f>
        <v/>
      </c>
      <c r="D17" s="35" t="str">
        <f t="array" ref="D1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الحساب'!$B$4:$H$1000)-3))),ROW($A12)),MATCH('استخراج كشف حساب عميل'!D$5,'كشف الحساب'!$B$3:$G$3,0)),"")</f>
        <v/>
      </c>
      <c r="E17" s="34" t="str">
        <f t="array" ref="E1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الحساب'!$B$4:$H$1000)-3))),ROW($A12)),MATCH('استخراج كشف حساب عميل'!E$5,'كشف الحساب'!$B$3:$G$3,0)),"")</f>
        <v/>
      </c>
    </row>
    <row r="18" spans="1:5" x14ac:dyDescent="0.2">
      <c r="A18" s="13">
        <v>13</v>
      </c>
      <c r="B18" s="34" t="str">
        <f t="array" ref="B1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الحساب'!$B$4:$H$1000)-3))),ROW($A13)),MATCH('استخراج كشف حساب عميل'!B$5,'كشف الحساب'!$B$3:$G$3,0)),"")</f>
        <v/>
      </c>
      <c r="C18" s="34" t="str">
        <f t="array" ref="C1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الحساب'!$B$4:$H$1000)-3))),ROW($A13)),MATCH('استخراج كشف حساب عميل'!C$5,'كشف الحساب'!$B$3:$G$3,0)),"")</f>
        <v/>
      </c>
      <c r="D18" s="35" t="str">
        <f t="array" ref="D1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الحساب'!$B$4:$H$1000)-3))),ROW($A13)),MATCH('استخراج كشف حساب عميل'!D$5,'كشف الحساب'!$B$3:$G$3,0)),"")</f>
        <v/>
      </c>
      <c r="E18" s="34" t="str">
        <f t="array" ref="E1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الحساب'!$B$4:$H$1000)-3))),ROW($A13)),MATCH('استخراج كشف حساب عميل'!E$5,'كشف الحساب'!$B$3:$G$3,0)),"")</f>
        <v/>
      </c>
    </row>
    <row r="19" spans="1:5" x14ac:dyDescent="0.2">
      <c r="A19" s="13">
        <v>14</v>
      </c>
      <c r="B19" s="34" t="str">
        <f t="array" ref="B1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الحساب'!$B$4:$H$1000)-3))),ROW($A14)),MATCH('استخراج كشف حساب عميل'!B$5,'كشف الحساب'!$B$3:$G$3,0)),"")</f>
        <v/>
      </c>
      <c r="C19" s="34" t="str">
        <f t="array" ref="C1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الحساب'!$B$4:$H$1000)-3))),ROW($A14)),MATCH('استخراج كشف حساب عميل'!C$5,'كشف الحساب'!$B$3:$G$3,0)),"")</f>
        <v/>
      </c>
      <c r="D19" s="35" t="str">
        <f t="array" ref="D1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الحساب'!$B$4:$H$1000)-3))),ROW($A14)),MATCH('استخراج كشف حساب عميل'!D$5,'كشف الحساب'!$B$3:$G$3,0)),"")</f>
        <v/>
      </c>
      <c r="E19" s="34" t="str">
        <f t="array" ref="E1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الحساب'!$B$4:$H$1000)-3))),ROW($A14)),MATCH('استخراج كشف حساب عميل'!E$5,'كشف الحساب'!$B$3:$G$3,0)),"")</f>
        <v/>
      </c>
    </row>
    <row r="20" spans="1:5" x14ac:dyDescent="0.2">
      <c r="A20" s="13">
        <v>15</v>
      </c>
      <c r="B20" s="34" t="str">
        <f t="array" ref="B2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الحساب'!$B$4:$H$1000)-3))),ROW($A15)),MATCH('استخراج كشف حساب عميل'!B$5,'كشف الحساب'!$B$3:$G$3,0)),"")</f>
        <v/>
      </c>
      <c r="C20" s="34" t="str">
        <f t="array" ref="C2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الحساب'!$B$4:$H$1000)-3))),ROW($A15)),MATCH('استخراج كشف حساب عميل'!C$5,'كشف الحساب'!$B$3:$G$3,0)),"")</f>
        <v/>
      </c>
      <c r="D20" s="35" t="str">
        <f t="array" ref="D2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الحساب'!$B$4:$H$1000)-3))),ROW($A15)),MATCH('استخراج كشف حساب عميل'!D$5,'كشف الحساب'!$B$3:$G$3,0)),"")</f>
        <v/>
      </c>
      <c r="E20" s="34" t="str">
        <f t="array" ref="E2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الحساب'!$B$4:$H$1000)-3))),ROW($A15)),MATCH('استخراج كشف حساب عميل'!E$5,'كشف الحساب'!$B$3:$G$3,0)),"")</f>
        <v/>
      </c>
    </row>
    <row r="21" spans="1:5" x14ac:dyDescent="0.2">
      <c r="A21" s="13">
        <v>16</v>
      </c>
      <c r="B21" s="34" t="str">
        <f t="array" ref="B2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الحساب'!$B$4:$H$1000)-3))),ROW($A16)),MATCH('استخراج كشف حساب عميل'!B$5,'كشف الحساب'!$B$3:$G$3,0)),"")</f>
        <v/>
      </c>
      <c r="C21" s="34" t="str">
        <f t="array" ref="C2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الحساب'!$B$4:$H$1000)-3))),ROW($A16)),MATCH('استخراج كشف حساب عميل'!C$5,'كشف الحساب'!$B$3:$G$3,0)),"")</f>
        <v/>
      </c>
      <c r="D21" s="35" t="str">
        <f t="array" ref="D2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الحساب'!$B$4:$H$1000)-3))),ROW($A16)),MATCH('استخراج كشف حساب عميل'!D$5,'كشف الحساب'!$B$3:$G$3,0)),"")</f>
        <v/>
      </c>
      <c r="E21" s="34" t="str">
        <f t="array" ref="E2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الحساب'!$B$4:$H$1000)-3))),ROW($A16)),MATCH('استخراج كشف حساب عميل'!E$5,'كشف الحساب'!$B$3:$G$3,0)),"")</f>
        <v/>
      </c>
    </row>
    <row r="22" spans="1:5" x14ac:dyDescent="0.2">
      <c r="A22" s="13">
        <v>17</v>
      </c>
      <c r="B22" s="34" t="str">
        <f t="array" ref="B2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الحساب'!$B$4:$H$1000)-3))),ROW($A17)),MATCH('استخراج كشف حساب عميل'!B$5,'كشف الحساب'!$B$3:$G$3,0)),"")</f>
        <v/>
      </c>
      <c r="C22" s="34" t="str">
        <f t="array" ref="C2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الحساب'!$B$4:$H$1000)-3))),ROW($A17)),MATCH('استخراج كشف حساب عميل'!C$5,'كشف الحساب'!$B$3:$G$3,0)),"")</f>
        <v/>
      </c>
      <c r="D22" s="35" t="str">
        <f t="array" ref="D2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الحساب'!$B$4:$H$1000)-3))),ROW($A17)),MATCH('استخراج كشف حساب عميل'!D$5,'كشف الحساب'!$B$3:$G$3,0)),"")</f>
        <v/>
      </c>
      <c r="E22" s="34" t="str">
        <f t="array" ref="E2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الحساب'!$B$4:$H$1000)-3))),ROW($A17)),MATCH('استخراج كشف حساب عميل'!E$5,'كشف الحساب'!$B$3:$G$3,0)),"")</f>
        <v/>
      </c>
    </row>
    <row r="23" spans="1:5" x14ac:dyDescent="0.2">
      <c r="A23" s="13">
        <v>18</v>
      </c>
      <c r="B23" s="34" t="str">
        <f t="array" ref="B2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الحساب'!$B$4:$H$1000)-3))),ROW($A18)),MATCH('استخراج كشف حساب عميل'!B$5,'كشف الحساب'!$B$3:$G$3,0)),"")</f>
        <v/>
      </c>
      <c r="C23" s="34" t="str">
        <f t="array" ref="C2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الحساب'!$B$4:$H$1000)-3))),ROW($A18)),MATCH('استخراج كشف حساب عميل'!C$5,'كشف الحساب'!$B$3:$G$3,0)),"")</f>
        <v/>
      </c>
      <c r="D23" s="35" t="str">
        <f t="array" ref="D2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الحساب'!$B$4:$H$1000)-3))),ROW($A18)),MATCH('استخراج كشف حساب عميل'!D$5,'كشف الحساب'!$B$3:$G$3,0)),"")</f>
        <v/>
      </c>
      <c r="E23" s="34" t="str">
        <f t="array" ref="E2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الحساب'!$B$4:$H$1000)-3))),ROW($A18)),MATCH('استخراج كشف حساب عميل'!E$5,'كشف الحساب'!$B$3:$G$3,0)),"")</f>
        <v/>
      </c>
    </row>
    <row r="24" spans="1:5" x14ac:dyDescent="0.2">
      <c r="A24" s="13">
        <v>19</v>
      </c>
      <c r="B24" s="34" t="str">
        <f t="array" ref="B2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الحساب'!$B$4:$H$1000)-3))),ROW($A19)),MATCH('استخراج كشف حساب عميل'!B$5,'كشف الحساب'!$B$3:$G$3,0)),"")</f>
        <v/>
      </c>
      <c r="C24" s="34" t="str">
        <f t="array" ref="C2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الحساب'!$B$4:$H$1000)-3))),ROW($A19)),MATCH('استخراج كشف حساب عميل'!C$5,'كشف الحساب'!$B$3:$G$3,0)),"")</f>
        <v/>
      </c>
      <c r="D24" s="35" t="str">
        <f t="array" ref="D2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الحساب'!$B$4:$H$1000)-3))),ROW($A19)),MATCH('استخراج كشف حساب عميل'!D$5,'كشف الحساب'!$B$3:$G$3,0)),"")</f>
        <v/>
      </c>
      <c r="E24" s="34" t="str">
        <f t="array" ref="E2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الحساب'!$B$4:$H$1000)-3))),ROW($A19)),MATCH('استخراج كشف حساب عميل'!E$5,'كشف الحساب'!$B$3:$G$3,0)),"")</f>
        <v/>
      </c>
    </row>
    <row r="25" spans="1:5" x14ac:dyDescent="0.2">
      <c r="A25" s="13">
        <v>20</v>
      </c>
      <c r="B25" s="34" t="str">
        <f t="array" ref="B2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الحساب'!$B$4:$H$1000)-3))),ROW($A20)),MATCH('استخراج كشف حساب عميل'!B$5,'كشف الحساب'!$B$3:$G$3,0)),"")</f>
        <v/>
      </c>
      <c r="C25" s="34" t="str">
        <f t="array" ref="C2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الحساب'!$B$4:$H$1000)-3))),ROW($A20)),MATCH('استخراج كشف حساب عميل'!C$5,'كشف الحساب'!$B$3:$G$3,0)),"")</f>
        <v/>
      </c>
      <c r="D25" s="35" t="str">
        <f t="array" ref="D2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الحساب'!$B$4:$H$1000)-3))),ROW($A20)),MATCH('استخراج كشف حساب عميل'!D$5,'كشف الحساب'!$B$3:$G$3,0)),"")</f>
        <v/>
      </c>
      <c r="E25" s="34" t="str">
        <f t="array" ref="E2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الحساب'!$B$4:$H$1000)-3))),ROW($A20)),MATCH('استخراج كشف حساب عميل'!E$5,'كشف الحساب'!$B$3:$G$3,0)),"")</f>
        <v/>
      </c>
    </row>
    <row r="26" spans="1:5" x14ac:dyDescent="0.2">
      <c r="A26" s="13">
        <v>21</v>
      </c>
      <c r="B26" s="34" t="str">
        <f t="array" ref="B2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الحساب'!$B$4:$H$1000)-3))),ROW($A21)),MATCH('استخراج كشف حساب عميل'!B$5,'كشف الحساب'!$B$3:$G$3,0)),"")</f>
        <v/>
      </c>
      <c r="C26" s="34" t="str">
        <f t="array" ref="C2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الحساب'!$B$4:$H$1000)-3))),ROW($A21)),MATCH('استخراج كشف حساب عميل'!C$5,'كشف الحساب'!$B$3:$G$3,0)),"")</f>
        <v/>
      </c>
      <c r="D26" s="35" t="str">
        <f t="array" ref="D2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الحساب'!$B$4:$H$1000)-3))),ROW($A21)),MATCH('استخراج كشف حساب عميل'!D$5,'كشف الحساب'!$B$3:$G$3,0)),"")</f>
        <v/>
      </c>
      <c r="E26" s="34" t="str">
        <f t="array" ref="E2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الحساب'!$B$4:$H$1000)-3))),ROW($A21)),MATCH('استخراج كشف حساب عميل'!E$5,'كشف الحساب'!$B$3:$G$3,0)),"")</f>
        <v/>
      </c>
    </row>
    <row r="27" spans="1:5" x14ac:dyDescent="0.2">
      <c r="A27" s="13">
        <v>22</v>
      </c>
      <c r="B27" s="34" t="str">
        <f t="array" ref="B2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الحساب'!$B$4:$H$1000)-3))),ROW($A22)),MATCH('استخراج كشف حساب عميل'!B$5,'كشف الحساب'!$B$3:$G$3,0)),"")</f>
        <v/>
      </c>
      <c r="C27" s="34" t="str">
        <f t="array" ref="C2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الحساب'!$B$4:$H$1000)-3))),ROW($A22)),MATCH('استخراج كشف حساب عميل'!C$5,'كشف الحساب'!$B$3:$G$3,0)),"")</f>
        <v/>
      </c>
      <c r="D27" s="35" t="str">
        <f t="array" ref="D2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الحساب'!$B$4:$H$1000)-3))),ROW($A22)),MATCH('استخراج كشف حساب عميل'!D$5,'كشف الحساب'!$B$3:$G$3,0)),"")</f>
        <v/>
      </c>
      <c r="E27" s="34" t="str">
        <f t="array" ref="E2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الحساب'!$B$4:$H$1000)-3))),ROW($A22)),MATCH('استخراج كشف حساب عميل'!E$5,'كشف الحساب'!$B$3:$G$3,0)),"")</f>
        <v/>
      </c>
    </row>
    <row r="28" spans="1:5" x14ac:dyDescent="0.2">
      <c r="A28" s="13">
        <v>23</v>
      </c>
      <c r="B28" s="34" t="str">
        <f t="array" ref="B2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الحساب'!$B$4:$H$1000)-3))),ROW($A23)),MATCH('استخراج كشف حساب عميل'!B$5,'كشف الحساب'!$B$3:$G$3,0)),"")</f>
        <v/>
      </c>
      <c r="C28" s="34" t="str">
        <f t="array" ref="C2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الحساب'!$B$4:$H$1000)-3))),ROW($A23)),MATCH('استخراج كشف حساب عميل'!C$5,'كشف الحساب'!$B$3:$G$3,0)),"")</f>
        <v/>
      </c>
      <c r="D28" s="35" t="str">
        <f t="array" ref="D2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الحساب'!$B$4:$H$1000)-3))),ROW($A23)),MATCH('استخراج كشف حساب عميل'!D$5,'كشف الحساب'!$B$3:$G$3,0)),"")</f>
        <v/>
      </c>
      <c r="E28" s="34" t="str">
        <f t="array" ref="E2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الحساب'!$B$4:$H$1000)-3))),ROW($A23)),MATCH('استخراج كشف حساب عميل'!E$5,'كشف الحساب'!$B$3:$G$3,0)),"")</f>
        <v/>
      </c>
    </row>
    <row r="29" spans="1:5" x14ac:dyDescent="0.2">
      <c r="A29" s="13">
        <v>24</v>
      </c>
      <c r="B29" s="34" t="str">
        <f t="array" ref="B2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الحساب'!$B$4:$H$1000)-3))),ROW($A24)),MATCH('استخراج كشف حساب عميل'!B$5,'كشف الحساب'!$B$3:$G$3,0)),"")</f>
        <v/>
      </c>
      <c r="C29" s="34" t="str">
        <f t="array" ref="C2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الحساب'!$B$4:$H$1000)-3))),ROW($A24)),MATCH('استخراج كشف حساب عميل'!C$5,'كشف الحساب'!$B$3:$G$3,0)),"")</f>
        <v/>
      </c>
      <c r="D29" s="35" t="str">
        <f t="array" ref="D2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الحساب'!$B$4:$H$1000)-3))),ROW($A24)),MATCH('استخراج كشف حساب عميل'!D$5,'كشف الحساب'!$B$3:$G$3,0)),"")</f>
        <v/>
      </c>
      <c r="E29" s="34" t="str">
        <f t="array" ref="E2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الحساب'!$B$4:$H$1000)-3))),ROW($A24)),MATCH('استخراج كشف حساب عميل'!E$5,'كشف الحساب'!$B$3:$G$3,0)),"")</f>
        <v/>
      </c>
    </row>
    <row r="30" spans="1:5" x14ac:dyDescent="0.2">
      <c r="A30" s="13">
        <v>25</v>
      </c>
      <c r="B30" s="34" t="str">
        <f t="array" ref="B3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الحساب'!$B$4:$H$1000)-3))),ROW($A25)),MATCH('استخراج كشف حساب عميل'!B$5,'كشف الحساب'!$B$3:$G$3,0)),"")</f>
        <v/>
      </c>
      <c r="C30" s="34" t="str">
        <f t="array" ref="C3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الحساب'!$B$4:$H$1000)-3))),ROW($A25)),MATCH('استخراج كشف حساب عميل'!C$5,'كشف الحساب'!$B$3:$G$3,0)),"")</f>
        <v/>
      </c>
      <c r="D30" s="35" t="str">
        <f t="array" ref="D3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الحساب'!$B$4:$H$1000)-3))),ROW($A25)),MATCH('استخراج كشف حساب عميل'!D$5,'كشف الحساب'!$B$3:$G$3,0)),"")</f>
        <v/>
      </c>
      <c r="E30" s="34" t="str">
        <f t="array" ref="E3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الحساب'!$B$4:$H$1000)-3))),ROW($A25)),MATCH('استخراج كشف حساب عميل'!E$5,'كشف الحساب'!$B$3:$G$3,0)),"")</f>
        <v/>
      </c>
    </row>
    <row r="31" spans="1:5" x14ac:dyDescent="0.2">
      <c r="A31" s="13">
        <v>26</v>
      </c>
      <c r="B31" s="34" t="str">
        <f t="array" ref="B3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الحساب'!$B$4:$H$1000)-3))),ROW($A26)),MATCH('استخراج كشف حساب عميل'!B$5,'كشف الحساب'!$B$3:$G$3,0)),"")</f>
        <v/>
      </c>
      <c r="C31" s="34" t="str">
        <f t="array" ref="C3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الحساب'!$B$4:$H$1000)-3))),ROW($A26)),MATCH('استخراج كشف حساب عميل'!C$5,'كشف الحساب'!$B$3:$G$3,0)),"")</f>
        <v/>
      </c>
      <c r="D31" s="35" t="str">
        <f t="array" ref="D3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الحساب'!$B$4:$H$1000)-3))),ROW($A26)),MATCH('استخراج كشف حساب عميل'!D$5,'كشف الحساب'!$B$3:$G$3,0)),"")</f>
        <v/>
      </c>
      <c r="E31" s="34" t="str">
        <f t="array" ref="E3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الحساب'!$B$4:$H$1000)-3))),ROW($A26)),MATCH('استخراج كشف حساب عميل'!E$5,'كشف الحساب'!$B$3:$G$3,0)),"")</f>
        <v/>
      </c>
    </row>
    <row r="32" spans="1:5" x14ac:dyDescent="0.2">
      <c r="A32" s="13">
        <v>27</v>
      </c>
      <c r="B32" s="34" t="str">
        <f t="array" ref="B3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الحساب'!$B$4:$H$1000)-3))),ROW($A27)),MATCH('استخراج كشف حساب عميل'!B$5,'كشف الحساب'!$B$3:$G$3,0)),"")</f>
        <v/>
      </c>
      <c r="C32" s="34" t="str">
        <f t="array" ref="C3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الحساب'!$B$4:$H$1000)-3))),ROW($A27)),MATCH('استخراج كشف حساب عميل'!C$5,'كشف الحساب'!$B$3:$G$3,0)),"")</f>
        <v/>
      </c>
      <c r="D32" s="35" t="str">
        <f t="array" ref="D3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الحساب'!$B$4:$H$1000)-3))),ROW($A27)),MATCH('استخراج كشف حساب عميل'!D$5,'كشف الحساب'!$B$3:$G$3,0)),"")</f>
        <v/>
      </c>
      <c r="E32" s="34" t="str">
        <f t="array" ref="E3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الحساب'!$B$4:$H$1000)-3))),ROW($A27)),MATCH('استخراج كشف حساب عميل'!E$5,'كشف الحساب'!$B$3:$G$3,0)),"")</f>
        <v/>
      </c>
    </row>
    <row r="33" spans="1:5" x14ac:dyDescent="0.2">
      <c r="A33" s="13">
        <v>28</v>
      </c>
      <c r="B33" s="34" t="str">
        <f t="array" ref="B3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الحساب'!$B$4:$H$1000)-3))),ROW($A28)),MATCH('استخراج كشف حساب عميل'!B$5,'كشف الحساب'!$B$3:$G$3,0)),"")</f>
        <v/>
      </c>
      <c r="C33" s="34" t="str">
        <f t="array" ref="C3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الحساب'!$B$4:$H$1000)-3))),ROW($A28)),MATCH('استخراج كشف حساب عميل'!C$5,'كشف الحساب'!$B$3:$G$3,0)),"")</f>
        <v/>
      </c>
      <c r="D33" s="35" t="str">
        <f t="array" ref="D3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الحساب'!$B$4:$H$1000)-3))),ROW($A28)),MATCH('استخراج كشف حساب عميل'!D$5,'كشف الحساب'!$B$3:$G$3,0)),"")</f>
        <v/>
      </c>
      <c r="E33" s="34" t="str">
        <f t="array" ref="E3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الحساب'!$B$4:$H$1000)-3))),ROW($A28)),MATCH('استخراج كشف حساب عميل'!E$5,'كشف الحساب'!$B$3:$G$3,0)),"")</f>
        <v/>
      </c>
    </row>
    <row r="34" spans="1:5" x14ac:dyDescent="0.2">
      <c r="A34" s="13">
        <v>29</v>
      </c>
      <c r="B34" s="34" t="str">
        <f t="array" ref="B3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الحساب'!$B$4:$H$1000)-3))),ROW($A29)),MATCH('استخراج كشف حساب عميل'!B$5,'كشف الحساب'!$B$3:$G$3,0)),"")</f>
        <v/>
      </c>
      <c r="C34" s="34" t="str">
        <f t="array" ref="C3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الحساب'!$B$4:$H$1000)-3))),ROW($A29)),MATCH('استخراج كشف حساب عميل'!C$5,'كشف الحساب'!$B$3:$G$3,0)),"")</f>
        <v/>
      </c>
      <c r="D34" s="35" t="str">
        <f t="array" ref="D3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الحساب'!$B$4:$H$1000)-3))),ROW($A29)),MATCH('استخراج كشف حساب عميل'!D$5,'كشف الحساب'!$B$3:$G$3,0)),"")</f>
        <v/>
      </c>
      <c r="E34" s="34" t="str">
        <f t="array" ref="E3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الحساب'!$B$4:$H$1000)-3))),ROW($A29)),MATCH('استخراج كشف حساب عميل'!E$5,'كشف الحساب'!$B$3:$G$3,0)),"")</f>
        <v/>
      </c>
    </row>
    <row r="35" spans="1:5" x14ac:dyDescent="0.2">
      <c r="A35" s="13">
        <v>30</v>
      </c>
      <c r="B35" s="34" t="str">
        <f t="array" ref="B3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الحساب'!$B$4:$H$1000)-3))),ROW($A30)),MATCH('استخراج كشف حساب عميل'!B$5,'كشف الحساب'!$B$3:$G$3,0)),"")</f>
        <v/>
      </c>
      <c r="C35" s="34" t="str">
        <f t="array" ref="C3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الحساب'!$B$4:$H$1000)-3))),ROW($A30)),MATCH('استخراج كشف حساب عميل'!C$5,'كشف الحساب'!$B$3:$G$3,0)),"")</f>
        <v/>
      </c>
      <c r="D35" s="35" t="str">
        <f t="array" ref="D3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الحساب'!$B$4:$H$1000)-3))),ROW($A30)),MATCH('استخراج كشف حساب عميل'!D$5,'كشف الحساب'!$B$3:$G$3,0)),"")</f>
        <v/>
      </c>
      <c r="E35" s="34" t="str">
        <f t="array" ref="E3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الحساب'!$B$4:$H$1000)-3))),ROW($A30)),MATCH('استخراج كشف حساب عميل'!E$5,'كشف الحساب'!$B$3:$G$3,0)),"")</f>
        <v/>
      </c>
    </row>
    <row r="36" spans="1:5" x14ac:dyDescent="0.2">
      <c r="A36" s="13">
        <v>31</v>
      </c>
      <c r="B36" s="34" t="str">
        <f t="array" ref="B3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الحساب'!$B$4:$H$1000)-3))),ROW($A31)),MATCH('استخراج كشف حساب عميل'!B$5,'كشف الحساب'!$B$3:$G$3,0)),"")</f>
        <v/>
      </c>
      <c r="C36" s="34" t="str">
        <f t="array" ref="C3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الحساب'!$B$4:$H$1000)-3))),ROW($A31)),MATCH('استخراج كشف حساب عميل'!C$5,'كشف الحساب'!$B$3:$G$3,0)),"")</f>
        <v/>
      </c>
      <c r="D36" s="35" t="str">
        <f t="array" ref="D3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الحساب'!$B$4:$H$1000)-3))),ROW($A31)),MATCH('استخراج كشف حساب عميل'!D$5,'كشف الحساب'!$B$3:$G$3,0)),"")</f>
        <v/>
      </c>
      <c r="E36" s="34" t="str">
        <f t="array" ref="E3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الحساب'!$B$4:$H$1000)-3))),ROW($A31)),MATCH('استخراج كشف حساب عميل'!E$5,'كشف الحساب'!$B$3:$G$3,0)),"")</f>
        <v/>
      </c>
    </row>
    <row r="37" spans="1:5" x14ac:dyDescent="0.2">
      <c r="A37" s="13">
        <v>32</v>
      </c>
      <c r="B37" s="34" t="str">
        <f t="array" ref="B3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الحساب'!$B$4:$H$1000)-3))),ROW($A32)),MATCH('استخراج كشف حساب عميل'!B$5,'كشف الحساب'!$B$3:$G$3,0)),"")</f>
        <v/>
      </c>
      <c r="C37" s="34" t="str">
        <f t="array" ref="C3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الحساب'!$B$4:$H$1000)-3))),ROW($A32)),MATCH('استخراج كشف حساب عميل'!C$5,'كشف الحساب'!$B$3:$G$3,0)),"")</f>
        <v/>
      </c>
      <c r="D37" s="35" t="str">
        <f t="array" ref="D3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الحساب'!$B$4:$H$1000)-3))),ROW($A32)),MATCH('استخراج كشف حساب عميل'!D$5,'كشف الحساب'!$B$3:$G$3,0)),"")</f>
        <v/>
      </c>
      <c r="E37" s="34" t="str">
        <f t="array" ref="E3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الحساب'!$B$4:$H$1000)-3))),ROW($A32)),MATCH('استخراج كشف حساب عميل'!E$5,'كشف الحساب'!$B$3:$G$3,0)),"")</f>
        <v/>
      </c>
    </row>
    <row r="38" spans="1:5" x14ac:dyDescent="0.2">
      <c r="A38" s="13">
        <v>33</v>
      </c>
      <c r="B38" s="34" t="str">
        <f t="array" ref="B3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الحساب'!$B$4:$H$1000)-3))),ROW($A33)),MATCH('استخراج كشف حساب عميل'!B$5,'كشف الحساب'!$B$3:$G$3,0)),"")</f>
        <v/>
      </c>
      <c r="C38" s="34" t="str">
        <f t="array" ref="C3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الحساب'!$B$4:$H$1000)-3))),ROW($A33)),MATCH('استخراج كشف حساب عميل'!C$5,'كشف الحساب'!$B$3:$G$3,0)),"")</f>
        <v/>
      </c>
      <c r="D38" s="35" t="str">
        <f t="array" ref="D3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الحساب'!$B$4:$H$1000)-3))),ROW($A33)),MATCH('استخراج كشف حساب عميل'!D$5,'كشف الحساب'!$B$3:$G$3,0)),"")</f>
        <v/>
      </c>
      <c r="E38" s="34" t="str">
        <f t="array" ref="E3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الحساب'!$B$4:$H$1000)-3))),ROW($A33)),MATCH('استخراج كشف حساب عميل'!E$5,'كشف الحساب'!$B$3:$G$3,0)),"")</f>
        <v/>
      </c>
    </row>
    <row r="39" spans="1:5" x14ac:dyDescent="0.2">
      <c r="A39" s="13">
        <v>34</v>
      </c>
      <c r="B39" s="34" t="str">
        <f t="array" ref="B3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الحساب'!$B$4:$H$1000)-3))),ROW($A34)),MATCH('استخراج كشف حساب عميل'!B$5,'كشف الحساب'!$B$3:$G$3,0)),"")</f>
        <v/>
      </c>
      <c r="C39" s="34" t="str">
        <f t="array" ref="C3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الحساب'!$B$4:$H$1000)-3))),ROW($A34)),MATCH('استخراج كشف حساب عميل'!C$5,'كشف الحساب'!$B$3:$G$3,0)),"")</f>
        <v/>
      </c>
      <c r="D39" s="35" t="str">
        <f t="array" ref="D3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الحساب'!$B$4:$H$1000)-3))),ROW($A34)),MATCH('استخراج كشف حساب عميل'!D$5,'كشف الحساب'!$B$3:$G$3,0)),"")</f>
        <v/>
      </c>
      <c r="E39" s="34" t="str">
        <f t="array" ref="E3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الحساب'!$B$4:$H$1000)-3))),ROW($A34)),MATCH('استخراج كشف حساب عميل'!E$5,'كشف الحساب'!$B$3:$G$3,0)),"")</f>
        <v/>
      </c>
    </row>
    <row r="40" spans="1:5" x14ac:dyDescent="0.2">
      <c r="A40" s="13">
        <v>35</v>
      </c>
      <c r="B40" s="34" t="str">
        <f t="array" ref="B4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الحساب'!$B$4:$H$1000)-3))),ROW($A35)),MATCH('استخراج كشف حساب عميل'!B$5,'كشف الحساب'!$B$3:$G$3,0)),"")</f>
        <v/>
      </c>
      <c r="C40" s="34" t="str">
        <f t="array" ref="C4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الحساب'!$B$4:$H$1000)-3))),ROW($A35)),MATCH('استخراج كشف حساب عميل'!C$5,'كشف الحساب'!$B$3:$G$3,0)),"")</f>
        <v/>
      </c>
      <c r="D40" s="35" t="str">
        <f t="array" ref="D4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الحساب'!$B$4:$H$1000)-3))),ROW($A35)),MATCH('استخراج كشف حساب عميل'!D$5,'كشف الحساب'!$B$3:$G$3,0)),"")</f>
        <v/>
      </c>
      <c r="E40" s="34" t="str">
        <f t="array" ref="E4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الحساب'!$B$4:$H$1000)-3))),ROW($A35)),MATCH('استخراج كشف حساب عميل'!E$5,'كشف الحساب'!$B$3:$G$3,0)),"")</f>
        <v/>
      </c>
    </row>
    <row r="41" spans="1:5" x14ac:dyDescent="0.2">
      <c r="A41" s="13">
        <v>36</v>
      </c>
      <c r="B41" s="34" t="str">
        <f t="array" ref="B4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الحساب'!$B$4:$H$1000)-3))),ROW($A36)),MATCH('استخراج كشف حساب عميل'!B$5,'كشف الحساب'!$B$3:$G$3,0)),"")</f>
        <v/>
      </c>
      <c r="C41" s="34" t="str">
        <f t="array" ref="C4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الحساب'!$B$4:$H$1000)-3))),ROW($A36)),MATCH('استخراج كشف حساب عميل'!C$5,'كشف الحساب'!$B$3:$G$3,0)),"")</f>
        <v/>
      </c>
      <c r="D41" s="35" t="str">
        <f t="array" ref="D4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الحساب'!$B$4:$H$1000)-3))),ROW($A36)),MATCH('استخراج كشف حساب عميل'!D$5,'كشف الحساب'!$B$3:$G$3,0)),"")</f>
        <v/>
      </c>
      <c r="E41" s="34" t="str">
        <f t="array" ref="E4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الحساب'!$B$4:$H$1000)-3))),ROW($A36)),MATCH('استخراج كشف حساب عميل'!E$5,'كشف الحساب'!$B$3:$G$3,0)),"")</f>
        <v/>
      </c>
    </row>
    <row r="42" spans="1:5" x14ac:dyDescent="0.2">
      <c r="A42" s="13">
        <v>37</v>
      </c>
      <c r="B42" s="34" t="str">
        <f t="array" ref="B4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الحساب'!$B$4:$H$1000)-3))),ROW($A37)),MATCH('استخراج كشف حساب عميل'!B$5,'كشف الحساب'!$B$3:$G$3,0)),"")</f>
        <v/>
      </c>
      <c r="C42" s="34" t="str">
        <f t="array" ref="C4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الحساب'!$B$4:$H$1000)-3))),ROW($A37)),MATCH('استخراج كشف حساب عميل'!C$5,'كشف الحساب'!$B$3:$G$3,0)),"")</f>
        <v/>
      </c>
      <c r="D42" s="35" t="str">
        <f t="array" ref="D4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الحساب'!$B$4:$H$1000)-3))),ROW($A37)),MATCH('استخراج كشف حساب عميل'!D$5,'كشف الحساب'!$B$3:$G$3,0)),"")</f>
        <v/>
      </c>
      <c r="E42" s="34" t="str">
        <f t="array" ref="E4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الحساب'!$B$4:$H$1000)-3))),ROW($A37)),MATCH('استخراج كشف حساب عميل'!E$5,'كشف الحساب'!$B$3:$G$3,0)),"")</f>
        <v/>
      </c>
    </row>
    <row r="43" spans="1:5" x14ac:dyDescent="0.2">
      <c r="A43" s="13">
        <v>38</v>
      </c>
      <c r="B43" s="34" t="str">
        <f t="array" ref="B4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الحساب'!$B$4:$H$1000)-3))),ROW($A38)),MATCH('استخراج كشف حساب عميل'!B$5,'كشف الحساب'!$B$3:$G$3,0)),"")</f>
        <v/>
      </c>
      <c r="C43" s="34" t="str">
        <f t="array" ref="C4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الحساب'!$B$4:$H$1000)-3))),ROW($A38)),MATCH('استخراج كشف حساب عميل'!C$5,'كشف الحساب'!$B$3:$G$3,0)),"")</f>
        <v/>
      </c>
      <c r="D43" s="35" t="str">
        <f t="array" ref="D4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الحساب'!$B$4:$H$1000)-3))),ROW($A38)),MATCH('استخراج كشف حساب عميل'!D$5,'كشف الحساب'!$B$3:$G$3,0)),"")</f>
        <v/>
      </c>
      <c r="E43" s="34" t="str">
        <f t="array" ref="E4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الحساب'!$B$4:$H$1000)-3))),ROW($A38)),MATCH('استخراج كشف حساب عميل'!E$5,'كشف الحساب'!$B$3:$G$3,0)),"")</f>
        <v/>
      </c>
    </row>
    <row r="44" spans="1:5" x14ac:dyDescent="0.2">
      <c r="A44" s="13">
        <v>39</v>
      </c>
      <c r="B44" s="34" t="str">
        <f t="array" ref="B4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الحساب'!$B$4:$H$1000)-3))),ROW($A39)),MATCH('استخراج كشف حساب عميل'!B$5,'كشف الحساب'!$B$3:$G$3,0)),"")</f>
        <v/>
      </c>
      <c r="C44" s="34" t="str">
        <f t="array" ref="C4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الحساب'!$B$4:$H$1000)-3))),ROW($A39)),MATCH('استخراج كشف حساب عميل'!C$5,'كشف الحساب'!$B$3:$G$3,0)),"")</f>
        <v/>
      </c>
      <c r="D44" s="35" t="str">
        <f t="array" ref="D4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الحساب'!$B$4:$H$1000)-3))),ROW($A39)),MATCH('استخراج كشف حساب عميل'!D$5,'كشف الحساب'!$B$3:$G$3,0)),"")</f>
        <v/>
      </c>
      <c r="E44" s="34" t="str">
        <f t="array" ref="E4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الحساب'!$B$4:$H$1000)-3))),ROW($A39)),MATCH('استخراج كشف حساب عميل'!E$5,'كشف الحساب'!$B$3:$G$3,0)),"")</f>
        <v/>
      </c>
    </row>
    <row r="45" spans="1:5" x14ac:dyDescent="0.2">
      <c r="A45" s="13">
        <v>40</v>
      </c>
      <c r="B45" s="34" t="str">
        <f t="array" ref="B4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الحساب'!$B$4:$H$1000)-3))),ROW($A40)),MATCH('استخراج كشف حساب عميل'!B$5,'كشف الحساب'!$B$3:$G$3,0)),"")</f>
        <v/>
      </c>
      <c r="C45" s="34" t="str">
        <f t="array" ref="C4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الحساب'!$B$4:$H$1000)-3))),ROW($A40)),MATCH('استخراج كشف حساب عميل'!C$5,'كشف الحساب'!$B$3:$G$3,0)),"")</f>
        <v/>
      </c>
      <c r="D45" s="35" t="str">
        <f t="array" ref="D4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الحساب'!$B$4:$H$1000)-3))),ROW($A40)),MATCH('استخراج كشف حساب عميل'!D$5,'كشف الحساب'!$B$3:$G$3,0)),"")</f>
        <v/>
      </c>
      <c r="E45" s="34" t="str">
        <f t="array" ref="E4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الحساب'!$B$4:$H$1000)-3))),ROW($A40)),MATCH('استخراج كشف حساب عميل'!E$5,'كشف الحساب'!$B$3:$G$3,0)),"")</f>
        <v/>
      </c>
    </row>
    <row r="46" spans="1:5" x14ac:dyDescent="0.2">
      <c r="A46" s="13">
        <v>41</v>
      </c>
      <c r="B46" s="34" t="str">
        <f t="array" ref="B4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الحساب'!$B$4:$H$1000)-3))),ROW($A41)),MATCH('استخراج كشف حساب عميل'!B$5,'كشف الحساب'!$B$3:$G$3,0)),"")</f>
        <v/>
      </c>
      <c r="C46" s="34" t="str">
        <f t="array" ref="C4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الحساب'!$B$4:$H$1000)-3))),ROW($A41)),MATCH('استخراج كشف حساب عميل'!C$5,'كشف الحساب'!$B$3:$G$3,0)),"")</f>
        <v/>
      </c>
      <c r="D46" s="35" t="str">
        <f t="array" ref="D4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الحساب'!$B$4:$H$1000)-3))),ROW($A41)),MATCH('استخراج كشف حساب عميل'!D$5,'كشف الحساب'!$B$3:$G$3,0)),"")</f>
        <v/>
      </c>
      <c r="E46" s="34" t="str">
        <f t="array" ref="E4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الحساب'!$B$4:$H$1000)-3))),ROW($A41)),MATCH('استخراج كشف حساب عميل'!E$5,'كشف الحساب'!$B$3:$G$3,0)),"")</f>
        <v/>
      </c>
    </row>
    <row r="47" spans="1:5" x14ac:dyDescent="0.2">
      <c r="A47" s="13">
        <v>42</v>
      </c>
      <c r="B47" s="34" t="str">
        <f t="array" ref="B4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الحساب'!$B$4:$H$1000)-3))),ROW($A42)),MATCH('استخراج كشف حساب عميل'!B$5,'كشف الحساب'!$B$3:$G$3,0)),"")</f>
        <v/>
      </c>
      <c r="C47" s="34" t="str">
        <f t="array" ref="C4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الحساب'!$B$4:$H$1000)-3))),ROW($A42)),MATCH('استخراج كشف حساب عميل'!C$5,'كشف الحساب'!$B$3:$G$3,0)),"")</f>
        <v/>
      </c>
      <c r="D47" s="35" t="str">
        <f t="array" ref="D4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الحساب'!$B$4:$H$1000)-3))),ROW($A42)),MATCH('استخراج كشف حساب عميل'!D$5,'كشف الحساب'!$B$3:$G$3,0)),"")</f>
        <v/>
      </c>
      <c r="E47" s="34" t="str">
        <f t="array" ref="E4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الحساب'!$B$4:$H$1000)-3))),ROW($A42)),MATCH('استخراج كشف حساب عميل'!E$5,'كشف الحساب'!$B$3:$G$3,0)),"")</f>
        <v/>
      </c>
    </row>
    <row r="48" spans="1:5" x14ac:dyDescent="0.2">
      <c r="A48" s="13">
        <v>43</v>
      </c>
      <c r="B48" s="34" t="str">
        <f t="array" ref="B4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الحساب'!$B$4:$H$1000)-3))),ROW($A43)),MATCH('استخراج كشف حساب عميل'!B$5,'كشف الحساب'!$B$3:$G$3,0)),"")</f>
        <v/>
      </c>
      <c r="C48" s="34" t="str">
        <f t="array" ref="C4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الحساب'!$B$4:$H$1000)-3))),ROW($A43)),MATCH('استخراج كشف حساب عميل'!C$5,'كشف الحساب'!$B$3:$G$3,0)),"")</f>
        <v/>
      </c>
      <c r="D48" s="35" t="str">
        <f t="array" ref="D4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الحساب'!$B$4:$H$1000)-3))),ROW($A43)),MATCH('استخراج كشف حساب عميل'!D$5,'كشف الحساب'!$B$3:$G$3,0)),"")</f>
        <v/>
      </c>
      <c r="E48" s="34" t="str">
        <f t="array" ref="E4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الحساب'!$B$4:$H$1000)-3))),ROW($A43)),MATCH('استخراج كشف حساب عميل'!E$5,'كشف الحساب'!$B$3:$G$3,0)),"")</f>
        <v/>
      </c>
    </row>
    <row r="49" spans="1:5" x14ac:dyDescent="0.2">
      <c r="A49" s="13">
        <v>44</v>
      </c>
      <c r="B49" s="34" t="str">
        <f t="array" ref="B4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الحساب'!$B$4:$H$1000)-3))),ROW($A44)),MATCH('استخراج كشف حساب عميل'!B$5,'كشف الحساب'!$B$3:$G$3,0)),"")</f>
        <v/>
      </c>
      <c r="C49" s="34" t="str">
        <f t="array" ref="C4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الحساب'!$B$4:$H$1000)-3))),ROW($A44)),MATCH('استخراج كشف حساب عميل'!C$5,'كشف الحساب'!$B$3:$G$3,0)),"")</f>
        <v/>
      </c>
      <c r="D49" s="35" t="str">
        <f t="array" ref="D4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الحساب'!$B$4:$H$1000)-3))),ROW($A44)),MATCH('استخراج كشف حساب عميل'!D$5,'كشف الحساب'!$B$3:$G$3,0)),"")</f>
        <v/>
      </c>
      <c r="E49" s="34" t="str">
        <f t="array" ref="E4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الحساب'!$B$4:$H$1000)-3))),ROW($A44)),MATCH('استخراج كشف حساب عميل'!E$5,'كشف الحساب'!$B$3:$G$3,0)),"")</f>
        <v/>
      </c>
    </row>
    <row r="50" spans="1:5" x14ac:dyDescent="0.2">
      <c r="A50" s="13">
        <v>45</v>
      </c>
      <c r="B50" s="34" t="str">
        <f t="array" ref="B5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الحساب'!$B$4:$H$1000)-3))),ROW($A45)),MATCH('استخراج كشف حساب عميل'!B$5,'كشف الحساب'!$B$3:$G$3,0)),"")</f>
        <v/>
      </c>
      <c r="C50" s="34" t="str">
        <f t="array" ref="C5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الحساب'!$B$4:$H$1000)-3))),ROW($A45)),MATCH('استخراج كشف حساب عميل'!C$5,'كشف الحساب'!$B$3:$G$3,0)),"")</f>
        <v/>
      </c>
      <c r="D50" s="35" t="str">
        <f t="array" ref="D5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الحساب'!$B$4:$H$1000)-3))),ROW($A45)),MATCH('استخراج كشف حساب عميل'!D$5,'كشف الحساب'!$B$3:$G$3,0)),"")</f>
        <v/>
      </c>
      <c r="E50" s="34" t="str">
        <f t="array" ref="E5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الحساب'!$B$4:$H$1000)-3))),ROW($A45)),MATCH('استخراج كشف حساب عميل'!E$5,'كشف الحساب'!$B$3:$G$3,0)),"")</f>
        <v/>
      </c>
    </row>
    <row r="51" spans="1:5" x14ac:dyDescent="0.2">
      <c r="A51" s="13">
        <v>46</v>
      </c>
      <c r="B51" s="34" t="str">
        <f t="array" ref="B5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الحساب'!$B$4:$H$1000)-3))),ROW($A46)),MATCH('استخراج كشف حساب عميل'!B$5,'كشف الحساب'!$B$3:$G$3,0)),"")</f>
        <v/>
      </c>
      <c r="C51" s="34" t="str">
        <f t="array" ref="C5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الحساب'!$B$4:$H$1000)-3))),ROW($A46)),MATCH('استخراج كشف حساب عميل'!C$5,'كشف الحساب'!$B$3:$G$3,0)),"")</f>
        <v/>
      </c>
      <c r="D51" s="35" t="str">
        <f t="array" ref="D5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الحساب'!$B$4:$H$1000)-3))),ROW($A46)),MATCH('استخراج كشف حساب عميل'!D$5,'كشف الحساب'!$B$3:$G$3,0)),"")</f>
        <v/>
      </c>
      <c r="E51" s="34" t="str">
        <f t="array" ref="E5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الحساب'!$B$4:$H$1000)-3))),ROW($A46)),MATCH('استخراج كشف حساب عميل'!E$5,'كشف الحساب'!$B$3:$G$3,0)),"")</f>
        <v/>
      </c>
    </row>
    <row r="52" spans="1:5" x14ac:dyDescent="0.2">
      <c r="A52" s="13">
        <v>47</v>
      </c>
      <c r="B52" s="34" t="str">
        <f t="array" ref="B5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الحساب'!$B$4:$H$1000)-3))),ROW($A47)),MATCH('استخراج كشف حساب عميل'!B$5,'كشف الحساب'!$B$3:$G$3,0)),"")</f>
        <v/>
      </c>
      <c r="C52" s="34" t="str">
        <f t="array" ref="C5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الحساب'!$B$4:$H$1000)-3))),ROW($A47)),MATCH('استخراج كشف حساب عميل'!C$5,'كشف الحساب'!$B$3:$G$3,0)),"")</f>
        <v/>
      </c>
      <c r="D52" s="35" t="str">
        <f t="array" ref="D5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الحساب'!$B$4:$H$1000)-3))),ROW($A47)),MATCH('استخراج كشف حساب عميل'!D$5,'كشف الحساب'!$B$3:$G$3,0)),"")</f>
        <v/>
      </c>
      <c r="E52" s="34" t="str">
        <f t="array" ref="E5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الحساب'!$B$4:$H$1000)-3))),ROW($A47)),MATCH('استخراج كشف حساب عميل'!E$5,'كشف الحساب'!$B$3:$G$3,0)),"")</f>
        <v/>
      </c>
    </row>
    <row r="53" spans="1:5" x14ac:dyDescent="0.2">
      <c r="A53" s="13">
        <v>48</v>
      </c>
      <c r="B53" s="34" t="str">
        <f t="array" ref="B5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الحساب'!$B$4:$H$1000)-3))),ROW($A48)),MATCH('استخراج كشف حساب عميل'!B$5,'كشف الحساب'!$B$3:$G$3,0)),"")</f>
        <v/>
      </c>
      <c r="C53" s="34" t="str">
        <f t="array" ref="C5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الحساب'!$B$4:$H$1000)-3))),ROW($A48)),MATCH('استخراج كشف حساب عميل'!C$5,'كشف الحساب'!$B$3:$G$3,0)),"")</f>
        <v/>
      </c>
      <c r="D53" s="35" t="str">
        <f t="array" ref="D5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الحساب'!$B$4:$H$1000)-3))),ROW($A48)),MATCH('استخراج كشف حساب عميل'!D$5,'كشف الحساب'!$B$3:$G$3,0)),"")</f>
        <v/>
      </c>
      <c r="E53" s="34" t="str">
        <f t="array" ref="E5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الحساب'!$B$4:$H$1000)-3))),ROW($A48)),MATCH('استخراج كشف حساب عميل'!E$5,'كشف الحساب'!$B$3:$G$3,0)),"")</f>
        <v/>
      </c>
    </row>
    <row r="54" spans="1:5" x14ac:dyDescent="0.2">
      <c r="A54" s="13">
        <v>49</v>
      </c>
      <c r="B54" s="34" t="str">
        <f t="array" ref="B5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الحساب'!$B$4:$H$1000)-3))),ROW($A49)),MATCH('استخراج كشف حساب عميل'!B$5,'كشف الحساب'!$B$3:$G$3,0)),"")</f>
        <v/>
      </c>
      <c r="C54" s="34" t="str">
        <f t="array" ref="C5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الحساب'!$B$4:$H$1000)-3))),ROW($A49)),MATCH('استخراج كشف حساب عميل'!C$5,'كشف الحساب'!$B$3:$G$3,0)),"")</f>
        <v/>
      </c>
      <c r="D54" s="35" t="str">
        <f t="array" ref="D5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الحساب'!$B$4:$H$1000)-3))),ROW($A49)),MATCH('استخراج كشف حساب عميل'!D$5,'كشف الحساب'!$B$3:$G$3,0)),"")</f>
        <v/>
      </c>
      <c r="E54" s="34" t="str">
        <f t="array" ref="E5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الحساب'!$B$4:$H$1000)-3))),ROW($A49)),MATCH('استخراج كشف حساب عميل'!E$5,'كشف الحساب'!$B$3:$G$3,0)),"")</f>
        <v/>
      </c>
    </row>
    <row r="55" spans="1:5" x14ac:dyDescent="0.2">
      <c r="A55" s="13">
        <v>50</v>
      </c>
      <c r="B55" s="34" t="str">
        <f t="array" ref="B5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الحساب'!$B$4:$H$1000)-3))),ROW($A50)),MATCH('استخراج كشف حساب عميل'!B$5,'كشف الحساب'!$B$3:$G$3,0)),"")</f>
        <v/>
      </c>
      <c r="C55" s="34" t="str">
        <f t="array" ref="C5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الحساب'!$B$4:$H$1000)-3))),ROW($A50)),MATCH('استخراج كشف حساب عميل'!C$5,'كشف الحساب'!$B$3:$G$3,0)),"")</f>
        <v/>
      </c>
      <c r="D55" s="35" t="str">
        <f t="array" ref="D5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الحساب'!$B$4:$H$1000)-3))),ROW($A50)),MATCH('استخراج كشف حساب عميل'!D$5,'كشف الحساب'!$B$3:$G$3,0)),"")</f>
        <v/>
      </c>
      <c r="E55" s="34" t="str">
        <f t="array" ref="E5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الحساب'!$B$4:$H$1000)-3))),ROW($A50)),MATCH('استخراج كشف حساب عميل'!E$5,'كشف الحساب'!$B$3:$G$3,0)),"")</f>
        <v/>
      </c>
    </row>
    <row r="56" spans="1:5" x14ac:dyDescent="0.2">
      <c r="A56" s="13">
        <v>51</v>
      </c>
      <c r="B56" s="34" t="str">
        <f t="array" ref="B5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الحساب'!$B$4:$H$1000)-3))),ROW($A51)),MATCH('استخراج كشف حساب عميل'!B$5,'كشف الحساب'!$B$3:$G$3,0)),"")</f>
        <v/>
      </c>
      <c r="C56" s="34" t="str">
        <f t="array" ref="C5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الحساب'!$B$4:$H$1000)-3))),ROW($A51)),MATCH('استخراج كشف حساب عميل'!C$5,'كشف الحساب'!$B$3:$G$3,0)),"")</f>
        <v/>
      </c>
      <c r="D56" s="35" t="str">
        <f t="array" ref="D5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الحساب'!$B$4:$H$1000)-3))),ROW($A51)),MATCH('استخراج كشف حساب عميل'!D$5,'كشف الحساب'!$B$3:$G$3,0)),"")</f>
        <v/>
      </c>
      <c r="E56" s="34" t="str">
        <f t="array" ref="E5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الحساب'!$B$4:$H$1000)-3))),ROW($A51)),MATCH('استخراج كشف حساب عميل'!E$5,'كشف الحساب'!$B$3:$G$3,0)),"")</f>
        <v/>
      </c>
    </row>
    <row r="57" spans="1:5" x14ac:dyDescent="0.2">
      <c r="A57" s="13">
        <v>52</v>
      </c>
      <c r="B57" s="34" t="str">
        <f t="array" ref="B5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الحساب'!$B$4:$H$1000)-3))),ROW($A52)),MATCH('استخراج كشف حساب عميل'!B$5,'كشف الحساب'!$B$3:$G$3,0)),"")</f>
        <v/>
      </c>
      <c r="C57" s="34" t="str">
        <f t="array" ref="C5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الحساب'!$B$4:$H$1000)-3))),ROW($A52)),MATCH('استخراج كشف حساب عميل'!C$5,'كشف الحساب'!$B$3:$G$3,0)),"")</f>
        <v/>
      </c>
      <c r="D57" s="35" t="str">
        <f t="array" ref="D5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الحساب'!$B$4:$H$1000)-3))),ROW($A52)),MATCH('استخراج كشف حساب عميل'!D$5,'كشف الحساب'!$B$3:$G$3,0)),"")</f>
        <v/>
      </c>
      <c r="E57" s="34" t="str">
        <f t="array" ref="E5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الحساب'!$B$4:$H$1000)-3))),ROW($A52)),MATCH('استخراج كشف حساب عميل'!E$5,'كشف الحساب'!$B$3:$G$3,0)),"")</f>
        <v/>
      </c>
    </row>
    <row r="58" spans="1:5" x14ac:dyDescent="0.2">
      <c r="A58" s="13">
        <v>53</v>
      </c>
      <c r="B58" s="34" t="str">
        <f t="array" ref="B5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الحساب'!$B$4:$H$1000)-3))),ROW($A53)),MATCH('استخراج كشف حساب عميل'!B$5,'كشف الحساب'!$B$3:$G$3,0)),"")</f>
        <v/>
      </c>
      <c r="C58" s="34" t="str">
        <f t="array" ref="C5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الحساب'!$B$4:$H$1000)-3))),ROW($A53)),MATCH('استخراج كشف حساب عميل'!C$5,'كشف الحساب'!$B$3:$G$3,0)),"")</f>
        <v/>
      </c>
      <c r="D58" s="35" t="str">
        <f t="array" ref="D5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الحساب'!$B$4:$H$1000)-3))),ROW($A53)),MATCH('استخراج كشف حساب عميل'!D$5,'كشف الحساب'!$B$3:$G$3,0)),"")</f>
        <v/>
      </c>
      <c r="E58" s="34" t="str">
        <f t="array" ref="E5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الحساب'!$B$4:$H$1000)-3))),ROW($A53)),MATCH('استخراج كشف حساب عميل'!E$5,'كشف الحساب'!$B$3:$G$3,0)),"")</f>
        <v/>
      </c>
    </row>
    <row r="59" spans="1:5" x14ac:dyDescent="0.2">
      <c r="A59" s="13">
        <v>54</v>
      </c>
      <c r="B59" s="34" t="str">
        <f t="array" ref="B5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الحساب'!$B$4:$H$1000)-3))),ROW($A54)),MATCH('استخراج كشف حساب عميل'!B$5,'كشف الحساب'!$B$3:$G$3,0)),"")</f>
        <v/>
      </c>
      <c r="C59" s="34" t="str">
        <f t="array" ref="C5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الحساب'!$B$4:$H$1000)-3))),ROW($A54)),MATCH('استخراج كشف حساب عميل'!C$5,'كشف الحساب'!$B$3:$G$3,0)),"")</f>
        <v/>
      </c>
      <c r="D59" s="35" t="str">
        <f t="array" ref="D5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الحساب'!$B$4:$H$1000)-3))),ROW($A54)),MATCH('استخراج كشف حساب عميل'!D$5,'كشف الحساب'!$B$3:$G$3,0)),"")</f>
        <v/>
      </c>
      <c r="E59" s="34" t="str">
        <f t="array" ref="E5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الحساب'!$B$4:$H$1000)-3))),ROW($A54)),MATCH('استخراج كشف حساب عميل'!E$5,'كشف الحساب'!$B$3:$G$3,0)),"")</f>
        <v/>
      </c>
    </row>
    <row r="60" spans="1:5" x14ac:dyDescent="0.2">
      <c r="A60" s="13">
        <v>55</v>
      </c>
      <c r="B60" s="34" t="str">
        <f t="array" ref="B6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الحساب'!$B$4:$H$1000)-3))),ROW($A55)),MATCH('استخراج كشف حساب عميل'!B$5,'كشف الحساب'!$B$3:$G$3,0)),"")</f>
        <v/>
      </c>
      <c r="C60" s="34" t="str">
        <f t="array" ref="C6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الحساب'!$B$4:$H$1000)-3))),ROW($A55)),MATCH('استخراج كشف حساب عميل'!C$5,'كشف الحساب'!$B$3:$G$3,0)),"")</f>
        <v/>
      </c>
      <c r="D60" s="35" t="str">
        <f t="array" ref="D6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الحساب'!$B$4:$H$1000)-3))),ROW($A55)),MATCH('استخراج كشف حساب عميل'!D$5,'كشف الحساب'!$B$3:$G$3,0)),"")</f>
        <v/>
      </c>
      <c r="E60" s="34" t="str">
        <f t="array" ref="E6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الحساب'!$B$4:$H$1000)-3))),ROW($A55)),MATCH('استخراج كشف حساب عميل'!E$5,'كشف الحساب'!$B$3:$G$3,0)),"")</f>
        <v/>
      </c>
    </row>
    <row r="61" spans="1:5" x14ac:dyDescent="0.2">
      <c r="A61" s="13">
        <v>56</v>
      </c>
      <c r="B61" s="34" t="str">
        <f t="array" ref="B6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الحساب'!$B$4:$H$1000)-3))),ROW($A56)),MATCH('استخراج كشف حساب عميل'!B$5,'كشف الحساب'!$B$3:$G$3,0)),"")</f>
        <v/>
      </c>
      <c r="C61" s="34" t="str">
        <f t="array" ref="C6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الحساب'!$B$4:$H$1000)-3))),ROW($A56)),MATCH('استخراج كشف حساب عميل'!C$5,'كشف الحساب'!$B$3:$G$3,0)),"")</f>
        <v/>
      </c>
      <c r="D61" s="35" t="str">
        <f t="array" ref="D6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الحساب'!$B$4:$H$1000)-3))),ROW($A56)),MATCH('استخراج كشف حساب عميل'!D$5,'كشف الحساب'!$B$3:$G$3,0)),"")</f>
        <v/>
      </c>
      <c r="E61" s="34" t="str">
        <f t="array" ref="E6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الحساب'!$B$4:$H$1000)-3))),ROW($A56)),MATCH('استخراج كشف حساب عميل'!E$5,'كشف الحساب'!$B$3:$G$3,0)),"")</f>
        <v/>
      </c>
    </row>
    <row r="62" spans="1:5" x14ac:dyDescent="0.2">
      <c r="A62" s="13">
        <v>57</v>
      </c>
      <c r="B62" s="34" t="str">
        <f t="array" ref="B6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الحساب'!$B$4:$H$1000)-3))),ROW($A57)),MATCH('استخراج كشف حساب عميل'!B$5,'كشف الحساب'!$B$3:$G$3,0)),"")</f>
        <v/>
      </c>
      <c r="C62" s="34" t="str">
        <f t="array" ref="C6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الحساب'!$B$4:$H$1000)-3))),ROW($A57)),MATCH('استخراج كشف حساب عميل'!C$5,'كشف الحساب'!$B$3:$G$3,0)),"")</f>
        <v/>
      </c>
      <c r="D62" s="35" t="str">
        <f t="array" ref="D6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الحساب'!$B$4:$H$1000)-3))),ROW($A57)),MATCH('استخراج كشف حساب عميل'!D$5,'كشف الحساب'!$B$3:$G$3,0)),"")</f>
        <v/>
      </c>
      <c r="E62" s="34" t="str">
        <f t="array" ref="E6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الحساب'!$B$4:$H$1000)-3))),ROW($A57)),MATCH('استخراج كشف حساب عميل'!E$5,'كشف الحساب'!$B$3:$G$3,0)),"")</f>
        <v/>
      </c>
    </row>
    <row r="63" spans="1:5" x14ac:dyDescent="0.2">
      <c r="A63" s="13">
        <v>58</v>
      </c>
      <c r="B63" s="34" t="str">
        <f t="array" ref="B6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الحساب'!$B$4:$H$1000)-3))),ROW($A58)),MATCH('استخراج كشف حساب عميل'!B$5,'كشف الحساب'!$B$3:$G$3,0)),"")</f>
        <v/>
      </c>
      <c r="C63" s="34" t="str">
        <f t="array" ref="C6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الحساب'!$B$4:$H$1000)-3))),ROW($A58)),MATCH('استخراج كشف حساب عميل'!C$5,'كشف الحساب'!$B$3:$G$3,0)),"")</f>
        <v/>
      </c>
      <c r="D63" s="35" t="str">
        <f t="array" ref="D6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الحساب'!$B$4:$H$1000)-3))),ROW($A58)),MATCH('استخراج كشف حساب عميل'!D$5,'كشف الحساب'!$B$3:$G$3,0)),"")</f>
        <v/>
      </c>
      <c r="E63" s="34" t="str">
        <f t="array" ref="E6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الحساب'!$B$4:$H$1000)-3))),ROW($A58)),MATCH('استخراج كشف حساب عميل'!E$5,'كشف الحساب'!$B$3:$G$3,0)),"")</f>
        <v/>
      </c>
    </row>
    <row r="64" spans="1:5" x14ac:dyDescent="0.2">
      <c r="A64" s="13">
        <v>59</v>
      </c>
      <c r="B64" s="34" t="str">
        <f t="array" ref="B6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الحساب'!$B$4:$H$1000)-3))),ROW($A59)),MATCH('استخراج كشف حساب عميل'!B$5,'كشف الحساب'!$B$3:$G$3,0)),"")</f>
        <v/>
      </c>
      <c r="C64" s="34" t="str">
        <f t="array" ref="C6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الحساب'!$B$4:$H$1000)-3))),ROW($A59)),MATCH('استخراج كشف حساب عميل'!C$5,'كشف الحساب'!$B$3:$G$3,0)),"")</f>
        <v/>
      </c>
      <c r="D64" s="35" t="str">
        <f t="array" ref="D6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الحساب'!$B$4:$H$1000)-3))),ROW($A59)),MATCH('استخراج كشف حساب عميل'!D$5,'كشف الحساب'!$B$3:$G$3,0)),"")</f>
        <v/>
      </c>
      <c r="E64" s="34" t="str">
        <f t="array" ref="E6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الحساب'!$B$4:$H$1000)-3))),ROW($A59)),MATCH('استخراج كشف حساب عميل'!E$5,'كشف الحساب'!$B$3:$G$3,0)),"")</f>
        <v/>
      </c>
    </row>
    <row r="65" spans="1:5" x14ac:dyDescent="0.2">
      <c r="A65" s="13">
        <v>60</v>
      </c>
      <c r="B65" s="34" t="str">
        <f t="array" ref="B6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الحساب'!$B$4:$H$1000)-3))),ROW($A60)),MATCH('استخراج كشف حساب عميل'!B$5,'كشف الحساب'!$B$3:$G$3,0)),"")</f>
        <v/>
      </c>
      <c r="C65" s="34" t="str">
        <f t="array" ref="C6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الحساب'!$B$4:$H$1000)-3))),ROW($A60)),MATCH('استخراج كشف حساب عميل'!C$5,'كشف الحساب'!$B$3:$G$3,0)),"")</f>
        <v/>
      </c>
      <c r="D65" s="35" t="str">
        <f t="array" ref="D6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الحساب'!$B$4:$H$1000)-3))),ROW($A60)),MATCH('استخراج كشف حساب عميل'!D$5,'كشف الحساب'!$B$3:$G$3,0)),"")</f>
        <v/>
      </c>
      <c r="E65" s="34" t="str">
        <f t="array" ref="E6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الحساب'!$B$4:$H$1000)-3))),ROW($A60)),MATCH('استخراج كشف حساب عميل'!E$5,'كشف الحساب'!$B$3:$G$3,0)),"")</f>
        <v/>
      </c>
    </row>
    <row r="66" spans="1:5" x14ac:dyDescent="0.2">
      <c r="A66" s="13">
        <v>61</v>
      </c>
      <c r="B66" s="34" t="str">
        <f t="array" ref="B6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الحساب'!$B$4:$H$1000)-3))),ROW($A61)),MATCH('استخراج كشف حساب عميل'!B$5,'كشف الحساب'!$B$3:$G$3,0)),"")</f>
        <v/>
      </c>
      <c r="C66" s="34" t="str">
        <f t="array" ref="C6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الحساب'!$B$4:$H$1000)-3))),ROW($A61)),MATCH('استخراج كشف حساب عميل'!C$5,'كشف الحساب'!$B$3:$G$3,0)),"")</f>
        <v/>
      </c>
      <c r="D66" s="35" t="str">
        <f t="array" ref="D6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الحساب'!$B$4:$H$1000)-3))),ROW($A61)),MATCH('استخراج كشف حساب عميل'!D$5,'كشف الحساب'!$B$3:$G$3,0)),"")</f>
        <v/>
      </c>
      <c r="E66" s="34" t="str">
        <f t="array" ref="E6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الحساب'!$B$4:$H$1000)-3))),ROW($A61)),MATCH('استخراج كشف حساب عميل'!E$5,'كشف الحساب'!$B$3:$G$3,0)),"")</f>
        <v/>
      </c>
    </row>
    <row r="67" spans="1:5" x14ac:dyDescent="0.2">
      <c r="A67" s="13">
        <v>62</v>
      </c>
      <c r="B67" s="34" t="str">
        <f t="array" ref="B6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الحساب'!$B$4:$H$1000)-3))),ROW($A62)),MATCH('استخراج كشف حساب عميل'!B$5,'كشف الحساب'!$B$3:$G$3,0)),"")</f>
        <v/>
      </c>
      <c r="C67" s="34" t="str">
        <f t="array" ref="C6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الحساب'!$B$4:$H$1000)-3))),ROW($A62)),MATCH('استخراج كشف حساب عميل'!C$5,'كشف الحساب'!$B$3:$G$3,0)),"")</f>
        <v/>
      </c>
      <c r="D67" s="35" t="str">
        <f t="array" ref="D6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الحساب'!$B$4:$H$1000)-3))),ROW($A62)),MATCH('استخراج كشف حساب عميل'!D$5,'كشف الحساب'!$B$3:$G$3,0)),"")</f>
        <v/>
      </c>
      <c r="E67" s="34" t="str">
        <f t="array" ref="E6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الحساب'!$B$4:$H$1000)-3))),ROW($A62)),MATCH('استخراج كشف حساب عميل'!E$5,'كشف الحساب'!$B$3:$G$3,0)),"")</f>
        <v/>
      </c>
    </row>
    <row r="68" spans="1:5" x14ac:dyDescent="0.2">
      <c r="A68" s="13">
        <v>63</v>
      </c>
      <c r="B68" s="34" t="str">
        <f t="array" ref="B6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الحساب'!$B$4:$H$1000)-3))),ROW($A63)),MATCH('استخراج كشف حساب عميل'!B$5,'كشف الحساب'!$B$3:$G$3,0)),"")</f>
        <v/>
      </c>
      <c r="C68" s="34" t="str">
        <f t="array" ref="C6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الحساب'!$B$4:$H$1000)-3))),ROW($A63)),MATCH('استخراج كشف حساب عميل'!C$5,'كشف الحساب'!$B$3:$G$3,0)),"")</f>
        <v/>
      </c>
      <c r="D68" s="35" t="str">
        <f t="array" ref="D6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الحساب'!$B$4:$H$1000)-3))),ROW($A63)),MATCH('استخراج كشف حساب عميل'!D$5,'كشف الحساب'!$B$3:$G$3,0)),"")</f>
        <v/>
      </c>
      <c r="E68" s="34" t="str">
        <f t="array" ref="E6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الحساب'!$B$4:$H$1000)-3))),ROW($A63)),MATCH('استخراج كشف حساب عميل'!E$5,'كشف الحساب'!$B$3:$G$3,0)),"")</f>
        <v/>
      </c>
    </row>
    <row r="69" spans="1:5" x14ac:dyDescent="0.2">
      <c r="A69" s="13">
        <v>64</v>
      </c>
      <c r="B69" s="34" t="str">
        <f t="array" ref="B6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الحساب'!$B$4:$H$1000)-3))),ROW($A64)),MATCH('استخراج كشف حساب عميل'!B$5,'كشف الحساب'!$B$3:$G$3,0)),"")</f>
        <v/>
      </c>
      <c r="C69" s="34" t="str">
        <f t="array" ref="C6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الحساب'!$B$4:$H$1000)-3))),ROW($A64)),MATCH('استخراج كشف حساب عميل'!C$5,'كشف الحساب'!$B$3:$G$3,0)),"")</f>
        <v/>
      </c>
      <c r="D69" s="35" t="str">
        <f t="array" ref="D6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الحساب'!$B$4:$H$1000)-3))),ROW($A64)),MATCH('استخراج كشف حساب عميل'!D$5,'كشف الحساب'!$B$3:$G$3,0)),"")</f>
        <v/>
      </c>
      <c r="E69" s="34" t="str">
        <f t="array" ref="E6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الحساب'!$B$4:$H$1000)-3))),ROW($A64)),MATCH('استخراج كشف حساب عميل'!E$5,'كشف الحساب'!$B$3:$G$3,0)),"")</f>
        <v/>
      </c>
    </row>
    <row r="70" spans="1:5" x14ac:dyDescent="0.2">
      <c r="A70" s="13">
        <v>65</v>
      </c>
      <c r="B70" s="34" t="str">
        <f t="array" ref="B7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الحساب'!$B$4:$H$1000)-3))),ROW($A65)),MATCH('استخراج كشف حساب عميل'!B$5,'كشف الحساب'!$B$3:$G$3,0)),"")</f>
        <v/>
      </c>
      <c r="C70" s="34" t="str">
        <f t="array" ref="C7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الحساب'!$B$4:$H$1000)-3))),ROW($A65)),MATCH('استخراج كشف حساب عميل'!C$5,'كشف الحساب'!$B$3:$G$3,0)),"")</f>
        <v/>
      </c>
      <c r="D70" s="35" t="str">
        <f t="array" ref="D7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الحساب'!$B$4:$H$1000)-3))),ROW($A65)),MATCH('استخراج كشف حساب عميل'!D$5,'كشف الحساب'!$B$3:$G$3,0)),"")</f>
        <v/>
      </c>
      <c r="E70" s="34" t="str">
        <f t="array" ref="E7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الحساب'!$B$4:$H$1000)-3))),ROW($A65)),MATCH('استخراج كشف حساب عميل'!E$5,'كشف الحساب'!$B$3:$G$3,0)),"")</f>
        <v/>
      </c>
    </row>
    <row r="71" spans="1:5" x14ac:dyDescent="0.2">
      <c r="A71" s="13">
        <v>66</v>
      </c>
      <c r="B71" s="34" t="str">
        <f t="array" ref="B7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الحساب'!$B$4:$H$1000)-3))),ROW($A66)),MATCH('استخراج كشف حساب عميل'!B$5,'كشف الحساب'!$B$3:$G$3,0)),"")</f>
        <v/>
      </c>
      <c r="C71" s="34" t="str">
        <f t="array" ref="C7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الحساب'!$B$4:$H$1000)-3))),ROW($A66)),MATCH('استخراج كشف حساب عميل'!C$5,'كشف الحساب'!$B$3:$G$3,0)),"")</f>
        <v/>
      </c>
      <c r="D71" s="35" t="str">
        <f t="array" ref="D7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الحساب'!$B$4:$H$1000)-3))),ROW($A66)),MATCH('استخراج كشف حساب عميل'!D$5,'كشف الحساب'!$B$3:$G$3,0)),"")</f>
        <v/>
      </c>
      <c r="E71" s="34" t="str">
        <f t="array" ref="E7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الحساب'!$B$4:$H$1000)-3))),ROW($A66)),MATCH('استخراج كشف حساب عميل'!E$5,'كشف الحساب'!$B$3:$G$3,0)),"")</f>
        <v/>
      </c>
    </row>
    <row r="72" spans="1:5" x14ac:dyDescent="0.2">
      <c r="A72" s="13">
        <v>67</v>
      </c>
      <c r="B72" s="34" t="str">
        <f t="array" ref="B7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الحساب'!$B$4:$H$1000)-3))),ROW($A67)),MATCH('استخراج كشف حساب عميل'!B$5,'كشف الحساب'!$B$3:$G$3,0)),"")</f>
        <v/>
      </c>
      <c r="C72" s="34" t="str">
        <f t="array" ref="C7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الحساب'!$B$4:$H$1000)-3))),ROW($A67)),MATCH('استخراج كشف حساب عميل'!C$5,'كشف الحساب'!$B$3:$G$3,0)),"")</f>
        <v/>
      </c>
      <c r="D72" s="35" t="str">
        <f t="array" ref="D7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الحساب'!$B$4:$H$1000)-3))),ROW($A67)),MATCH('استخراج كشف حساب عميل'!D$5,'كشف الحساب'!$B$3:$G$3,0)),"")</f>
        <v/>
      </c>
      <c r="E72" s="34" t="str">
        <f t="array" ref="E7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الحساب'!$B$4:$H$1000)-3))),ROW($A67)),MATCH('استخراج كشف حساب عميل'!E$5,'كشف الحساب'!$B$3:$G$3,0)),"")</f>
        <v/>
      </c>
    </row>
    <row r="73" spans="1:5" x14ac:dyDescent="0.2">
      <c r="A73" s="13">
        <v>68</v>
      </c>
      <c r="B73" s="34" t="str">
        <f t="array" ref="B7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الحساب'!$B$4:$H$1000)-3))),ROW($A68)),MATCH('استخراج كشف حساب عميل'!B$5,'كشف الحساب'!$B$3:$G$3,0)),"")</f>
        <v/>
      </c>
      <c r="C73" s="34" t="str">
        <f t="array" ref="C7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الحساب'!$B$4:$H$1000)-3))),ROW($A68)),MATCH('استخراج كشف حساب عميل'!C$5,'كشف الحساب'!$B$3:$G$3,0)),"")</f>
        <v/>
      </c>
      <c r="D73" s="35" t="str">
        <f t="array" ref="D7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الحساب'!$B$4:$H$1000)-3))),ROW($A68)),MATCH('استخراج كشف حساب عميل'!D$5,'كشف الحساب'!$B$3:$G$3,0)),"")</f>
        <v/>
      </c>
      <c r="E73" s="34" t="str">
        <f t="array" ref="E7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الحساب'!$B$4:$H$1000)-3))),ROW($A68)),MATCH('استخراج كشف حساب عميل'!E$5,'كشف الحساب'!$B$3:$G$3,0)),"")</f>
        <v/>
      </c>
    </row>
    <row r="74" spans="1:5" x14ac:dyDescent="0.2">
      <c r="A74" s="13">
        <v>69</v>
      </c>
      <c r="B74" s="34" t="str">
        <f t="array" ref="B7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الحساب'!$B$4:$H$1000)-3))),ROW($A69)),MATCH('استخراج كشف حساب عميل'!B$5,'كشف الحساب'!$B$3:$G$3,0)),"")</f>
        <v/>
      </c>
      <c r="C74" s="34" t="str">
        <f t="array" ref="C7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الحساب'!$B$4:$H$1000)-3))),ROW($A69)),MATCH('استخراج كشف حساب عميل'!C$5,'كشف الحساب'!$B$3:$G$3,0)),"")</f>
        <v/>
      </c>
      <c r="D74" s="35" t="str">
        <f t="array" ref="D7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الحساب'!$B$4:$H$1000)-3))),ROW($A69)),MATCH('استخراج كشف حساب عميل'!D$5,'كشف الحساب'!$B$3:$G$3,0)),"")</f>
        <v/>
      </c>
      <c r="E74" s="34" t="str">
        <f t="array" ref="E7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الحساب'!$B$4:$H$1000)-3))),ROW($A69)),MATCH('استخراج كشف حساب عميل'!E$5,'كشف الحساب'!$B$3:$G$3,0)),"")</f>
        <v/>
      </c>
    </row>
    <row r="75" spans="1:5" x14ac:dyDescent="0.2">
      <c r="A75" s="13">
        <v>70</v>
      </c>
      <c r="B75" s="34" t="str">
        <f t="array" ref="B7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الحساب'!$B$4:$H$1000)-3))),ROW($A70)),MATCH('استخراج كشف حساب عميل'!B$5,'كشف الحساب'!$B$3:$G$3,0)),"")</f>
        <v/>
      </c>
      <c r="C75" s="34" t="str">
        <f t="array" ref="C7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الحساب'!$B$4:$H$1000)-3))),ROW($A70)),MATCH('استخراج كشف حساب عميل'!C$5,'كشف الحساب'!$B$3:$G$3,0)),"")</f>
        <v/>
      </c>
      <c r="D75" s="35" t="str">
        <f t="array" ref="D7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الحساب'!$B$4:$H$1000)-3))),ROW($A70)),MATCH('استخراج كشف حساب عميل'!D$5,'كشف الحساب'!$B$3:$G$3,0)),"")</f>
        <v/>
      </c>
      <c r="E75" s="34" t="str">
        <f t="array" ref="E7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الحساب'!$B$4:$H$1000)-3))),ROW($A70)),MATCH('استخراج كشف حساب عميل'!E$5,'كشف الحساب'!$B$3:$G$3,0)),"")</f>
        <v/>
      </c>
    </row>
    <row r="76" spans="1:5" x14ac:dyDescent="0.2">
      <c r="A76" s="13">
        <v>71</v>
      </c>
      <c r="B76" s="34" t="str">
        <f t="array" ref="B7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الحساب'!$B$4:$H$1000)-3))),ROW($A71)),MATCH('استخراج كشف حساب عميل'!B$5,'كشف الحساب'!$B$3:$G$3,0)),"")</f>
        <v/>
      </c>
      <c r="C76" s="34" t="str">
        <f t="array" ref="C7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الحساب'!$B$4:$H$1000)-3))),ROW($A71)),MATCH('استخراج كشف حساب عميل'!C$5,'كشف الحساب'!$B$3:$G$3,0)),"")</f>
        <v/>
      </c>
      <c r="D76" s="35" t="str">
        <f t="array" ref="D7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الحساب'!$B$4:$H$1000)-3))),ROW($A71)),MATCH('استخراج كشف حساب عميل'!D$5,'كشف الحساب'!$B$3:$G$3,0)),"")</f>
        <v/>
      </c>
      <c r="E76" s="34" t="str">
        <f t="array" ref="E7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الحساب'!$B$4:$H$1000)-3))),ROW($A71)),MATCH('استخراج كشف حساب عميل'!E$5,'كشف الحساب'!$B$3:$G$3,0)),"")</f>
        <v/>
      </c>
    </row>
    <row r="77" spans="1:5" x14ac:dyDescent="0.2">
      <c r="A77" s="13">
        <v>72</v>
      </c>
      <c r="B77" s="34" t="str">
        <f t="array" ref="B7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الحساب'!$B$4:$H$1000)-3))),ROW($A72)),MATCH('استخراج كشف حساب عميل'!B$5,'كشف الحساب'!$B$3:$G$3,0)),"")</f>
        <v/>
      </c>
      <c r="C77" s="34" t="str">
        <f t="array" ref="C7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الحساب'!$B$4:$H$1000)-3))),ROW($A72)),MATCH('استخراج كشف حساب عميل'!C$5,'كشف الحساب'!$B$3:$G$3,0)),"")</f>
        <v/>
      </c>
      <c r="D77" s="35" t="str">
        <f t="array" ref="D7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الحساب'!$B$4:$H$1000)-3))),ROW($A72)),MATCH('استخراج كشف حساب عميل'!D$5,'كشف الحساب'!$B$3:$G$3,0)),"")</f>
        <v/>
      </c>
      <c r="E77" s="34" t="str">
        <f t="array" ref="E7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الحساب'!$B$4:$H$1000)-3))),ROW($A72)),MATCH('استخراج كشف حساب عميل'!E$5,'كشف الحساب'!$B$3:$G$3,0)),"")</f>
        <v/>
      </c>
    </row>
    <row r="78" spans="1:5" x14ac:dyDescent="0.2">
      <c r="A78" s="13">
        <v>73</v>
      </c>
      <c r="B78" s="34" t="str">
        <f t="array" ref="B7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الحساب'!$B$4:$H$1000)-3))),ROW($A73)),MATCH('استخراج كشف حساب عميل'!B$5,'كشف الحساب'!$B$3:$G$3,0)),"")</f>
        <v/>
      </c>
      <c r="C78" s="34" t="str">
        <f t="array" ref="C7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الحساب'!$B$4:$H$1000)-3))),ROW($A73)),MATCH('استخراج كشف حساب عميل'!C$5,'كشف الحساب'!$B$3:$G$3,0)),"")</f>
        <v/>
      </c>
      <c r="D78" s="35" t="str">
        <f t="array" ref="D7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الحساب'!$B$4:$H$1000)-3))),ROW($A73)),MATCH('استخراج كشف حساب عميل'!D$5,'كشف الحساب'!$B$3:$G$3,0)),"")</f>
        <v/>
      </c>
      <c r="E78" s="34" t="str">
        <f t="array" ref="E7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الحساب'!$B$4:$H$1000)-3))),ROW($A73)),MATCH('استخراج كشف حساب عميل'!E$5,'كشف الحساب'!$B$3:$G$3,0)),"")</f>
        <v/>
      </c>
    </row>
    <row r="79" spans="1:5" x14ac:dyDescent="0.2">
      <c r="A79" s="13">
        <v>74</v>
      </c>
      <c r="B79" s="34" t="str">
        <f t="array" ref="B7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الحساب'!$B$4:$H$1000)-3))),ROW($A74)),MATCH('استخراج كشف حساب عميل'!B$5,'كشف الحساب'!$B$3:$G$3,0)),"")</f>
        <v/>
      </c>
      <c r="C79" s="34" t="str">
        <f t="array" ref="C7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الحساب'!$B$4:$H$1000)-3))),ROW($A74)),MATCH('استخراج كشف حساب عميل'!C$5,'كشف الحساب'!$B$3:$G$3,0)),"")</f>
        <v/>
      </c>
      <c r="D79" s="35" t="str">
        <f t="array" ref="D7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الحساب'!$B$4:$H$1000)-3))),ROW($A74)),MATCH('استخراج كشف حساب عميل'!D$5,'كشف الحساب'!$B$3:$G$3,0)),"")</f>
        <v/>
      </c>
      <c r="E79" s="34" t="str">
        <f t="array" ref="E7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الحساب'!$B$4:$H$1000)-3))),ROW($A74)),MATCH('استخراج كشف حساب عميل'!E$5,'كشف الحساب'!$B$3:$G$3,0)),"")</f>
        <v/>
      </c>
    </row>
    <row r="80" spans="1:5" x14ac:dyDescent="0.2">
      <c r="A80" s="13">
        <v>75</v>
      </c>
      <c r="B80" s="34" t="str">
        <f t="array" ref="B8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الحساب'!$B$4:$H$1000)-3))),ROW($A75)),MATCH('استخراج كشف حساب عميل'!B$5,'كشف الحساب'!$B$3:$G$3,0)),"")</f>
        <v/>
      </c>
      <c r="C80" s="34" t="str">
        <f t="array" ref="C8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الحساب'!$B$4:$H$1000)-3))),ROW($A75)),MATCH('استخراج كشف حساب عميل'!C$5,'كشف الحساب'!$B$3:$G$3,0)),"")</f>
        <v/>
      </c>
      <c r="D80" s="35" t="str">
        <f t="array" ref="D8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الحساب'!$B$4:$H$1000)-3))),ROW($A75)),MATCH('استخراج كشف حساب عميل'!D$5,'كشف الحساب'!$B$3:$G$3,0)),"")</f>
        <v/>
      </c>
      <c r="E80" s="34" t="str">
        <f t="array" ref="E8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الحساب'!$B$4:$H$1000)-3))),ROW($A75)),MATCH('استخراج كشف حساب عميل'!E$5,'كشف الحساب'!$B$3:$G$3,0)),"")</f>
        <v/>
      </c>
    </row>
    <row r="81" spans="1:5" x14ac:dyDescent="0.2">
      <c r="A81" s="13">
        <v>76</v>
      </c>
      <c r="B81" s="34" t="str">
        <f t="array" ref="B8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الحساب'!$B$4:$H$1000)-3))),ROW($A76)),MATCH('استخراج كشف حساب عميل'!B$5,'كشف الحساب'!$B$3:$G$3,0)),"")</f>
        <v/>
      </c>
      <c r="C81" s="34" t="str">
        <f t="array" ref="C8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الحساب'!$B$4:$H$1000)-3))),ROW($A76)),MATCH('استخراج كشف حساب عميل'!C$5,'كشف الحساب'!$B$3:$G$3,0)),"")</f>
        <v/>
      </c>
      <c r="D81" s="35" t="str">
        <f t="array" ref="D8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الحساب'!$B$4:$H$1000)-3))),ROW($A76)),MATCH('استخراج كشف حساب عميل'!D$5,'كشف الحساب'!$B$3:$G$3,0)),"")</f>
        <v/>
      </c>
      <c r="E81" s="34" t="str">
        <f t="array" ref="E8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الحساب'!$B$4:$H$1000)-3))),ROW($A76)),MATCH('استخراج كشف حساب عميل'!E$5,'كشف الحساب'!$B$3:$G$3,0)),"")</f>
        <v/>
      </c>
    </row>
    <row r="82" spans="1:5" x14ac:dyDescent="0.2">
      <c r="A82" s="13">
        <v>77</v>
      </c>
      <c r="B82" s="34" t="str">
        <f t="array" ref="B8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الحساب'!$B$4:$H$1000)-3))),ROW($A77)),MATCH('استخراج كشف حساب عميل'!B$5,'كشف الحساب'!$B$3:$G$3,0)),"")</f>
        <v/>
      </c>
      <c r="C82" s="34" t="str">
        <f t="array" ref="C8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الحساب'!$B$4:$H$1000)-3))),ROW($A77)),MATCH('استخراج كشف حساب عميل'!C$5,'كشف الحساب'!$B$3:$G$3,0)),"")</f>
        <v/>
      </c>
      <c r="D82" s="35" t="str">
        <f t="array" ref="D8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الحساب'!$B$4:$H$1000)-3))),ROW($A77)),MATCH('استخراج كشف حساب عميل'!D$5,'كشف الحساب'!$B$3:$G$3,0)),"")</f>
        <v/>
      </c>
      <c r="E82" s="34" t="str">
        <f t="array" ref="E8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الحساب'!$B$4:$H$1000)-3))),ROW($A77)),MATCH('استخراج كشف حساب عميل'!E$5,'كشف الحساب'!$B$3:$G$3,0)),"")</f>
        <v/>
      </c>
    </row>
    <row r="83" spans="1:5" x14ac:dyDescent="0.2">
      <c r="A83" s="13">
        <v>78</v>
      </c>
      <c r="B83" s="34" t="str">
        <f t="array" ref="B8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الحساب'!$B$4:$H$1000)-3))),ROW($A78)),MATCH('استخراج كشف حساب عميل'!B$5,'كشف الحساب'!$B$3:$G$3,0)),"")</f>
        <v/>
      </c>
      <c r="C83" s="34" t="str">
        <f t="array" ref="C8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الحساب'!$B$4:$H$1000)-3))),ROW($A78)),MATCH('استخراج كشف حساب عميل'!C$5,'كشف الحساب'!$B$3:$G$3,0)),"")</f>
        <v/>
      </c>
      <c r="D83" s="35" t="str">
        <f t="array" ref="D8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الحساب'!$B$4:$H$1000)-3))),ROW($A78)),MATCH('استخراج كشف حساب عميل'!D$5,'كشف الحساب'!$B$3:$G$3,0)),"")</f>
        <v/>
      </c>
      <c r="E83" s="34" t="str">
        <f t="array" ref="E8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الحساب'!$B$4:$H$1000)-3))),ROW($A78)),MATCH('استخراج كشف حساب عميل'!E$5,'كشف الحساب'!$B$3:$G$3,0)),"")</f>
        <v/>
      </c>
    </row>
    <row r="84" spans="1:5" x14ac:dyDescent="0.2">
      <c r="A84" s="13">
        <v>79</v>
      </c>
      <c r="B84" s="34" t="str">
        <f t="array" ref="B8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الحساب'!$B$4:$H$1000)-3))),ROW($A79)),MATCH('استخراج كشف حساب عميل'!B$5,'كشف الحساب'!$B$3:$G$3,0)),"")</f>
        <v/>
      </c>
      <c r="C84" s="34" t="str">
        <f t="array" ref="C8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الحساب'!$B$4:$H$1000)-3))),ROW($A79)),MATCH('استخراج كشف حساب عميل'!C$5,'كشف الحساب'!$B$3:$G$3,0)),"")</f>
        <v/>
      </c>
      <c r="D84" s="35" t="str">
        <f t="array" ref="D8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الحساب'!$B$4:$H$1000)-3))),ROW($A79)),MATCH('استخراج كشف حساب عميل'!D$5,'كشف الحساب'!$B$3:$G$3,0)),"")</f>
        <v/>
      </c>
      <c r="E84" s="34" t="str">
        <f t="array" ref="E8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الحساب'!$B$4:$H$1000)-3))),ROW($A79)),MATCH('استخراج كشف حساب عميل'!E$5,'كشف الحساب'!$B$3:$G$3,0)),"")</f>
        <v/>
      </c>
    </row>
    <row r="85" spans="1:5" x14ac:dyDescent="0.2">
      <c r="A85" s="13">
        <v>80</v>
      </c>
      <c r="B85" s="34" t="str">
        <f t="array" ref="B8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الحساب'!$B$4:$H$1000)-3))),ROW($A80)),MATCH('استخراج كشف حساب عميل'!B$5,'كشف الحساب'!$B$3:$G$3,0)),"")</f>
        <v/>
      </c>
      <c r="C85" s="34" t="str">
        <f t="array" ref="C8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الحساب'!$B$4:$H$1000)-3))),ROW($A80)),MATCH('استخراج كشف حساب عميل'!C$5,'كشف الحساب'!$B$3:$G$3,0)),"")</f>
        <v/>
      </c>
      <c r="D85" s="35" t="str">
        <f t="array" ref="D8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الحساب'!$B$4:$H$1000)-3))),ROW($A80)),MATCH('استخراج كشف حساب عميل'!D$5,'كشف الحساب'!$B$3:$G$3,0)),"")</f>
        <v/>
      </c>
      <c r="E85" s="34" t="str">
        <f t="array" ref="E8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الحساب'!$B$4:$H$1000)-3))),ROW($A80)),MATCH('استخراج كشف حساب عميل'!E$5,'كشف الحساب'!$B$3:$G$3,0)),"")</f>
        <v/>
      </c>
    </row>
    <row r="86" spans="1:5" x14ac:dyDescent="0.2">
      <c r="A86" s="13">
        <v>81</v>
      </c>
      <c r="B86" s="34" t="str">
        <f t="array" ref="B8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الحساب'!$B$4:$H$1000)-3))),ROW($A81)),MATCH('استخراج كشف حساب عميل'!B$5,'كشف الحساب'!$B$3:$G$3,0)),"")</f>
        <v/>
      </c>
      <c r="C86" s="34" t="str">
        <f t="array" ref="C8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الحساب'!$B$4:$H$1000)-3))),ROW($A81)),MATCH('استخراج كشف حساب عميل'!C$5,'كشف الحساب'!$B$3:$G$3,0)),"")</f>
        <v/>
      </c>
      <c r="D86" s="35" t="str">
        <f t="array" ref="D8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الحساب'!$B$4:$H$1000)-3))),ROW($A81)),MATCH('استخراج كشف حساب عميل'!D$5,'كشف الحساب'!$B$3:$G$3,0)),"")</f>
        <v/>
      </c>
      <c r="E86" s="34" t="str">
        <f t="array" ref="E8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الحساب'!$B$4:$H$1000)-3))),ROW($A81)),MATCH('استخراج كشف حساب عميل'!E$5,'كشف الحساب'!$B$3:$G$3,0)),"")</f>
        <v/>
      </c>
    </row>
    <row r="87" spans="1:5" x14ac:dyDescent="0.2">
      <c r="A87" s="13">
        <v>82</v>
      </c>
      <c r="B87" s="34" t="str">
        <f t="array" ref="B8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الحساب'!$B$4:$H$1000)-3))),ROW($A82)),MATCH('استخراج كشف حساب عميل'!B$5,'كشف الحساب'!$B$3:$G$3,0)),"")</f>
        <v/>
      </c>
      <c r="C87" s="34" t="str">
        <f t="array" ref="C8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الحساب'!$B$4:$H$1000)-3))),ROW($A82)),MATCH('استخراج كشف حساب عميل'!C$5,'كشف الحساب'!$B$3:$G$3,0)),"")</f>
        <v/>
      </c>
      <c r="D87" s="35" t="str">
        <f t="array" ref="D8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الحساب'!$B$4:$H$1000)-3))),ROW($A82)),MATCH('استخراج كشف حساب عميل'!D$5,'كشف الحساب'!$B$3:$G$3,0)),"")</f>
        <v/>
      </c>
      <c r="E87" s="34" t="str">
        <f t="array" ref="E8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الحساب'!$B$4:$H$1000)-3))),ROW($A82)),MATCH('استخراج كشف حساب عميل'!E$5,'كشف الحساب'!$B$3:$G$3,0)),"")</f>
        <v/>
      </c>
    </row>
    <row r="88" spans="1:5" x14ac:dyDescent="0.2">
      <c r="A88" s="13">
        <v>83</v>
      </c>
      <c r="B88" s="34" t="str">
        <f t="array" ref="B8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الحساب'!$B$4:$H$1000)-3))),ROW($A83)),MATCH('استخراج كشف حساب عميل'!B$5,'كشف الحساب'!$B$3:$G$3,0)),"")</f>
        <v/>
      </c>
      <c r="C88" s="34" t="str">
        <f t="array" ref="C8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الحساب'!$B$4:$H$1000)-3))),ROW($A83)),MATCH('استخراج كشف حساب عميل'!C$5,'كشف الحساب'!$B$3:$G$3,0)),"")</f>
        <v/>
      </c>
      <c r="D88" s="35" t="str">
        <f t="array" ref="D8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الحساب'!$B$4:$H$1000)-3))),ROW($A83)),MATCH('استخراج كشف حساب عميل'!D$5,'كشف الحساب'!$B$3:$G$3,0)),"")</f>
        <v/>
      </c>
      <c r="E88" s="34" t="str">
        <f t="array" ref="E8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الحساب'!$B$4:$H$1000)-3))),ROW($A83)),MATCH('استخراج كشف حساب عميل'!E$5,'كشف الحساب'!$B$3:$G$3,0)),"")</f>
        <v/>
      </c>
    </row>
    <row r="89" spans="1:5" x14ac:dyDescent="0.2">
      <c r="A89" s="13">
        <v>84</v>
      </c>
      <c r="B89" s="34" t="str">
        <f t="array" ref="B8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الحساب'!$B$4:$H$1000)-3))),ROW($A84)),MATCH('استخراج كشف حساب عميل'!B$5,'كشف الحساب'!$B$3:$G$3,0)),"")</f>
        <v/>
      </c>
      <c r="C89" s="34" t="str">
        <f t="array" ref="C8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الحساب'!$B$4:$H$1000)-3))),ROW($A84)),MATCH('استخراج كشف حساب عميل'!C$5,'كشف الحساب'!$B$3:$G$3,0)),"")</f>
        <v/>
      </c>
      <c r="D89" s="35" t="str">
        <f t="array" ref="D8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الحساب'!$B$4:$H$1000)-3))),ROW($A84)),MATCH('استخراج كشف حساب عميل'!D$5,'كشف الحساب'!$B$3:$G$3,0)),"")</f>
        <v/>
      </c>
      <c r="E89" s="34" t="str">
        <f t="array" ref="E8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الحساب'!$B$4:$H$1000)-3))),ROW($A84)),MATCH('استخراج كشف حساب عميل'!E$5,'كشف الحساب'!$B$3:$G$3,0)),"")</f>
        <v/>
      </c>
    </row>
    <row r="90" spans="1:5" x14ac:dyDescent="0.2">
      <c r="A90" s="13">
        <v>85</v>
      </c>
      <c r="B90" s="34" t="str">
        <f t="array" ref="B9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الحساب'!$B$4:$H$1000)-3))),ROW($A85)),MATCH('استخراج كشف حساب عميل'!B$5,'كشف الحساب'!$B$3:$G$3,0)),"")</f>
        <v/>
      </c>
      <c r="C90" s="34" t="str">
        <f t="array" ref="C9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الحساب'!$B$4:$H$1000)-3))),ROW($A85)),MATCH('استخراج كشف حساب عميل'!C$5,'كشف الحساب'!$B$3:$G$3,0)),"")</f>
        <v/>
      </c>
      <c r="D90" s="35" t="str">
        <f t="array" ref="D9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الحساب'!$B$4:$H$1000)-3))),ROW($A85)),MATCH('استخراج كشف حساب عميل'!D$5,'كشف الحساب'!$B$3:$G$3,0)),"")</f>
        <v/>
      </c>
      <c r="E90" s="34" t="str">
        <f t="array" ref="E9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الحساب'!$B$4:$H$1000)-3))),ROW($A85)),MATCH('استخراج كشف حساب عميل'!E$5,'كشف الحساب'!$B$3:$G$3,0)),"")</f>
        <v/>
      </c>
    </row>
    <row r="91" spans="1:5" x14ac:dyDescent="0.2">
      <c r="A91" s="13">
        <v>86</v>
      </c>
      <c r="B91" s="34" t="str">
        <f t="array" ref="B9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الحساب'!$B$4:$H$1000)-3))),ROW($A86)),MATCH('استخراج كشف حساب عميل'!B$5,'كشف الحساب'!$B$3:$G$3,0)),"")</f>
        <v/>
      </c>
      <c r="C91" s="34" t="str">
        <f t="array" ref="C9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الحساب'!$B$4:$H$1000)-3))),ROW($A86)),MATCH('استخراج كشف حساب عميل'!C$5,'كشف الحساب'!$B$3:$G$3,0)),"")</f>
        <v/>
      </c>
      <c r="D91" s="35" t="str">
        <f t="array" ref="D9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الحساب'!$B$4:$H$1000)-3))),ROW($A86)),MATCH('استخراج كشف حساب عميل'!D$5,'كشف الحساب'!$B$3:$G$3,0)),"")</f>
        <v/>
      </c>
      <c r="E91" s="34" t="str">
        <f t="array" ref="E9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الحساب'!$B$4:$H$1000)-3))),ROW($A86)),MATCH('استخراج كشف حساب عميل'!E$5,'كشف الحساب'!$B$3:$G$3,0)),"")</f>
        <v/>
      </c>
    </row>
    <row r="92" spans="1:5" x14ac:dyDescent="0.2">
      <c r="A92" s="13">
        <v>87</v>
      </c>
      <c r="B92" s="34" t="str">
        <f t="array" ref="B9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الحساب'!$B$4:$H$1000)-3))),ROW($A87)),MATCH('استخراج كشف حساب عميل'!B$5,'كشف الحساب'!$B$3:$G$3,0)),"")</f>
        <v/>
      </c>
      <c r="C92" s="34" t="str">
        <f t="array" ref="C9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الحساب'!$B$4:$H$1000)-3))),ROW($A87)),MATCH('استخراج كشف حساب عميل'!C$5,'كشف الحساب'!$B$3:$G$3,0)),"")</f>
        <v/>
      </c>
      <c r="D92" s="35" t="str">
        <f t="array" ref="D9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الحساب'!$B$4:$H$1000)-3))),ROW($A87)),MATCH('استخراج كشف حساب عميل'!D$5,'كشف الحساب'!$B$3:$G$3,0)),"")</f>
        <v/>
      </c>
      <c r="E92" s="34" t="str">
        <f t="array" ref="E9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الحساب'!$B$4:$H$1000)-3))),ROW($A87)),MATCH('استخراج كشف حساب عميل'!E$5,'كشف الحساب'!$B$3:$G$3,0)),"")</f>
        <v/>
      </c>
    </row>
    <row r="93" spans="1:5" x14ac:dyDescent="0.2">
      <c r="A93" s="13">
        <v>88</v>
      </c>
      <c r="B93" s="34" t="str">
        <f t="array" ref="B9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الحساب'!$B$4:$H$1000)-3))),ROW($A88)),MATCH('استخراج كشف حساب عميل'!B$5,'كشف الحساب'!$B$3:$G$3,0)),"")</f>
        <v/>
      </c>
      <c r="C93" s="34" t="str">
        <f t="array" ref="C9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الحساب'!$B$4:$H$1000)-3))),ROW($A88)),MATCH('استخراج كشف حساب عميل'!C$5,'كشف الحساب'!$B$3:$G$3,0)),"")</f>
        <v/>
      </c>
      <c r="D93" s="35" t="str">
        <f t="array" ref="D9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الحساب'!$B$4:$H$1000)-3))),ROW($A88)),MATCH('استخراج كشف حساب عميل'!D$5,'كشف الحساب'!$B$3:$G$3,0)),"")</f>
        <v/>
      </c>
      <c r="E93" s="34" t="str">
        <f t="array" ref="E9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الحساب'!$B$4:$H$1000)-3))),ROW($A88)),MATCH('استخراج كشف حساب عميل'!E$5,'كشف الحساب'!$B$3:$G$3,0)),"")</f>
        <v/>
      </c>
    </row>
    <row r="94" spans="1:5" x14ac:dyDescent="0.2">
      <c r="A94" s="13">
        <v>89</v>
      </c>
      <c r="B94" s="34" t="str">
        <f t="array" ref="B9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الحساب'!$B$4:$H$1000)-3))),ROW($A89)),MATCH('استخراج كشف حساب عميل'!B$5,'كشف الحساب'!$B$3:$G$3,0)),"")</f>
        <v/>
      </c>
      <c r="C94" s="34" t="str">
        <f t="array" ref="C9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الحساب'!$B$4:$H$1000)-3))),ROW($A89)),MATCH('استخراج كشف حساب عميل'!C$5,'كشف الحساب'!$B$3:$G$3,0)),"")</f>
        <v/>
      </c>
      <c r="D94" s="35" t="str">
        <f t="array" ref="D9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الحساب'!$B$4:$H$1000)-3))),ROW($A89)),MATCH('استخراج كشف حساب عميل'!D$5,'كشف الحساب'!$B$3:$G$3,0)),"")</f>
        <v/>
      </c>
      <c r="E94" s="34" t="str">
        <f t="array" ref="E94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الحساب'!$B$4:$H$1000)-3))),ROW($A89)),MATCH('استخراج كشف حساب عميل'!E$5,'كشف الحساب'!$B$3:$G$3,0)),"")</f>
        <v/>
      </c>
    </row>
    <row r="95" spans="1:5" x14ac:dyDescent="0.2">
      <c r="A95" s="13">
        <v>90</v>
      </c>
      <c r="B95" s="34" t="str">
        <f t="array" ref="B9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الحساب'!$B$4:$H$1000)-3))),ROW($A90)),MATCH('استخراج كشف حساب عميل'!B$5,'كشف الحساب'!$B$3:$G$3,0)),"")</f>
        <v/>
      </c>
      <c r="C95" s="34" t="str">
        <f t="array" ref="C9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الحساب'!$B$4:$H$1000)-3))),ROW($A90)),MATCH('استخراج كشف حساب عميل'!C$5,'كشف الحساب'!$B$3:$G$3,0)),"")</f>
        <v/>
      </c>
      <c r="D95" s="35" t="str">
        <f t="array" ref="D9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الحساب'!$B$4:$H$1000)-3))),ROW($A90)),MATCH('استخراج كشف حساب عميل'!D$5,'كشف الحساب'!$B$3:$G$3,0)),"")</f>
        <v/>
      </c>
      <c r="E95" s="34" t="str">
        <f t="array" ref="E95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الحساب'!$B$4:$H$1000)-3))),ROW($A90)),MATCH('استخراج كشف حساب عميل'!E$5,'كشف الحساب'!$B$3:$G$3,0)),"")</f>
        <v/>
      </c>
    </row>
    <row r="96" spans="1:5" x14ac:dyDescent="0.2">
      <c r="A96" s="13">
        <v>91</v>
      </c>
      <c r="B96" s="34" t="str">
        <f t="array" ref="B9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الحساب'!$B$4:$H$1000)-3))),ROW($A91)),MATCH('استخراج كشف حساب عميل'!B$5,'كشف الحساب'!$B$3:$G$3,0)),"")</f>
        <v/>
      </c>
      <c r="C96" s="34" t="str">
        <f t="array" ref="C9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الحساب'!$B$4:$H$1000)-3))),ROW($A91)),MATCH('استخراج كشف حساب عميل'!C$5,'كشف الحساب'!$B$3:$G$3,0)),"")</f>
        <v/>
      </c>
      <c r="D96" s="35" t="str">
        <f t="array" ref="D9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الحساب'!$B$4:$H$1000)-3))),ROW($A91)),MATCH('استخراج كشف حساب عميل'!D$5,'كشف الحساب'!$B$3:$G$3,0)),"")</f>
        <v/>
      </c>
      <c r="E96" s="34" t="str">
        <f t="array" ref="E96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الحساب'!$B$4:$H$1000)-3))),ROW($A91)),MATCH('استخراج كشف حساب عميل'!E$5,'كشف الحساب'!$B$3:$G$3,0)),"")</f>
        <v/>
      </c>
    </row>
    <row r="97" spans="1:5" x14ac:dyDescent="0.2">
      <c r="A97" s="13">
        <v>92</v>
      </c>
      <c r="B97" s="34" t="str">
        <f t="array" ref="B9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الحساب'!$B$4:$H$1000)-3))),ROW($A92)),MATCH('استخراج كشف حساب عميل'!B$5,'كشف الحساب'!$B$3:$G$3,0)),"")</f>
        <v/>
      </c>
      <c r="C97" s="34" t="str">
        <f t="array" ref="C9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الحساب'!$B$4:$H$1000)-3))),ROW($A92)),MATCH('استخراج كشف حساب عميل'!C$5,'كشف الحساب'!$B$3:$G$3,0)),"")</f>
        <v/>
      </c>
      <c r="D97" s="35" t="str">
        <f t="array" ref="D9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الحساب'!$B$4:$H$1000)-3))),ROW($A92)),MATCH('استخراج كشف حساب عميل'!D$5,'كشف الحساب'!$B$3:$G$3,0)),"")</f>
        <v/>
      </c>
      <c r="E97" s="34" t="str">
        <f t="array" ref="E97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الحساب'!$B$4:$H$1000)-3))),ROW($A92)),MATCH('استخراج كشف حساب عميل'!E$5,'كشف الحساب'!$B$3:$G$3,0)),"")</f>
        <v/>
      </c>
    </row>
    <row r="98" spans="1:5" x14ac:dyDescent="0.2">
      <c r="A98" s="13">
        <v>93</v>
      </c>
      <c r="B98" s="34" t="str">
        <f t="array" ref="B9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الحساب'!$B$4:$H$1000)-3))),ROW($A93)),MATCH('استخراج كشف حساب عميل'!B$5,'كشف الحساب'!$B$3:$G$3,0)),"")</f>
        <v/>
      </c>
      <c r="C98" s="34" t="str">
        <f t="array" ref="C9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الحساب'!$B$4:$H$1000)-3))),ROW($A93)),MATCH('استخراج كشف حساب عميل'!C$5,'كشف الحساب'!$B$3:$G$3,0)),"")</f>
        <v/>
      </c>
      <c r="D98" s="35" t="str">
        <f t="array" ref="D9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الحساب'!$B$4:$H$1000)-3))),ROW($A93)),MATCH('استخراج كشف حساب عميل'!D$5,'كشف الحساب'!$B$3:$G$3,0)),"")</f>
        <v/>
      </c>
      <c r="E98" s="34" t="str">
        <f t="array" ref="E98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الحساب'!$B$4:$H$1000)-3))),ROW($A93)),MATCH('استخراج كشف حساب عميل'!E$5,'كشف الحساب'!$B$3:$G$3,0)),"")</f>
        <v/>
      </c>
    </row>
    <row r="99" spans="1:5" x14ac:dyDescent="0.2">
      <c r="A99" s="13">
        <v>94</v>
      </c>
      <c r="B99" s="34" t="str">
        <f t="array" ref="B9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الحساب'!$B$4:$H$1000)-3))),ROW($A94)),MATCH('استخراج كشف حساب عميل'!B$5,'كشف الحساب'!$B$3:$G$3,0)),"")</f>
        <v/>
      </c>
      <c r="C99" s="34" t="str">
        <f t="array" ref="C9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الحساب'!$B$4:$H$1000)-3))),ROW($A94)),MATCH('استخراج كشف حساب عميل'!C$5,'كشف الحساب'!$B$3:$G$3,0)),"")</f>
        <v/>
      </c>
      <c r="D99" s="35" t="str">
        <f t="array" ref="D9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الحساب'!$B$4:$H$1000)-3))),ROW($A94)),MATCH('استخراج كشف حساب عميل'!D$5,'كشف الحساب'!$B$3:$G$3,0)),"")</f>
        <v/>
      </c>
      <c r="E99" s="34" t="str">
        <f t="array" ref="E99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الحساب'!$B$4:$H$1000)-3))),ROW($A94)),MATCH('استخراج كشف حساب عميل'!E$5,'كشف الحساب'!$B$3:$G$3,0)),"")</f>
        <v/>
      </c>
    </row>
    <row r="100" spans="1:5" x14ac:dyDescent="0.2">
      <c r="A100" s="13">
        <v>95</v>
      </c>
      <c r="B100" s="34" t="str">
        <f t="array" ref="B10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الحساب'!$B$4:$H$1000)-3))),ROW($A95)),MATCH('استخراج كشف حساب عميل'!B$5,'كشف الحساب'!$B$3:$G$3,0)),"")</f>
        <v/>
      </c>
      <c r="C100" s="34" t="str">
        <f t="array" ref="C10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الحساب'!$B$4:$H$1000)-3))),ROW($A95)),MATCH('استخراج كشف حساب عميل'!C$5,'كشف الحساب'!$B$3:$G$3,0)),"")</f>
        <v/>
      </c>
      <c r="D100" s="35" t="str">
        <f t="array" ref="D10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الحساب'!$B$4:$H$1000)-3))),ROW($A95)),MATCH('استخراج كشف حساب عميل'!D$5,'كشف الحساب'!$B$3:$G$3,0)),"")</f>
        <v/>
      </c>
      <c r="E100" s="34" t="str">
        <f t="array" ref="E100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الحساب'!$B$4:$H$1000)-3))),ROW($A95)),MATCH('استخراج كشف حساب عميل'!E$5,'كشف الحساب'!$B$3:$G$3,0)),"")</f>
        <v/>
      </c>
    </row>
    <row r="101" spans="1:5" x14ac:dyDescent="0.2">
      <c r="A101" s="13">
        <v>96</v>
      </c>
      <c r="B101" s="34" t="str">
        <f t="array" ref="B10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الحساب'!$B$4:$H$1000)-3))),ROW($A96)),MATCH('استخراج كشف حساب عميل'!B$5,'كشف الحساب'!$B$3:$G$3,0)),"")</f>
        <v/>
      </c>
      <c r="C101" s="34" t="str">
        <f t="array" ref="C10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الحساب'!$B$4:$H$1000)-3))),ROW($A96)),MATCH('استخراج كشف حساب عميل'!C$5,'كشف الحساب'!$B$3:$G$3,0)),"")</f>
        <v/>
      </c>
      <c r="D101" s="35" t="str">
        <f t="array" ref="D10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الحساب'!$B$4:$H$1000)-3))),ROW($A96)),MATCH('استخراج كشف حساب عميل'!D$5,'كشف الحساب'!$B$3:$G$3,0)),"")</f>
        <v/>
      </c>
      <c r="E101" s="34" t="str">
        <f t="array" ref="E101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الحساب'!$B$4:$H$1000)-3))),ROW($A96)),MATCH('استخراج كشف حساب عميل'!E$5,'كشف الحساب'!$B$3:$G$3,0)),"")</f>
        <v/>
      </c>
    </row>
    <row r="102" spans="1:5" x14ac:dyDescent="0.2">
      <c r="A102" s="13">
        <v>97</v>
      </c>
      <c r="B102" s="34" t="str">
        <f t="array" ref="B10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الحساب'!$B$4:$H$1000)-3))),ROW($A97)),MATCH('استخراج كشف حساب عميل'!B$5,'كشف الحساب'!$B$3:$G$3,0)),"")</f>
        <v/>
      </c>
      <c r="C102" s="34" t="str">
        <f t="array" ref="C10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الحساب'!$B$4:$H$1000)-3))),ROW($A97)),MATCH('استخراج كشف حساب عميل'!C$5,'كشف الحساب'!$B$3:$G$3,0)),"")</f>
        <v/>
      </c>
      <c r="D102" s="35" t="str">
        <f t="array" ref="D10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الحساب'!$B$4:$H$1000)-3))),ROW($A97)),MATCH('استخراج كشف حساب عميل'!D$5,'كشف الحساب'!$B$3:$G$3,0)),"")</f>
        <v/>
      </c>
      <c r="E102" s="34" t="str">
        <f t="array" ref="E102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الحساب'!$B$4:$H$1000)-3))),ROW($A97)),MATCH('استخراج كشف حساب عميل'!E$5,'كشف الحساب'!$B$3:$G$3,0)),"")</f>
        <v/>
      </c>
    </row>
    <row r="103" spans="1:5" x14ac:dyDescent="0.2">
      <c r="A103" s="13">
        <v>98</v>
      </c>
      <c r="B103" s="34" t="str">
        <f t="array" ref="B10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الحساب'!$B$4:$H$1000)-3))),ROW($A98)),MATCH('استخراج كشف حساب عميل'!B$5,'كشف الحساب'!$B$3:$G$3,0)),"")</f>
        <v/>
      </c>
      <c r="C103" s="34" t="str">
        <f t="array" ref="C10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الحساب'!$B$4:$H$1000)-3))),ROW($A98)),MATCH('استخراج كشف حساب عميل'!C$5,'كشف الحساب'!$B$3:$G$3,0)),"")</f>
        <v/>
      </c>
      <c r="D103" s="35" t="str">
        <f t="array" ref="D10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الحساب'!$B$4:$H$1000)-3))),ROW($A98)),MATCH('استخراج كشف حساب عميل'!D$5,'كشف الحساب'!$B$3:$G$3,0)),"")</f>
        <v/>
      </c>
      <c r="E103" s="34" t="str">
        <f t="array" ref="E103">IFERROR(INDEX('كشف الحساب'!$B$4:$H$1000,SMALL(IF('استخراج كشف حساب عميل'!$E$3&lt;='كشف الحساب'!$B$4:$B$1000,IF('استخراج كشف حساب عميل'!$E$4&gt;='كشف الحساب'!$B$4:$B$1000,IF('استخراج كشف حساب عميل'!$C$3='كشف الحساب'!$C$4:$C$1000,ROW('كشف الحساب'!$B$4:$H$1000)-3))),ROW($A98)),MATCH('استخراج كشف حساب عميل'!E$5,'كشف الحساب'!$B$3:$G$3,0)),"")</f>
        <v/>
      </c>
    </row>
    <row r="1048568" spans="1:6" ht="22.5" customHeight="1" x14ac:dyDescent="0.2"/>
    <row r="1048569" spans="1:6" ht="16.5" customHeight="1" thickBot="1" x14ac:dyDescent="0.25"/>
    <row r="1048570" spans="1:6" ht="22.5" customHeight="1" x14ac:dyDescent="0.2">
      <c r="A1048570" s="26" t="s">
        <v>19</v>
      </c>
      <c r="B1048570" s="27"/>
      <c r="C1048570" s="21"/>
      <c r="D1048570" s="27" t="s">
        <v>17</v>
      </c>
      <c r="E1048570" s="30" t="s">
        <v>18</v>
      </c>
    </row>
    <row r="1048571" spans="1:6" x14ac:dyDescent="0.2">
      <c r="A1048571" s="28"/>
      <c r="B1048571" s="29"/>
      <c r="C1048571" s="24"/>
      <c r="D1048571" s="29"/>
      <c r="E1048571" s="31"/>
    </row>
    <row r="1048572" spans="1:6" x14ac:dyDescent="0.2">
      <c r="A1048572" s="17">
        <f>D1048572-E1048572</f>
        <v>2000</v>
      </c>
      <c r="B1048572" s="18"/>
      <c r="D1048572" s="18">
        <f>SUM(D6:D1048568)</f>
        <v>5000</v>
      </c>
      <c r="E1048572" s="19">
        <f>SUM(E6:E1048568)</f>
        <v>3000</v>
      </c>
    </row>
    <row r="1048573" spans="1:6" x14ac:dyDescent="0.2">
      <c r="A1048573" s="17"/>
      <c r="B1048573" s="18"/>
      <c r="D1048573" s="18"/>
      <c r="E1048573" s="19"/>
    </row>
    <row r="1048574" spans="1:6" ht="15" thickBot="1" x14ac:dyDescent="0.25">
      <c r="A1048574" s="7"/>
    </row>
    <row r="1048575" spans="1:6" x14ac:dyDescent="0.2">
      <c r="B1048575" s="15"/>
      <c r="C1048575" s="15"/>
      <c r="D1048575" s="15"/>
      <c r="E1048575" s="15"/>
      <c r="F1048575" s="3"/>
    </row>
    <row r="1048576" spans="1:6" x14ac:dyDescent="0.2">
      <c r="E1048576" s="3"/>
      <c r="F1048576" s="3"/>
    </row>
  </sheetData>
  <mergeCells count="12">
    <mergeCell ref="A1048572:B1048573"/>
    <mergeCell ref="D1048572:D1048573"/>
    <mergeCell ref="E1048572:E1048573"/>
    <mergeCell ref="A2:E2"/>
    <mergeCell ref="F2:F3"/>
    <mergeCell ref="A3:B3"/>
    <mergeCell ref="F5:F6"/>
    <mergeCell ref="F8:F9"/>
    <mergeCell ref="A1048570:B1048571"/>
    <mergeCell ref="C1048570:C1048571"/>
    <mergeCell ref="D1048570:D1048571"/>
    <mergeCell ref="E1048570:E104857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كشف الحساب</vt:lpstr>
      <vt:lpstr>استخراج كشف حساب عميل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2021-03-01T16:33:33Z</dcterms:modified>
</cp:coreProperties>
</file>