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l\Downloads\"/>
    </mc:Choice>
  </mc:AlternateContent>
  <xr:revisionPtr revIDLastSave="0" documentId="13_ncr:1_{BB76CBAD-9717-4435-80BE-E0893A5C00C7}" xr6:coauthVersionLast="46" xr6:coauthVersionMax="46" xr10:uidLastSave="{00000000-0000-0000-0000-000000000000}"/>
  <bookViews>
    <workbookView xWindow="-120" yWindow="-120" windowWidth="19440" windowHeight="15000" xr2:uid="{F4A3E082-D3E6-48E6-B444-D2DF6FF596F0}"/>
  </bookViews>
  <sheets>
    <sheet name="ورقة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2" l="1"/>
  <c r="C5" i="2"/>
  <c r="C4" i="2"/>
  <c r="E13" i="2"/>
  <c r="F13" i="2" s="1"/>
  <c r="E12" i="2"/>
  <c r="F12" i="2" s="1"/>
  <c r="E11" i="2"/>
  <c r="F11" i="2" s="1"/>
  <c r="C12" i="2"/>
  <c r="C13" i="2"/>
  <c r="C11" i="2"/>
  <c r="B13" i="2"/>
  <c r="B12" i="2"/>
  <c r="B11" i="2"/>
  <c r="F5" i="2"/>
  <c r="F6" i="2"/>
  <c r="F4" i="2"/>
  <c r="E6" i="2"/>
  <c r="E4" i="2"/>
  <c r="E5" i="2"/>
  <c r="B4" i="2"/>
  <c r="B6" i="2"/>
  <c r="B5" i="2"/>
  <c r="H5" i="2" l="1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4" i="2"/>
  <c r="K21" i="2"/>
  <c r="J21" i="2"/>
  <c r="J22" i="2"/>
</calcChain>
</file>

<file path=xl/sharedStrings.xml><?xml version="1.0" encoding="utf-8"?>
<sst xmlns="http://schemas.openxmlformats.org/spreadsheetml/2006/main" count="27" uniqueCount="27">
  <si>
    <t>فريق الرس</t>
  </si>
  <si>
    <t>فريق البكيرية</t>
  </si>
  <si>
    <t>فريق عنيزة</t>
  </si>
  <si>
    <t>فريق دخنه</t>
  </si>
  <si>
    <t>فريق بريدة</t>
  </si>
  <si>
    <t>فريق الهلالية</t>
  </si>
  <si>
    <t>فريق عقلة الصقور</t>
  </si>
  <si>
    <t>فريق النبهانية</t>
  </si>
  <si>
    <t>فريق شري</t>
  </si>
  <si>
    <t>فريق الارطاوية</t>
  </si>
  <si>
    <t>فريق الصمان</t>
  </si>
  <si>
    <t>فريق النصر</t>
  </si>
  <si>
    <t>فريق الاتحاد</t>
  </si>
  <si>
    <t>فريق احد</t>
  </si>
  <si>
    <t>فريق النهضة</t>
  </si>
  <si>
    <t>فريق التعاون</t>
  </si>
  <si>
    <t>فريق الرائد</t>
  </si>
  <si>
    <t>يناير</t>
  </si>
  <si>
    <t>فبراير</t>
  </si>
  <si>
    <t>نسبة التغير</t>
  </si>
  <si>
    <t>المجموع</t>
  </si>
  <si>
    <t>اعلى ثلاث فرق نسبة تغير</t>
  </si>
  <si>
    <t>اقل ثلاث فرق نسبة تغير</t>
  </si>
  <si>
    <t>اقل ثلاث فرق في المجموع</t>
  </si>
  <si>
    <t>اعلى ثلاث فرق في المجموع</t>
  </si>
  <si>
    <t>المجموع الكلي للاشهر</t>
  </si>
  <si>
    <t>مجموع كل شهر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</si>
</sst>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70C0"/>
      </bottom>
      <diagonal/>
    </border>
    <border>
      <left/>
      <right style="medium">
        <color indexed="64"/>
      </right>
      <top style="thin">
        <color rgb="FF0070C0"/>
      </top>
      <bottom style="thin">
        <color rgb="FF0070C0"/>
      </bottom>
      <diagonal/>
    </border>
    <border>
      <left/>
      <right style="medium">
        <color indexed="64"/>
      </right>
      <top style="thin">
        <color rgb="FF0070C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70C0"/>
      </bottom>
      <diagonal/>
    </border>
    <border>
      <left style="medium">
        <color indexed="64"/>
      </left>
      <right style="medium">
        <color indexed="64"/>
      </right>
      <top style="thin">
        <color rgb="FF0070C0"/>
      </top>
      <bottom style="thin">
        <color rgb="FF0070C0"/>
      </bottom>
      <diagonal/>
    </border>
    <border>
      <left style="medium">
        <color indexed="64"/>
      </left>
      <right style="medium">
        <color indexed="64"/>
      </right>
      <top style="thin">
        <color rgb="FF0070C0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9" fontId="0" fillId="0" borderId="0" xfId="1" applyFont="1"/>
    <xf numFmtId="9" fontId="0" fillId="0" borderId="0" xfId="0" applyNumberFormat="1"/>
    <xf numFmtId="0" fontId="0" fillId="2" borderId="0" xfId="0" applyFill="1"/>
    <xf numFmtId="0" fontId="0" fillId="0" borderId="0" xfId="0" applyFill="1"/>
    <xf numFmtId="0" fontId="0" fillId="0" borderId="0" xfId="0" applyFill="1" applyBorder="1" applyAlignment="1"/>
    <xf numFmtId="0" fontId="0" fillId="0" borderId="0" xfId="0" applyFill="1" applyBorder="1"/>
    <xf numFmtId="9" fontId="0" fillId="0" borderId="1" xfId="0" applyNumberFormat="1" applyBorder="1"/>
    <xf numFmtId="10" fontId="0" fillId="0" borderId="0" xfId="0" applyNumberFormat="1"/>
    <xf numFmtId="9" fontId="0" fillId="0" borderId="7" xfId="0" applyNumberForma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9" fontId="0" fillId="0" borderId="9" xfId="0" applyNumberFormat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9" fontId="0" fillId="0" borderId="7" xfId="0" applyNumberForma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9" fontId="0" fillId="0" borderId="8" xfId="0" applyNumberForma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9" fontId="0" fillId="0" borderId="9" xfId="0" applyNumberForma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9" fontId="0" fillId="3" borderId="2" xfId="0" applyNumberFormat="1" applyFill="1" applyBorder="1" applyAlignment="1">
      <alignment horizontal="center"/>
    </xf>
    <xf numFmtId="9" fontId="0" fillId="3" borderId="3" xfId="0" applyNumberForma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B4959-5D8A-4D39-8426-216D73B8094D}">
  <dimension ref="B2:L22"/>
  <sheetViews>
    <sheetView rightToLeft="1" tabSelected="1" workbookViewId="0">
      <selection activeCell="E13" sqref="E13"/>
    </sheetView>
  </sheetViews>
  <sheetFormatPr defaultRowHeight="15" x14ac:dyDescent="0.25"/>
  <cols>
    <col min="3" max="3" width="13.42578125" customWidth="1"/>
    <col min="5" max="5" width="11.140625" customWidth="1"/>
    <col min="6" max="6" width="15.140625" customWidth="1"/>
    <col min="8" max="8" width="10.28515625" customWidth="1"/>
    <col min="9" max="9" width="11.5703125" customWidth="1"/>
    <col min="11" max="11" width="8.85546875" bestFit="1" customWidth="1"/>
    <col min="12" max="12" width="12.7109375" customWidth="1"/>
  </cols>
  <sheetData>
    <row r="2" spans="2:12" x14ac:dyDescent="0.25">
      <c r="H2" s="4"/>
      <c r="I2" s="4"/>
    </row>
    <row r="3" spans="2:12" ht="15.75" thickBot="1" x14ac:dyDescent="0.3">
      <c r="B3" s="22" t="s">
        <v>24</v>
      </c>
      <c r="C3" s="22"/>
      <c r="D3" s="5"/>
      <c r="E3" s="22" t="s">
        <v>23</v>
      </c>
      <c r="F3" s="22"/>
      <c r="H3" s="3" t="s">
        <v>19</v>
      </c>
      <c r="I3" s="3" t="s">
        <v>20</v>
      </c>
      <c r="J3" t="s">
        <v>18</v>
      </c>
      <c r="K3" t="s">
        <v>17</v>
      </c>
    </row>
    <row r="4" spans="2:12" x14ac:dyDescent="0.25">
      <c r="B4" s="9">
        <f>LARGE($I$4:$I$20,1)</f>
        <v>1.9</v>
      </c>
      <c r="C4" s="12" t="str">
        <f>INDEX($L$4:$L$20,MATCH($B4,$I$4:$I$20,0))</f>
        <v>فريق الصمان</v>
      </c>
      <c r="D4" s="5"/>
      <c r="E4" s="9">
        <f>SMALL($I$4:$I$20,3)</f>
        <v>1.23</v>
      </c>
      <c r="F4" s="12" t="str">
        <f>VLOOKUP($E4,$I$4:$L$21,4,0)</f>
        <v>فريق عنيزة</v>
      </c>
      <c r="H4" s="8">
        <f>J4/K4</f>
        <v>0.7142857142857143</v>
      </c>
      <c r="I4" s="2">
        <f>K4+J4</f>
        <v>1.2</v>
      </c>
      <c r="J4" s="2">
        <v>0.5</v>
      </c>
      <c r="K4" s="1">
        <v>0.7</v>
      </c>
      <c r="L4" t="s">
        <v>0</v>
      </c>
    </row>
    <row r="5" spans="2:12" x14ac:dyDescent="0.25">
      <c r="B5" s="10">
        <f>LARGE($I$4:$I$20,2)</f>
        <v>1.9</v>
      </c>
      <c r="C5" s="13" t="str">
        <f>INDEX($L$4:$L$20,MATCH($B5,$I$4:$I$20,1))</f>
        <v>فريق الرائد</v>
      </c>
      <c r="D5" s="5"/>
      <c r="E5" s="10">
        <f>SMALL($I$4:$I$20,2)</f>
        <v>1.2</v>
      </c>
      <c r="F5" s="13" t="str">
        <f t="shared" ref="F5:F6" si="0">VLOOKUP($E5,$I$4:$L$21,4,0)</f>
        <v>فريق الرس</v>
      </c>
      <c r="H5" s="8">
        <f t="shared" ref="H5:H20" si="1">J5/K5</f>
        <v>0.54117647058823537</v>
      </c>
      <c r="I5" s="2">
        <f t="shared" ref="I5:I20" si="2">K5+J5</f>
        <v>1.31</v>
      </c>
      <c r="J5" s="2">
        <v>0.46</v>
      </c>
      <c r="K5" s="1">
        <v>0.85</v>
      </c>
      <c r="L5" t="s">
        <v>1</v>
      </c>
    </row>
    <row r="6" spans="2:12" ht="15.75" thickBot="1" x14ac:dyDescent="0.3">
      <c r="B6" s="11">
        <f>LARGE($I$4:$I$20,3)</f>
        <v>1.74</v>
      </c>
      <c r="C6" s="14" t="str">
        <f>INDEX($L$4:$L$20,MATCH($B6,$I$4:$I$20,1))</f>
        <v>فريق الاتحاد</v>
      </c>
      <c r="D6" s="6"/>
      <c r="E6" s="11">
        <f>SMALL($I$4:$I$20,1)</f>
        <v>0.98</v>
      </c>
      <c r="F6" s="14" t="str">
        <f t="shared" si="0"/>
        <v>فريق النبهانية</v>
      </c>
      <c r="H6" s="8">
        <f t="shared" si="1"/>
        <v>0.89230769230769225</v>
      </c>
      <c r="I6" s="2">
        <f t="shared" si="2"/>
        <v>1.23</v>
      </c>
      <c r="J6" s="2">
        <v>0.57999999999999996</v>
      </c>
      <c r="K6" s="1">
        <v>0.65</v>
      </c>
      <c r="L6" t="s">
        <v>2</v>
      </c>
    </row>
    <row r="7" spans="2:12" x14ac:dyDescent="0.25">
      <c r="B7" s="5"/>
      <c r="C7" s="5"/>
      <c r="D7" s="5"/>
      <c r="E7" s="5"/>
      <c r="F7" s="6"/>
      <c r="H7" s="8">
        <f t="shared" si="1"/>
        <v>2</v>
      </c>
      <c r="I7" s="2">
        <f t="shared" si="2"/>
        <v>1.32</v>
      </c>
      <c r="J7" s="2">
        <v>0.88</v>
      </c>
      <c r="K7" s="1">
        <v>0.44</v>
      </c>
      <c r="L7" t="s">
        <v>3</v>
      </c>
    </row>
    <row r="8" spans="2:12" x14ac:dyDescent="0.25">
      <c r="D8" s="5"/>
      <c r="H8" s="8">
        <f t="shared" si="1"/>
        <v>1.3928571428571428</v>
      </c>
      <c r="I8" s="2">
        <f t="shared" si="2"/>
        <v>1.34</v>
      </c>
      <c r="J8" s="2">
        <v>0.78</v>
      </c>
      <c r="K8" s="1">
        <v>0.56000000000000005</v>
      </c>
      <c r="L8" t="s">
        <v>4</v>
      </c>
    </row>
    <row r="9" spans="2:12" x14ac:dyDescent="0.25">
      <c r="D9" s="5"/>
      <c r="H9" s="8">
        <f t="shared" si="1"/>
        <v>2.3749999999999996</v>
      </c>
      <c r="I9" s="2">
        <f t="shared" si="2"/>
        <v>1.35</v>
      </c>
      <c r="J9" s="2">
        <v>0.95</v>
      </c>
      <c r="K9" s="1">
        <v>0.4</v>
      </c>
      <c r="L9" t="s">
        <v>5</v>
      </c>
    </row>
    <row r="10" spans="2:12" ht="15.75" thickBot="1" x14ac:dyDescent="0.3">
      <c r="B10" s="21" t="s">
        <v>21</v>
      </c>
      <c r="C10" s="21"/>
      <c r="E10" s="21" t="s">
        <v>22</v>
      </c>
      <c r="F10" s="21"/>
      <c r="H10" s="8">
        <f t="shared" si="1"/>
        <v>0.84415584415584421</v>
      </c>
      <c r="I10" s="2">
        <f t="shared" si="2"/>
        <v>1.42</v>
      </c>
      <c r="J10" s="2">
        <v>0.65</v>
      </c>
      <c r="K10" s="1">
        <v>0.77</v>
      </c>
      <c r="L10" t="s">
        <v>6</v>
      </c>
    </row>
    <row r="11" spans="2:12" x14ac:dyDescent="0.25">
      <c r="B11" s="9">
        <f>LARGE($H$4:$H$20,1)</f>
        <v>2.3749999999999996</v>
      </c>
      <c r="C11" s="12" t="str">
        <f>VLOOKUP($B11,$H$4:$L$21,5,0)</f>
        <v>فريق الهلالية</v>
      </c>
      <c r="E11" s="15">
        <f>SMALL($H$4:$H$20,3)</f>
        <v>0.84415584415584421</v>
      </c>
      <c r="F11" s="16" t="str">
        <f>VLOOKUP($E11,$H$4:$L$21,5,0)</f>
        <v>فريق عقلة الصقور</v>
      </c>
      <c r="H11" s="8">
        <f t="shared" si="1"/>
        <v>0.88461538461538458</v>
      </c>
      <c r="I11" s="2">
        <f t="shared" si="2"/>
        <v>0.98</v>
      </c>
      <c r="J11" s="2">
        <v>0.46</v>
      </c>
      <c r="K11" s="1">
        <v>0.52</v>
      </c>
      <c r="L11" t="s">
        <v>7</v>
      </c>
    </row>
    <row r="12" spans="2:12" x14ac:dyDescent="0.25">
      <c r="B12" s="10">
        <f>LARGE($H$4:$H$20,2)</f>
        <v>2.1818181818181817</v>
      </c>
      <c r="C12" s="13" t="str">
        <f t="shared" ref="C12:C13" si="3">VLOOKUP($B12,$H$4:$L$21,5,0)</f>
        <v>فريق التعاون</v>
      </c>
      <c r="E12" s="17">
        <f>SMALL($H$4:$H$20,2)</f>
        <v>0.7142857142857143</v>
      </c>
      <c r="F12" s="18" t="str">
        <f t="shared" ref="F12:F13" si="4">VLOOKUP($E12,$H$4:$L$21,5,0)</f>
        <v>فريق الرس</v>
      </c>
      <c r="H12" s="8">
        <f t="shared" si="1"/>
        <v>1.3484848484848484</v>
      </c>
      <c r="I12" s="2">
        <f t="shared" si="2"/>
        <v>1.55</v>
      </c>
      <c r="J12" s="2">
        <v>0.89</v>
      </c>
      <c r="K12" s="1">
        <v>0.66</v>
      </c>
      <c r="L12" t="s">
        <v>8</v>
      </c>
    </row>
    <row r="13" spans="2:12" ht="15.75" thickBot="1" x14ac:dyDescent="0.3">
      <c r="B13" s="11">
        <f>LARGE($H$4:$H$20,3)</f>
        <v>2</v>
      </c>
      <c r="C13" s="14" t="str">
        <f t="shared" si="3"/>
        <v>فريق دخنه</v>
      </c>
      <c r="E13" s="19">
        <f>SMALL($H$4:$H$20,1)</f>
        <v>0.54117647058823537</v>
      </c>
      <c r="F13" s="20" t="str">
        <f t="shared" si="4"/>
        <v>فريق البكيرية</v>
      </c>
      <c r="H13" s="8">
        <f t="shared" si="1"/>
        <v>0.96153846153846145</v>
      </c>
      <c r="I13" s="2">
        <f t="shared" si="2"/>
        <v>1.53</v>
      </c>
      <c r="J13" s="2">
        <v>0.75</v>
      </c>
      <c r="K13" s="1">
        <v>0.78</v>
      </c>
      <c r="L13" t="s">
        <v>9</v>
      </c>
    </row>
    <row r="14" spans="2:12" x14ac:dyDescent="0.25">
      <c r="H14" s="8">
        <f t="shared" si="1"/>
        <v>1.0652173913043477</v>
      </c>
      <c r="I14" s="2">
        <f t="shared" si="2"/>
        <v>1.9</v>
      </c>
      <c r="J14" s="2">
        <v>0.98</v>
      </c>
      <c r="K14" s="1">
        <v>0.92</v>
      </c>
      <c r="L14" t="s">
        <v>10</v>
      </c>
    </row>
    <row r="15" spans="2:12" x14ac:dyDescent="0.25">
      <c r="H15" s="8">
        <f t="shared" si="1"/>
        <v>1.4827586206896552</v>
      </c>
      <c r="I15" s="2">
        <f t="shared" si="2"/>
        <v>1.44</v>
      </c>
      <c r="J15" s="2">
        <v>0.86</v>
      </c>
      <c r="K15" s="1">
        <v>0.57999999999999996</v>
      </c>
      <c r="L15" t="s">
        <v>11</v>
      </c>
    </row>
    <row r="16" spans="2:12" x14ac:dyDescent="0.25">
      <c r="H16" s="8">
        <f t="shared" si="1"/>
        <v>1.0714285714285714</v>
      </c>
      <c r="I16" s="2">
        <f t="shared" si="2"/>
        <v>1.74</v>
      </c>
      <c r="J16" s="2">
        <v>0.9</v>
      </c>
      <c r="K16" s="1">
        <v>0.84</v>
      </c>
      <c r="L16" t="s">
        <v>12</v>
      </c>
    </row>
    <row r="17" spans="8:12" x14ac:dyDescent="0.25">
      <c r="H17" s="8">
        <f t="shared" si="1"/>
        <v>1.3066666666666666</v>
      </c>
      <c r="I17" s="2">
        <f t="shared" si="2"/>
        <v>1.73</v>
      </c>
      <c r="J17" s="2">
        <v>0.98</v>
      </c>
      <c r="K17" s="1">
        <v>0.75</v>
      </c>
      <c r="L17" t="s">
        <v>13</v>
      </c>
    </row>
    <row r="18" spans="8:12" x14ac:dyDescent="0.25">
      <c r="H18" s="8">
        <f t="shared" si="1"/>
        <v>1.4923076923076921</v>
      </c>
      <c r="I18" s="2">
        <f t="shared" si="2"/>
        <v>1.62</v>
      </c>
      <c r="J18" s="2">
        <v>0.97</v>
      </c>
      <c r="K18" s="1">
        <v>0.65</v>
      </c>
      <c r="L18" t="s">
        <v>14</v>
      </c>
    </row>
    <row r="19" spans="8:12" x14ac:dyDescent="0.25">
      <c r="H19" s="8">
        <f t="shared" si="1"/>
        <v>2.1818181818181817</v>
      </c>
      <c r="I19" s="2">
        <f t="shared" si="2"/>
        <v>1.4</v>
      </c>
      <c r="J19" s="2">
        <v>0.96</v>
      </c>
      <c r="K19" s="1">
        <v>0.44</v>
      </c>
      <c r="L19" t="s">
        <v>15</v>
      </c>
    </row>
    <row r="20" spans="8:12" ht="15.75" thickBot="1" x14ac:dyDescent="0.3">
      <c r="H20" s="8">
        <f t="shared" si="1"/>
        <v>1.0652173913043477</v>
      </c>
      <c r="I20" s="2">
        <f t="shared" si="2"/>
        <v>1.9</v>
      </c>
      <c r="J20" s="2">
        <v>0.98</v>
      </c>
      <c r="K20" s="2">
        <v>0.92</v>
      </c>
      <c r="L20" t="s">
        <v>16</v>
      </c>
    </row>
    <row r="21" spans="8:12" ht="15.75" thickBot="1" x14ac:dyDescent="0.3">
      <c r="I21" s="3" t="s">
        <v>26</v>
      </c>
      <c r="J21" s="7">
        <f>SUM(J4:J20)</f>
        <v>13.530000000000001</v>
      </c>
      <c r="K21" s="7">
        <f>SUM(K4:K20)</f>
        <v>11.43</v>
      </c>
    </row>
    <row r="22" spans="8:12" ht="15.75" thickBot="1" x14ac:dyDescent="0.3">
      <c r="H22" s="21" t="s">
        <v>25</v>
      </c>
      <c r="I22" s="21"/>
      <c r="J22" s="23">
        <f>J21+K21</f>
        <v>24.96</v>
      </c>
      <c r="K22" s="24"/>
    </row>
  </sheetData>
  <mergeCells count="6">
    <mergeCell ref="E10:F10"/>
    <mergeCell ref="E3:F3"/>
    <mergeCell ref="H22:I22"/>
    <mergeCell ref="J22:K22"/>
    <mergeCell ref="B10:C10"/>
    <mergeCell ref="B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Ail</cp:lastModifiedBy>
  <dcterms:created xsi:type="dcterms:W3CDTF">2021-03-05T15:58:24Z</dcterms:created>
  <dcterms:modified xsi:type="dcterms:W3CDTF">2021-03-05T17:22:01Z</dcterms:modified>
</cp:coreProperties>
</file>