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updateLinks="never" defaultThemeVersion="124226"/>
  <bookViews>
    <workbookView xWindow="0" yWindow="0" windowWidth="20490" windowHeight="7065" tabRatio="834" firstSheet="1" activeTab="1"/>
  </bookViews>
  <sheets>
    <sheet name="الرئيسية " sheetId="11" state="hidden" r:id="rId1"/>
    <sheet name="مــصــــروفــــــات اليومـيـــة" sheetId="7" r:id="rId2"/>
    <sheet name="رصيــد الخــزنــة" sheetId="4" state="hidden" r:id="rId3"/>
    <sheet name="كشف المرتبات" sheetId="1" state="hidden" r:id="rId4"/>
    <sheet name="مشتريات ومبيعـات" sheetId="6" state="hidden" r:id="rId5"/>
    <sheet name="بـضـــاعـــــة الـمـخـــــــزن" sheetId="12" state="hidden" r:id="rId6"/>
    <sheet name="تسليم المرتب" sheetId="10" state="hidden" r:id="rId7"/>
    <sheet name="الحركة الشهرية" sheetId="9" state="hidden" r:id="rId8"/>
  </sheets>
  <calcPr calcId="162913"/>
</workbook>
</file>

<file path=xl/calcChain.xml><?xml version="1.0" encoding="utf-8"?>
<calcChain xmlns="http://schemas.openxmlformats.org/spreadsheetml/2006/main">
  <c r="G3" i="1" l="1"/>
  <c r="G33" i="1"/>
  <c r="L4" i="1" l="1"/>
  <c r="L5" i="1"/>
  <c r="D33" i="1"/>
  <c r="G245" i="7" l="1" a="1"/>
  <c r="G245" i="7" s="1"/>
  <c r="G246" i="7" a="1"/>
  <c r="G246" i="7" s="1"/>
  <c r="G247" i="7" a="1"/>
  <c r="G247" i="7" s="1"/>
  <c r="H245" i="7" a="1"/>
  <c r="H245" i="7" s="1"/>
  <c r="H246" i="7" a="1"/>
  <c r="H246" i="7" s="1"/>
  <c r="H247" i="7" a="1"/>
  <c r="H247" i="7" s="1"/>
  <c r="G225" i="7" a="1"/>
  <c r="G225" i="7" s="1"/>
  <c r="G226" i="7" a="1"/>
  <c r="G226" i="7" s="1"/>
  <c r="G227" i="7" a="1"/>
  <c r="G227" i="7" s="1"/>
  <c r="G228" i="7" a="1"/>
  <c r="G228" i="7" s="1"/>
  <c r="G229" i="7" a="1"/>
  <c r="G229" i="7" s="1"/>
  <c r="G230" i="7" a="1"/>
  <c r="G230" i="7" s="1"/>
  <c r="G231" i="7" a="1"/>
  <c r="G231" i="7" s="1"/>
  <c r="G232" i="7" a="1"/>
  <c r="G232" i="7" s="1"/>
  <c r="G233" i="7" a="1"/>
  <c r="G233" i="7" s="1"/>
  <c r="G234" i="7" a="1"/>
  <c r="G234" i="7" s="1"/>
  <c r="G235" i="7" a="1"/>
  <c r="G235" i="7" s="1"/>
  <c r="G236" i="7" a="1"/>
  <c r="G236" i="7" s="1"/>
  <c r="G237" i="7" a="1"/>
  <c r="G237" i="7" s="1"/>
  <c r="G238" i="7" a="1"/>
  <c r="G238" i="7" s="1"/>
  <c r="G239" i="7" a="1"/>
  <c r="G239" i="7" s="1"/>
  <c r="G240" i="7" a="1"/>
  <c r="G240" i="7" s="1"/>
  <c r="G241" i="7" a="1"/>
  <c r="G241" i="7" s="1"/>
  <c r="G242" i="7" a="1"/>
  <c r="G242" i="7" s="1"/>
  <c r="G243" i="7" a="1"/>
  <c r="G243" i="7" s="1"/>
  <c r="G244" i="7" a="1"/>
  <c r="G244" i="7" s="1"/>
  <c r="H225" i="7" a="1"/>
  <c r="H225" i="7" s="1"/>
  <c r="H226" i="7" a="1"/>
  <c r="H226" i="7" s="1"/>
  <c r="H227" i="7" a="1"/>
  <c r="H227" i="7" s="1"/>
  <c r="H228" i="7" a="1"/>
  <c r="H228" i="7" s="1"/>
  <c r="H229" i="7" a="1"/>
  <c r="H229" i="7" s="1"/>
  <c r="H230" i="7" a="1"/>
  <c r="H230" i="7" s="1"/>
  <c r="H231" i="7" a="1"/>
  <c r="H231" i="7" s="1"/>
  <c r="H232" i="7" a="1"/>
  <c r="H232" i="7" s="1"/>
  <c r="H233" i="7" a="1"/>
  <c r="H233" i="7" s="1"/>
  <c r="H234" i="7" a="1"/>
  <c r="H234" i="7" s="1"/>
  <c r="H235" i="7" a="1"/>
  <c r="H235" i="7" s="1"/>
  <c r="H236" i="7" a="1"/>
  <c r="H236" i="7" s="1"/>
  <c r="H237" i="7" a="1"/>
  <c r="H237" i="7" s="1"/>
  <c r="H238" i="7" a="1"/>
  <c r="H238" i="7" s="1"/>
  <c r="H239" i="7" a="1"/>
  <c r="H239" i="7" s="1"/>
  <c r="H240" i="7" a="1"/>
  <c r="H240" i="7" s="1"/>
  <c r="H241" i="7" a="1"/>
  <c r="H241" i="7" s="1"/>
  <c r="H242" i="7" a="1"/>
  <c r="H242" i="7" s="1"/>
  <c r="H243" i="7" a="1"/>
  <c r="H243" i="7" s="1"/>
  <c r="H244" i="7" a="1"/>
  <c r="H244" i="7" s="1"/>
  <c r="G218" i="7" a="1"/>
  <c r="G218" i="7" s="1"/>
  <c r="G219" i="7" a="1"/>
  <c r="G219" i="7" s="1"/>
  <c r="G220" i="7" a="1"/>
  <c r="G220" i="7" s="1"/>
  <c r="G221" i="7" a="1"/>
  <c r="G221" i="7" s="1"/>
  <c r="G222" i="7" a="1"/>
  <c r="G222" i="7" s="1"/>
  <c r="G223" i="7" a="1"/>
  <c r="G223" i="7" s="1"/>
  <c r="G224" i="7" a="1"/>
  <c r="G224" i="7" s="1"/>
  <c r="H218" i="7" a="1"/>
  <c r="H218" i="7" s="1"/>
  <c r="H219" i="7" a="1"/>
  <c r="H219" i="7" s="1"/>
  <c r="H220" i="7" a="1"/>
  <c r="H220" i="7" s="1"/>
  <c r="H221" i="7" a="1"/>
  <c r="H221" i="7" s="1"/>
  <c r="H222" i="7" a="1"/>
  <c r="H222" i="7" s="1"/>
  <c r="H223" i="7" a="1"/>
  <c r="H223" i="7" s="1"/>
  <c r="H224" i="7" a="1"/>
  <c r="H224" i="7" s="1"/>
  <c r="G10" i="1" l="1"/>
  <c r="G11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12" i="1"/>
  <c r="G13" i="1"/>
  <c r="G217" i="7" l="1" a="1"/>
  <c r="G217" i="7" s="1"/>
  <c r="H217" i="7" a="1"/>
  <c r="H217" i="7" s="1"/>
  <c r="H214" i="7" l="1"/>
  <c r="K215" i="7"/>
  <c r="F3" i="1"/>
  <c r="O3" i="1" l="1"/>
  <c r="M33" i="1" l="1"/>
  <c r="I174" i="7" l="1"/>
  <c r="AY72" i="1" l="1"/>
  <c r="F17" i="12" l="1"/>
  <c r="G17" i="12" s="1"/>
  <c r="F16" i="12"/>
  <c r="G16" i="12" s="1"/>
  <c r="F15" i="12"/>
  <c r="G15" i="12" s="1"/>
  <c r="F14" i="12"/>
  <c r="G14" i="12" s="1"/>
  <c r="F13" i="12"/>
  <c r="G13" i="12" s="1"/>
  <c r="G12" i="12"/>
  <c r="F12" i="12"/>
  <c r="F11" i="12"/>
  <c r="G11" i="12" s="1"/>
  <c r="F10" i="12"/>
  <c r="G10" i="12" s="1"/>
  <c r="F9" i="12"/>
  <c r="G9" i="12" s="1"/>
  <c r="F8" i="12"/>
  <c r="G8" i="12" s="1"/>
  <c r="F7" i="12"/>
  <c r="G7" i="12" s="1"/>
  <c r="G6" i="12"/>
  <c r="F6" i="12"/>
  <c r="F5" i="12"/>
  <c r="G5" i="12" s="1"/>
  <c r="F4" i="12"/>
  <c r="G4" i="12" s="1"/>
  <c r="F3" i="12"/>
  <c r="F18" i="12" s="1"/>
  <c r="G3" i="12" l="1"/>
  <c r="H4" i="9"/>
  <c r="G4" i="9"/>
  <c r="CF3" i="1" l="1"/>
  <c r="CC3" i="1"/>
  <c r="BZ3" i="1"/>
  <c r="BW3" i="1"/>
  <c r="BT3" i="1"/>
  <c r="BQ3" i="1"/>
  <c r="BN3" i="1"/>
  <c r="BK3" i="1"/>
  <c r="BH3" i="1"/>
  <c r="BE3" i="1"/>
  <c r="BB3" i="1"/>
  <c r="AY3" i="1"/>
  <c r="AV3" i="1"/>
  <c r="AS3" i="1"/>
  <c r="AP3" i="1"/>
  <c r="AM3" i="1"/>
  <c r="AJ3" i="1"/>
  <c r="AG3" i="1"/>
  <c r="AD3" i="1"/>
  <c r="AA3" i="1"/>
  <c r="X3" i="1"/>
  <c r="U3" i="1"/>
  <c r="R3" i="1"/>
  <c r="L3" i="1"/>
  <c r="F4" i="1"/>
  <c r="G4" i="1" s="1"/>
  <c r="I4" i="1"/>
  <c r="R4" i="1"/>
  <c r="U4" i="1"/>
  <c r="X4" i="1"/>
  <c r="AA4" i="1"/>
  <c r="AD4" i="1"/>
  <c r="AG4" i="1"/>
  <c r="AJ4" i="1"/>
  <c r="AM4" i="1"/>
  <c r="AP4" i="1"/>
  <c r="AS4" i="1"/>
  <c r="AV4" i="1"/>
  <c r="AY4" i="1"/>
  <c r="BB4" i="1"/>
  <c r="BE4" i="1"/>
  <c r="BH4" i="1"/>
  <c r="BK4" i="1"/>
  <c r="BN4" i="1"/>
  <c r="BQ4" i="1"/>
  <c r="BT4" i="1"/>
  <c r="BW4" i="1"/>
  <c r="BZ4" i="1"/>
  <c r="CC4" i="1"/>
  <c r="CF4" i="1"/>
  <c r="F5" i="1"/>
  <c r="G5" i="1" s="1"/>
  <c r="I5" i="1" s="1"/>
  <c r="R5" i="1"/>
  <c r="U5" i="1"/>
  <c r="X5" i="1"/>
  <c r="AA5" i="1"/>
  <c r="AD5" i="1"/>
  <c r="AG5" i="1"/>
  <c r="AJ5" i="1"/>
  <c r="AM5" i="1"/>
  <c r="AP5" i="1"/>
  <c r="AS5" i="1"/>
  <c r="AV5" i="1"/>
  <c r="AY5" i="1"/>
  <c r="BB5" i="1"/>
  <c r="BE5" i="1"/>
  <c r="BH5" i="1"/>
  <c r="BK5" i="1"/>
  <c r="BN5" i="1"/>
  <c r="BQ5" i="1"/>
  <c r="BT5" i="1"/>
  <c r="BW5" i="1"/>
  <c r="BZ5" i="1"/>
  <c r="CC5" i="1"/>
  <c r="CF5" i="1"/>
  <c r="F6" i="1"/>
  <c r="G6" i="1" s="1"/>
  <c r="I6" i="1" s="1"/>
  <c r="L6" i="1"/>
  <c r="R6" i="1"/>
  <c r="U6" i="1"/>
  <c r="X6" i="1"/>
  <c r="AA6" i="1"/>
  <c r="AD6" i="1"/>
  <c r="AG6" i="1"/>
  <c r="AJ6" i="1"/>
  <c r="AM6" i="1"/>
  <c r="AP6" i="1"/>
  <c r="AS6" i="1"/>
  <c r="AV6" i="1"/>
  <c r="AY6" i="1"/>
  <c r="BB6" i="1"/>
  <c r="BE6" i="1"/>
  <c r="BH6" i="1"/>
  <c r="BK6" i="1"/>
  <c r="BN6" i="1"/>
  <c r="BQ6" i="1"/>
  <c r="BT6" i="1"/>
  <c r="BW6" i="1"/>
  <c r="BZ6" i="1"/>
  <c r="CC6" i="1"/>
  <c r="CF6" i="1"/>
  <c r="F7" i="1"/>
  <c r="G7" i="1" s="1"/>
  <c r="I7" i="1"/>
  <c r="L7" i="1"/>
  <c r="R7" i="1"/>
  <c r="U7" i="1"/>
  <c r="X7" i="1"/>
  <c r="AA7" i="1"/>
  <c r="AD7" i="1"/>
  <c r="AG7" i="1"/>
  <c r="AJ7" i="1"/>
  <c r="AM7" i="1"/>
  <c r="AP7" i="1"/>
  <c r="AS7" i="1"/>
  <c r="AV7" i="1"/>
  <c r="AY7" i="1"/>
  <c r="BB7" i="1"/>
  <c r="BE7" i="1"/>
  <c r="BH7" i="1"/>
  <c r="BK7" i="1"/>
  <c r="BN7" i="1"/>
  <c r="BQ7" i="1"/>
  <c r="BT7" i="1"/>
  <c r="BW7" i="1"/>
  <c r="BZ7" i="1"/>
  <c r="CC7" i="1"/>
  <c r="CF7" i="1"/>
  <c r="F8" i="1"/>
  <c r="G8" i="1" s="1"/>
  <c r="I8" i="1"/>
  <c r="L8" i="1"/>
  <c r="R8" i="1"/>
  <c r="U8" i="1"/>
  <c r="X8" i="1"/>
  <c r="AA8" i="1"/>
  <c r="AD8" i="1"/>
  <c r="AG8" i="1"/>
  <c r="AJ8" i="1"/>
  <c r="AM8" i="1"/>
  <c r="AP8" i="1"/>
  <c r="AS8" i="1"/>
  <c r="AV8" i="1"/>
  <c r="AY8" i="1"/>
  <c r="BB8" i="1"/>
  <c r="BE8" i="1"/>
  <c r="BH8" i="1"/>
  <c r="BK8" i="1"/>
  <c r="BN8" i="1"/>
  <c r="BQ8" i="1"/>
  <c r="BT8" i="1"/>
  <c r="BW8" i="1"/>
  <c r="BZ8" i="1"/>
  <c r="CC8" i="1"/>
  <c r="CF8" i="1"/>
  <c r="F9" i="1"/>
  <c r="G9" i="1" s="1"/>
  <c r="I9" i="1"/>
  <c r="L9" i="1"/>
  <c r="R9" i="1"/>
  <c r="U9" i="1"/>
  <c r="X9" i="1"/>
  <c r="AA9" i="1"/>
  <c r="AD9" i="1"/>
  <c r="AG9" i="1"/>
  <c r="AJ9" i="1"/>
  <c r="AM9" i="1"/>
  <c r="AP9" i="1"/>
  <c r="AS9" i="1"/>
  <c r="AV9" i="1"/>
  <c r="AY9" i="1"/>
  <c r="BB9" i="1"/>
  <c r="BE9" i="1"/>
  <c r="BH9" i="1"/>
  <c r="BK9" i="1"/>
  <c r="BN9" i="1"/>
  <c r="BQ9" i="1"/>
  <c r="BT9" i="1"/>
  <c r="BW9" i="1"/>
  <c r="BZ9" i="1"/>
  <c r="CC9" i="1"/>
  <c r="CF9" i="1"/>
  <c r="F10" i="1"/>
  <c r="I10" i="1"/>
  <c r="L10" i="1"/>
  <c r="R10" i="1"/>
  <c r="U10" i="1"/>
  <c r="X10" i="1"/>
  <c r="AA10" i="1"/>
  <c r="AD10" i="1"/>
  <c r="AG10" i="1"/>
  <c r="AJ10" i="1"/>
  <c r="AM10" i="1"/>
  <c r="AP10" i="1"/>
  <c r="AS10" i="1"/>
  <c r="AV10" i="1"/>
  <c r="AY10" i="1"/>
  <c r="BB10" i="1"/>
  <c r="BE10" i="1"/>
  <c r="BH10" i="1"/>
  <c r="BK10" i="1"/>
  <c r="BN10" i="1"/>
  <c r="BQ10" i="1"/>
  <c r="BT10" i="1"/>
  <c r="BW10" i="1"/>
  <c r="BZ10" i="1"/>
  <c r="CC10" i="1"/>
  <c r="CF10" i="1"/>
  <c r="F11" i="1"/>
  <c r="I11" i="1"/>
  <c r="L11" i="1"/>
  <c r="R11" i="1"/>
  <c r="U11" i="1"/>
  <c r="X11" i="1"/>
  <c r="AA11" i="1"/>
  <c r="AD11" i="1"/>
  <c r="AG11" i="1"/>
  <c r="AJ11" i="1"/>
  <c r="AM11" i="1"/>
  <c r="AP11" i="1"/>
  <c r="AS11" i="1"/>
  <c r="AV11" i="1"/>
  <c r="AY11" i="1"/>
  <c r="BB11" i="1"/>
  <c r="BE11" i="1"/>
  <c r="BH11" i="1"/>
  <c r="BK11" i="1"/>
  <c r="BN11" i="1"/>
  <c r="BQ11" i="1"/>
  <c r="BT11" i="1"/>
  <c r="BW11" i="1"/>
  <c r="BZ11" i="1"/>
  <c r="CC11" i="1"/>
  <c r="CF11" i="1"/>
  <c r="F12" i="1"/>
  <c r="I12" i="1"/>
  <c r="L12" i="1"/>
  <c r="R12" i="1"/>
  <c r="U12" i="1"/>
  <c r="X12" i="1"/>
  <c r="AA12" i="1"/>
  <c r="AD12" i="1"/>
  <c r="AG12" i="1"/>
  <c r="AJ12" i="1"/>
  <c r="AM12" i="1"/>
  <c r="AP12" i="1"/>
  <c r="AS12" i="1"/>
  <c r="AV12" i="1"/>
  <c r="AY12" i="1"/>
  <c r="BB12" i="1"/>
  <c r="BE12" i="1"/>
  <c r="BH12" i="1"/>
  <c r="BK12" i="1"/>
  <c r="BN12" i="1"/>
  <c r="BQ12" i="1"/>
  <c r="BT12" i="1"/>
  <c r="BW12" i="1"/>
  <c r="BZ12" i="1"/>
  <c r="CC12" i="1"/>
  <c r="CF12" i="1"/>
  <c r="F13" i="1"/>
  <c r="I13" i="1"/>
  <c r="L13" i="1"/>
  <c r="R13" i="1"/>
  <c r="U13" i="1"/>
  <c r="X13" i="1"/>
  <c r="AA13" i="1"/>
  <c r="AD13" i="1"/>
  <c r="AG13" i="1"/>
  <c r="AJ13" i="1"/>
  <c r="AM13" i="1"/>
  <c r="AP13" i="1"/>
  <c r="AS13" i="1"/>
  <c r="AV13" i="1"/>
  <c r="AY13" i="1"/>
  <c r="BB13" i="1"/>
  <c r="BE13" i="1"/>
  <c r="BH13" i="1"/>
  <c r="BK13" i="1"/>
  <c r="BN13" i="1"/>
  <c r="BQ13" i="1"/>
  <c r="BT13" i="1"/>
  <c r="BW13" i="1"/>
  <c r="BZ13" i="1"/>
  <c r="CC13" i="1"/>
  <c r="CF13" i="1"/>
  <c r="F14" i="1"/>
  <c r="I14" i="1"/>
  <c r="L14" i="1"/>
  <c r="R14" i="1"/>
  <c r="U14" i="1"/>
  <c r="X14" i="1"/>
  <c r="AA14" i="1"/>
  <c r="AD14" i="1"/>
  <c r="AG14" i="1"/>
  <c r="AJ14" i="1"/>
  <c r="AM14" i="1"/>
  <c r="AP14" i="1"/>
  <c r="AS14" i="1"/>
  <c r="AV14" i="1"/>
  <c r="AY14" i="1"/>
  <c r="BB14" i="1"/>
  <c r="BE14" i="1"/>
  <c r="BH14" i="1"/>
  <c r="BK14" i="1"/>
  <c r="BN14" i="1"/>
  <c r="BQ14" i="1"/>
  <c r="BT14" i="1"/>
  <c r="BW14" i="1"/>
  <c r="BZ14" i="1"/>
  <c r="CC14" i="1"/>
  <c r="CF14" i="1"/>
  <c r="F15" i="1"/>
  <c r="I15" i="1"/>
  <c r="L15" i="1"/>
  <c r="R15" i="1"/>
  <c r="U15" i="1"/>
  <c r="X15" i="1"/>
  <c r="AA15" i="1"/>
  <c r="AD15" i="1"/>
  <c r="AG15" i="1"/>
  <c r="AJ15" i="1"/>
  <c r="AM15" i="1"/>
  <c r="AP15" i="1"/>
  <c r="AS15" i="1"/>
  <c r="AV15" i="1"/>
  <c r="AY15" i="1"/>
  <c r="BB15" i="1"/>
  <c r="BE15" i="1"/>
  <c r="BH15" i="1"/>
  <c r="BK15" i="1"/>
  <c r="BN15" i="1"/>
  <c r="BQ15" i="1"/>
  <c r="BT15" i="1"/>
  <c r="BW15" i="1"/>
  <c r="BZ15" i="1"/>
  <c r="CC15" i="1"/>
  <c r="CF15" i="1"/>
  <c r="F16" i="1"/>
  <c r="I16" i="1"/>
  <c r="L16" i="1"/>
  <c r="R16" i="1"/>
  <c r="U16" i="1"/>
  <c r="X16" i="1"/>
  <c r="AA16" i="1"/>
  <c r="AD16" i="1"/>
  <c r="AG16" i="1"/>
  <c r="AJ16" i="1"/>
  <c r="AM16" i="1"/>
  <c r="AP16" i="1"/>
  <c r="AS16" i="1"/>
  <c r="AV16" i="1"/>
  <c r="AY16" i="1"/>
  <c r="BB16" i="1"/>
  <c r="BE16" i="1"/>
  <c r="BH16" i="1"/>
  <c r="BK16" i="1"/>
  <c r="BN16" i="1"/>
  <c r="BQ16" i="1"/>
  <c r="BT16" i="1"/>
  <c r="BW16" i="1"/>
  <c r="BZ16" i="1"/>
  <c r="CC16" i="1"/>
  <c r="CF16" i="1"/>
  <c r="F17" i="1"/>
  <c r="I17" i="1"/>
  <c r="L17" i="1"/>
  <c r="R17" i="1"/>
  <c r="U17" i="1"/>
  <c r="X17" i="1"/>
  <c r="AA17" i="1"/>
  <c r="AD17" i="1"/>
  <c r="AG17" i="1"/>
  <c r="AJ17" i="1"/>
  <c r="AM17" i="1"/>
  <c r="AP17" i="1"/>
  <c r="AS17" i="1"/>
  <c r="AV17" i="1"/>
  <c r="AY17" i="1"/>
  <c r="BB17" i="1"/>
  <c r="BE17" i="1"/>
  <c r="BH17" i="1"/>
  <c r="BK17" i="1"/>
  <c r="BN17" i="1"/>
  <c r="BQ17" i="1"/>
  <c r="BT17" i="1"/>
  <c r="BW17" i="1"/>
  <c r="BZ17" i="1"/>
  <c r="CC17" i="1"/>
  <c r="CF17" i="1"/>
  <c r="F18" i="1"/>
  <c r="I18" i="1"/>
  <c r="L18" i="1"/>
  <c r="R18" i="1"/>
  <c r="U18" i="1"/>
  <c r="X18" i="1"/>
  <c r="AA18" i="1"/>
  <c r="AD18" i="1"/>
  <c r="AG18" i="1"/>
  <c r="AJ18" i="1"/>
  <c r="AM18" i="1"/>
  <c r="AP18" i="1"/>
  <c r="AS18" i="1"/>
  <c r="AV18" i="1"/>
  <c r="AY18" i="1"/>
  <c r="BB18" i="1"/>
  <c r="BE18" i="1"/>
  <c r="BH18" i="1"/>
  <c r="BK18" i="1"/>
  <c r="BN18" i="1"/>
  <c r="BQ18" i="1"/>
  <c r="BT18" i="1"/>
  <c r="BW18" i="1"/>
  <c r="BZ18" i="1"/>
  <c r="CC18" i="1"/>
  <c r="CF18" i="1"/>
  <c r="F19" i="1"/>
  <c r="I19" i="1"/>
  <c r="L19" i="1"/>
  <c r="R19" i="1"/>
  <c r="U19" i="1"/>
  <c r="X19" i="1"/>
  <c r="AA19" i="1"/>
  <c r="AD19" i="1"/>
  <c r="AG19" i="1"/>
  <c r="AJ19" i="1"/>
  <c r="AM19" i="1"/>
  <c r="AP19" i="1"/>
  <c r="AS19" i="1"/>
  <c r="AV19" i="1"/>
  <c r="AY19" i="1"/>
  <c r="BB19" i="1"/>
  <c r="BE19" i="1"/>
  <c r="BH19" i="1"/>
  <c r="BK19" i="1"/>
  <c r="BN19" i="1"/>
  <c r="BQ19" i="1"/>
  <c r="BT19" i="1"/>
  <c r="BW19" i="1"/>
  <c r="BZ19" i="1"/>
  <c r="CC19" i="1"/>
  <c r="CF19" i="1"/>
  <c r="F20" i="1"/>
  <c r="I20" i="1"/>
  <c r="L20" i="1"/>
  <c r="R20" i="1"/>
  <c r="U20" i="1"/>
  <c r="X20" i="1"/>
  <c r="AA20" i="1"/>
  <c r="AD20" i="1"/>
  <c r="AG20" i="1"/>
  <c r="AJ20" i="1"/>
  <c r="AM20" i="1"/>
  <c r="AP20" i="1"/>
  <c r="AS20" i="1"/>
  <c r="AV20" i="1"/>
  <c r="AY20" i="1"/>
  <c r="BB20" i="1"/>
  <c r="BE20" i="1"/>
  <c r="BH20" i="1"/>
  <c r="BK20" i="1"/>
  <c r="BN20" i="1"/>
  <c r="BQ20" i="1"/>
  <c r="BT20" i="1"/>
  <c r="BW20" i="1"/>
  <c r="BZ20" i="1"/>
  <c r="CC20" i="1"/>
  <c r="CF20" i="1"/>
  <c r="F21" i="1"/>
  <c r="I21" i="1"/>
  <c r="L21" i="1"/>
  <c r="R21" i="1"/>
  <c r="U21" i="1"/>
  <c r="X21" i="1"/>
  <c r="AA21" i="1"/>
  <c r="AD21" i="1"/>
  <c r="AG21" i="1"/>
  <c r="AJ21" i="1"/>
  <c r="AM21" i="1"/>
  <c r="AP21" i="1"/>
  <c r="AS21" i="1"/>
  <c r="AV21" i="1"/>
  <c r="AY21" i="1"/>
  <c r="BB21" i="1"/>
  <c r="BE21" i="1"/>
  <c r="BH21" i="1"/>
  <c r="BK21" i="1"/>
  <c r="BN21" i="1"/>
  <c r="BQ21" i="1"/>
  <c r="BT21" i="1"/>
  <c r="BW21" i="1"/>
  <c r="BZ21" i="1"/>
  <c r="CC21" i="1"/>
  <c r="CF21" i="1"/>
  <c r="F22" i="1"/>
  <c r="I22" i="1"/>
  <c r="L22" i="1"/>
  <c r="R22" i="1"/>
  <c r="U22" i="1"/>
  <c r="X22" i="1"/>
  <c r="AA22" i="1"/>
  <c r="AD22" i="1"/>
  <c r="AG22" i="1"/>
  <c r="AJ22" i="1"/>
  <c r="AM22" i="1"/>
  <c r="AP22" i="1"/>
  <c r="AS22" i="1"/>
  <c r="AV22" i="1"/>
  <c r="AY22" i="1"/>
  <c r="BB22" i="1"/>
  <c r="BE22" i="1"/>
  <c r="BH22" i="1"/>
  <c r="BK22" i="1"/>
  <c r="BN22" i="1"/>
  <c r="BQ22" i="1"/>
  <c r="BT22" i="1"/>
  <c r="BW22" i="1"/>
  <c r="BZ22" i="1"/>
  <c r="CC22" i="1"/>
  <c r="CF22" i="1"/>
  <c r="F23" i="1"/>
  <c r="I23" i="1"/>
  <c r="L23" i="1"/>
  <c r="R23" i="1"/>
  <c r="U23" i="1"/>
  <c r="X23" i="1"/>
  <c r="AA23" i="1"/>
  <c r="AD23" i="1"/>
  <c r="AG23" i="1"/>
  <c r="AJ23" i="1"/>
  <c r="AM23" i="1"/>
  <c r="AP23" i="1"/>
  <c r="AS23" i="1"/>
  <c r="AV23" i="1"/>
  <c r="AY23" i="1"/>
  <c r="BB23" i="1"/>
  <c r="BE23" i="1"/>
  <c r="BH23" i="1"/>
  <c r="BK23" i="1"/>
  <c r="BN23" i="1"/>
  <c r="BQ23" i="1"/>
  <c r="BT23" i="1"/>
  <c r="BW23" i="1"/>
  <c r="BZ23" i="1"/>
  <c r="CC23" i="1"/>
  <c r="CF23" i="1"/>
  <c r="F24" i="1"/>
  <c r="I24" i="1"/>
  <c r="L24" i="1"/>
  <c r="R24" i="1"/>
  <c r="U24" i="1"/>
  <c r="X24" i="1"/>
  <c r="AA24" i="1"/>
  <c r="AD24" i="1"/>
  <c r="AG24" i="1"/>
  <c r="AJ24" i="1"/>
  <c r="AM24" i="1"/>
  <c r="AP24" i="1"/>
  <c r="AS24" i="1"/>
  <c r="AV24" i="1"/>
  <c r="AY24" i="1"/>
  <c r="BB24" i="1"/>
  <c r="BE24" i="1"/>
  <c r="BH24" i="1"/>
  <c r="BK24" i="1"/>
  <c r="BN24" i="1"/>
  <c r="BQ24" i="1"/>
  <c r="BT24" i="1"/>
  <c r="BW24" i="1"/>
  <c r="BZ24" i="1"/>
  <c r="CC24" i="1"/>
  <c r="CF24" i="1"/>
  <c r="F25" i="1"/>
  <c r="I25" i="1"/>
  <c r="L25" i="1"/>
  <c r="R25" i="1"/>
  <c r="U25" i="1"/>
  <c r="X25" i="1"/>
  <c r="AA25" i="1"/>
  <c r="AD25" i="1"/>
  <c r="AG25" i="1"/>
  <c r="AJ25" i="1"/>
  <c r="AM25" i="1"/>
  <c r="AP25" i="1"/>
  <c r="AS25" i="1"/>
  <c r="AV25" i="1"/>
  <c r="AY25" i="1"/>
  <c r="BB25" i="1"/>
  <c r="BE25" i="1"/>
  <c r="BH25" i="1"/>
  <c r="BK25" i="1"/>
  <c r="BN25" i="1"/>
  <c r="BQ25" i="1"/>
  <c r="BT25" i="1"/>
  <c r="BW25" i="1"/>
  <c r="BZ25" i="1"/>
  <c r="CC25" i="1"/>
  <c r="CF25" i="1"/>
  <c r="F26" i="1"/>
  <c r="I26" i="1"/>
  <c r="L26" i="1"/>
  <c r="R26" i="1"/>
  <c r="U26" i="1"/>
  <c r="X26" i="1"/>
  <c r="AA26" i="1"/>
  <c r="AD26" i="1"/>
  <c r="AG26" i="1"/>
  <c r="AJ26" i="1"/>
  <c r="AM26" i="1"/>
  <c r="AP26" i="1"/>
  <c r="AS26" i="1"/>
  <c r="AV26" i="1"/>
  <c r="AY26" i="1"/>
  <c r="BB26" i="1"/>
  <c r="BE26" i="1"/>
  <c r="BH26" i="1"/>
  <c r="BK26" i="1"/>
  <c r="BN26" i="1"/>
  <c r="BQ26" i="1"/>
  <c r="BT26" i="1"/>
  <c r="BW26" i="1"/>
  <c r="BZ26" i="1"/>
  <c r="CC26" i="1"/>
  <c r="CF26" i="1"/>
  <c r="F27" i="1"/>
  <c r="I27" i="1"/>
  <c r="L27" i="1"/>
  <c r="R27" i="1"/>
  <c r="U27" i="1"/>
  <c r="X27" i="1"/>
  <c r="AA27" i="1"/>
  <c r="AD27" i="1"/>
  <c r="AG27" i="1"/>
  <c r="AJ27" i="1"/>
  <c r="AM27" i="1"/>
  <c r="AP27" i="1"/>
  <c r="AS27" i="1"/>
  <c r="AV27" i="1"/>
  <c r="AY27" i="1"/>
  <c r="BB27" i="1"/>
  <c r="BE27" i="1"/>
  <c r="BH27" i="1"/>
  <c r="BK27" i="1"/>
  <c r="BN27" i="1"/>
  <c r="BQ27" i="1"/>
  <c r="BT27" i="1"/>
  <c r="BW27" i="1"/>
  <c r="BZ27" i="1"/>
  <c r="CC27" i="1"/>
  <c r="CF27" i="1"/>
  <c r="F28" i="1"/>
  <c r="I28" i="1"/>
  <c r="L28" i="1"/>
  <c r="R28" i="1"/>
  <c r="U28" i="1"/>
  <c r="X28" i="1"/>
  <c r="AA28" i="1"/>
  <c r="AD28" i="1"/>
  <c r="AG28" i="1"/>
  <c r="AJ28" i="1"/>
  <c r="AM28" i="1"/>
  <c r="AP28" i="1"/>
  <c r="AS28" i="1"/>
  <c r="AV28" i="1"/>
  <c r="AY28" i="1"/>
  <c r="BB28" i="1"/>
  <c r="BE28" i="1"/>
  <c r="BH28" i="1"/>
  <c r="BK28" i="1"/>
  <c r="BN28" i="1"/>
  <c r="BQ28" i="1"/>
  <c r="BT28" i="1"/>
  <c r="BW28" i="1"/>
  <c r="BZ28" i="1"/>
  <c r="CC28" i="1"/>
  <c r="CF28" i="1"/>
  <c r="F29" i="1"/>
  <c r="I29" i="1"/>
  <c r="L29" i="1"/>
  <c r="R29" i="1"/>
  <c r="U29" i="1"/>
  <c r="X29" i="1"/>
  <c r="AA29" i="1"/>
  <c r="AD29" i="1"/>
  <c r="AG29" i="1"/>
  <c r="AJ29" i="1"/>
  <c r="AM29" i="1"/>
  <c r="AP29" i="1"/>
  <c r="AS29" i="1"/>
  <c r="AV29" i="1"/>
  <c r="AY29" i="1"/>
  <c r="BB29" i="1"/>
  <c r="BE29" i="1"/>
  <c r="BH29" i="1"/>
  <c r="BK29" i="1"/>
  <c r="BN29" i="1"/>
  <c r="BQ29" i="1"/>
  <c r="BT29" i="1"/>
  <c r="BW29" i="1"/>
  <c r="BZ29" i="1"/>
  <c r="CC29" i="1"/>
  <c r="CF29" i="1"/>
  <c r="F30" i="1"/>
  <c r="I30" i="1"/>
  <c r="L30" i="1"/>
  <c r="R30" i="1"/>
  <c r="U30" i="1"/>
  <c r="X30" i="1"/>
  <c r="AA30" i="1"/>
  <c r="AD30" i="1"/>
  <c r="AG30" i="1"/>
  <c r="AJ30" i="1"/>
  <c r="AM30" i="1"/>
  <c r="AP30" i="1"/>
  <c r="AS30" i="1"/>
  <c r="AV30" i="1"/>
  <c r="AY30" i="1"/>
  <c r="BB30" i="1"/>
  <c r="BE30" i="1"/>
  <c r="BH30" i="1"/>
  <c r="BK30" i="1"/>
  <c r="BN30" i="1"/>
  <c r="BQ30" i="1"/>
  <c r="BT30" i="1"/>
  <c r="BW30" i="1"/>
  <c r="BZ30" i="1"/>
  <c r="CC30" i="1"/>
  <c r="CF30" i="1"/>
  <c r="F31" i="1"/>
  <c r="I31" i="1"/>
  <c r="L31" i="1"/>
  <c r="R31" i="1"/>
  <c r="U31" i="1"/>
  <c r="X31" i="1"/>
  <c r="AA31" i="1"/>
  <c r="AD31" i="1"/>
  <c r="AG31" i="1"/>
  <c r="AJ31" i="1"/>
  <c r="AM31" i="1"/>
  <c r="AP31" i="1"/>
  <c r="AS31" i="1"/>
  <c r="AV31" i="1"/>
  <c r="AY31" i="1"/>
  <c r="BB31" i="1"/>
  <c r="BE31" i="1"/>
  <c r="BH31" i="1"/>
  <c r="BK31" i="1"/>
  <c r="BN31" i="1"/>
  <c r="BQ31" i="1"/>
  <c r="BT31" i="1"/>
  <c r="BW31" i="1"/>
  <c r="BZ31" i="1"/>
  <c r="CC31" i="1"/>
  <c r="CF31" i="1"/>
  <c r="F32" i="1"/>
  <c r="I32" i="1"/>
  <c r="L32" i="1"/>
  <c r="R32" i="1"/>
  <c r="U32" i="1"/>
  <c r="X32" i="1"/>
  <c r="AA32" i="1"/>
  <c r="AD32" i="1"/>
  <c r="AG32" i="1"/>
  <c r="AJ32" i="1"/>
  <c r="AM32" i="1"/>
  <c r="AP32" i="1"/>
  <c r="AS32" i="1"/>
  <c r="AV32" i="1"/>
  <c r="AY32" i="1"/>
  <c r="BB32" i="1"/>
  <c r="BE32" i="1"/>
  <c r="BH32" i="1"/>
  <c r="BK32" i="1"/>
  <c r="BN32" i="1"/>
  <c r="BQ32" i="1"/>
  <c r="BT32" i="1"/>
  <c r="BW32" i="1"/>
  <c r="BZ32" i="1"/>
  <c r="CC32" i="1"/>
  <c r="CF32" i="1"/>
  <c r="I3" i="1" l="1"/>
  <c r="AW72" i="1"/>
  <c r="U42" i="1" l="1"/>
  <c r="U43" i="1" s="1"/>
  <c r="U44" i="1" s="1"/>
  <c r="V42" i="1"/>
  <c r="H3" i="6"/>
  <c r="P33" i="6"/>
  <c r="G33" i="6"/>
  <c r="R32" i="6"/>
  <c r="H32" i="6"/>
  <c r="R31" i="6"/>
  <c r="H31" i="6"/>
  <c r="R30" i="6"/>
  <c r="H30" i="6"/>
  <c r="R29" i="6"/>
  <c r="H29" i="6"/>
  <c r="R28" i="6"/>
  <c r="H28" i="6"/>
  <c r="R27" i="6"/>
  <c r="H27" i="6"/>
  <c r="R26" i="6"/>
  <c r="H26" i="6"/>
  <c r="R25" i="6"/>
  <c r="H25" i="6"/>
  <c r="R24" i="6"/>
  <c r="H24" i="6"/>
  <c r="R23" i="6"/>
  <c r="H23" i="6"/>
  <c r="R22" i="6"/>
  <c r="H22" i="6"/>
  <c r="R21" i="6"/>
  <c r="H21" i="6"/>
  <c r="R20" i="6"/>
  <c r="H20" i="6"/>
  <c r="R19" i="6"/>
  <c r="H19" i="6"/>
  <c r="R18" i="6"/>
  <c r="H18" i="6"/>
  <c r="R17" i="6"/>
  <c r="H17" i="6"/>
  <c r="R16" i="6"/>
  <c r="H16" i="6"/>
  <c r="R15" i="6"/>
  <c r="H15" i="6"/>
  <c r="R14" i="6"/>
  <c r="H14" i="6"/>
  <c r="R13" i="6"/>
  <c r="H13" i="6"/>
  <c r="R12" i="6"/>
  <c r="H12" i="6"/>
  <c r="R11" i="6"/>
  <c r="H11" i="6"/>
  <c r="R10" i="6"/>
  <c r="H10" i="6"/>
  <c r="R9" i="6"/>
  <c r="Q9" i="6"/>
  <c r="H9" i="6"/>
  <c r="R8" i="6"/>
  <c r="H8" i="6"/>
  <c r="R7" i="6"/>
  <c r="H7" i="6"/>
  <c r="R6" i="6"/>
  <c r="H6" i="6"/>
  <c r="R5" i="6"/>
  <c r="H5" i="6"/>
  <c r="R4" i="6"/>
  <c r="H4" i="6"/>
  <c r="R3" i="6"/>
  <c r="R33" i="6" s="1"/>
  <c r="Q3" i="6"/>
  <c r="Q33" i="6" s="1"/>
  <c r="H33" i="6" l="1"/>
  <c r="Q65" i="1"/>
  <c r="Q66" i="1"/>
  <c r="Q67" i="1"/>
  <c r="AS72" i="1" l="1"/>
  <c r="U6" i="7"/>
  <c r="U5" i="7"/>
  <c r="U4" i="7"/>
  <c r="U7" i="7" s="1"/>
  <c r="AU72" i="1"/>
  <c r="W72" i="1" l="1"/>
  <c r="AM72" i="1"/>
  <c r="AK72" i="1"/>
  <c r="AI72" i="1"/>
  <c r="AG72" i="1"/>
  <c r="AE72" i="1"/>
  <c r="AC72" i="1"/>
  <c r="AA72" i="1"/>
  <c r="Y72" i="1"/>
  <c r="J5" i="7" l="1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F30" i="10" l="1"/>
  <c r="F31" i="10"/>
  <c r="F32" i="10"/>
  <c r="F33" i="10"/>
  <c r="F34" i="10"/>
  <c r="F35" i="10"/>
  <c r="F36" i="10"/>
  <c r="F37" i="10"/>
  <c r="F38" i="10"/>
  <c r="F39" i="10"/>
  <c r="F40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BE103" i="10"/>
  <c r="BC103" i="10"/>
  <c r="BA103" i="10"/>
  <c r="AY103" i="10"/>
  <c r="AW103" i="10"/>
  <c r="AU103" i="10"/>
  <c r="T58" i="1" l="1"/>
  <c r="I48" i="1" l="1"/>
  <c r="AL4" i="10" l="1"/>
  <c r="AL5" i="10"/>
  <c r="AL6" i="10"/>
  <c r="AL7" i="10"/>
  <c r="AL8" i="10"/>
  <c r="AL9" i="10"/>
  <c r="AL10" i="10"/>
  <c r="AL11" i="10"/>
  <c r="AL12" i="10"/>
  <c r="AL13" i="10"/>
  <c r="AL14" i="10"/>
  <c r="AL15" i="10"/>
  <c r="AL16" i="10"/>
  <c r="AL17" i="10"/>
  <c r="AL18" i="10"/>
  <c r="AL19" i="10"/>
  <c r="AL20" i="10"/>
  <c r="AL21" i="10"/>
  <c r="AL22" i="10"/>
  <c r="AL23" i="10"/>
  <c r="AL24" i="10"/>
  <c r="AL25" i="10"/>
  <c r="AL26" i="10"/>
  <c r="AL27" i="10"/>
  <c r="AL28" i="10"/>
  <c r="AL29" i="10"/>
  <c r="AL30" i="10"/>
  <c r="AL31" i="10"/>
  <c r="AL32" i="10"/>
  <c r="AL33" i="10"/>
  <c r="AL34" i="10"/>
  <c r="AL35" i="10"/>
  <c r="AL36" i="10"/>
  <c r="AL37" i="10"/>
  <c r="AL38" i="10"/>
  <c r="AL39" i="10"/>
  <c r="AL40" i="10"/>
  <c r="AL64" i="10"/>
  <c r="AL65" i="10"/>
  <c r="AL66" i="10"/>
  <c r="AL67" i="10"/>
  <c r="AL68" i="10"/>
  <c r="AL69" i="10"/>
  <c r="AL70" i="10"/>
  <c r="AL71" i="10"/>
  <c r="AL72" i="10"/>
  <c r="AL73" i="10"/>
  <c r="AL74" i="10"/>
  <c r="AL75" i="10"/>
  <c r="AL76" i="10"/>
  <c r="AL77" i="10"/>
  <c r="AL78" i="10"/>
  <c r="AL79" i="10"/>
  <c r="AL80" i="10"/>
  <c r="AL81" i="10"/>
  <c r="AL82" i="10"/>
  <c r="AL83" i="10"/>
  <c r="AL84" i="10"/>
  <c r="AL85" i="10"/>
  <c r="AL86" i="10"/>
  <c r="AL87" i="10"/>
  <c r="AL88" i="10"/>
  <c r="AL89" i="10"/>
  <c r="AL90" i="10"/>
  <c r="AL91" i="10"/>
  <c r="AL92" i="10"/>
  <c r="AL93" i="10"/>
  <c r="AL94" i="10"/>
  <c r="AL95" i="10"/>
  <c r="AL96" i="10"/>
  <c r="AL97" i="10"/>
  <c r="AL98" i="10"/>
  <c r="AL99" i="10"/>
  <c r="AL100" i="10"/>
  <c r="AL3" i="10"/>
  <c r="AK4" i="10"/>
  <c r="AK5" i="10"/>
  <c r="AK6" i="10"/>
  <c r="AK7" i="10"/>
  <c r="AK8" i="10"/>
  <c r="AK9" i="10"/>
  <c r="AK10" i="10"/>
  <c r="AK11" i="10"/>
  <c r="AK12" i="10"/>
  <c r="AK13" i="10"/>
  <c r="AK14" i="10"/>
  <c r="AK15" i="10"/>
  <c r="AK16" i="10"/>
  <c r="AK17" i="10"/>
  <c r="AK18" i="10"/>
  <c r="AK19" i="10"/>
  <c r="AK20" i="10"/>
  <c r="AK21" i="10"/>
  <c r="AK22" i="10"/>
  <c r="AK23" i="10"/>
  <c r="AK24" i="10"/>
  <c r="AK25" i="10"/>
  <c r="AK26" i="10"/>
  <c r="AK27" i="10"/>
  <c r="AK28" i="10"/>
  <c r="AK29" i="10"/>
  <c r="AK30" i="10"/>
  <c r="AK31" i="10"/>
  <c r="AK32" i="10"/>
  <c r="AK33" i="10"/>
  <c r="AK34" i="10"/>
  <c r="AK35" i="10"/>
  <c r="AK36" i="10"/>
  <c r="AK37" i="10"/>
  <c r="AK38" i="10"/>
  <c r="AK39" i="10"/>
  <c r="AK40" i="10"/>
  <c r="AK64" i="10"/>
  <c r="AK65" i="10"/>
  <c r="AK66" i="10"/>
  <c r="AK67" i="10"/>
  <c r="AK68" i="10"/>
  <c r="AK69" i="10"/>
  <c r="AK70" i="10"/>
  <c r="AK71" i="10"/>
  <c r="AK72" i="10"/>
  <c r="AK73" i="10"/>
  <c r="AK74" i="10"/>
  <c r="AK75" i="10"/>
  <c r="AK76" i="10"/>
  <c r="AK77" i="10"/>
  <c r="AK78" i="10"/>
  <c r="AK79" i="10"/>
  <c r="AK80" i="10"/>
  <c r="AK81" i="10"/>
  <c r="AK82" i="10"/>
  <c r="AK83" i="10"/>
  <c r="AK84" i="10"/>
  <c r="AK85" i="10"/>
  <c r="AK86" i="10"/>
  <c r="AK87" i="10"/>
  <c r="AK88" i="10"/>
  <c r="AK89" i="10"/>
  <c r="AK90" i="10"/>
  <c r="AK91" i="10"/>
  <c r="AK92" i="10"/>
  <c r="AK93" i="10"/>
  <c r="AK94" i="10"/>
  <c r="AK95" i="10"/>
  <c r="AK96" i="10"/>
  <c r="AK97" i="10"/>
  <c r="AK98" i="10"/>
  <c r="AK99" i="10"/>
  <c r="AK100" i="10"/>
  <c r="AK3" i="10"/>
  <c r="E3" i="10"/>
  <c r="F3" i="10"/>
  <c r="G3" i="10"/>
  <c r="AO3" i="10"/>
  <c r="AS3" i="10"/>
  <c r="AT3" i="10"/>
  <c r="AT4" i="10"/>
  <c r="AT5" i="10"/>
  <c r="AT6" i="10"/>
  <c r="AT7" i="10"/>
  <c r="AT8" i="10"/>
  <c r="AT9" i="10"/>
  <c r="AT10" i="10"/>
  <c r="AT11" i="10"/>
  <c r="AT12" i="10"/>
  <c r="AT13" i="10"/>
  <c r="AT14" i="10"/>
  <c r="AT15" i="10"/>
  <c r="AT16" i="10"/>
  <c r="AT17" i="10"/>
  <c r="AT18" i="10"/>
  <c r="AT19" i="10"/>
  <c r="AT20" i="10"/>
  <c r="AT21" i="10"/>
  <c r="AT22" i="10"/>
  <c r="AT23" i="10"/>
  <c r="AT24" i="10"/>
  <c r="AT25" i="10"/>
  <c r="AT26" i="10"/>
  <c r="AT27" i="10"/>
  <c r="AT28" i="10"/>
  <c r="AT29" i="10"/>
  <c r="AT30" i="10"/>
  <c r="AT31" i="10"/>
  <c r="AT32" i="10"/>
  <c r="AT33" i="10"/>
  <c r="AT34" i="10"/>
  <c r="AT35" i="10"/>
  <c r="AT36" i="10"/>
  <c r="AT37" i="10"/>
  <c r="AT38" i="10"/>
  <c r="AT39" i="10"/>
  <c r="AT40" i="10"/>
  <c r="AT64" i="10"/>
  <c r="AT65" i="10"/>
  <c r="AT66" i="10"/>
  <c r="AT67" i="10"/>
  <c r="AT68" i="10"/>
  <c r="AT69" i="10"/>
  <c r="AT70" i="10"/>
  <c r="AT71" i="10"/>
  <c r="AT72" i="10"/>
  <c r="AT73" i="10"/>
  <c r="AT74" i="10"/>
  <c r="AT75" i="10"/>
  <c r="AT76" i="10"/>
  <c r="AT77" i="10"/>
  <c r="AT78" i="10"/>
  <c r="AT79" i="10"/>
  <c r="AT80" i="10"/>
  <c r="AT81" i="10"/>
  <c r="AT82" i="10"/>
  <c r="AT83" i="10"/>
  <c r="AT84" i="10"/>
  <c r="AT85" i="10"/>
  <c r="AT86" i="10"/>
  <c r="AT87" i="10"/>
  <c r="AT88" i="10"/>
  <c r="AT89" i="10"/>
  <c r="AT90" i="10"/>
  <c r="AT91" i="10"/>
  <c r="AT92" i="10"/>
  <c r="AT93" i="10"/>
  <c r="AT94" i="10"/>
  <c r="AT95" i="10"/>
  <c r="AT96" i="10"/>
  <c r="AT97" i="10"/>
  <c r="AT98" i="10"/>
  <c r="AT99" i="10"/>
  <c r="AT100" i="10"/>
  <c r="AS4" i="10"/>
  <c r="AS5" i="10"/>
  <c r="AS6" i="10"/>
  <c r="AS7" i="10"/>
  <c r="AS8" i="10"/>
  <c r="AS9" i="10"/>
  <c r="AS10" i="10"/>
  <c r="AS11" i="10"/>
  <c r="AS12" i="10"/>
  <c r="AS13" i="10"/>
  <c r="AS14" i="10"/>
  <c r="AS15" i="10"/>
  <c r="AS16" i="10"/>
  <c r="AS17" i="10"/>
  <c r="AS18" i="10"/>
  <c r="AS19" i="10"/>
  <c r="AS20" i="10"/>
  <c r="AS21" i="10"/>
  <c r="AS22" i="10"/>
  <c r="AS23" i="10"/>
  <c r="AS24" i="10"/>
  <c r="AS25" i="10"/>
  <c r="AS26" i="10"/>
  <c r="AS27" i="10"/>
  <c r="AS28" i="10"/>
  <c r="AS29" i="10"/>
  <c r="AS30" i="10"/>
  <c r="AS31" i="10"/>
  <c r="AS32" i="10"/>
  <c r="AS33" i="10"/>
  <c r="AS34" i="10"/>
  <c r="AS35" i="10"/>
  <c r="AS36" i="10"/>
  <c r="AS37" i="10"/>
  <c r="AS38" i="10"/>
  <c r="AS39" i="10"/>
  <c r="AS40" i="10"/>
  <c r="AS64" i="10"/>
  <c r="AS65" i="10"/>
  <c r="AS66" i="10"/>
  <c r="AS67" i="10"/>
  <c r="AS68" i="10"/>
  <c r="AS69" i="10"/>
  <c r="AS70" i="10"/>
  <c r="AS71" i="10"/>
  <c r="AS72" i="10"/>
  <c r="AS73" i="10"/>
  <c r="AS74" i="10"/>
  <c r="AS75" i="10"/>
  <c r="AS76" i="10"/>
  <c r="AS77" i="10"/>
  <c r="AS78" i="10"/>
  <c r="AS79" i="10"/>
  <c r="AS80" i="10"/>
  <c r="AS81" i="10"/>
  <c r="AS82" i="10"/>
  <c r="AS83" i="10"/>
  <c r="AS84" i="10"/>
  <c r="AS85" i="10"/>
  <c r="AS86" i="10"/>
  <c r="AS87" i="10"/>
  <c r="AS88" i="10"/>
  <c r="AS89" i="10"/>
  <c r="AS90" i="10"/>
  <c r="AS91" i="10"/>
  <c r="AS92" i="10"/>
  <c r="AS93" i="10"/>
  <c r="AS94" i="10"/>
  <c r="AS95" i="10"/>
  <c r="AS96" i="10"/>
  <c r="AS97" i="10"/>
  <c r="AS98" i="10"/>
  <c r="AS99" i="10"/>
  <c r="AS100" i="10"/>
  <c r="AQ4" i="10"/>
  <c r="AQ5" i="10"/>
  <c r="AQ6" i="10"/>
  <c r="AQ7" i="10"/>
  <c r="AQ8" i="10"/>
  <c r="AQ9" i="10"/>
  <c r="AQ10" i="10"/>
  <c r="AQ11" i="10"/>
  <c r="AQ12" i="10"/>
  <c r="AQ13" i="10"/>
  <c r="AQ14" i="10"/>
  <c r="AQ15" i="10"/>
  <c r="AQ16" i="10"/>
  <c r="AQ17" i="10"/>
  <c r="AQ18" i="10"/>
  <c r="AQ19" i="10"/>
  <c r="AQ20" i="10"/>
  <c r="AQ21" i="10"/>
  <c r="AQ22" i="10"/>
  <c r="AQ23" i="10"/>
  <c r="AQ24" i="10"/>
  <c r="AQ25" i="10"/>
  <c r="AQ26" i="10"/>
  <c r="AQ27" i="10"/>
  <c r="AQ28" i="10"/>
  <c r="AQ29" i="10"/>
  <c r="AQ30" i="10"/>
  <c r="AQ31" i="10"/>
  <c r="AQ32" i="10"/>
  <c r="AQ33" i="10"/>
  <c r="AQ34" i="10"/>
  <c r="AQ35" i="10"/>
  <c r="AQ36" i="10"/>
  <c r="AQ37" i="10"/>
  <c r="AQ38" i="10"/>
  <c r="AQ39" i="10"/>
  <c r="AQ40" i="10"/>
  <c r="AQ64" i="10"/>
  <c r="AQ65" i="10"/>
  <c r="AQ66" i="10"/>
  <c r="AQ67" i="10"/>
  <c r="AQ68" i="10"/>
  <c r="AQ69" i="10"/>
  <c r="AQ70" i="10"/>
  <c r="AQ71" i="10"/>
  <c r="AQ72" i="10"/>
  <c r="AQ73" i="10"/>
  <c r="AQ74" i="10"/>
  <c r="AQ75" i="10"/>
  <c r="AQ76" i="10"/>
  <c r="AQ77" i="10"/>
  <c r="AQ78" i="10"/>
  <c r="AQ79" i="10"/>
  <c r="AQ80" i="10"/>
  <c r="AQ81" i="10"/>
  <c r="AQ82" i="10"/>
  <c r="AQ83" i="10"/>
  <c r="AQ84" i="10"/>
  <c r="AQ85" i="10"/>
  <c r="AQ86" i="10"/>
  <c r="AQ87" i="10"/>
  <c r="AQ88" i="10"/>
  <c r="AQ89" i="10"/>
  <c r="AQ90" i="10"/>
  <c r="AQ91" i="10"/>
  <c r="AQ92" i="10"/>
  <c r="AQ93" i="10"/>
  <c r="AQ94" i="10"/>
  <c r="AQ95" i="10"/>
  <c r="AQ96" i="10"/>
  <c r="AQ97" i="10"/>
  <c r="AQ98" i="10"/>
  <c r="AQ99" i="10"/>
  <c r="AQ100" i="10"/>
  <c r="AQ3" i="10"/>
  <c r="AR4" i="10"/>
  <c r="AR5" i="10"/>
  <c r="AR6" i="10"/>
  <c r="AR7" i="10"/>
  <c r="AR8" i="10"/>
  <c r="AR9" i="10"/>
  <c r="AR10" i="10"/>
  <c r="AR11" i="10"/>
  <c r="AR12" i="10"/>
  <c r="AR13" i="10"/>
  <c r="AR14" i="10"/>
  <c r="AR15" i="10"/>
  <c r="AR16" i="10"/>
  <c r="AR17" i="10"/>
  <c r="AR18" i="10"/>
  <c r="AR19" i="10"/>
  <c r="AR20" i="10"/>
  <c r="AR21" i="10"/>
  <c r="AR22" i="10"/>
  <c r="AR23" i="10"/>
  <c r="AR24" i="10"/>
  <c r="AR25" i="10"/>
  <c r="AR26" i="10"/>
  <c r="AR27" i="10"/>
  <c r="AR28" i="10"/>
  <c r="AR29" i="10"/>
  <c r="AR30" i="10"/>
  <c r="AR31" i="10"/>
  <c r="AR32" i="10"/>
  <c r="AR33" i="10"/>
  <c r="AR34" i="10"/>
  <c r="AR35" i="10"/>
  <c r="AR36" i="10"/>
  <c r="AR37" i="10"/>
  <c r="AR38" i="10"/>
  <c r="AR39" i="10"/>
  <c r="AR40" i="10"/>
  <c r="AR64" i="10"/>
  <c r="AR65" i="10"/>
  <c r="AR66" i="10"/>
  <c r="AR67" i="10"/>
  <c r="AR68" i="10"/>
  <c r="AR69" i="10"/>
  <c r="AR70" i="10"/>
  <c r="AR71" i="10"/>
  <c r="AR72" i="10"/>
  <c r="AR73" i="10"/>
  <c r="AR74" i="10"/>
  <c r="AR75" i="10"/>
  <c r="AR76" i="10"/>
  <c r="AR77" i="10"/>
  <c r="AR78" i="10"/>
  <c r="AR79" i="10"/>
  <c r="AR80" i="10"/>
  <c r="AR81" i="10"/>
  <c r="AR82" i="10"/>
  <c r="AR83" i="10"/>
  <c r="AR84" i="10"/>
  <c r="AR85" i="10"/>
  <c r="AR86" i="10"/>
  <c r="AR87" i="10"/>
  <c r="AR88" i="10"/>
  <c r="AR89" i="10"/>
  <c r="AR90" i="10"/>
  <c r="AR91" i="10"/>
  <c r="AR92" i="10"/>
  <c r="AR93" i="10"/>
  <c r="AR94" i="10"/>
  <c r="AR95" i="10"/>
  <c r="AR96" i="10"/>
  <c r="AR97" i="10"/>
  <c r="AR98" i="10"/>
  <c r="AR99" i="10"/>
  <c r="AR100" i="10"/>
  <c r="AR3" i="10"/>
  <c r="AP3" i="10"/>
  <c r="AP4" i="10"/>
  <c r="AP5" i="10"/>
  <c r="AP6" i="10"/>
  <c r="AP7" i="10"/>
  <c r="AP8" i="10"/>
  <c r="AP9" i="10"/>
  <c r="AP10" i="10"/>
  <c r="AP11" i="10"/>
  <c r="AP12" i="10"/>
  <c r="AP13" i="10"/>
  <c r="AP14" i="10"/>
  <c r="AP15" i="10"/>
  <c r="AP16" i="10"/>
  <c r="AP17" i="10"/>
  <c r="AP18" i="10"/>
  <c r="AP19" i="10"/>
  <c r="AP20" i="10"/>
  <c r="AP21" i="10"/>
  <c r="AP22" i="10"/>
  <c r="AP23" i="10"/>
  <c r="AP24" i="10"/>
  <c r="AP25" i="10"/>
  <c r="AP26" i="10"/>
  <c r="AP27" i="10"/>
  <c r="AP28" i="10"/>
  <c r="AP29" i="10"/>
  <c r="AP30" i="10"/>
  <c r="AP31" i="10"/>
  <c r="AP32" i="10"/>
  <c r="AP33" i="10"/>
  <c r="AP34" i="10"/>
  <c r="AP35" i="10"/>
  <c r="AP36" i="10"/>
  <c r="AP37" i="10"/>
  <c r="AP38" i="10"/>
  <c r="AP39" i="10"/>
  <c r="AP40" i="10"/>
  <c r="AP64" i="10"/>
  <c r="AP65" i="10"/>
  <c r="AP66" i="10"/>
  <c r="AP67" i="10"/>
  <c r="AP68" i="10"/>
  <c r="AP69" i="10"/>
  <c r="AP70" i="10"/>
  <c r="AP71" i="10"/>
  <c r="AP72" i="10"/>
  <c r="AP73" i="10"/>
  <c r="AP74" i="10"/>
  <c r="AP75" i="10"/>
  <c r="AP76" i="10"/>
  <c r="AP77" i="10"/>
  <c r="AP78" i="10"/>
  <c r="AP79" i="10"/>
  <c r="AP80" i="10"/>
  <c r="AP81" i="10"/>
  <c r="AP82" i="10"/>
  <c r="AP83" i="10"/>
  <c r="AP84" i="10"/>
  <c r="AP85" i="10"/>
  <c r="AP86" i="10"/>
  <c r="AP87" i="10"/>
  <c r="AP88" i="10"/>
  <c r="AP89" i="10"/>
  <c r="AP90" i="10"/>
  <c r="AP91" i="10"/>
  <c r="AP92" i="10"/>
  <c r="AP93" i="10"/>
  <c r="AP94" i="10"/>
  <c r="AP95" i="10"/>
  <c r="AP96" i="10"/>
  <c r="AP97" i="10"/>
  <c r="AP98" i="10"/>
  <c r="AP99" i="10"/>
  <c r="AP100" i="10"/>
  <c r="AO4" i="10"/>
  <c r="AO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O36" i="10"/>
  <c r="AO37" i="10"/>
  <c r="AO38" i="10"/>
  <c r="AO39" i="10"/>
  <c r="AO40" i="10"/>
  <c r="AO64" i="10"/>
  <c r="AO65" i="10"/>
  <c r="AO66" i="10"/>
  <c r="AO67" i="10"/>
  <c r="AO68" i="10"/>
  <c r="AO69" i="10"/>
  <c r="AO70" i="10"/>
  <c r="AO71" i="10"/>
  <c r="AO72" i="10"/>
  <c r="AO73" i="10"/>
  <c r="AO74" i="10"/>
  <c r="AO75" i="10"/>
  <c r="AO76" i="10"/>
  <c r="AO77" i="10"/>
  <c r="AO78" i="10"/>
  <c r="AO79" i="10"/>
  <c r="AO80" i="10"/>
  <c r="AO81" i="10"/>
  <c r="AO82" i="10"/>
  <c r="AO83" i="10"/>
  <c r="AO84" i="10"/>
  <c r="AO85" i="10"/>
  <c r="AO86" i="10"/>
  <c r="AO87" i="10"/>
  <c r="AO88" i="10"/>
  <c r="AO89" i="10"/>
  <c r="AO90" i="10"/>
  <c r="AO91" i="10"/>
  <c r="AO92" i="10"/>
  <c r="AO93" i="10"/>
  <c r="AO94" i="10"/>
  <c r="AO95" i="10"/>
  <c r="AO96" i="10"/>
  <c r="AO97" i="10"/>
  <c r="AO98" i="10"/>
  <c r="AO99" i="10"/>
  <c r="AO100" i="10"/>
  <c r="AM4" i="10"/>
  <c r="AM5" i="10"/>
  <c r="AM6" i="10"/>
  <c r="AM7" i="10"/>
  <c r="AM8" i="10"/>
  <c r="AM9" i="10"/>
  <c r="AM10" i="10"/>
  <c r="AM11" i="10"/>
  <c r="AM12" i="10"/>
  <c r="AM13" i="10"/>
  <c r="AM14" i="10"/>
  <c r="AM15" i="10"/>
  <c r="AM16" i="10"/>
  <c r="AM17" i="10"/>
  <c r="AM18" i="10"/>
  <c r="AM19" i="10"/>
  <c r="AM20" i="10"/>
  <c r="AM21" i="10"/>
  <c r="AM22" i="10"/>
  <c r="AM23" i="10"/>
  <c r="AM24" i="10"/>
  <c r="AM25" i="10"/>
  <c r="AM26" i="10"/>
  <c r="AM27" i="10"/>
  <c r="AM28" i="10"/>
  <c r="AM29" i="10"/>
  <c r="AM30" i="10"/>
  <c r="AM31" i="10"/>
  <c r="AM32" i="10"/>
  <c r="AM33" i="10"/>
  <c r="AM34" i="10"/>
  <c r="AM35" i="10"/>
  <c r="AM36" i="10"/>
  <c r="AM37" i="10"/>
  <c r="AM38" i="10"/>
  <c r="AM39" i="10"/>
  <c r="AM40" i="10"/>
  <c r="AM64" i="10"/>
  <c r="AM65" i="10"/>
  <c r="AM66" i="10"/>
  <c r="AM67" i="10"/>
  <c r="AM68" i="10"/>
  <c r="AM69" i="10"/>
  <c r="AM70" i="10"/>
  <c r="AM71" i="10"/>
  <c r="AM72" i="10"/>
  <c r="AM73" i="10"/>
  <c r="AM74" i="10"/>
  <c r="AM75" i="10"/>
  <c r="AM76" i="10"/>
  <c r="AM77" i="10"/>
  <c r="AM78" i="10"/>
  <c r="AM79" i="10"/>
  <c r="AM80" i="10"/>
  <c r="AM81" i="10"/>
  <c r="AM82" i="10"/>
  <c r="AM83" i="10"/>
  <c r="AM84" i="10"/>
  <c r="AM85" i="10"/>
  <c r="AM86" i="10"/>
  <c r="AM87" i="10"/>
  <c r="AM88" i="10"/>
  <c r="AM89" i="10"/>
  <c r="AM90" i="10"/>
  <c r="AM91" i="10"/>
  <c r="AM92" i="10"/>
  <c r="AM93" i="10"/>
  <c r="AM94" i="10"/>
  <c r="AM95" i="10"/>
  <c r="AM96" i="10"/>
  <c r="AM97" i="10"/>
  <c r="AM98" i="10"/>
  <c r="AM99" i="10"/>
  <c r="AM100" i="10"/>
  <c r="AM3" i="10"/>
  <c r="AN4" i="10"/>
  <c r="AN5" i="10"/>
  <c r="AN6" i="10"/>
  <c r="AN7" i="10"/>
  <c r="AN8" i="10"/>
  <c r="AN9" i="10"/>
  <c r="AN10" i="10"/>
  <c r="AN11" i="10"/>
  <c r="AN12" i="10"/>
  <c r="AN13" i="10"/>
  <c r="AN14" i="10"/>
  <c r="AN15" i="10"/>
  <c r="AN16" i="10"/>
  <c r="AN17" i="10"/>
  <c r="AN18" i="10"/>
  <c r="AN19" i="10"/>
  <c r="AN20" i="10"/>
  <c r="AN21" i="10"/>
  <c r="AN22" i="10"/>
  <c r="AN23" i="10"/>
  <c r="AN24" i="10"/>
  <c r="AN25" i="10"/>
  <c r="AN26" i="10"/>
  <c r="AN27" i="10"/>
  <c r="AN28" i="10"/>
  <c r="AN29" i="10"/>
  <c r="AN30" i="10"/>
  <c r="AN31" i="10"/>
  <c r="AN32" i="10"/>
  <c r="AN33" i="10"/>
  <c r="AN34" i="10"/>
  <c r="AN35" i="10"/>
  <c r="AN36" i="10"/>
  <c r="AN37" i="10"/>
  <c r="AN38" i="10"/>
  <c r="AN39" i="10"/>
  <c r="AN40" i="10"/>
  <c r="AN64" i="10"/>
  <c r="AN65" i="10"/>
  <c r="AN66" i="10"/>
  <c r="AN67" i="10"/>
  <c r="AN68" i="10"/>
  <c r="AN69" i="10"/>
  <c r="AN70" i="10"/>
  <c r="AN71" i="10"/>
  <c r="AN72" i="10"/>
  <c r="AN73" i="10"/>
  <c r="AN74" i="10"/>
  <c r="AN75" i="10"/>
  <c r="AN76" i="10"/>
  <c r="AN77" i="10"/>
  <c r="AN78" i="10"/>
  <c r="AN79" i="10"/>
  <c r="AN80" i="10"/>
  <c r="AN81" i="10"/>
  <c r="AN82" i="10"/>
  <c r="AN83" i="10"/>
  <c r="AN84" i="10"/>
  <c r="AN85" i="10"/>
  <c r="AN86" i="10"/>
  <c r="AN87" i="10"/>
  <c r="AN88" i="10"/>
  <c r="AN89" i="10"/>
  <c r="AN90" i="10"/>
  <c r="AN91" i="10"/>
  <c r="AN92" i="10"/>
  <c r="AN93" i="10"/>
  <c r="AN94" i="10"/>
  <c r="AN95" i="10"/>
  <c r="AN96" i="10"/>
  <c r="AN97" i="10"/>
  <c r="AN98" i="10"/>
  <c r="AN99" i="10"/>
  <c r="AN100" i="10"/>
  <c r="AN3" i="10"/>
  <c r="AI4" i="10"/>
  <c r="AI3" i="10"/>
  <c r="AJ3" i="10"/>
  <c r="AJ4" i="10"/>
  <c r="AJ5" i="10"/>
  <c r="AJ6" i="10"/>
  <c r="AJ7" i="10"/>
  <c r="AJ8" i="10"/>
  <c r="AJ9" i="10"/>
  <c r="AJ10" i="10"/>
  <c r="AJ11" i="10"/>
  <c r="AJ12" i="10"/>
  <c r="AJ13" i="10"/>
  <c r="AJ14" i="10"/>
  <c r="AJ15" i="10"/>
  <c r="AJ16" i="10"/>
  <c r="AJ17" i="10"/>
  <c r="AJ18" i="10"/>
  <c r="AJ19" i="10"/>
  <c r="AJ20" i="10"/>
  <c r="AJ21" i="10"/>
  <c r="AJ22" i="10"/>
  <c r="AJ23" i="10"/>
  <c r="AJ24" i="10"/>
  <c r="AJ25" i="10"/>
  <c r="AJ26" i="10"/>
  <c r="AJ27" i="10"/>
  <c r="AJ28" i="10"/>
  <c r="AJ29" i="10"/>
  <c r="AJ30" i="10"/>
  <c r="AJ31" i="10"/>
  <c r="AJ32" i="10"/>
  <c r="AJ33" i="10"/>
  <c r="AJ34" i="10"/>
  <c r="AJ35" i="10"/>
  <c r="AJ36" i="10"/>
  <c r="AJ37" i="10"/>
  <c r="AJ38" i="10"/>
  <c r="AJ39" i="10"/>
  <c r="AJ40" i="10"/>
  <c r="AJ64" i="10"/>
  <c r="AJ65" i="10"/>
  <c r="AJ66" i="10"/>
  <c r="AJ67" i="10"/>
  <c r="AJ68" i="10"/>
  <c r="AJ69" i="10"/>
  <c r="AJ70" i="10"/>
  <c r="AJ71" i="10"/>
  <c r="AJ72" i="10"/>
  <c r="AJ73" i="10"/>
  <c r="AJ74" i="10"/>
  <c r="AJ75" i="10"/>
  <c r="AJ76" i="10"/>
  <c r="AJ77" i="10"/>
  <c r="AJ78" i="10"/>
  <c r="AJ79" i="10"/>
  <c r="AJ80" i="10"/>
  <c r="AJ81" i="10"/>
  <c r="AJ82" i="10"/>
  <c r="AJ83" i="10"/>
  <c r="AJ84" i="10"/>
  <c r="AJ85" i="10"/>
  <c r="AJ86" i="10"/>
  <c r="AJ87" i="10"/>
  <c r="AJ88" i="10"/>
  <c r="AJ89" i="10"/>
  <c r="AJ90" i="10"/>
  <c r="AJ91" i="10"/>
  <c r="AJ92" i="10"/>
  <c r="AJ93" i="10"/>
  <c r="AJ94" i="10"/>
  <c r="AJ95" i="10"/>
  <c r="AJ96" i="10"/>
  <c r="AJ97" i="10"/>
  <c r="AJ98" i="10"/>
  <c r="AJ99" i="10"/>
  <c r="AJ100" i="10"/>
  <c r="AI5" i="10"/>
  <c r="AI6" i="10"/>
  <c r="AI7" i="10"/>
  <c r="AI8" i="10"/>
  <c r="AI9" i="10"/>
  <c r="AI10" i="10"/>
  <c r="AI11" i="10"/>
  <c r="AI12" i="10"/>
  <c r="AI13" i="10"/>
  <c r="AI14" i="10"/>
  <c r="AI15" i="10"/>
  <c r="AI16" i="10"/>
  <c r="AI17" i="10"/>
  <c r="AI18" i="10"/>
  <c r="AI19" i="10"/>
  <c r="AI20" i="10"/>
  <c r="AI21" i="10"/>
  <c r="AI22" i="10"/>
  <c r="AI23" i="10"/>
  <c r="AI24" i="10"/>
  <c r="AI25" i="10"/>
  <c r="AI26" i="10"/>
  <c r="AI27" i="10"/>
  <c r="AI28" i="10"/>
  <c r="AI29" i="10"/>
  <c r="AI30" i="10"/>
  <c r="AI31" i="10"/>
  <c r="AI32" i="10"/>
  <c r="AI33" i="10"/>
  <c r="AI34" i="10"/>
  <c r="AI35" i="10"/>
  <c r="AI36" i="10"/>
  <c r="AI37" i="10"/>
  <c r="AI38" i="10"/>
  <c r="AI39" i="10"/>
  <c r="AI40" i="10"/>
  <c r="AI64" i="10"/>
  <c r="AI65" i="10"/>
  <c r="AI66" i="10"/>
  <c r="AI67" i="10"/>
  <c r="AI68" i="10"/>
  <c r="AI69" i="10"/>
  <c r="AI70" i="10"/>
  <c r="AI71" i="10"/>
  <c r="AI72" i="10"/>
  <c r="AI73" i="10"/>
  <c r="AI74" i="10"/>
  <c r="AI75" i="10"/>
  <c r="AI76" i="10"/>
  <c r="AI77" i="10"/>
  <c r="AI78" i="10"/>
  <c r="AI79" i="10"/>
  <c r="AI80" i="10"/>
  <c r="AI81" i="10"/>
  <c r="AI82" i="10"/>
  <c r="AI83" i="10"/>
  <c r="AI84" i="10"/>
  <c r="AI85" i="10"/>
  <c r="AI86" i="10"/>
  <c r="AI87" i="10"/>
  <c r="AI88" i="10"/>
  <c r="AI89" i="10"/>
  <c r="AI90" i="10"/>
  <c r="AI91" i="10"/>
  <c r="AI92" i="10"/>
  <c r="AI93" i="10"/>
  <c r="AI94" i="10"/>
  <c r="AI95" i="10"/>
  <c r="AI96" i="10"/>
  <c r="AI97" i="10"/>
  <c r="AI98" i="10"/>
  <c r="AI99" i="10"/>
  <c r="AI100" i="10"/>
  <c r="AH3" i="10"/>
  <c r="AG3" i="10"/>
  <c r="AH4" i="10"/>
  <c r="AH5" i="10"/>
  <c r="AH6" i="10"/>
  <c r="AH7" i="10"/>
  <c r="AH8" i="10"/>
  <c r="AH9" i="10"/>
  <c r="AH10" i="10"/>
  <c r="AH11" i="10"/>
  <c r="AH12" i="10"/>
  <c r="AH13" i="10"/>
  <c r="AH14" i="10"/>
  <c r="AH15" i="10"/>
  <c r="AH16" i="10"/>
  <c r="AH17" i="10"/>
  <c r="AH18" i="10"/>
  <c r="AH19" i="10"/>
  <c r="AH20" i="10"/>
  <c r="AH21" i="10"/>
  <c r="AH22" i="10"/>
  <c r="AH23" i="10"/>
  <c r="AH24" i="10"/>
  <c r="AH25" i="10"/>
  <c r="AH26" i="10"/>
  <c r="AH27" i="10"/>
  <c r="AH28" i="10"/>
  <c r="AH29" i="10"/>
  <c r="AH30" i="10"/>
  <c r="AH31" i="10"/>
  <c r="AH32" i="10"/>
  <c r="AH33" i="10"/>
  <c r="AH34" i="10"/>
  <c r="AH35" i="10"/>
  <c r="AH36" i="10"/>
  <c r="AH37" i="10"/>
  <c r="AH38" i="10"/>
  <c r="AH39" i="10"/>
  <c r="AH40" i="10"/>
  <c r="AH64" i="10"/>
  <c r="AH65" i="10"/>
  <c r="AH66" i="10"/>
  <c r="AH67" i="10"/>
  <c r="AH68" i="10"/>
  <c r="AH69" i="10"/>
  <c r="AH70" i="10"/>
  <c r="AH71" i="10"/>
  <c r="AH72" i="10"/>
  <c r="AH73" i="10"/>
  <c r="AH74" i="10"/>
  <c r="AH75" i="10"/>
  <c r="AH76" i="10"/>
  <c r="AH77" i="10"/>
  <c r="AH78" i="10"/>
  <c r="AH79" i="10"/>
  <c r="AH80" i="10"/>
  <c r="AH81" i="10"/>
  <c r="AH82" i="10"/>
  <c r="AH83" i="10"/>
  <c r="AH84" i="10"/>
  <c r="AH85" i="10"/>
  <c r="AH86" i="10"/>
  <c r="AH87" i="10"/>
  <c r="AH88" i="10"/>
  <c r="AH89" i="10"/>
  <c r="AH90" i="10"/>
  <c r="AH91" i="10"/>
  <c r="AH92" i="10"/>
  <c r="AH93" i="10"/>
  <c r="AH94" i="10"/>
  <c r="AH95" i="10"/>
  <c r="AH96" i="10"/>
  <c r="AH97" i="10"/>
  <c r="AH98" i="10"/>
  <c r="AH99" i="10"/>
  <c r="AH100" i="10"/>
  <c r="AG4" i="10"/>
  <c r="AG5" i="10"/>
  <c r="AG6" i="10"/>
  <c r="AG7" i="10"/>
  <c r="AG8" i="10"/>
  <c r="AG9" i="10"/>
  <c r="AG10" i="10"/>
  <c r="AG11" i="10"/>
  <c r="AG12" i="10"/>
  <c r="AG13" i="10"/>
  <c r="AG14" i="10"/>
  <c r="AG15" i="10"/>
  <c r="AG16" i="10"/>
  <c r="AG17" i="10"/>
  <c r="AG18" i="10"/>
  <c r="AG19" i="10"/>
  <c r="AG20" i="10"/>
  <c r="AG21" i="10"/>
  <c r="AG22" i="10"/>
  <c r="AG23" i="10"/>
  <c r="AG24" i="10"/>
  <c r="AG25" i="10"/>
  <c r="AG26" i="10"/>
  <c r="AG27" i="10"/>
  <c r="AG28" i="10"/>
  <c r="AG29" i="10"/>
  <c r="AG30" i="10"/>
  <c r="AG31" i="10"/>
  <c r="AG32" i="10"/>
  <c r="AG33" i="10"/>
  <c r="AG34" i="10"/>
  <c r="AG35" i="10"/>
  <c r="AG36" i="10"/>
  <c r="AG37" i="10"/>
  <c r="AG38" i="10"/>
  <c r="AG39" i="10"/>
  <c r="AG40" i="10"/>
  <c r="AG64" i="10"/>
  <c r="AG65" i="10"/>
  <c r="AG66" i="10"/>
  <c r="AG67" i="10"/>
  <c r="AG68" i="10"/>
  <c r="AG69" i="10"/>
  <c r="AG70" i="10"/>
  <c r="AG71" i="10"/>
  <c r="AG72" i="10"/>
  <c r="AG73" i="10"/>
  <c r="AG74" i="10"/>
  <c r="AG75" i="10"/>
  <c r="AG76" i="10"/>
  <c r="AG77" i="10"/>
  <c r="AG78" i="10"/>
  <c r="AG79" i="10"/>
  <c r="AG80" i="10"/>
  <c r="AG81" i="10"/>
  <c r="AG82" i="10"/>
  <c r="AG83" i="10"/>
  <c r="AG84" i="10"/>
  <c r="AG85" i="10"/>
  <c r="AG86" i="10"/>
  <c r="AG87" i="10"/>
  <c r="AG88" i="10"/>
  <c r="AG89" i="10"/>
  <c r="AG90" i="10"/>
  <c r="AG91" i="10"/>
  <c r="AG92" i="10"/>
  <c r="AG93" i="10"/>
  <c r="AG94" i="10"/>
  <c r="AG95" i="10"/>
  <c r="AG96" i="10"/>
  <c r="AG97" i="10"/>
  <c r="AG98" i="10"/>
  <c r="AG99" i="10"/>
  <c r="AG100" i="10"/>
  <c r="AF3" i="10"/>
  <c r="AE4" i="10"/>
  <c r="AE5" i="10"/>
  <c r="AE6" i="10"/>
  <c r="AE7" i="10"/>
  <c r="AE8" i="10"/>
  <c r="AE9" i="10"/>
  <c r="AE10" i="10"/>
  <c r="AE11" i="10"/>
  <c r="AE12" i="10"/>
  <c r="AE13" i="10"/>
  <c r="AE14" i="10"/>
  <c r="AE15" i="10"/>
  <c r="AE16" i="10"/>
  <c r="AE17" i="10"/>
  <c r="AE18" i="10"/>
  <c r="AE19" i="10"/>
  <c r="AE20" i="10"/>
  <c r="AE21" i="10"/>
  <c r="AE22" i="10"/>
  <c r="AE23" i="10"/>
  <c r="AE24" i="10"/>
  <c r="AE25" i="10"/>
  <c r="AE26" i="10"/>
  <c r="AE27" i="10"/>
  <c r="AE28" i="10"/>
  <c r="AE29" i="10"/>
  <c r="AE30" i="10"/>
  <c r="AE31" i="10"/>
  <c r="AE32" i="10"/>
  <c r="AE33" i="10"/>
  <c r="AE34" i="10"/>
  <c r="AE35" i="10"/>
  <c r="AE36" i="10"/>
  <c r="AE37" i="10"/>
  <c r="AE38" i="10"/>
  <c r="AE39" i="10"/>
  <c r="AE40" i="10"/>
  <c r="AE64" i="10"/>
  <c r="AE65" i="10"/>
  <c r="AE66" i="10"/>
  <c r="AE67" i="10"/>
  <c r="AE68" i="10"/>
  <c r="AE69" i="10"/>
  <c r="AE70" i="10"/>
  <c r="AE71" i="10"/>
  <c r="AE72" i="10"/>
  <c r="AE73" i="10"/>
  <c r="AE74" i="10"/>
  <c r="AE75" i="10"/>
  <c r="AE76" i="10"/>
  <c r="AE77" i="10"/>
  <c r="AE78" i="10"/>
  <c r="AE79" i="10"/>
  <c r="AE80" i="10"/>
  <c r="AE81" i="10"/>
  <c r="AE82" i="10"/>
  <c r="AE83" i="10"/>
  <c r="AE84" i="10"/>
  <c r="AE85" i="10"/>
  <c r="AE86" i="10"/>
  <c r="AE87" i="10"/>
  <c r="AE88" i="10"/>
  <c r="AE89" i="10"/>
  <c r="AE90" i="10"/>
  <c r="AE91" i="10"/>
  <c r="AE92" i="10"/>
  <c r="AE93" i="10"/>
  <c r="AE94" i="10"/>
  <c r="AE95" i="10"/>
  <c r="AE96" i="10"/>
  <c r="AE97" i="10"/>
  <c r="AE98" i="10"/>
  <c r="AE99" i="10"/>
  <c r="AE100" i="10"/>
  <c r="AE3" i="10"/>
  <c r="AF4" i="10"/>
  <c r="AF5" i="10"/>
  <c r="AF6" i="10"/>
  <c r="AF7" i="10"/>
  <c r="AF8" i="10"/>
  <c r="AF9" i="10"/>
  <c r="AF10" i="10"/>
  <c r="AF11" i="10"/>
  <c r="AF12" i="10"/>
  <c r="AF13" i="10"/>
  <c r="AF14" i="10"/>
  <c r="AF15" i="10"/>
  <c r="AF16" i="10"/>
  <c r="AF17" i="10"/>
  <c r="AF18" i="10"/>
  <c r="AF19" i="10"/>
  <c r="AF20" i="10"/>
  <c r="AF21" i="10"/>
  <c r="AF22" i="10"/>
  <c r="AF23" i="10"/>
  <c r="AF24" i="10"/>
  <c r="AF25" i="10"/>
  <c r="AF26" i="10"/>
  <c r="AF27" i="10"/>
  <c r="AF28" i="10"/>
  <c r="AF29" i="10"/>
  <c r="AF30" i="10"/>
  <c r="AF31" i="10"/>
  <c r="AF32" i="10"/>
  <c r="AF33" i="10"/>
  <c r="AF34" i="10"/>
  <c r="AF35" i="10"/>
  <c r="AF36" i="10"/>
  <c r="AF37" i="10"/>
  <c r="AF38" i="10"/>
  <c r="AF39" i="10"/>
  <c r="AF40" i="10"/>
  <c r="AF64" i="10"/>
  <c r="AF65" i="10"/>
  <c r="AF66" i="10"/>
  <c r="AF67" i="10"/>
  <c r="AF68" i="10"/>
  <c r="AF69" i="10"/>
  <c r="AF70" i="10"/>
  <c r="AF71" i="10"/>
  <c r="AF72" i="10"/>
  <c r="AF73" i="10"/>
  <c r="AF74" i="10"/>
  <c r="AF75" i="10"/>
  <c r="AF76" i="10"/>
  <c r="AF77" i="10"/>
  <c r="AF78" i="10"/>
  <c r="AF79" i="10"/>
  <c r="AF80" i="10"/>
  <c r="AF81" i="10"/>
  <c r="AF82" i="10"/>
  <c r="AF83" i="10"/>
  <c r="AF84" i="10"/>
  <c r="AF85" i="10"/>
  <c r="AF86" i="10"/>
  <c r="AF87" i="10"/>
  <c r="AF88" i="10"/>
  <c r="AF89" i="10"/>
  <c r="AF90" i="10"/>
  <c r="AF91" i="10"/>
  <c r="AF92" i="10"/>
  <c r="AF93" i="10"/>
  <c r="AF94" i="10"/>
  <c r="AF95" i="10"/>
  <c r="AF96" i="10"/>
  <c r="AF97" i="10"/>
  <c r="AF98" i="10"/>
  <c r="AF99" i="10"/>
  <c r="AF100" i="10"/>
  <c r="AD4" i="10"/>
  <c r="AD5" i="10"/>
  <c r="AD6" i="10"/>
  <c r="AD7" i="10"/>
  <c r="AD8" i="10"/>
  <c r="AD9" i="10"/>
  <c r="AD10" i="10"/>
  <c r="AD11" i="10"/>
  <c r="AD12" i="10"/>
  <c r="AD13" i="10"/>
  <c r="AD14" i="10"/>
  <c r="AD15" i="10"/>
  <c r="AD16" i="10"/>
  <c r="AD17" i="10"/>
  <c r="AD18" i="10"/>
  <c r="AD19" i="10"/>
  <c r="AD20" i="10"/>
  <c r="AD21" i="10"/>
  <c r="AD22" i="10"/>
  <c r="AD23" i="10"/>
  <c r="AD24" i="10"/>
  <c r="AD25" i="10"/>
  <c r="AD26" i="10"/>
  <c r="AD27" i="10"/>
  <c r="AD28" i="10"/>
  <c r="AD29" i="10"/>
  <c r="AD30" i="10"/>
  <c r="AD31" i="10"/>
  <c r="AD32" i="10"/>
  <c r="AD33" i="10"/>
  <c r="AD34" i="10"/>
  <c r="AD35" i="10"/>
  <c r="AD36" i="10"/>
  <c r="AD37" i="10"/>
  <c r="AD38" i="10"/>
  <c r="AD39" i="10"/>
  <c r="AD40" i="10"/>
  <c r="AD64" i="10"/>
  <c r="AD65" i="10"/>
  <c r="AD66" i="10"/>
  <c r="AD67" i="10"/>
  <c r="AD68" i="10"/>
  <c r="AD69" i="10"/>
  <c r="AD70" i="10"/>
  <c r="AD71" i="10"/>
  <c r="AD72" i="10"/>
  <c r="AD73" i="10"/>
  <c r="AD74" i="10"/>
  <c r="AD75" i="10"/>
  <c r="AD76" i="10"/>
  <c r="AD77" i="10"/>
  <c r="AD78" i="10"/>
  <c r="AD79" i="10"/>
  <c r="AD80" i="10"/>
  <c r="AD81" i="10"/>
  <c r="AD82" i="10"/>
  <c r="AD83" i="10"/>
  <c r="AD84" i="10"/>
  <c r="AD85" i="10"/>
  <c r="AD86" i="10"/>
  <c r="AD87" i="10"/>
  <c r="AD88" i="10"/>
  <c r="AD89" i="10"/>
  <c r="AD90" i="10"/>
  <c r="AD91" i="10"/>
  <c r="AD92" i="10"/>
  <c r="AD93" i="10"/>
  <c r="AD94" i="10"/>
  <c r="AD95" i="10"/>
  <c r="AD96" i="10"/>
  <c r="AD97" i="10"/>
  <c r="AD98" i="10"/>
  <c r="AD99" i="10"/>
  <c r="AD100" i="10"/>
  <c r="AD3" i="10"/>
  <c r="AC4" i="10"/>
  <c r="AC5" i="10"/>
  <c r="AC6" i="10"/>
  <c r="AC7" i="10"/>
  <c r="AC8" i="10"/>
  <c r="AC9" i="10"/>
  <c r="AC10" i="10"/>
  <c r="AC11" i="10"/>
  <c r="AC12" i="10"/>
  <c r="AC13" i="10"/>
  <c r="AC14" i="10"/>
  <c r="AC15" i="10"/>
  <c r="AC16" i="10"/>
  <c r="AC17" i="10"/>
  <c r="AC18" i="10"/>
  <c r="AC19" i="10"/>
  <c r="AC20" i="10"/>
  <c r="AC21" i="10"/>
  <c r="AC22" i="10"/>
  <c r="AC23" i="10"/>
  <c r="AC24" i="10"/>
  <c r="AC25" i="10"/>
  <c r="AC26" i="10"/>
  <c r="AC27" i="10"/>
  <c r="AC28" i="10"/>
  <c r="AC29" i="10"/>
  <c r="AC30" i="10"/>
  <c r="AC31" i="10"/>
  <c r="AC32" i="10"/>
  <c r="AC33" i="10"/>
  <c r="AC34" i="10"/>
  <c r="AC35" i="10"/>
  <c r="AC36" i="10"/>
  <c r="AC37" i="10"/>
  <c r="AC38" i="10"/>
  <c r="AC39" i="10"/>
  <c r="AC40" i="10"/>
  <c r="AC64" i="10"/>
  <c r="AC65" i="10"/>
  <c r="AC66" i="10"/>
  <c r="AC67" i="10"/>
  <c r="AC68" i="10"/>
  <c r="AC69" i="10"/>
  <c r="AC70" i="10"/>
  <c r="AC71" i="10"/>
  <c r="AC72" i="10"/>
  <c r="AC73" i="10"/>
  <c r="AC74" i="10"/>
  <c r="AC75" i="10"/>
  <c r="AC76" i="10"/>
  <c r="AC77" i="10"/>
  <c r="AC78" i="10"/>
  <c r="AC79" i="10"/>
  <c r="AC80" i="10"/>
  <c r="AC81" i="10"/>
  <c r="AC82" i="10"/>
  <c r="AC83" i="10"/>
  <c r="AC84" i="10"/>
  <c r="AC85" i="10"/>
  <c r="AC86" i="10"/>
  <c r="AC87" i="10"/>
  <c r="AC88" i="10"/>
  <c r="AC89" i="10"/>
  <c r="AC90" i="10"/>
  <c r="AC91" i="10"/>
  <c r="AC92" i="10"/>
  <c r="AC93" i="10"/>
  <c r="AC94" i="10"/>
  <c r="AC95" i="10"/>
  <c r="AC96" i="10"/>
  <c r="AC97" i="10"/>
  <c r="AC98" i="10"/>
  <c r="AC99" i="10"/>
  <c r="AC100" i="10"/>
  <c r="AC3" i="10"/>
  <c r="AA3" i="10"/>
  <c r="AA4" i="10"/>
  <c r="AA5" i="10"/>
  <c r="AA6" i="10"/>
  <c r="AA7" i="10"/>
  <c r="AA8" i="10"/>
  <c r="AA9" i="10"/>
  <c r="AA10" i="10"/>
  <c r="AA11" i="10"/>
  <c r="AA12" i="10"/>
  <c r="AA13" i="10"/>
  <c r="AA14" i="10"/>
  <c r="AA15" i="10"/>
  <c r="AA16" i="10"/>
  <c r="AA17" i="10"/>
  <c r="AA18" i="10"/>
  <c r="AA19" i="10"/>
  <c r="AA20" i="10"/>
  <c r="AA21" i="10"/>
  <c r="AA22" i="10"/>
  <c r="AA23" i="10"/>
  <c r="AA24" i="10"/>
  <c r="AA25" i="10"/>
  <c r="AA26" i="10"/>
  <c r="AA27" i="10"/>
  <c r="AA28" i="10"/>
  <c r="AA29" i="10"/>
  <c r="AA30" i="10"/>
  <c r="AA31" i="10"/>
  <c r="AA32" i="10"/>
  <c r="AA33" i="10"/>
  <c r="AA34" i="10"/>
  <c r="AA35" i="10"/>
  <c r="AA36" i="10"/>
  <c r="AA37" i="10"/>
  <c r="AA38" i="10"/>
  <c r="AA39" i="10"/>
  <c r="AA40" i="10"/>
  <c r="AA64" i="10"/>
  <c r="AA65" i="10"/>
  <c r="AA66" i="10"/>
  <c r="AA67" i="10"/>
  <c r="AA68" i="10"/>
  <c r="AA69" i="10"/>
  <c r="AA70" i="10"/>
  <c r="AA71" i="10"/>
  <c r="AA72" i="10"/>
  <c r="AA73" i="10"/>
  <c r="AA74" i="10"/>
  <c r="AA75" i="10"/>
  <c r="AA76" i="10"/>
  <c r="AA77" i="10"/>
  <c r="AA78" i="10"/>
  <c r="AA79" i="10"/>
  <c r="AA80" i="10"/>
  <c r="AA81" i="10"/>
  <c r="AA82" i="10"/>
  <c r="AA83" i="10"/>
  <c r="AA84" i="10"/>
  <c r="AA85" i="10"/>
  <c r="AA86" i="10"/>
  <c r="AA87" i="10"/>
  <c r="AA88" i="10"/>
  <c r="AA89" i="10"/>
  <c r="AA90" i="10"/>
  <c r="AA91" i="10"/>
  <c r="AA92" i="10"/>
  <c r="AA93" i="10"/>
  <c r="AA94" i="10"/>
  <c r="AA95" i="10"/>
  <c r="AA96" i="10"/>
  <c r="AA97" i="10"/>
  <c r="AA98" i="10"/>
  <c r="AA99" i="10"/>
  <c r="AA100" i="10"/>
  <c r="AB3" i="10"/>
  <c r="AB4" i="10"/>
  <c r="AB5" i="10"/>
  <c r="AB6" i="10"/>
  <c r="AB7" i="10"/>
  <c r="AB8" i="10"/>
  <c r="AB9" i="10"/>
  <c r="AB10" i="10"/>
  <c r="AB11" i="10"/>
  <c r="AB12" i="10"/>
  <c r="AB13" i="10"/>
  <c r="AB14" i="10"/>
  <c r="AB15" i="10"/>
  <c r="AB16" i="10"/>
  <c r="AB17" i="10"/>
  <c r="AB18" i="10"/>
  <c r="AB19" i="10"/>
  <c r="AB20" i="10"/>
  <c r="AB21" i="10"/>
  <c r="AB22" i="10"/>
  <c r="AB23" i="10"/>
  <c r="AB24" i="10"/>
  <c r="AB25" i="10"/>
  <c r="AB26" i="10"/>
  <c r="AB27" i="10"/>
  <c r="AB28" i="10"/>
  <c r="AB29" i="10"/>
  <c r="AB30" i="10"/>
  <c r="AB31" i="10"/>
  <c r="AB32" i="10"/>
  <c r="AB33" i="10"/>
  <c r="AB34" i="10"/>
  <c r="AB35" i="10"/>
  <c r="AB36" i="10"/>
  <c r="AB37" i="10"/>
  <c r="AB38" i="10"/>
  <c r="AB39" i="10"/>
  <c r="AB40" i="10"/>
  <c r="AB64" i="10"/>
  <c r="AB65" i="10"/>
  <c r="AB66" i="10"/>
  <c r="AB67" i="10"/>
  <c r="AB68" i="10"/>
  <c r="AB69" i="10"/>
  <c r="AB70" i="10"/>
  <c r="AB71" i="10"/>
  <c r="AB72" i="10"/>
  <c r="AB73" i="10"/>
  <c r="AB74" i="10"/>
  <c r="AB75" i="10"/>
  <c r="AB76" i="10"/>
  <c r="AB77" i="10"/>
  <c r="AB78" i="10"/>
  <c r="AB79" i="10"/>
  <c r="AB80" i="10"/>
  <c r="AB81" i="10"/>
  <c r="AB82" i="10"/>
  <c r="AB83" i="10"/>
  <c r="AB84" i="10"/>
  <c r="AB85" i="10"/>
  <c r="AB86" i="10"/>
  <c r="AB87" i="10"/>
  <c r="AB88" i="10"/>
  <c r="AB89" i="10"/>
  <c r="AB90" i="10"/>
  <c r="AB91" i="10"/>
  <c r="AB92" i="10"/>
  <c r="AB93" i="10"/>
  <c r="AB94" i="10"/>
  <c r="AB95" i="10"/>
  <c r="AB96" i="10"/>
  <c r="AB97" i="10"/>
  <c r="AB98" i="10"/>
  <c r="AB99" i="10"/>
  <c r="AB100" i="10"/>
  <c r="Z3" i="10"/>
  <c r="Z4" i="10"/>
  <c r="Z5" i="10"/>
  <c r="Z6" i="10"/>
  <c r="Z7" i="10"/>
  <c r="Z8" i="10"/>
  <c r="Z9" i="10"/>
  <c r="Z10" i="10"/>
  <c r="Z11" i="10"/>
  <c r="Z12" i="10"/>
  <c r="Z13" i="10"/>
  <c r="Z14" i="10"/>
  <c r="Z15" i="10"/>
  <c r="Z16" i="10"/>
  <c r="Z17" i="10"/>
  <c r="Z18" i="10"/>
  <c r="Z19" i="10"/>
  <c r="Z20" i="10"/>
  <c r="Z21" i="10"/>
  <c r="Z22" i="10"/>
  <c r="Z23" i="10"/>
  <c r="Z24" i="10"/>
  <c r="Z25" i="10"/>
  <c r="Z26" i="10"/>
  <c r="Z27" i="10"/>
  <c r="Z28" i="10"/>
  <c r="Z29" i="10"/>
  <c r="Z30" i="10"/>
  <c r="Z31" i="10"/>
  <c r="Z32" i="10"/>
  <c r="Z33" i="10"/>
  <c r="Z34" i="10"/>
  <c r="Z35" i="10"/>
  <c r="Z36" i="10"/>
  <c r="Z37" i="10"/>
  <c r="Z38" i="10"/>
  <c r="Z39" i="10"/>
  <c r="Z40" i="10"/>
  <c r="Z64" i="10"/>
  <c r="Z65" i="10"/>
  <c r="Z66" i="10"/>
  <c r="Z67" i="10"/>
  <c r="Z68" i="10"/>
  <c r="Z69" i="10"/>
  <c r="Z70" i="10"/>
  <c r="Z71" i="10"/>
  <c r="Z72" i="10"/>
  <c r="Z73" i="10"/>
  <c r="Z74" i="10"/>
  <c r="Z75" i="10"/>
  <c r="Z76" i="10"/>
  <c r="Z77" i="10"/>
  <c r="Z78" i="10"/>
  <c r="Z79" i="10"/>
  <c r="Z80" i="10"/>
  <c r="Z81" i="10"/>
  <c r="Z82" i="10"/>
  <c r="Z83" i="10"/>
  <c r="Z84" i="10"/>
  <c r="Z85" i="10"/>
  <c r="Z86" i="10"/>
  <c r="Z87" i="10"/>
  <c r="Z88" i="10"/>
  <c r="Z89" i="10"/>
  <c r="Z90" i="10"/>
  <c r="Z91" i="10"/>
  <c r="Z92" i="10"/>
  <c r="Z93" i="10"/>
  <c r="Z94" i="10"/>
  <c r="Z95" i="10"/>
  <c r="Z96" i="10"/>
  <c r="Z97" i="10"/>
  <c r="Z98" i="10"/>
  <c r="Z99" i="10"/>
  <c r="Z100" i="10"/>
  <c r="Y4" i="10"/>
  <c r="Y5" i="10"/>
  <c r="Y6" i="10"/>
  <c r="Y7" i="10"/>
  <c r="Y8" i="10"/>
  <c r="Y9" i="10"/>
  <c r="Y10" i="10"/>
  <c r="Y11" i="10"/>
  <c r="Y12" i="10"/>
  <c r="Y13" i="10"/>
  <c r="Y14" i="10"/>
  <c r="Y15" i="10"/>
  <c r="Y16" i="10"/>
  <c r="Y17" i="10"/>
  <c r="Y18" i="10"/>
  <c r="Y19" i="10"/>
  <c r="Y20" i="10"/>
  <c r="Y21" i="10"/>
  <c r="Y22" i="10"/>
  <c r="Y23" i="10"/>
  <c r="Y24" i="10"/>
  <c r="Y25" i="10"/>
  <c r="Y26" i="10"/>
  <c r="Y27" i="10"/>
  <c r="Y28" i="10"/>
  <c r="Y29" i="10"/>
  <c r="Y30" i="10"/>
  <c r="Y31" i="10"/>
  <c r="Y32" i="10"/>
  <c r="Y33" i="10"/>
  <c r="Y34" i="10"/>
  <c r="Y35" i="10"/>
  <c r="Y36" i="10"/>
  <c r="Y37" i="10"/>
  <c r="Y38" i="10"/>
  <c r="Y39" i="10"/>
  <c r="Y40" i="10"/>
  <c r="Y64" i="10"/>
  <c r="Y65" i="10"/>
  <c r="Y66" i="10"/>
  <c r="Y67" i="10"/>
  <c r="Y68" i="10"/>
  <c r="Y69" i="10"/>
  <c r="Y70" i="10"/>
  <c r="Y71" i="10"/>
  <c r="Y72" i="10"/>
  <c r="Y73" i="10"/>
  <c r="Y74" i="10"/>
  <c r="Y75" i="10"/>
  <c r="Y76" i="10"/>
  <c r="Y77" i="10"/>
  <c r="Y78" i="10"/>
  <c r="Y79" i="10"/>
  <c r="Y80" i="10"/>
  <c r="Y81" i="10"/>
  <c r="Y82" i="10"/>
  <c r="Y83" i="10"/>
  <c r="Y84" i="10"/>
  <c r="Y85" i="10"/>
  <c r="Y86" i="10"/>
  <c r="Y87" i="10"/>
  <c r="Y88" i="10"/>
  <c r="Y89" i="10"/>
  <c r="Y90" i="10"/>
  <c r="Y91" i="10"/>
  <c r="Y92" i="10"/>
  <c r="Y93" i="10"/>
  <c r="Y94" i="10"/>
  <c r="Y95" i="10"/>
  <c r="Y96" i="10"/>
  <c r="Y97" i="10"/>
  <c r="Y98" i="10"/>
  <c r="Y99" i="10"/>
  <c r="Y100" i="10"/>
  <c r="Y3" i="10"/>
  <c r="W3" i="10"/>
  <c r="W4" i="10"/>
  <c r="W5" i="10"/>
  <c r="W6" i="10"/>
  <c r="W7" i="10"/>
  <c r="W8" i="10"/>
  <c r="W9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34" i="10"/>
  <c r="W35" i="10"/>
  <c r="W36" i="10"/>
  <c r="W37" i="10"/>
  <c r="W38" i="10"/>
  <c r="W39" i="10"/>
  <c r="W40" i="10"/>
  <c r="W64" i="10"/>
  <c r="W65" i="10"/>
  <c r="W66" i="10"/>
  <c r="W67" i="10"/>
  <c r="W68" i="10"/>
  <c r="W69" i="10"/>
  <c r="W70" i="10"/>
  <c r="W71" i="10"/>
  <c r="W72" i="10"/>
  <c r="W73" i="10"/>
  <c r="W74" i="10"/>
  <c r="W75" i="10"/>
  <c r="W76" i="10"/>
  <c r="W77" i="10"/>
  <c r="W78" i="10"/>
  <c r="W79" i="10"/>
  <c r="W80" i="10"/>
  <c r="W81" i="10"/>
  <c r="W82" i="10"/>
  <c r="W83" i="10"/>
  <c r="W84" i="10"/>
  <c r="W85" i="10"/>
  <c r="W86" i="10"/>
  <c r="W87" i="10"/>
  <c r="W88" i="10"/>
  <c r="W89" i="10"/>
  <c r="W90" i="10"/>
  <c r="W91" i="10"/>
  <c r="W92" i="10"/>
  <c r="W93" i="10"/>
  <c r="W94" i="10"/>
  <c r="W95" i="10"/>
  <c r="W96" i="10"/>
  <c r="W97" i="10"/>
  <c r="W98" i="10"/>
  <c r="W99" i="10"/>
  <c r="W100" i="10"/>
  <c r="X4" i="10"/>
  <c r="X5" i="10"/>
  <c r="X6" i="10"/>
  <c r="X7" i="10"/>
  <c r="X8" i="10"/>
  <c r="X9" i="10"/>
  <c r="X10" i="10"/>
  <c r="X11" i="10"/>
  <c r="X12" i="10"/>
  <c r="X13" i="10"/>
  <c r="X14" i="10"/>
  <c r="X15" i="10"/>
  <c r="X16" i="10"/>
  <c r="X17" i="10"/>
  <c r="X18" i="10"/>
  <c r="X19" i="10"/>
  <c r="X20" i="10"/>
  <c r="X21" i="10"/>
  <c r="X22" i="10"/>
  <c r="X23" i="10"/>
  <c r="X24" i="10"/>
  <c r="X25" i="10"/>
  <c r="X26" i="10"/>
  <c r="X27" i="10"/>
  <c r="X28" i="10"/>
  <c r="X29" i="10"/>
  <c r="X30" i="10"/>
  <c r="X31" i="10"/>
  <c r="X32" i="10"/>
  <c r="X33" i="10"/>
  <c r="X34" i="10"/>
  <c r="X35" i="10"/>
  <c r="X36" i="10"/>
  <c r="X37" i="10"/>
  <c r="X38" i="10"/>
  <c r="X39" i="10"/>
  <c r="X40" i="10"/>
  <c r="X64" i="10"/>
  <c r="X65" i="10"/>
  <c r="X66" i="10"/>
  <c r="X67" i="10"/>
  <c r="X68" i="10"/>
  <c r="X69" i="10"/>
  <c r="X70" i="10"/>
  <c r="X71" i="10"/>
  <c r="X72" i="10"/>
  <c r="X73" i="10"/>
  <c r="X74" i="10"/>
  <c r="X75" i="10"/>
  <c r="X76" i="10"/>
  <c r="X77" i="10"/>
  <c r="X78" i="10"/>
  <c r="X79" i="10"/>
  <c r="X80" i="10"/>
  <c r="X81" i="10"/>
  <c r="X82" i="10"/>
  <c r="X83" i="10"/>
  <c r="X84" i="10"/>
  <c r="X85" i="10"/>
  <c r="X86" i="10"/>
  <c r="X87" i="10"/>
  <c r="X88" i="10"/>
  <c r="X89" i="10"/>
  <c r="X90" i="10"/>
  <c r="X91" i="10"/>
  <c r="X92" i="10"/>
  <c r="X93" i="10"/>
  <c r="X94" i="10"/>
  <c r="X95" i="10"/>
  <c r="X96" i="10"/>
  <c r="X97" i="10"/>
  <c r="X98" i="10"/>
  <c r="X99" i="10"/>
  <c r="X100" i="10"/>
  <c r="X3" i="10"/>
  <c r="U4" i="10"/>
  <c r="U3" i="10"/>
  <c r="V3" i="10"/>
  <c r="V4" i="10"/>
  <c r="V5" i="10"/>
  <c r="V6" i="10"/>
  <c r="V7" i="10"/>
  <c r="V8" i="10"/>
  <c r="V9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26" i="10"/>
  <c r="V27" i="10"/>
  <c r="V28" i="10"/>
  <c r="V29" i="10"/>
  <c r="V30" i="10"/>
  <c r="V31" i="10"/>
  <c r="V32" i="10"/>
  <c r="V33" i="10"/>
  <c r="V34" i="10"/>
  <c r="V35" i="10"/>
  <c r="V36" i="10"/>
  <c r="V37" i="10"/>
  <c r="V38" i="10"/>
  <c r="V39" i="10"/>
  <c r="V40" i="10"/>
  <c r="V64" i="10"/>
  <c r="V65" i="10"/>
  <c r="V66" i="10"/>
  <c r="V67" i="10"/>
  <c r="V68" i="10"/>
  <c r="V69" i="10"/>
  <c r="V70" i="10"/>
  <c r="V71" i="10"/>
  <c r="V72" i="10"/>
  <c r="V73" i="10"/>
  <c r="V74" i="10"/>
  <c r="V75" i="10"/>
  <c r="V76" i="10"/>
  <c r="V77" i="10"/>
  <c r="V78" i="10"/>
  <c r="V79" i="10"/>
  <c r="V80" i="10"/>
  <c r="V81" i="10"/>
  <c r="V82" i="10"/>
  <c r="V83" i="10"/>
  <c r="V84" i="10"/>
  <c r="V85" i="10"/>
  <c r="V86" i="10"/>
  <c r="V87" i="10"/>
  <c r="V88" i="10"/>
  <c r="V89" i="10"/>
  <c r="V90" i="10"/>
  <c r="V91" i="10"/>
  <c r="V92" i="10"/>
  <c r="V93" i="10"/>
  <c r="V94" i="10"/>
  <c r="V95" i="10"/>
  <c r="V96" i="10"/>
  <c r="V97" i="10"/>
  <c r="V98" i="10"/>
  <c r="V99" i="10"/>
  <c r="V100" i="10"/>
  <c r="U5" i="10"/>
  <c r="U6" i="10"/>
  <c r="U7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64" i="10"/>
  <c r="U65" i="10"/>
  <c r="U66" i="10"/>
  <c r="U67" i="10"/>
  <c r="U68" i="10"/>
  <c r="U69" i="10"/>
  <c r="U70" i="10"/>
  <c r="U71" i="10"/>
  <c r="U72" i="10"/>
  <c r="U73" i="10"/>
  <c r="U74" i="10"/>
  <c r="U75" i="10"/>
  <c r="U76" i="10"/>
  <c r="U77" i="10"/>
  <c r="U78" i="10"/>
  <c r="U79" i="10"/>
  <c r="U80" i="10"/>
  <c r="U81" i="10"/>
  <c r="U82" i="10"/>
  <c r="U83" i="10"/>
  <c r="U84" i="10"/>
  <c r="U85" i="10"/>
  <c r="U86" i="10"/>
  <c r="U87" i="10"/>
  <c r="U88" i="10"/>
  <c r="U89" i="10"/>
  <c r="U90" i="10"/>
  <c r="U91" i="10"/>
  <c r="U92" i="10"/>
  <c r="U93" i="10"/>
  <c r="U94" i="10"/>
  <c r="U95" i="10"/>
  <c r="U96" i="10"/>
  <c r="U97" i="10"/>
  <c r="U98" i="10"/>
  <c r="U99" i="10"/>
  <c r="U100" i="10"/>
  <c r="T4" i="10"/>
  <c r="T5" i="10"/>
  <c r="T6" i="10"/>
  <c r="T7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64" i="10"/>
  <c r="T65" i="10"/>
  <c r="T66" i="10"/>
  <c r="T67" i="10"/>
  <c r="T68" i="10"/>
  <c r="T69" i="10"/>
  <c r="T70" i="10"/>
  <c r="T71" i="10"/>
  <c r="T72" i="10"/>
  <c r="T73" i="10"/>
  <c r="T74" i="10"/>
  <c r="T75" i="10"/>
  <c r="T76" i="10"/>
  <c r="T77" i="10"/>
  <c r="T78" i="10"/>
  <c r="T79" i="10"/>
  <c r="T80" i="10"/>
  <c r="T81" i="10"/>
  <c r="T82" i="10"/>
  <c r="T83" i="10"/>
  <c r="T84" i="10"/>
  <c r="T85" i="10"/>
  <c r="T86" i="10"/>
  <c r="T87" i="10"/>
  <c r="T88" i="10"/>
  <c r="T89" i="10"/>
  <c r="T90" i="10"/>
  <c r="T91" i="10"/>
  <c r="T92" i="10"/>
  <c r="T93" i="10"/>
  <c r="T94" i="10"/>
  <c r="T95" i="10"/>
  <c r="T96" i="10"/>
  <c r="T97" i="10"/>
  <c r="T98" i="10"/>
  <c r="T99" i="10"/>
  <c r="T100" i="10"/>
  <c r="T3" i="10"/>
  <c r="S4" i="10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64" i="10"/>
  <c r="S65" i="10"/>
  <c r="S66" i="10"/>
  <c r="S67" i="10"/>
  <c r="S68" i="10"/>
  <c r="S69" i="10"/>
  <c r="S70" i="10"/>
  <c r="S71" i="10"/>
  <c r="S72" i="10"/>
  <c r="S73" i="10"/>
  <c r="S74" i="10"/>
  <c r="S75" i="10"/>
  <c r="S76" i="10"/>
  <c r="S77" i="10"/>
  <c r="S78" i="10"/>
  <c r="S79" i="10"/>
  <c r="S80" i="10"/>
  <c r="S81" i="10"/>
  <c r="S82" i="10"/>
  <c r="S83" i="10"/>
  <c r="S84" i="10"/>
  <c r="S85" i="10"/>
  <c r="S86" i="10"/>
  <c r="S87" i="10"/>
  <c r="S88" i="10"/>
  <c r="S89" i="10"/>
  <c r="S90" i="10"/>
  <c r="S91" i="10"/>
  <c r="S92" i="10"/>
  <c r="S93" i="10"/>
  <c r="S94" i="10"/>
  <c r="S95" i="10"/>
  <c r="S96" i="10"/>
  <c r="S97" i="10"/>
  <c r="S98" i="10"/>
  <c r="S99" i="10"/>
  <c r="S100" i="10"/>
  <c r="S3" i="10"/>
  <c r="Q4" i="10"/>
  <c r="Q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3" i="10"/>
  <c r="R3" i="10"/>
  <c r="R4" i="10"/>
  <c r="R5" i="10"/>
  <c r="R6" i="10"/>
  <c r="R7" i="10"/>
  <c r="R8" i="10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R31" i="10"/>
  <c r="R32" i="10"/>
  <c r="R33" i="10"/>
  <c r="R34" i="10"/>
  <c r="R35" i="10"/>
  <c r="R36" i="10"/>
  <c r="R37" i="10"/>
  <c r="R38" i="10"/>
  <c r="R39" i="10"/>
  <c r="R40" i="10"/>
  <c r="R64" i="10"/>
  <c r="R65" i="10"/>
  <c r="R66" i="10"/>
  <c r="R67" i="10"/>
  <c r="R68" i="10"/>
  <c r="R69" i="10"/>
  <c r="R70" i="10"/>
  <c r="R71" i="10"/>
  <c r="R72" i="10"/>
  <c r="R73" i="10"/>
  <c r="R74" i="10"/>
  <c r="R75" i="10"/>
  <c r="R76" i="10"/>
  <c r="R77" i="10"/>
  <c r="R78" i="10"/>
  <c r="R79" i="10"/>
  <c r="R80" i="10"/>
  <c r="R81" i="10"/>
  <c r="R82" i="10"/>
  <c r="R83" i="10"/>
  <c r="R84" i="10"/>
  <c r="R85" i="10"/>
  <c r="R86" i="10"/>
  <c r="R87" i="10"/>
  <c r="R88" i="10"/>
  <c r="R89" i="10"/>
  <c r="R90" i="10"/>
  <c r="R91" i="10"/>
  <c r="R92" i="10"/>
  <c r="R93" i="10"/>
  <c r="R94" i="10"/>
  <c r="R95" i="10"/>
  <c r="R96" i="10"/>
  <c r="R97" i="10"/>
  <c r="R98" i="10"/>
  <c r="R99" i="10"/>
  <c r="R100" i="10"/>
  <c r="P4" i="10"/>
  <c r="P5" i="10"/>
  <c r="P6" i="10"/>
  <c r="P7" i="10"/>
  <c r="P8" i="10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30" i="10"/>
  <c r="P31" i="10"/>
  <c r="P32" i="10"/>
  <c r="P33" i="10"/>
  <c r="P34" i="10"/>
  <c r="P35" i="10"/>
  <c r="P36" i="10"/>
  <c r="P37" i="10"/>
  <c r="P38" i="10"/>
  <c r="P39" i="10"/>
  <c r="P40" i="10"/>
  <c r="P64" i="10"/>
  <c r="P65" i="10"/>
  <c r="P66" i="10"/>
  <c r="P67" i="10"/>
  <c r="P68" i="10"/>
  <c r="P69" i="10"/>
  <c r="P70" i="10"/>
  <c r="P71" i="10"/>
  <c r="P72" i="10"/>
  <c r="P73" i="10"/>
  <c r="P74" i="10"/>
  <c r="P75" i="10"/>
  <c r="P76" i="10"/>
  <c r="P77" i="10"/>
  <c r="P78" i="10"/>
  <c r="P79" i="10"/>
  <c r="P80" i="10"/>
  <c r="P81" i="10"/>
  <c r="P82" i="10"/>
  <c r="P83" i="10"/>
  <c r="P84" i="10"/>
  <c r="P85" i="10"/>
  <c r="P86" i="10"/>
  <c r="P87" i="10"/>
  <c r="P88" i="10"/>
  <c r="P89" i="10"/>
  <c r="P90" i="10"/>
  <c r="P91" i="10"/>
  <c r="P92" i="10"/>
  <c r="P93" i="10"/>
  <c r="P94" i="10"/>
  <c r="P95" i="10"/>
  <c r="P96" i="10"/>
  <c r="P97" i="10"/>
  <c r="P98" i="10"/>
  <c r="P99" i="10"/>
  <c r="P100" i="10"/>
  <c r="P3" i="10"/>
  <c r="O3" i="10"/>
  <c r="O4" i="10"/>
  <c r="O5" i="10"/>
  <c r="O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64" i="10"/>
  <c r="O65" i="10"/>
  <c r="O66" i="10"/>
  <c r="O67" i="10"/>
  <c r="O68" i="10"/>
  <c r="O69" i="10"/>
  <c r="O70" i="10"/>
  <c r="O71" i="10"/>
  <c r="O72" i="10"/>
  <c r="O73" i="10"/>
  <c r="O74" i="10"/>
  <c r="O75" i="10"/>
  <c r="O76" i="10"/>
  <c r="O77" i="10"/>
  <c r="O78" i="10"/>
  <c r="O79" i="10"/>
  <c r="O80" i="10"/>
  <c r="O81" i="10"/>
  <c r="O82" i="10"/>
  <c r="O83" i="10"/>
  <c r="O84" i="10"/>
  <c r="O85" i="10"/>
  <c r="O86" i="10"/>
  <c r="O87" i="10"/>
  <c r="O88" i="10"/>
  <c r="O89" i="10"/>
  <c r="O90" i="10"/>
  <c r="O91" i="10"/>
  <c r="O92" i="10"/>
  <c r="O93" i="10"/>
  <c r="O94" i="10"/>
  <c r="O95" i="10"/>
  <c r="O96" i="10"/>
  <c r="O97" i="10"/>
  <c r="O98" i="10"/>
  <c r="O99" i="10"/>
  <c r="O100" i="10"/>
  <c r="N4" i="10"/>
  <c r="N5" i="10"/>
  <c r="N6" i="10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64" i="10"/>
  <c r="N65" i="10"/>
  <c r="N66" i="10"/>
  <c r="N67" i="10"/>
  <c r="N68" i="10"/>
  <c r="N69" i="10"/>
  <c r="N70" i="10"/>
  <c r="N71" i="10"/>
  <c r="N72" i="10"/>
  <c r="N73" i="10"/>
  <c r="N74" i="10"/>
  <c r="N75" i="10"/>
  <c r="N76" i="10"/>
  <c r="N77" i="10"/>
  <c r="N78" i="10"/>
  <c r="N79" i="10"/>
  <c r="N80" i="10"/>
  <c r="N81" i="10"/>
  <c r="N82" i="10"/>
  <c r="N83" i="10"/>
  <c r="N84" i="10"/>
  <c r="N85" i="10"/>
  <c r="N86" i="10"/>
  <c r="N87" i="10"/>
  <c r="N88" i="10"/>
  <c r="N89" i="10"/>
  <c r="N90" i="10"/>
  <c r="N91" i="10"/>
  <c r="N92" i="10"/>
  <c r="N93" i="10"/>
  <c r="N94" i="10"/>
  <c r="N95" i="10"/>
  <c r="N96" i="10"/>
  <c r="N97" i="10"/>
  <c r="N98" i="10"/>
  <c r="N99" i="10"/>
  <c r="N100" i="10"/>
  <c r="N3" i="10"/>
  <c r="M4" i="10"/>
  <c r="M5" i="10"/>
  <c r="M6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M100" i="10"/>
  <c r="M3" i="10"/>
  <c r="L4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100" i="10"/>
  <c r="K4" i="10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95" i="10"/>
  <c r="K96" i="10"/>
  <c r="K97" i="10"/>
  <c r="K98" i="10"/>
  <c r="K99" i="10"/>
  <c r="K100" i="10"/>
  <c r="K3" i="10"/>
  <c r="I3" i="10"/>
  <c r="L3" i="10"/>
  <c r="I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H3" i="10"/>
  <c r="H5" i="10"/>
  <c r="H4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64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77" i="10"/>
  <c r="H78" i="10"/>
  <c r="H79" i="10"/>
  <c r="H80" i="10"/>
  <c r="H81" i="10"/>
  <c r="H82" i="10"/>
  <c r="H83" i="10"/>
  <c r="H84" i="10"/>
  <c r="H85" i="10"/>
  <c r="H86" i="10"/>
  <c r="H87" i="10"/>
  <c r="H88" i="10"/>
  <c r="H89" i="10"/>
  <c r="H90" i="10"/>
  <c r="H91" i="10"/>
  <c r="H92" i="10"/>
  <c r="H93" i="10"/>
  <c r="H94" i="10"/>
  <c r="H95" i="10"/>
  <c r="H96" i="10"/>
  <c r="H97" i="10"/>
  <c r="H98" i="10"/>
  <c r="H99" i="10"/>
  <c r="H100" i="10"/>
  <c r="C3" i="10" l="1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C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64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D3" i="10" l="1"/>
  <c r="T39" i="1" l="1"/>
  <c r="I15" i="9" l="1"/>
  <c r="I14" i="9"/>
  <c r="I13" i="9"/>
  <c r="I11" i="9"/>
  <c r="I10" i="9"/>
  <c r="I9" i="9"/>
  <c r="I7" i="9"/>
  <c r="I6" i="9"/>
  <c r="I5" i="9"/>
  <c r="G16" i="9" l="1"/>
  <c r="I8" i="9"/>
  <c r="I12" i="9"/>
  <c r="I64" i="1"/>
  <c r="P64" i="1" s="1"/>
  <c r="Q64" i="1" s="1"/>
  <c r="I63" i="1"/>
  <c r="P63" i="1" s="1"/>
  <c r="Q63" i="1" s="1"/>
  <c r="I62" i="1"/>
  <c r="P62" i="1" s="1"/>
  <c r="I61" i="1"/>
  <c r="P61" i="1" s="1"/>
  <c r="H64" i="1"/>
  <c r="H63" i="1"/>
  <c r="H62" i="1"/>
  <c r="H61" i="1"/>
  <c r="I60" i="1"/>
  <c r="P60" i="1" s="1"/>
  <c r="H60" i="1"/>
  <c r="F60" i="1"/>
  <c r="F61" i="1"/>
  <c r="F62" i="1"/>
  <c r="F63" i="1"/>
  <c r="F64" i="1"/>
  <c r="BC91" i="1" l="1"/>
  <c r="D64" i="1" s="1"/>
  <c r="AU91" i="1"/>
  <c r="AW91" i="1"/>
  <c r="AY91" i="1"/>
  <c r="BA91" i="1"/>
  <c r="D63" i="1" s="1"/>
  <c r="BR34" i="1"/>
  <c r="BU34" i="1"/>
  <c r="BX34" i="1"/>
  <c r="CA34" i="1"/>
  <c r="CD34" i="1"/>
  <c r="D62" i="1" l="1"/>
  <c r="Q62" i="1" s="1"/>
  <c r="D61" i="1"/>
  <c r="Q61" i="1" s="1"/>
  <c r="D60" i="1"/>
  <c r="Q60" i="1" s="1"/>
  <c r="CA33" i="1"/>
  <c r="BX33" i="1"/>
  <c r="BU33" i="1"/>
  <c r="CD33" i="1"/>
  <c r="BR33" i="1"/>
  <c r="F54" i="1" l="1"/>
  <c r="F4" i="9" l="1"/>
  <c r="J174" i="7"/>
  <c r="P54" i="7"/>
  <c r="O2" i="7" s="1"/>
  <c r="D40" i="7"/>
  <c r="E4" i="9" l="1"/>
  <c r="C2" i="7"/>
  <c r="F16" i="9"/>
  <c r="I175" i="7"/>
  <c r="J2" i="7" s="1"/>
  <c r="D52" i="4"/>
  <c r="E52" i="4"/>
  <c r="F52" i="4"/>
  <c r="G52" i="4"/>
  <c r="H52" i="4"/>
  <c r="J52" i="4"/>
  <c r="L52" i="4"/>
  <c r="D53" i="4" l="1"/>
  <c r="D4" i="9" s="1"/>
  <c r="E53" i="4"/>
  <c r="I59" i="1"/>
  <c r="P59" i="1" s="1"/>
  <c r="I58" i="1"/>
  <c r="H59" i="1"/>
  <c r="H58" i="1"/>
  <c r="BO34" i="1"/>
  <c r="F57" i="1"/>
  <c r="F58" i="1"/>
  <c r="F59" i="1"/>
  <c r="D16" i="9" l="1"/>
  <c r="I4" i="9"/>
  <c r="I16" i="9" s="1"/>
  <c r="BO33" i="1"/>
  <c r="H57" i="1" l="1"/>
  <c r="I57" i="1"/>
  <c r="P57" i="1" s="1"/>
  <c r="C68" i="1" l="1"/>
  <c r="P67" i="1"/>
  <c r="K67" i="1"/>
  <c r="F67" i="1"/>
  <c r="P58" i="1"/>
  <c r="I56" i="1"/>
  <c r="P56" i="1" s="1"/>
  <c r="H56" i="1"/>
  <c r="F56" i="1"/>
  <c r="I55" i="1"/>
  <c r="P55" i="1" s="1"/>
  <c r="H55" i="1"/>
  <c r="F55" i="1"/>
  <c r="I54" i="1"/>
  <c r="P54" i="1" s="1"/>
  <c r="H54" i="1"/>
  <c r="I53" i="1"/>
  <c r="P53" i="1" s="1"/>
  <c r="H53" i="1"/>
  <c r="F53" i="1"/>
  <c r="I52" i="1"/>
  <c r="P52" i="1" s="1"/>
  <c r="H52" i="1"/>
  <c r="F52" i="1"/>
  <c r="I51" i="1"/>
  <c r="P51" i="1" s="1"/>
  <c r="H51" i="1"/>
  <c r="F51" i="1"/>
  <c r="I50" i="1"/>
  <c r="P50" i="1" s="1"/>
  <c r="H50" i="1"/>
  <c r="F50" i="1"/>
  <c r="I49" i="1"/>
  <c r="P49" i="1" s="1"/>
  <c r="H49" i="1"/>
  <c r="F49" i="1"/>
  <c r="P48" i="1"/>
  <c r="H48" i="1"/>
  <c r="F48" i="1"/>
  <c r="I47" i="1"/>
  <c r="P47" i="1" s="1"/>
  <c r="H47" i="1"/>
  <c r="F47" i="1"/>
  <c r="I46" i="1"/>
  <c r="P46" i="1" s="1"/>
  <c r="H46" i="1"/>
  <c r="F46" i="1"/>
  <c r="I45" i="1"/>
  <c r="P45" i="1" s="1"/>
  <c r="H45" i="1"/>
  <c r="F45" i="1"/>
  <c r="I44" i="1"/>
  <c r="P44" i="1" s="1"/>
  <c r="H44" i="1"/>
  <c r="F44" i="1"/>
  <c r="I43" i="1"/>
  <c r="P43" i="1" s="1"/>
  <c r="H43" i="1"/>
  <c r="F43" i="1"/>
  <c r="I42" i="1"/>
  <c r="P42" i="1" s="1"/>
  <c r="H42" i="1"/>
  <c r="F42" i="1"/>
  <c r="I41" i="1"/>
  <c r="P41" i="1" s="1"/>
  <c r="H41" i="1"/>
  <c r="F41" i="1"/>
  <c r="I40" i="1"/>
  <c r="P40" i="1" s="1"/>
  <c r="H40" i="1"/>
  <c r="F40" i="1"/>
  <c r="I39" i="1"/>
  <c r="P39" i="1" s="1"/>
  <c r="H39" i="1"/>
  <c r="F39" i="1"/>
  <c r="I38" i="1"/>
  <c r="P38" i="1" s="1"/>
  <c r="H38" i="1"/>
  <c r="F38" i="1"/>
  <c r="P68" i="1" l="1"/>
  <c r="BL33" i="1" l="1"/>
  <c r="BI33" i="1"/>
  <c r="AT34" i="1" l="1"/>
  <c r="J34" i="1"/>
  <c r="AW33" i="1" l="1"/>
  <c r="P33" i="1"/>
  <c r="AH33" i="1"/>
  <c r="AB33" i="1"/>
  <c r="BC33" i="1"/>
  <c r="AK33" i="1"/>
  <c r="V33" i="1"/>
  <c r="AN33" i="1"/>
  <c r="BF33" i="1"/>
  <c r="AZ33" i="1"/>
  <c r="AQ33" i="1"/>
  <c r="AE33" i="1"/>
  <c r="Y33" i="1"/>
  <c r="S33" i="1"/>
  <c r="AT33" i="1"/>
  <c r="J33" i="1"/>
  <c r="BF34" i="1"/>
  <c r="BC34" i="1"/>
  <c r="AZ34" i="1"/>
  <c r="AW34" i="1"/>
  <c r="AQ34" i="1"/>
  <c r="AN34" i="1"/>
  <c r="AK34" i="1"/>
  <c r="AH34" i="1"/>
  <c r="AE34" i="1"/>
  <c r="AB34" i="1"/>
  <c r="Y34" i="1"/>
  <c r="V34" i="1"/>
  <c r="S34" i="1"/>
  <c r="P34" i="1"/>
  <c r="M34" i="1"/>
  <c r="L53" i="1" l="1"/>
  <c r="K53" i="1" s="1"/>
  <c r="D34" i="1"/>
  <c r="G34" i="1"/>
  <c r="BI34" i="1" l="1"/>
  <c r="BL34" i="1"/>
  <c r="L68" i="1" l="1"/>
  <c r="I46" i="10"/>
  <c r="P48" i="10"/>
  <c r="Y42" i="10"/>
  <c r="P47" i="10"/>
  <c r="T62" i="10"/>
  <c r="AE51" i="10"/>
  <c r="V51" i="10"/>
  <c r="L51" i="10"/>
  <c r="S51" i="10"/>
  <c r="AT51" i="10"/>
  <c r="AK51" i="10"/>
  <c r="U58" i="10"/>
  <c r="F63" i="10"/>
  <c r="V42" i="10"/>
  <c r="Z43" i="10"/>
  <c r="I43" i="10"/>
  <c r="G44" i="10"/>
  <c r="K54" i="10"/>
  <c r="AB60" i="10"/>
  <c r="L44" i="10"/>
  <c r="I48" i="10"/>
  <c r="H45" i="10"/>
  <c r="AB54" i="10"/>
  <c r="AN46" i="10"/>
  <c r="P54" i="10"/>
  <c r="AI59" i="10"/>
  <c r="K59" i="10"/>
  <c r="AJ63" i="10"/>
  <c r="AO50" i="10"/>
  <c r="W56" i="10"/>
  <c r="W42" i="10"/>
  <c r="AL53" i="10"/>
  <c r="AC55" i="10"/>
  <c r="AR60" i="10"/>
  <c r="O48" i="10"/>
  <c r="F52" i="10"/>
  <c r="S47" i="10"/>
  <c r="K51" i="10"/>
  <c r="AC52" i="10"/>
  <c r="AH47" i="10"/>
  <c r="AM58" i="10"/>
  <c r="AN57" i="10"/>
  <c r="AQ60" i="10"/>
  <c r="AI52" i="10"/>
  <c r="AO46" i="10"/>
  <c r="M43" i="10"/>
  <c r="AP48" i="10"/>
  <c r="AP58" i="10"/>
  <c r="AD63" i="10"/>
  <c r="P51" i="10"/>
  <c r="AS44" i="10"/>
  <c r="AD41" i="10"/>
  <c r="AG61" i="10"/>
  <c r="K41" i="10"/>
  <c r="AL43" i="10"/>
  <c r="AA47" i="10"/>
  <c r="AN51" i="10"/>
  <c r="L54" i="10"/>
  <c r="M55" i="10"/>
  <c r="AO63" i="10"/>
  <c r="E43" i="10"/>
  <c r="AJ58" i="10"/>
  <c r="AQ52" i="10"/>
  <c r="E41" i="10"/>
  <c r="V59" i="10"/>
  <c r="AH49" i="10"/>
  <c r="Q44" i="10"/>
  <c r="I56" i="10"/>
  <c r="Z53" i="10"/>
  <c r="W49" i="10"/>
  <c r="AN48" i="10"/>
  <c r="AO51" i="10"/>
  <c r="AF46" i="10"/>
  <c r="AP45" i="10"/>
  <c r="U54" i="10"/>
  <c r="AB42" i="10"/>
  <c r="E42" i="10"/>
  <c r="AK54" i="10"/>
  <c r="K50" i="10"/>
  <c r="AR51" i="10"/>
  <c r="O63" i="10"/>
  <c r="AD58" i="10"/>
  <c r="T52" i="10"/>
  <c r="AC58" i="10"/>
  <c r="Y59" i="10"/>
  <c r="AJ41" i="10"/>
  <c r="D47" i="10"/>
  <c r="F48" i="10"/>
  <c r="AE62" i="10"/>
  <c r="Q51" i="10"/>
  <c r="AL45" i="10"/>
  <c r="AP50" i="10"/>
  <c r="P46" i="10"/>
  <c r="M53" i="10"/>
  <c r="AI51" i="10"/>
  <c r="AF61" i="10"/>
  <c r="AN54" i="10"/>
  <c r="P45" i="10"/>
  <c r="AI61" i="10"/>
  <c r="G47" i="10"/>
  <c r="Q47" i="10"/>
  <c r="F51" i="10"/>
  <c r="S55" i="10"/>
  <c r="V44" i="10"/>
  <c r="T44" i="10"/>
  <c r="AB59" i="10"/>
  <c r="AR48" i="10"/>
  <c r="Q60" i="10"/>
  <c r="U52" i="10"/>
  <c r="L58" i="10"/>
  <c r="AG60" i="10"/>
  <c r="F43" i="10"/>
  <c r="N46" i="10"/>
  <c r="R53" i="10"/>
  <c r="AQ41" i="10"/>
  <c r="Y56" i="10"/>
  <c r="C62" i="10"/>
  <c r="AO43" i="10"/>
  <c r="AK56" i="10"/>
  <c r="S50" i="10"/>
  <c r="AM43" i="10"/>
  <c r="N53" i="10"/>
  <c r="AD54" i="10"/>
  <c r="O57" i="10"/>
  <c r="AB44" i="10"/>
  <c r="AC41" i="10"/>
  <c r="D46" i="10"/>
  <c r="AT54" i="10"/>
  <c r="AC56" i="10"/>
  <c r="O46" i="10"/>
  <c r="AD59" i="10"/>
  <c r="AT55" i="10"/>
  <c r="V63" i="10"/>
  <c r="Y47" i="10"/>
  <c r="S46" i="10"/>
  <c r="AQ61" i="10"/>
  <c r="AM54" i="10"/>
  <c r="AD47" i="10"/>
  <c r="P44" i="10"/>
  <c r="AD57" i="10"/>
  <c r="W48" i="10"/>
  <c r="N58" i="10"/>
  <c r="K61" i="10"/>
  <c r="AF63" i="10"/>
  <c r="AE48" i="10"/>
  <c r="AC43" i="10"/>
  <c r="AF56" i="10"/>
  <c r="E61" i="10"/>
  <c r="AK53" i="10"/>
  <c r="Z62" i="10"/>
  <c r="U53" i="10"/>
  <c r="AG57" i="10"/>
  <c r="D57" i="10"/>
  <c r="AC53" i="10"/>
  <c r="Y49" i="10"/>
  <c r="AT41" i="10"/>
  <c r="I44" i="10"/>
  <c r="AB51" i="10"/>
  <c r="AL54" i="10"/>
  <c r="S62" i="10"/>
  <c r="K56" i="10"/>
  <c r="AQ48" i="10"/>
  <c r="F45" i="10"/>
  <c r="AA52" i="10"/>
  <c r="V43" i="10"/>
  <c r="AJ50" i="10"/>
  <c r="V58" i="10"/>
  <c r="C47" i="10"/>
  <c r="AG52" i="10"/>
  <c r="O53" i="10"/>
  <c r="AH56" i="10"/>
  <c r="AI63" i="10"/>
  <c r="AO60" i="10"/>
  <c r="I53" i="10"/>
  <c r="M42" i="10"/>
  <c r="AG54" i="10"/>
  <c r="G43" i="10"/>
  <c r="AT57" i="10"/>
  <c r="S49" i="10"/>
  <c r="AN56" i="10"/>
  <c r="AC63" i="10"/>
  <c r="AI56" i="10"/>
  <c r="V48" i="10"/>
  <c r="U50" i="10"/>
  <c r="P62" i="10"/>
  <c r="AM45" i="10"/>
  <c r="L47" i="10"/>
  <c r="E49" i="10"/>
  <c r="AS60" i="10"/>
  <c r="L49" i="10"/>
  <c r="M63" i="10"/>
  <c r="AL58" i="10"/>
  <c r="X58" i="10"/>
  <c r="C42" i="10"/>
  <c r="F62" i="10"/>
  <c r="AS57" i="10"/>
  <c r="U42" i="10"/>
  <c r="AG43" i="10"/>
  <c r="AF58" i="10"/>
  <c r="AB48" i="10"/>
  <c r="AA57" i="10"/>
  <c r="G51" i="10"/>
  <c r="AP54" i="10"/>
  <c r="E45" i="10"/>
  <c r="J49" i="10"/>
  <c r="AG46" i="10"/>
  <c r="I54" i="10"/>
  <c r="I49" i="10"/>
  <c r="R63" i="10"/>
  <c r="AE60" i="10"/>
  <c r="P63" i="10"/>
  <c r="Z63" i="10"/>
  <c r="C51" i="10"/>
  <c r="AE52" i="10"/>
  <c r="AH44" i="10"/>
  <c r="N51" i="10"/>
  <c r="AT46" i="10"/>
  <c r="W41" i="10"/>
  <c r="X62" i="10"/>
  <c r="N54" i="10"/>
  <c r="L48" i="10"/>
  <c r="M61" i="10"/>
  <c r="I62" i="10"/>
  <c r="O56" i="10"/>
  <c r="AK58" i="10"/>
  <c r="AK48" i="10"/>
  <c r="V41" i="10"/>
  <c r="U47" i="10"/>
  <c r="AQ62" i="10"/>
  <c r="G49" i="10"/>
  <c r="AT61" i="10"/>
  <c r="AS48" i="10"/>
  <c r="AJ57" i="10"/>
  <c r="C52" i="10"/>
  <c r="I47" i="10"/>
  <c r="D44" i="10"/>
  <c r="AF55" i="10"/>
  <c r="H50" i="10"/>
  <c r="O62" i="10"/>
  <c r="X41" i="10"/>
  <c r="AB53" i="10"/>
  <c r="U45" i="10"/>
  <c r="AL59" i="10"/>
  <c r="X45" i="10"/>
  <c r="D63" i="10"/>
  <c r="G45" i="10"/>
  <c r="I42" i="10"/>
  <c r="M52" i="10"/>
  <c r="AN50" i="10"/>
  <c r="AG56" i="10"/>
  <c r="AB43" i="10"/>
  <c r="AJ61" i="10"/>
  <c r="AJ59" i="10"/>
  <c r="AS41" i="10"/>
  <c r="AF57" i="10"/>
  <c r="AR53" i="10"/>
  <c r="S52" i="10"/>
  <c r="H43" i="10"/>
  <c r="Z45" i="10"/>
  <c r="W54" i="10"/>
  <c r="AN44" i="10"/>
  <c r="AS45" i="10"/>
  <c r="K55" i="10"/>
  <c r="P56" i="10"/>
  <c r="AL46" i="10"/>
  <c r="J61" i="10"/>
  <c r="AK50" i="10"/>
  <c r="F46" i="10"/>
  <c r="T47" i="10"/>
  <c r="P53" i="10"/>
  <c r="AB55" i="10"/>
  <c r="AP59" i="10"/>
  <c r="P43" i="10"/>
  <c r="AP51" i="10"/>
  <c r="AK42" i="10"/>
  <c r="R59" i="10"/>
  <c r="Q53" i="10"/>
  <c r="AC60" i="10"/>
  <c r="AD60" i="10"/>
  <c r="AQ49" i="10"/>
  <c r="D43" i="10"/>
  <c r="AT43" i="10"/>
  <c r="R52" i="10"/>
  <c r="AM55" i="10"/>
  <c r="AH51" i="10"/>
  <c r="M56" i="10"/>
  <c r="U43" i="10"/>
  <c r="AP46" i="10"/>
  <c r="N52" i="10"/>
  <c r="Q46" i="10"/>
  <c r="T41" i="10"/>
  <c r="L61" i="10"/>
  <c r="AF48" i="10"/>
  <c r="M62" i="10"/>
  <c r="J62" i="10"/>
  <c r="M45" i="10"/>
  <c r="AT59" i="10"/>
  <c r="AQ51" i="10"/>
  <c r="AH58" i="10"/>
  <c r="AM57" i="10"/>
  <c r="AL60" i="10"/>
  <c r="AO49" i="10"/>
  <c r="AA44" i="10"/>
  <c r="J48" i="10"/>
  <c r="N41" i="10"/>
  <c r="AN45" i="10"/>
  <c r="E48" i="10"/>
  <c r="AF41" i="10"/>
  <c r="Y46" i="10"/>
  <c r="D58" i="10"/>
  <c r="W53" i="10"/>
  <c r="I51" i="10"/>
  <c r="N44" i="10"/>
  <c r="W44" i="10"/>
  <c r="X61" i="10"/>
  <c r="AI47" i="10"/>
  <c r="AA46" i="10"/>
  <c r="AL50" i="10"/>
  <c r="AL49" i="10"/>
  <c r="AG51" i="10"/>
  <c r="H48" i="10"/>
  <c r="AM56" i="10"/>
  <c r="J56" i="10"/>
  <c r="X55" i="10"/>
  <c r="AO55" i="10"/>
  <c r="AB49" i="10"/>
  <c r="AG58" i="10"/>
  <c r="AJ55" i="10"/>
  <c r="U61" i="10"/>
  <c r="AF60" i="10"/>
  <c r="I50" i="10"/>
  <c r="AH42" i="10"/>
  <c r="AS54" i="10"/>
  <c r="P52" i="10"/>
  <c r="J47" i="10"/>
  <c r="M50" i="10"/>
  <c r="AP42" i="10"/>
  <c r="I57" i="10"/>
  <c r="H61" i="10"/>
  <c r="X59" i="10"/>
  <c r="AJ62" i="10"/>
  <c r="N59" i="10"/>
  <c r="U62" i="10"/>
  <c r="K53" i="10"/>
  <c r="M58" i="10"/>
  <c r="C43" i="10"/>
  <c r="AS52" i="10"/>
  <c r="N62" i="10"/>
  <c r="N49" i="10"/>
  <c r="AE59" i="10"/>
  <c r="H49" i="10"/>
  <c r="J53" i="10"/>
  <c r="AF49" i="10"/>
  <c r="AM46" i="10"/>
  <c r="AF62" i="10"/>
  <c r="N43" i="10"/>
  <c r="AO57" i="10"/>
  <c r="AF59" i="10"/>
  <c r="AP41" i="10"/>
  <c r="AK46" i="10"/>
  <c r="H58" i="10"/>
  <c r="AF51" i="10"/>
  <c r="R43" i="10"/>
  <c r="R45" i="10"/>
  <c r="M48" i="10"/>
  <c r="C46" i="10"/>
  <c r="O42" i="10"/>
  <c r="AQ47" i="10"/>
  <c r="AN43" i="10"/>
  <c r="L59" i="10"/>
  <c r="W46" i="10"/>
  <c r="G46" i="10"/>
  <c r="F59" i="10"/>
  <c r="V55" i="10"/>
  <c r="C56" i="10"/>
  <c r="AJ52" i="10"/>
  <c r="P60" i="10"/>
  <c r="T57" i="10"/>
  <c r="T51" i="10"/>
  <c r="AP56" i="10"/>
  <c r="G48" i="10"/>
  <c r="S42" i="10"/>
  <c r="F55" i="10"/>
  <c r="AN63" i="10"/>
  <c r="N42" i="10"/>
  <c r="R50" i="10"/>
  <c r="C53" i="10"/>
  <c r="AE49" i="10"/>
  <c r="AB46" i="10"/>
  <c r="E44" i="10"/>
  <c r="AS49" i="10"/>
  <c r="AK57" i="10"/>
  <c r="O59" i="10"/>
  <c r="C48" i="10"/>
  <c r="AG47" i="10"/>
  <c r="AT53" i="10"/>
  <c r="AH57" i="10"/>
  <c r="AL52" i="10"/>
  <c r="AC54" i="10"/>
  <c r="AG50" i="10"/>
  <c r="AR44" i="10"/>
  <c r="F58" i="10"/>
  <c r="I61" i="10"/>
  <c r="AR50" i="10"/>
  <c r="M49" i="10"/>
  <c r="L52" i="10"/>
  <c r="AJ43" i="10"/>
  <c r="AL48" i="10"/>
  <c r="M57" i="10"/>
  <c r="W43" i="10"/>
  <c r="AQ55" i="10"/>
  <c r="O51" i="10"/>
  <c r="E47" i="10"/>
  <c r="D41" i="10"/>
  <c r="AQ59" i="10"/>
  <c r="E57" i="10"/>
  <c r="AE50" i="10"/>
  <c r="K42" i="10"/>
  <c r="Y60" i="10"/>
  <c r="AK63" i="10"/>
  <c r="AG48" i="10"/>
  <c r="Y63" i="10"/>
  <c r="AL63" i="10"/>
  <c r="S54" i="10"/>
  <c r="AI43" i="10"/>
  <c r="AA58" i="10"/>
  <c r="AK52" i="10"/>
  <c r="K52" i="10"/>
  <c r="X52" i="10"/>
  <c r="W55" i="10"/>
  <c r="AH59" i="10"/>
  <c r="Z59" i="10"/>
  <c r="AI62" i="10"/>
  <c r="AP53" i="10"/>
  <c r="X43" i="10"/>
  <c r="H51" i="10"/>
  <c r="AT58" i="10"/>
  <c r="AS53" i="10"/>
  <c r="K60" i="10"/>
  <c r="U51" i="10"/>
  <c r="AJ48" i="10"/>
  <c r="D51" i="10"/>
  <c r="X44" i="10"/>
  <c r="AB63" i="10"/>
  <c r="AC47" i="10"/>
  <c r="F42" i="10"/>
  <c r="J51" i="10"/>
  <c r="S61" i="10"/>
  <c r="AC48" i="10"/>
  <c r="T54" i="10"/>
  <c r="I63" i="10"/>
  <c r="AS50" i="10"/>
  <c r="L41" i="10"/>
  <c r="AF54" i="10"/>
  <c r="C60" i="10"/>
  <c r="AD53" i="10"/>
  <c r="Z52" i="10"/>
  <c r="R47" i="10"/>
  <c r="AS47" i="10"/>
  <c r="X47" i="10"/>
  <c r="T53" i="10"/>
  <c r="AB45" i="10"/>
  <c r="T45" i="10"/>
  <c r="AB58" i="10"/>
  <c r="J50" i="10"/>
  <c r="AH52" i="10"/>
  <c r="X60" i="10"/>
  <c r="AP55" i="10"/>
  <c r="AG45" i="10"/>
  <c r="AE53" i="10"/>
  <c r="Y48" i="10"/>
  <c r="AQ57" i="10"/>
  <c r="M46" i="10"/>
  <c r="AT44" i="10"/>
  <c r="AA49" i="10"/>
  <c r="AF47" i="10"/>
  <c r="K48" i="10"/>
  <c r="O52" i="10"/>
  <c r="C55" i="10"/>
  <c r="D45" i="10"/>
  <c r="J57" i="10"/>
  <c r="T63" i="10"/>
  <c r="AM62" i="10"/>
  <c r="AH54" i="10"/>
  <c r="AP60" i="10"/>
  <c r="U63" i="10"/>
  <c r="K46" i="10"/>
  <c r="V47" i="10"/>
  <c r="W47" i="10"/>
  <c r="AR61" i="10"/>
  <c r="Q42" i="10"/>
  <c r="X48" i="10"/>
  <c r="AH46" i="10"/>
  <c r="S53" i="10"/>
  <c r="AL42" i="10"/>
  <c r="AJ49" i="10"/>
  <c r="T48" i="10"/>
  <c r="AH63" i="10"/>
  <c r="R60" i="10"/>
  <c r="AR47" i="10"/>
  <c r="AI53" i="10"/>
  <c r="I60" i="10"/>
  <c r="AB57" i="10"/>
  <c r="AA48" i="10"/>
  <c r="AN60" i="10"/>
  <c r="Z55" i="10"/>
  <c r="AB61" i="10"/>
  <c r="AR59" i="10"/>
  <c r="R51" i="10"/>
  <c r="D60" i="10"/>
  <c r="K45" i="10"/>
  <c r="L42" i="10"/>
  <c r="AJ56" i="10"/>
  <c r="S59" i="10"/>
  <c r="AC51" i="10"/>
  <c r="AQ53" i="10"/>
  <c r="V50" i="10"/>
  <c r="AM61" i="10"/>
  <c r="AL47" i="10"/>
  <c r="L53" i="10"/>
  <c r="N57" i="10"/>
  <c r="F57" i="10"/>
  <c r="AG49" i="10"/>
  <c r="AJ54" i="10"/>
  <c r="AP61" i="10"/>
  <c r="Z47" i="10"/>
  <c r="AA41" i="10"/>
  <c r="V54" i="10"/>
  <c r="S58" i="10"/>
  <c r="Z51" i="10"/>
  <c r="E60" i="10"/>
  <c r="R41" i="10"/>
  <c r="I52" i="10"/>
  <c r="V45" i="10"/>
  <c r="R42" i="10"/>
  <c r="J52" i="10"/>
  <c r="Z44" i="10"/>
  <c r="Q54" i="10"/>
  <c r="S60" i="10"/>
  <c r="Q63" i="10"/>
  <c r="V53" i="10"/>
  <c r="R58" i="10"/>
  <c r="AR46" i="10"/>
  <c r="AH41" i="10"/>
  <c r="V49" i="10"/>
  <c r="AG55" i="10"/>
  <c r="O58" i="10"/>
  <c r="AF42" i="10"/>
  <c r="W62" i="10"/>
  <c r="AB52" i="10"/>
  <c r="L45" i="10"/>
  <c r="T60" i="10"/>
  <c r="AS43" i="10"/>
  <c r="P49" i="10"/>
  <c r="D56" i="10"/>
  <c r="W52" i="10"/>
  <c r="AG41" i="10"/>
  <c r="R44" i="10"/>
  <c r="AD51" i="10"/>
  <c r="AS51" i="10"/>
  <c r="AP62" i="10"/>
  <c r="AK55" i="10"/>
  <c r="F56" i="10"/>
  <c r="K58" i="10"/>
  <c r="T43" i="10"/>
  <c r="AE45" i="10"/>
  <c r="AR43" i="10"/>
  <c r="U56" i="10"/>
  <c r="AK47" i="10"/>
  <c r="C45" i="10"/>
  <c r="AN47" i="10"/>
  <c r="AJ44" i="10"/>
  <c r="AR41" i="10"/>
  <c r="D55" i="10"/>
  <c r="AD43" i="10"/>
  <c r="M59" i="10"/>
  <c r="E46" i="10"/>
  <c r="AS62" i="10"/>
  <c r="AR42" i="10"/>
  <c r="P55" i="10"/>
  <c r="Y61" i="10"/>
  <c r="F41" i="10"/>
  <c r="AR52" i="10"/>
  <c r="U49" i="10"/>
  <c r="T56" i="10"/>
  <c r="L62" i="10"/>
  <c r="R49" i="10"/>
  <c r="AD61" i="10"/>
  <c r="AA63" i="10"/>
  <c r="AH60" i="10"/>
  <c r="AE44" i="10"/>
  <c r="W59" i="10"/>
  <c r="AE63" i="10"/>
  <c r="AG62" i="10"/>
  <c r="P42" i="10"/>
  <c r="E55" i="10"/>
  <c r="O43" i="10"/>
  <c r="O49" i="10"/>
  <c r="AH45" i="10"/>
  <c r="P50" i="10"/>
  <c r="J41" i="10"/>
  <c r="Y62" i="10"/>
  <c r="AI60" i="10"/>
  <c r="I59" i="10"/>
  <c r="AT63" i="10"/>
  <c r="F54" i="10"/>
  <c r="Q57" i="10"/>
  <c r="AK44" i="10"/>
  <c r="AR55" i="10"/>
  <c r="F49" i="10"/>
  <c r="J59" i="10"/>
  <c r="Z48" i="10"/>
  <c r="Y51" i="10"/>
  <c r="R62" i="10"/>
  <c r="Z60" i="10"/>
  <c r="AP63" i="10"/>
  <c r="AN55" i="10"/>
  <c r="AB56" i="10"/>
  <c r="AM44" i="10"/>
  <c r="F50" i="10"/>
  <c r="L63" i="10"/>
  <c r="M60" i="10"/>
  <c r="AO45" i="10"/>
  <c r="AT42" i="10"/>
  <c r="AN58" i="10"/>
  <c r="G63" i="10"/>
  <c r="G62" i="10"/>
  <c r="F44" i="10"/>
  <c r="N60" i="10"/>
  <c r="Q55" i="10"/>
  <c r="AB50" i="10"/>
  <c r="E72" i="1"/>
  <c r="E91" i="1" s="1"/>
  <c r="D39" i="1" s="1"/>
  <c r="Q39" i="1" s="1"/>
  <c r="AA61" i="10"/>
  <c r="AP49" i="10"/>
  <c r="AJ60" i="10"/>
  <c r="AM63" i="10"/>
  <c r="AQ58" i="10"/>
  <c r="AO48" i="10"/>
  <c r="AJ42" i="10"/>
  <c r="AO42" i="10"/>
  <c r="H52" i="10"/>
  <c r="AO52" i="10"/>
  <c r="AO53" i="10"/>
  <c r="AQ46" i="10"/>
  <c r="AJ46" i="10"/>
  <c r="AD56" i="10"/>
  <c r="AM49" i="10"/>
  <c r="AC45" i="10"/>
  <c r="D50" i="10"/>
  <c r="AK43" i="10"/>
  <c r="H53" i="10"/>
  <c r="AI50" i="10"/>
  <c r="AC62" i="10"/>
  <c r="G55" i="10"/>
  <c r="H60" i="10"/>
  <c r="AE42" i="10"/>
  <c r="T46" i="10"/>
  <c r="S48" i="10"/>
  <c r="AR57" i="10"/>
  <c r="W63" i="10"/>
  <c r="M54" i="10"/>
  <c r="G56" i="10"/>
  <c r="D59" i="10"/>
  <c r="AI45" i="10"/>
  <c r="Y44" i="10"/>
  <c r="AN61" i="10"/>
  <c r="AT52" i="10"/>
  <c r="AG63" i="10"/>
  <c r="Z57" i="10"/>
  <c r="AI58" i="10"/>
  <c r="O61" i="10"/>
  <c r="X63" i="10"/>
  <c r="AS61" i="10"/>
  <c r="C44" i="10"/>
  <c r="X49" i="10"/>
  <c r="P41" i="10"/>
  <c r="AQ56" i="10"/>
  <c r="Q52" i="10"/>
  <c r="AN59" i="10"/>
  <c r="X54" i="10"/>
  <c r="AI55" i="10"/>
  <c r="AD48" i="10"/>
  <c r="O60" i="10"/>
  <c r="AF43" i="10"/>
  <c r="X42" i="10"/>
  <c r="Z41" i="10"/>
  <c r="AR54" i="10"/>
  <c r="AN41" i="10"/>
  <c r="AG59" i="10"/>
  <c r="AA54" i="10"/>
  <c r="AG42" i="10"/>
  <c r="Q56" i="10"/>
  <c r="X50" i="10"/>
  <c r="AT49" i="10"/>
  <c r="W57" i="10"/>
  <c r="R57" i="10"/>
  <c r="L57" i="10"/>
  <c r="Z58" i="10"/>
  <c r="R48" i="10"/>
  <c r="AP44" i="10"/>
  <c r="AM42" i="10"/>
  <c r="E54" i="10"/>
  <c r="AL61" i="10"/>
  <c r="AI57" i="10"/>
  <c r="AH53" i="10"/>
  <c r="C50" i="10"/>
  <c r="Q41" i="10"/>
  <c r="P57" i="10"/>
  <c r="AL56" i="10"/>
  <c r="Q43" i="10"/>
  <c r="AM50" i="10"/>
  <c r="AE55" i="10"/>
  <c r="R54" i="10"/>
  <c r="Y91" i="1"/>
  <c r="W50" i="10"/>
  <c r="G61" i="10"/>
  <c r="L46" i="10"/>
  <c r="AA42" i="10"/>
  <c r="AC46" i="10"/>
  <c r="N55" i="10"/>
  <c r="D61" i="10"/>
  <c r="H57" i="10"/>
  <c r="AC61" i="10"/>
  <c r="AD55" i="10"/>
  <c r="AI46" i="10"/>
  <c r="O50" i="10"/>
  <c r="G57" i="10"/>
  <c r="U57" i="10"/>
  <c r="G50" i="10"/>
  <c r="AQ63" i="10"/>
  <c r="Q48" i="10"/>
  <c r="AQ54" i="10"/>
  <c r="O54" i="10"/>
  <c r="AA45" i="10"/>
  <c r="H56" i="10"/>
  <c r="AB41" i="10"/>
  <c r="G53" i="10"/>
  <c r="AF53" i="10"/>
  <c r="G54" i="10"/>
  <c r="S56" i="10"/>
  <c r="AT56" i="10"/>
  <c r="N56" i="10"/>
  <c r="AN52" i="10"/>
  <c r="AE61" i="10"/>
  <c r="AC59" i="10"/>
  <c r="AI48" i="10"/>
  <c r="AS63" i="10"/>
  <c r="AR58" i="10"/>
  <c r="D52" i="10"/>
  <c r="AI44" i="10"/>
  <c r="X51" i="10"/>
  <c r="N50" i="10"/>
  <c r="AG53" i="10"/>
  <c r="G59" i="10"/>
  <c r="T49" i="10"/>
  <c r="J45" i="10"/>
  <c r="E50" i="10"/>
  <c r="AD42" i="10"/>
  <c r="P59" i="10"/>
  <c r="G42" i="10"/>
  <c r="G58" i="10"/>
  <c r="AE58" i="10"/>
  <c r="AH43" i="10"/>
  <c r="Y43" i="10"/>
  <c r="X57" i="10"/>
  <c r="I58" i="10"/>
  <c r="AA53" i="10"/>
  <c r="AA50" i="10"/>
  <c r="T50" i="10"/>
  <c r="AD49" i="10"/>
  <c r="U46" i="10"/>
  <c r="AH48" i="10"/>
  <c r="X56" i="10"/>
  <c r="Y50" i="10"/>
  <c r="AK60" i="10"/>
  <c r="Q49" i="10"/>
  <c r="S43" i="10"/>
  <c r="E52" i="10"/>
  <c r="AR62" i="10"/>
  <c r="AT48" i="10"/>
  <c r="G60" i="10"/>
  <c r="O55" i="10"/>
  <c r="AR56" i="10"/>
  <c r="AG44" i="10"/>
  <c r="K57" i="10"/>
  <c r="U48" i="10"/>
  <c r="AK62" i="10"/>
  <c r="AH55" i="10"/>
  <c r="AO54" i="10"/>
  <c r="J63" i="10"/>
  <c r="Z46" i="10"/>
  <c r="C49" i="10"/>
  <c r="J58" i="10"/>
  <c r="AO58" i="10"/>
  <c r="AM48" i="10"/>
  <c r="L43" i="10"/>
  <c r="H54" i="10"/>
  <c r="Y54" i="10"/>
  <c r="AK59" i="10"/>
  <c r="AF52" i="10"/>
  <c r="Y55" i="10"/>
  <c r="N63" i="10"/>
  <c r="C61" i="10"/>
  <c r="M44" i="10"/>
  <c r="AK91" i="1"/>
  <c r="D55" i="1" s="1"/>
  <c r="Q55" i="1" s="1"/>
  <c r="T55" i="10"/>
  <c r="AJ53" i="10"/>
  <c r="V62" i="10"/>
  <c r="D53" i="10"/>
  <c r="AG91" i="1"/>
  <c r="R46" i="10"/>
  <c r="AL51" i="10"/>
  <c r="AD45" i="10"/>
  <c r="AE57" i="10"/>
  <c r="AE54" i="10"/>
  <c r="X53" i="10"/>
  <c r="AL62" i="10"/>
  <c r="F60" i="10"/>
  <c r="S45" i="10"/>
  <c r="E53" i="10"/>
  <c r="L56" i="10"/>
  <c r="AP43" i="10"/>
  <c r="C63" i="10"/>
  <c r="AQ50" i="10"/>
  <c r="T58" i="10"/>
  <c r="AA43" i="10"/>
  <c r="P61" i="10"/>
  <c r="I45" i="10"/>
  <c r="Q62" i="10"/>
  <c r="AS56" i="10"/>
  <c r="K47" i="10"/>
  <c r="AD50" i="10"/>
  <c r="AJ45" i="10"/>
  <c r="K72" i="1"/>
  <c r="K91" i="1" s="1"/>
  <c r="D42" i="1" s="1"/>
  <c r="Q42" i="1" s="1"/>
  <c r="AN62" i="10"/>
  <c r="Z50" i="10"/>
  <c r="H44" i="10"/>
  <c r="AC44" i="10"/>
  <c r="AI91" i="1"/>
  <c r="AO59" i="10"/>
  <c r="AJ47" i="10"/>
  <c r="AC91" i="1"/>
  <c r="D51" i="1" s="1"/>
  <c r="Q51" i="1" s="1"/>
  <c r="AR45" i="10"/>
  <c r="T59" i="10"/>
  <c r="AQ45" i="10"/>
  <c r="E58" i="10"/>
  <c r="AF50" i="10"/>
  <c r="AQ72" i="1"/>
  <c r="AQ91" i="1" s="1"/>
  <c r="D58" i="1" s="1"/>
  <c r="Q58" i="1" s="1"/>
  <c r="P58" i="10"/>
  <c r="AI49" i="10"/>
  <c r="R61" i="10"/>
  <c r="AO47" i="10"/>
  <c r="AH50" i="10"/>
  <c r="H62" i="10"/>
  <c r="Q50" i="10"/>
  <c r="AM52" i="10"/>
  <c r="AO56" i="10"/>
  <c r="H55" i="10"/>
  <c r="AM51" i="10"/>
  <c r="U44" i="10"/>
  <c r="X46" i="10"/>
  <c r="U72" i="1"/>
  <c r="U91" i="1" s="1"/>
  <c r="D47" i="1" s="1"/>
  <c r="Q47" i="1" s="1"/>
  <c r="AM60" i="10"/>
  <c r="U55" i="10"/>
  <c r="J42" i="10"/>
  <c r="AL44" i="10"/>
  <c r="S63" i="10"/>
  <c r="Y58" i="10"/>
  <c r="AD62" i="10"/>
  <c r="C58" i="10"/>
  <c r="Z54" i="10"/>
  <c r="AS46" i="10"/>
  <c r="R56" i="10"/>
  <c r="AB62" i="10"/>
  <c r="C59" i="10"/>
  <c r="AK61" i="10"/>
  <c r="F53" i="10"/>
  <c r="W61" i="10"/>
  <c r="AP47" i="10"/>
  <c r="W58" i="10"/>
  <c r="AC57" i="10"/>
  <c r="O72" i="1"/>
  <c r="O91" i="1" s="1"/>
  <c r="D44" i="1" s="1"/>
  <c r="Q44" i="1" s="1"/>
  <c r="Y41" i="10"/>
  <c r="D54" i="10"/>
  <c r="AT47" i="10"/>
  <c r="O47" i="10"/>
  <c r="F47" i="10"/>
  <c r="AD44" i="10"/>
  <c r="AA59" i="10"/>
  <c r="AF45" i="10"/>
  <c r="D62" i="10"/>
  <c r="C41" i="10"/>
  <c r="H41" i="10"/>
  <c r="C54" i="10"/>
  <c r="AC49" i="10"/>
  <c r="Z61" i="10"/>
  <c r="AO61" i="10"/>
  <c r="V52" i="10"/>
  <c r="K62" i="10"/>
  <c r="N48" i="10"/>
  <c r="H42" i="10"/>
  <c r="AR49" i="10"/>
  <c r="Y52" i="10"/>
  <c r="AS55" i="10"/>
  <c r="U59" i="10"/>
  <c r="J55" i="10"/>
  <c r="K43" i="10"/>
  <c r="AS91" i="1"/>
  <c r="D59" i="1" s="1"/>
  <c r="Q59" i="1" s="1"/>
  <c r="V57" i="10"/>
  <c r="R55" i="10"/>
  <c r="H47" i="10"/>
  <c r="AH61" i="10"/>
  <c r="N45" i="10"/>
  <c r="H46" i="10"/>
  <c r="D49" i="10"/>
  <c r="AQ44" i="10"/>
  <c r="G52" i="10"/>
  <c r="AO44" i="10"/>
  <c r="V56" i="10"/>
  <c r="AT62" i="10"/>
  <c r="J54" i="10"/>
  <c r="L60" i="10"/>
  <c r="E62" i="10"/>
  <c r="AL41" i="10"/>
  <c r="C57" i="10"/>
  <c r="AP52" i="10"/>
  <c r="I55" i="10"/>
  <c r="AK49" i="10"/>
  <c r="S57" i="10"/>
  <c r="AP57" i="10"/>
  <c r="J43" i="10"/>
  <c r="L50" i="10"/>
  <c r="G72" i="1"/>
  <c r="G91" i="1" s="1"/>
  <c r="D40" i="1" s="1"/>
  <c r="Q40" i="1" s="1"/>
  <c r="AA51" i="10"/>
  <c r="K44" i="10"/>
  <c r="V46" i="10"/>
  <c r="S44" i="10"/>
  <c r="AK41" i="10"/>
  <c r="Y45" i="10"/>
  <c r="AL55" i="10"/>
  <c r="W60" i="10"/>
  <c r="AD52" i="10"/>
  <c r="AD46" i="10"/>
  <c r="V60" i="10"/>
  <c r="AT60" i="10"/>
  <c r="T42" i="10"/>
  <c r="L55" i="10"/>
  <c r="Q59" i="10"/>
  <c r="AH62" i="10"/>
  <c r="AQ43" i="10"/>
  <c r="AM53" i="10"/>
  <c r="AS42" i="10"/>
  <c r="N47" i="10"/>
  <c r="AA62" i="10"/>
  <c r="Q45" i="10"/>
  <c r="AM47" i="10"/>
  <c r="E63" i="10"/>
  <c r="M47" i="10"/>
  <c r="AR63" i="10"/>
  <c r="K49" i="10"/>
  <c r="AO62" i="10"/>
  <c r="E59" i="10"/>
  <c r="AM59" i="10"/>
  <c r="AA55" i="10"/>
  <c r="AI42" i="10"/>
  <c r="AO72" i="1"/>
  <c r="AO91" i="1" s="1"/>
  <c r="D57" i="1" s="1"/>
  <c r="Q57" i="1" s="1"/>
  <c r="O44" i="10"/>
  <c r="AN49" i="10"/>
  <c r="M51" i="10"/>
  <c r="AE91" i="1"/>
  <c r="D52" i="1" s="1"/>
  <c r="Q52" i="1" s="1"/>
  <c r="J46" i="10"/>
  <c r="H63" i="10"/>
  <c r="Z42" i="10"/>
  <c r="K63" i="10"/>
  <c r="AA60" i="10"/>
  <c r="F61" i="10"/>
  <c r="U60" i="10"/>
  <c r="D48" i="10"/>
  <c r="D42" i="10"/>
  <c r="AF44" i="10"/>
  <c r="AE46" i="10"/>
  <c r="AN42" i="10"/>
  <c r="V61" i="10"/>
  <c r="AT45" i="10"/>
  <c r="W51" i="10"/>
  <c r="J44" i="10"/>
  <c r="Q58" i="10"/>
  <c r="AK45" i="10"/>
  <c r="Y53" i="10"/>
  <c r="AS59" i="10"/>
  <c r="AE43" i="10"/>
  <c r="E56" i="10"/>
  <c r="W45" i="10"/>
  <c r="AB47" i="10"/>
  <c r="J60" i="10"/>
  <c r="AE47" i="10"/>
  <c r="Z56" i="10"/>
  <c r="N61" i="10"/>
  <c r="AE56" i="10"/>
  <c r="Y57" i="10"/>
  <c r="H59" i="10"/>
  <c r="AN53" i="10"/>
  <c r="AL57" i="10"/>
  <c r="Q61" i="10"/>
  <c r="AJ51" i="10"/>
  <c r="E51" i="10"/>
  <c r="AT50" i="10"/>
  <c r="AS58" i="10"/>
  <c r="O45" i="10"/>
  <c r="T61" i="10"/>
  <c r="AC50" i="10"/>
  <c r="Z49" i="10"/>
  <c r="AA56" i="10"/>
  <c r="AI54" i="10"/>
  <c r="AK103" i="10" l="1"/>
  <c r="AG103" i="10"/>
  <c r="D53" i="1"/>
  <c r="Q53" i="1" s="1"/>
  <c r="C72" i="1"/>
  <c r="C91" i="1" s="1"/>
  <c r="D38" i="1" s="1"/>
  <c r="Q38" i="1" s="1"/>
  <c r="D49" i="1"/>
  <c r="Q49" i="1" s="1"/>
  <c r="Y103" i="10"/>
  <c r="AS103" i="10"/>
  <c r="AA103" i="10"/>
  <c r="C103" i="10"/>
  <c r="D54" i="1"/>
  <c r="Q54" i="1" s="1"/>
  <c r="Q103" i="10"/>
  <c r="AA91" i="1"/>
  <c r="D50" i="1" s="1"/>
  <c r="Q50" i="1" s="1"/>
  <c r="Q72" i="1"/>
  <c r="Q91" i="1" s="1"/>
  <c r="D45" i="1" s="1"/>
  <c r="Q45" i="1" s="1"/>
  <c r="O41" i="10"/>
  <c r="O103" i="10" s="1"/>
  <c r="AQ42" i="10"/>
  <c r="AQ103" i="10" s="1"/>
  <c r="AM91" i="1"/>
  <c r="D56" i="1" s="1"/>
  <c r="Q56" i="1" s="1"/>
  <c r="K103" i="10"/>
  <c r="E103" i="10"/>
  <c r="AE41" i="10"/>
  <c r="AE103" i="10" s="1"/>
  <c r="AO41" i="10"/>
  <c r="AO103" i="10" s="1"/>
  <c r="W91" i="1"/>
  <c r="D48" i="1" s="1"/>
  <c r="Q48" i="1" s="1"/>
  <c r="M72" i="1"/>
  <c r="M91" i="1" s="1"/>
  <c r="D43" i="1" s="1"/>
  <c r="Q43" i="1" s="1"/>
  <c r="W103" i="10"/>
  <c r="M41" i="10"/>
  <c r="M103" i="10" s="1"/>
  <c r="S72" i="1"/>
  <c r="S91" i="1" s="1"/>
  <c r="D46" i="1" s="1"/>
  <c r="Q46" i="1" s="1"/>
  <c r="AC42" i="10"/>
  <c r="AC103" i="10" s="1"/>
  <c r="I41" i="10"/>
  <c r="I103" i="10" s="1"/>
  <c r="G41" i="10"/>
  <c r="G103" i="10" s="1"/>
  <c r="I72" i="1"/>
  <c r="I91" i="1" s="1"/>
  <c r="D41" i="1" s="1"/>
  <c r="Q41" i="1" s="1"/>
  <c r="U41" i="10"/>
  <c r="U103" i="10" s="1"/>
  <c r="AI41" i="10"/>
  <c r="AI103" i="10" s="1"/>
  <c r="AM41" i="10"/>
  <c r="AM103" i="10" s="1"/>
  <c r="S41" i="10"/>
  <c r="S103" i="10" s="1"/>
  <c r="D68" i="1" l="1"/>
  <c r="Q68" i="1"/>
</calcChain>
</file>

<file path=xl/sharedStrings.xml><?xml version="1.0" encoding="utf-8"?>
<sst xmlns="http://schemas.openxmlformats.org/spreadsheetml/2006/main" count="655" uniqueCount="180">
  <si>
    <t>كــشــف الحــضــور والغـيـــــــــاب</t>
  </si>
  <si>
    <t>مصطفى القاضى</t>
  </si>
  <si>
    <t>أيمن القاضى</t>
  </si>
  <si>
    <t>بكر كشك</t>
  </si>
  <si>
    <t>حسن أبو ندا</t>
  </si>
  <si>
    <t>مصطفى محيى</t>
  </si>
  <si>
    <t>أحمد رمزى</t>
  </si>
  <si>
    <t>محمد الحداد</t>
  </si>
  <si>
    <t>أبو خالد</t>
  </si>
  <si>
    <t>هانى صالح</t>
  </si>
  <si>
    <t>محمد الفرشجى</t>
  </si>
  <si>
    <t>سيد الفرشجى</t>
  </si>
  <si>
    <t>محمود شكرى</t>
  </si>
  <si>
    <t>أشرف</t>
  </si>
  <si>
    <t>محمد ورد</t>
  </si>
  <si>
    <t>م</t>
  </si>
  <si>
    <t>الإســــــــم</t>
  </si>
  <si>
    <t>التــاريـخ</t>
  </si>
  <si>
    <t>حضور</t>
  </si>
  <si>
    <t>إنصراف</t>
  </si>
  <si>
    <t>الـجـمـعـــة</t>
  </si>
  <si>
    <t>الـســبــــت</t>
  </si>
  <si>
    <t>الأحــــــد</t>
  </si>
  <si>
    <t>الإثـنـيــــن</t>
  </si>
  <si>
    <t>الـثــلاثــــــاء</t>
  </si>
  <si>
    <t>الأربـعـــــــاء</t>
  </si>
  <si>
    <t>الـخـمــيــس</t>
  </si>
  <si>
    <t>الإجـمــــــالـــى</t>
  </si>
  <si>
    <t>صـــــافــى الأيـــــــام</t>
  </si>
  <si>
    <t>المـرتــب</t>
  </si>
  <si>
    <t>سـلــفـــة</t>
  </si>
  <si>
    <t>كشــف رواتـــــب المــوظـفـيــن  لشهـــــر (  1  )</t>
  </si>
  <si>
    <t>الإجـمــــــالــى</t>
  </si>
  <si>
    <t>الإجـمـالـى</t>
  </si>
  <si>
    <t>عدد أيام السهرة</t>
  </si>
  <si>
    <t>صـلاح شــرطـــة</t>
  </si>
  <si>
    <t>التـاريــخ</t>
  </si>
  <si>
    <t>عبـد الله</t>
  </si>
  <si>
    <t>مسجد المصطفى</t>
  </si>
  <si>
    <t>محمـود</t>
  </si>
  <si>
    <t>عــدد</t>
  </si>
  <si>
    <t>عــدد السـاعـات</t>
  </si>
  <si>
    <t>غياب</t>
  </si>
  <si>
    <t>الـيـــــوم</t>
  </si>
  <si>
    <t>يوسف مصطفى</t>
  </si>
  <si>
    <t xml:space="preserve">عبد الحميد </t>
  </si>
  <si>
    <t>أكـــــل</t>
  </si>
  <si>
    <t>صــافــى
الـمــرتــب</t>
  </si>
  <si>
    <t>اجازة</t>
  </si>
  <si>
    <t>الـبـنـــد</t>
  </si>
  <si>
    <t>سـلــفــــة</t>
  </si>
  <si>
    <t>الإجـمــــالـى</t>
  </si>
  <si>
    <t>الـتـاريـخ</t>
  </si>
  <si>
    <t>عمرو</t>
  </si>
  <si>
    <t>أحمد غريب</t>
  </si>
  <si>
    <t>ياسر أحمد طايع</t>
  </si>
  <si>
    <t>الإجـمــــــــالــى</t>
  </si>
  <si>
    <t>دفعــات المبــالغ</t>
  </si>
  <si>
    <t>التاريــخ</t>
  </si>
  <si>
    <t>فلوس
مرتبات</t>
  </si>
  <si>
    <t>فلوس للعهدة</t>
  </si>
  <si>
    <t>مبيعــات</t>
  </si>
  <si>
    <t>مشتريــات</t>
  </si>
  <si>
    <t>نقــديـــة</t>
  </si>
  <si>
    <t xml:space="preserve">شـيـكـــات </t>
  </si>
  <si>
    <t>رصيــد الخــزنــة</t>
  </si>
  <si>
    <t>الـصــنـــف</t>
  </si>
  <si>
    <t>الـتــاريــخ</t>
  </si>
  <si>
    <t>الـعــدد</t>
  </si>
  <si>
    <t>سعـر
الوحـدة</t>
  </si>
  <si>
    <t>دفــع</t>
  </si>
  <si>
    <t>عـليـنـا</t>
  </si>
  <si>
    <t>الإجـمــالــى</t>
  </si>
  <si>
    <t>دفـعــنــا</t>
  </si>
  <si>
    <t>الإجـمــــالــى</t>
  </si>
  <si>
    <t>مبـيـعــــات</t>
  </si>
  <si>
    <t>مــاهـــــر</t>
  </si>
  <si>
    <t>خــام زامــا</t>
  </si>
  <si>
    <t>تـــراب</t>
  </si>
  <si>
    <t>عـلى رفعت</t>
  </si>
  <si>
    <t>عـم شـعــبــان</t>
  </si>
  <si>
    <t>هــلال مسـمـــار إســلامــى</t>
  </si>
  <si>
    <t>الحاج سعـد</t>
  </si>
  <si>
    <t>محمد المحمدى</t>
  </si>
  <si>
    <t>مفـصــلـــة 8 سم نيكــل</t>
  </si>
  <si>
    <t>الحاج سمير</t>
  </si>
  <si>
    <t>محمد ياسر</t>
  </si>
  <si>
    <t>كـالــون</t>
  </si>
  <si>
    <t>مفتــاح كــالــون</t>
  </si>
  <si>
    <t>حج هشام</t>
  </si>
  <si>
    <t>م/محمد بسيونى</t>
  </si>
  <si>
    <t>SURTEC 104</t>
  </si>
  <si>
    <t>محمود أوطة</t>
  </si>
  <si>
    <t>خبث</t>
  </si>
  <si>
    <t>طقم إغلاق</t>
  </si>
  <si>
    <t>مصنع قنديل</t>
  </si>
  <si>
    <t>مــصــــروفــــــات يومـيـــة شــهــــــر 1</t>
  </si>
  <si>
    <t xml:space="preserve">رصيــد الــعــهـــــــدة / محـمــود </t>
  </si>
  <si>
    <t>الـصــنــــــــف</t>
  </si>
  <si>
    <t>الـتـــاريخ</t>
  </si>
  <si>
    <t>الـمـبــلـغ</t>
  </si>
  <si>
    <t>الـتـــــاريخ</t>
  </si>
  <si>
    <t>الـمـبـلـغ</t>
  </si>
  <si>
    <t>العـهــدة</t>
  </si>
  <si>
    <t>الـتــــاريخ</t>
  </si>
  <si>
    <t>المبـلغ</t>
  </si>
  <si>
    <t>الإجــمـــــــالـــى</t>
  </si>
  <si>
    <t>الــرصــيـــد الـبــــاقــى</t>
  </si>
  <si>
    <t>خصم</t>
  </si>
  <si>
    <t>إسلام عــوض</t>
  </si>
  <si>
    <t>إجـمــالــى الـحــركــة الـشـهـــريـــة</t>
  </si>
  <si>
    <t xml:space="preserve">التاريخ </t>
  </si>
  <si>
    <t>بيــان شـهــر</t>
  </si>
  <si>
    <t>رأس المــال
شيكات + نقدية</t>
  </si>
  <si>
    <t>المصـروفـات الـيـومـيــة</t>
  </si>
  <si>
    <t>مصروفـات
الـعـهــدة</t>
  </si>
  <si>
    <t>المبيـعـات</t>
  </si>
  <si>
    <t>المشـتريات</t>
  </si>
  <si>
    <t>يـنـايــر</t>
  </si>
  <si>
    <t>30/2/21</t>
  </si>
  <si>
    <t>فبـرايـر</t>
  </si>
  <si>
    <t>مـارس</t>
  </si>
  <si>
    <t>إبـريـل</t>
  </si>
  <si>
    <t>مـايــو</t>
  </si>
  <si>
    <t>يونيـو</t>
  </si>
  <si>
    <t>يوليـو</t>
  </si>
  <si>
    <t>أغسطـس</t>
  </si>
  <si>
    <t>سبتمبــر</t>
  </si>
  <si>
    <t>أكتـوبـــر</t>
  </si>
  <si>
    <t>نوفمـبـر</t>
  </si>
  <si>
    <t>ديسـمبـر</t>
  </si>
  <si>
    <t>مـحـمـد كـمـال</t>
  </si>
  <si>
    <t>محمد شريــف</t>
  </si>
  <si>
    <t>إسلام عـوض</t>
  </si>
  <si>
    <t>باقى الشهر السابق</t>
  </si>
  <si>
    <t>تــرحــيــل من المصروفات</t>
  </si>
  <si>
    <t>تــرحـيـــل</t>
  </si>
  <si>
    <t>خصم شهر 1</t>
  </si>
  <si>
    <t>الـديــن</t>
  </si>
  <si>
    <t>الإســـــم</t>
  </si>
  <si>
    <t>الـمـبــلــغ</t>
  </si>
  <si>
    <t>الـتــاريـخ</t>
  </si>
  <si>
    <t>ســلـــفـــــــــــة</t>
  </si>
  <si>
    <t>الإجــمــــــالـــى</t>
  </si>
  <si>
    <t>ترحيل من شهـر 1</t>
  </si>
  <si>
    <t>حافـز ســهــرة</t>
  </si>
  <si>
    <t>إضــافــى</t>
  </si>
  <si>
    <t>مــصــــروفــــــات الأكــل الشــهــريــة</t>
  </si>
  <si>
    <t>اكــــــــــل</t>
  </si>
  <si>
    <t>مـصــروفــــات يومـيـــة</t>
  </si>
  <si>
    <t>دفـعـــات مــن المــرتــب</t>
  </si>
  <si>
    <t>إسلام عوض</t>
  </si>
  <si>
    <t>أبو بكر أيمن</t>
  </si>
  <si>
    <t>محمود</t>
  </si>
  <si>
    <t>شاى</t>
  </si>
  <si>
    <t>سكر</t>
  </si>
  <si>
    <t>المتبقى من مرتب شهر1</t>
  </si>
  <si>
    <t>العـمــيــل</t>
  </si>
  <si>
    <t>محمد الشناوى</t>
  </si>
  <si>
    <t>أحمد مصطفى</t>
  </si>
  <si>
    <t>خــالص</t>
  </si>
  <si>
    <t xml:space="preserve">اكتوبر </t>
  </si>
  <si>
    <r>
      <t>أ</t>
    </r>
    <r>
      <rPr>
        <b/>
        <sz val="11"/>
        <color rgb="FFFFFFFF"/>
        <rFont val="Calibri"/>
        <family val="2"/>
      </rPr>
      <t xml:space="preserve">. مساعد مصروفات وايرادات  </t>
    </r>
  </si>
  <si>
    <t>بـضـــاعـــــة الـمـخـــــــزن</t>
  </si>
  <si>
    <t>الـتــاريـــخ</t>
  </si>
  <si>
    <t>العـــدد</t>
  </si>
  <si>
    <t>خــرج</t>
  </si>
  <si>
    <t>الـمتـبـقــى</t>
  </si>
  <si>
    <t>الـحــالـــة</t>
  </si>
  <si>
    <t>طـقـــم إغــــلاق</t>
  </si>
  <si>
    <t>حامل إستانلس</t>
  </si>
  <si>
    <t>خالد</t>
  </si>
  <si>
    <t>خـصــم
غــيـــاب</t>
  </si>
  <si>
    <t>التاريخ</t>
  </si>
  <si>
    <t>المبلغ</t>
  </si>
  <si>
    <t>ادراج اسامى الموظفين</t>
  </si>
  <si>
    <t>الاجمالى</t>
  </si>
  <si>
    <t>تجميع</t>
  </si>
  <si>
    <t>قــائـمــة منـسـدلــة</t>
  </si>
  <si>
    <t>اختر إسـم الموظـف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</si>
</sst>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/m/yy;@"/>
    <numFmt numFmtId="165" formatCode="dd/mm/yy;@"/>
    <numFmt numFmtId="166" formatCode="[$-1000401]h:mm\ AM/PM;@"/>
    <numFmt numFmtId="167" formatCode="0.000"/>
    <numFmt numFmtId="168" formatCode="[$-1010000]d/m/yyyy;@"/>
  </numFmts>
  <fonts count="17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theme="1"/>
      <name val="Arial"/>
      <family val="2"/>
    </font>
    <font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8"/>
      <name val="Calibri"/>
      <family val="2"/>
      <scheme val="minor"/>
    </font>
    <font>
      <b/>
      <sz val="22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8"/>
      <color theme="1"/>
      <name val="Arial"/>
      <family val="2"/>
    </font>
    <font>
      <b/>
      <sz val="72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B7E7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theme="1"/>
      </left>
      <right style="double">
        <color theme="1"/>
      </right>
      <top/>
      <bottom style="double">
        <color theme="1"/>
      </bottom>
      <diagonal/>
    </border>
    <border>
      <left style="double">
        <color theme="1"/>
      </left>
      <right/>
      <top style="double">
        <color theme="1"/>
      </top>
      <bottom style="double">
        <color theme="1"/>
      </bottom>
      <diagonal/>
    </border>
    <border>
      <left/>
      <right style="double">
        <color theme="1"/>
      </right>
      <top style="double">
        <color theme="1"/>
      </top>
      <bottom style="double">
        <color theme="1"/>
      </bottom>
      <diagonal/>
    </border>
    <border>
      <left style="double">
        <color indexed="64"/>
      </left>
      <right/>
      <top style="double">
        <color theme="1"/>
      </top>
      <bottom style="double">
        <color theme="1"/>
      </bottom>
      <diagonal/>
    </border>
    <border>
      <left/>
      <right style="double">
        <color theme="1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theme="1"/>
      </left>
      <right style="double">
        <color theme="1"/>
      </right>
      <top/>
      <bottom/>
      <diagonal/>
    </border>
    <border>
      <left style="double">
        <color theme="1"/>
      </left>
      <right style="double">
        <color theme="1"/>
      </right>
      <top style="double">
        <color theme="1"/>
      </top>
      <bottom style="double">
        <color theme="1"/>
      </bottom>
      <diagonal/>
    </border>
    <border>
      <left style="double">
        <color theme="1"/>
      </left>
      <right style="double">
        <color theme="1"/>
      </right>
      <top style="double">
        <color theme="1"/>
      </top>
      <bottom/>
      <diagonal/>
    </border>
    <border>
      <left style="double">
        <color indexed="64"/>
      </left>
      <right style="double">
        <color theme="1"/>
      </right>
      <top style="double">
        <color indexed="64"/>
      </top>
      <bottom/>
      <diagonal/>
    </border>
    <border>
      <left style="double">
        <color theme="1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theme="1"/>
      </right>
      <top/>
      <bottom style="double">
        <color indexed="64"/>
      </bottom>
      <diagonal/>
    </border>
    <border>
      <left style="double">
        <color theme="1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37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10" borderId="4" xfId="0" applyFont="1" applyFill="1" applyBorder="1" applyAlignment="1">
      <alignment horizontal="center" vertical="center" readingOrder="2"/>
    </xf>
    <xf numFmtId="0" fontId="1" fillId="5" borderId="4" xfId="0" applyFont="1" applyFill="1" applyBorder="1" applyAlignment="1">
      <alignment horizontal="center" vertical="center" readingOrder="2"/>
    </xf>
    <xf numFmtId="0" fontId="1" fillId="11" borderId="4" xfId="0" applyFont="1" applyFill="1" applyBorder="1" applyAlignment="1">
      <alignment horizontal="center" vertical="center" readingOrder="2"/>
    </xf>
    <xf numFmtId="0" fontId="1" fillId="13" borderId="4" xfId="0" applyFont="1" applyFill="1" applyBorder="1" applyAlignment="1">
      <alignment horizontal="center" vertical="center" readingOrder="2"/>
    </xf>
    <xf numFmtId="0" fontId="1" fillId="10" borderId="4" xfId="0" applyNumberFormat="1" applyFont="1" applyFill="1" applyBorder="1" applyAlignment="1">
      <alignment horizontal="center" vertical="center" readingOrder="2"/>
    </xf>
    <xf numFmtId="0" fontId="1" fillId="5" borderId="4" xfId="0" applyNumberFormat="1" applyFont="1" applyFill="1" applyBorder="1" applyAlignment="1">
      <alignment horizontal="center" vertical="center" readingOrder="2"/>
    </xf>
    <xf numFmtId="0" fontId="1" fillId="2" borderId="4" xfId="0" applyNumberFormat="1" applyFont="1" applyFill="1" applyBorder="1" applyAlignment="1">
      <alignment horizontal="center" vertical="center" readingOrder="2"/>
    </xf>
    <xf numFmtId="0" fontId="2" fillId="4" borderId="5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readingOrder="2"/>
    </xf>
    <xf numFmtId="0" fontId="4" fillId="12" borderId="4" xfId="0" applyFont="1" applyFill="1" applyBorder="1" applyAlignment="1">
      <alignment horizontal="center" vertical="center" readingOrder="2"/>
    </xf>
    <xf numFmtId="0" fontId="4" fillId="4" borderId="4" xfId="0" applyFont="1" applyFill="1" applyBorder="1" applyAlignment="1">
      <alignment horizontal="center" vertical="center" readingOrder="2"/>
    </xf>
    <xf numFmtId="0" fontId="4" fillId="2" borderId="4" xfId="0" applyFont="1" applyFill="1" applyBorder="1" applyAlignment="1">
      <alignment horizontal="center" vertical="center" readingOrder="2"/>
    </xf>
    <xf numFmtId="0" fontId="2" fillId="3" borderId="5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1" fillId="11" borderId="4" xfId="0" applyNumberFormat="1" applyFont="1" applyFill="1" applyBorder="1" applyAlignment="1">
      <alignment horizontal="center" vertical="center" readingOrder="2"/>
    </xf>
    <xf numFmtId="0" fontId="1" fillId="17" borderId="4" xfId="0" applyFont="1" applyFill="1" applyBorder="1" applyAlignment="1">
      <alignment horizontal="center" vertical="center" readingOrder="2"/>
    </xf>
    <xf numFmtId="0" fontId="1" fillId="17" borderId="4" xfId="0" applyFont="1" applyFill="1" applyBorder="1" applyAlignment="1">
      <alignment horizontal="center" vertical="center" wrapText="1" readingOrder="2"/>
    </xf>
    <xf numFmtId="0" fontId="1" fillId="18" borderId="4" xfId="0" applyFont="1" applyFill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 wrapText="1"/>
    </xf>
    <xf numFmtId="0" fontId="6" fillId="9" borderId="4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7" fillId="0" borderId="0" xfId="1" applyBorder="1"/>
    <xf numFmtId="0" fontId="4" fillId="0" borderId="0" xfId="1" applyFont="1" applyBorder="1" applyAlignment="1">
      <alignment horizontal="center" vertical="center" readingOrder="2"/>
    </xf>
    <xf numFmtId="0" fontId="4" fillId="21" borderId="4" xfId="1" applyFont="1" applyFill="1" applyBorder="1" applyAlignment="1">
      <alignment horizontal="center" vertical="center" readingOrder="2"/>
    </xf>
    <xf numFmtId="0" fontId="4" fillId="13" borderId="4" xfId="1" applyFont="1" applyFill="1" applyBorder="1" applyAlignment="1">
      <alignment horizontal="center" vertical="center" readingOrder="2"/>
    </xf>
    <xf numFmtId="0" fontId="4" fillId="20" borderId="4" xfId="1" applyFont="1" applyFill="1" applyBorder="1" applyAlignment="1">
      <alignment horizontal="center" vertical="center" readingOrder="2"/>
    </xf>
    <xf numFmtId="0" fontId="4" fillId="22" borderId="4" xfId="1" applyFont="1" applyFill="1" applyBorder="1" applyAlignment="1">
      <alignment horizontal="center" vertical="center" readingOrder="2"/>
    </xf>
    <xf numFmtId="0" fontId="4" fillId="20" borderId="4" xfId="1" applyNumberFormat="1" applyFont="1" applyFill="1" applyBorder="1" applyAlignment="1">
      <alignment horizontal="center" vertical="center" readingOrder="2"/>
    </xf>
    <xf numFmtId="0" fontId="4" fillId="20" borderId="4" xfId="1" applyFont="1" applyFill="1" applyBorder="1" applyAlignment="1">
      <alignment horizontal="center" vertical="center" wrapText="1"/>
    </xf>
    <xf numFmtId="0" fontId="4" fillId="20" borderId="4" xfId="1" applyNumberFormat="1" applyFont="1" applyFill="1" applyBorder="1" applyAlignment="1">
      <alignment horizontal="center" vertical="center"/>
    </xf>
    <xf numFmtId="0" fontId="4" fillId="20" borderId="4" xfId="1" applyFont="1" applyFill="1" applyBorder="1" applyAlignment="1">
      <alignment horizontal="center" vertical="center"/>
    </xf>
    <xf numFmtId="0" fontId="4" fillId="20" borderId="14" xfId="1" applyNumberFormat="1" applyFont="1" applyFill="1" applyBorder="1" applyAlignment="1">
      <alignment horizontal="center" vertical="center"/>
    </xf>
    <xf numFmtId="2" fontId="4" fillId="21" borderId="4" xfId="1" applyNumberFormat="1" applyFont="1" applyFill="1" applyBorder="1" applyAlignment="1">
      <alignment horizontal="center" vertical="center" readingOrder="2"/>
    </xf>
    <xf numFmtId="0" fontId="4" fillId="23" borderId="4" xfId="1" applyFont="1" applyFill="1" applyBorder="1" applyAlignment="1">
      <alignment horizontal="center" vertical="center" readingOrder="2"/>
    </xf>
    <xf numFmtId="0" fontId="4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14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0" borderId="14" xfId="0" applyFont="1" applyFill="1" applyBorder="1" applyAlignment="1">
      <alignment horizontal="center" vertical="center" wrapText="1"/>
    </xf>
    <xf numFmtId="164" fontId="4" fillId="20" borderId="14" xfId="0" applyNumberFormat="1" applyFont="1" applyFill="1" applyBorder="1" applyAlignment="1">
      <alignment horizontal="center" vertical="center"/>
    </xf>
    <xf numFmtId="0" fontId="4" fillId="20" borderId="14" xfId="0" applyFont="1" applyFill="1" applyBorder="1" applyAlignment="1">
      <alignment horizontal="center" vertical="center"/>
    </xf>
    <xf numFmtId="0" fontId="4" fillId="20" borderId="4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/>
    </xf>
    <xf numFmtId="164" fontId="4" fillId="20" borderId="4" xfId="0" applyNumberFormat="1" applyFont="1" applyFill="1" applyBorder="1" applyAlignment="1">
      <alignment horizontal="center" vertical="center"/>
    </xf>
    <xf numFmtId="14" fontId="4" fillId="20" borderId="14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0" borderId="13" xfId="0" applyFont="1" applyFill="1" applyBorder="1" applyAlignment="1">
      <alignment horizontal="center" vertical="center" wrapText="1"/>
    </xf>
    <xf numFmtId="164" fontId="4" fillId="20" borderId="13" xfId="0" applyNumberFormat="1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readingOrder="2"/>
    </xf>
    <xf numFmtId="0" fontId="1" fillId="5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5" fontId="1" fillId="12" borderId="4" xfId="0" applyNumberFormat="1" applyFont="1" applyFill="1" applyBorder="1" applyAlignment="1">
      <alignment horizontal="center" vertical="center" readingOrder="1"/>
    </xf>
    <xf numFmtId="0" fontId="4" fillId="3" borderId="1" xfId="0" applyFont="1" applyFill="1" applyBorder="1" applyAlignment="1" applyProtection="1">
      <alignment vertical="center"/>
      <protection hidden="1"/>
    </xf>
    <xf numFmtId="0" fontId="4" fillId="3" borderId="4" xfId="0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vertical="center"/>
      <protection hidden="1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1" fillId="16" borderId="14" xfId="0" applyFont="1" applyFill="1" applyBorder="1" applyAlignment="1">
      <alignment horizontal="center" vertical="center" readingOrder="2"/>
    </xf>
    <xf numFmtId="0" fontId="2" fillId="10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164" fontId="4" fillId="20" borderId="14" xfId="1" applyNumberFormat="1" applyFont="1" applyFill="1" applyBorder="1" applyAlignment="1">
      <alignment horizontal="center" vertical="center"/>
    </xf>
    <xf numFmtId="0" fontId="4" fillId="21" borderId="14" xfId="1" applyFont="1" applyFill="1" applyBorder="1" applyAlignment="1">
      <alignment horizontal="center" vertical="center" readingOrder="2"/>
    </xf>
    <xf numFmtId="0" fontId="4" fillId="0" borderId="4" xfId="1" applyFont="1" applyBorder="1" applyAlignment="1">
      <alignment horizontal="center" vertical="center" readingOrder="2"/>
    </xf>
    <xf numFmtId="0" fontId="4" fillId="5" borderId="4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166" fontId="1" fillId="10" borderId="4" xfId="0" applyNumberFormat="1" applyFont="1" applyFill="1" applyBorder="1" applyAlignment="1">
      <alignment horizontal="center" vertical="center" readingOrder="2"/>
    </xf>
    <xf numFmtId="166" fontId="1" fillId="5" borderId="4" xfId="0" applyNumberFormat="1" applyFont="1" applyFill="1" applyBorder="1" applyAlignment="1">
      <alignment horizontal="center" vertical="center" readingOrder="2"/>
    </xf>
    <xf numFmtId="20" fontId="1" fillId="2" borderId="4" xfId="0" applyNumberFormat="1" applyFont="1" applyFill="1" applyBorder="1" applyAlignment="1">
      <alignment horizontal="center" vertical="center" readingOrder="2"/>
    </xf>
    <xf numFmtId="0" fontId="11" fillId="0" borderId="0" xfId="1" applyFont="1" applyAlignment="1">
      <alignment horizontal="center"/>
    </xf>
    <xf numFmtId="0" fontId="7" fillId="0" borderId="0" xfId="1"/>
    <xf numFmtId="164" fontId="4" fillId="20" borderId="4" xfId="1" applyNumberFormat="1" applyFont="1" applyFill="1" applyBorder="1" applyAlignment="1">
      <alignment horizontal="center" vertical="center" readingOrder="1"/>
    </xf>
    <xf numFmtId="0" fontId="4" fillId="8" borderId="4" xfId="1" applyNumberFormat="1" applyFont="1" applyFill="1" applyBorder="1" applyAlignment="1">
      <alignment horizontal="center" vertical="center"/>
    </xf>
    <xf numFmtId="167" fontId="4" fillId="20" borderId="4" xfId="1" applyNumberFormat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 wrapText="1"/>
    </xf>
    <xf numFmtId="20" fontId="1" fillId="10" borderId="4" xfId="0" applyNumberFormat="1" applyFont="1" applyFill="1" applyBorder="1" applyAlignment="1">
      <alignment horizontal="center" vertical="center" readingOrder="2"/>
    </xf>
    <xf numFmtId="2" fontId="1" fillId="10" borderId="4" xfId="0" applyNumberFormat="1" applyFont="1" applyFill="1" applyBorder="1" applyAlignment="1">
      <alignment horizontal="center" vertical="center" readingOrder="2"/>
    </xf>
    <xf numFmtId="0" fontId="3" fillId="0" borderId="0" xfId="0" applyNumberFormat="1" applyFont="1"/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4" fillId="26" borderId="11" xfId="0" applyFont="1" applyFill="1" applyBorder="1" applyAlignment="1">
      <alignment horizontal="center" vertical="center"/>
    </xf>
    <xf numFmtId="0" fontId="13" fillId="27" borderId="2" xfId="0" applyFont="1" applyFill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readingOrder="2"/>
    </xf>
    <xf numFmtId="0" fontId="2" fillId="28" borderId="4" xfId="0" applyFont="1" applyFill="1" applyBorder="1" applyAlignment="1">
      <alignment horizontal="center" vertical="center" wrapText="1"/>
    </xf>
    <xf numFmtId="2" fontId="3" fillId="28" borderId="0" xfId="0" applyNumberFormat="1" applyFont="1" applyFill="1"/>
    <xf numFmtId="0" fontId="13" fillId="27" borderId="4" xfId="0" applyFont="1" applyFill="1" applyBorder="1" applyAlignment="1">
      <alignment horizontal="center" vertical="center"/>
    </xf>
    <xf numFmtId="0" fontId="14" fillId="26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24" borderId="0" xfId="0" applyFont="1" applyFill="1" applyBorder="1" applyAlignment="1">
      <alignment horizontal="center" vertical="center"/>
    </xf>
    <xf numFmtId="168" fontId="13" fillId="25" borderId="24" xfId="0" applyNumberFormat="1" applyFont="1" applyFill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hidden="1"/>
    </xf>
    <xf numFmtId="0" fontId="4" fillId="3" borderId="3" xfId="0" applyFont="1" applyFill="1" applyBorder="1" applyAlignment="1" applyProtection="1">
      <alignment horizontal="center" vertical="center"/>
      <protection hidden="1"/>
    </xf>
    <xf numFmtId="0" fontId="4" fillId="3" borderId="23" xfId="0" applyFont="1" applyFill="1" applyBorder="1" applyAlignment="1" applyProtection="1">
      <alignment horizontal="center" vertical="center"/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1" fontId="1" fillId="14" borderId="8" xfId="0" applyNumberFormat="1" applyFont="1" applyFill="1" applyBorder="1" applyAlignment="1">
      <alignment horizontal="center" vertical="center" readingOrder="2"/>
    </xf>
    <xf numFmtId="1" fontId="1" fillId="14" borderId="7" xfId="0" applyNumberFormat="1" applyFont="1" applyFill="1" applyBorder="1" applyAlignment="1">
      <alignment horizontal="center" vertical="center" readingOrder="2"/>
    </xf>
    <xf numFmtId="0" fontId="5" fillId="6" borderId="1" xfId="0" applyFont="1" applyFill="1" applyBorder="1" applyAlignment="1">
      <alignment horizontal="center" vertical="center" readingOrder="2"/>
    </xf>
    <xf numFmtId="0" fontId="5" fillId="6" borderId="2" xfId="0" applyFont="1" applyFill="1" applyBorder="1" applyAlignment="1">
      <alignment horizontal="center" vertical="center" readingOrder="2"/>
    </xf>
    <xf numFmtId="0" fontId="5" fillId="6" borderId="3" xfId="0" applyFont="1" applyFill="1" applyBorder="1" applyAlignment="1">
      <alignment horizontal="center" vertical="center" readingOrder="2"/>
    </xf>
    <xf numFmtId="0" fontId="1" fillId="5" borderId="4" xfId="0" applyFont="1" applyFill="1" applyBorder="1" applyAlignment="1">
      <alignment horizontal="center" vertical="center" readingOrder="2"/>
    </xf>
    <xf numFmtId="0" fontId="1" fillId="5" borderId="1" xfId="0" applyFont="1" applyFill="1" applyBorder="1" applyAlignment="1">
      <alignment horizontal="center" vertical="center" readingOrder="2"/>
    </xf>
    <xf numFmtId="0" fontId="1" fillId="5" borderId="2" xfId="0" applyFont="1" applyFill="1" applyBorder="1" applyAlignment="1">
      <alignment horizontal="center" vertical="center" readingOrder="2"/>
    </xf>
    <xf numFmtId="0" fontId="1" fillId="5" borderId="3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readingOrder="2"/>
    </xf>
    <xf numFmtId="0" fontId="1" fillId="0" borderId="2" xfId="0" applyNumberFormat="1" applyFont="1" applyBorder="1" applyAlignment="1">
      <alignment horizontal="center" vertical="center" readingOrder="2"/>
    </xf>
    <xf numFmtId="0" fontId="1" fillId="0" borderId="3" xfId="0" applyNumberFormat="1" applyFont="1" applyBorder="1" applyAlignment="1">
      <alignment horizontal="center" vertical="center" readingOrder="2"/>
    </xf>
    <xf numFmtId="0" fontId="2" fillId="5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0" fontId="2" fillId="3" borderId="10" xfId="0" applyNumberFormat="1" applyFont="1" applyFill="1" applyBorder="1" applyAlignment="1">
      <alignment horizontal="center" vertical="center"/>
    </xf>
    <xf numFmtId="20" fontId="2" fillId="3" borderId="11" xfId="0" applyNumberFormat="1" applyFont="1" applyFill="1" applyBorder="1" applyAlignment="1">
      <alignment horizontal="center" vertical="center"/>
    </xf>
    <xf numFmtId="20" fontId="2" fillId="3" borderId="12" xfId="0" applyNumberFormat="1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 wrapText="1"/>
    </xf>
    <xf numFmtId="2" fontId="15" fillId="28" borderId="10" xfId="0" applyNumberFormat="1" applyFont="1" applyFill="1" applyBorder="1" applyAlignment="1">
      <alignment horizontal="center" vertical="center" readingOrder="2"/>
    </xf>
    <xf numFmtId="0" fontId="15" fillId="28" borderId="11" xfId="0" applyNumberFormat="1" applyFont="1" applyFill="1" applyBorder="1" applyAlignment="1">
      <alignment horizontal="center" vertical="center" readingOrder="2"/>
    </xf>
    <xf numFmtId="0" fontId="15" fillId="28" borderId="12" xfId="0" applyNumberFormat="1" applyFont="1" applyFill="1" applyBorder="1" applyAlignment="1">
      <alignment horizontal="center" vertical="center" readingOrder="2"/>
    </xf>
    <xf numFmtId="4" fontId="2" fillId="3" borderId="10" xfId="0" applyNumberFormat="1" applyFont="1" applyFill="1" applyBorder="1" applyAlignment="1">
      <alignment horizontal="center" vertical="center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16" fillId="28" borderId="10" xfId="0" applyNumberFormat="1" applyFont="1" applyFill="1" applyBorder="1" applyAlignment="1">
      <alignment horizontal="center" vertical="center"/>
    </xf>
    <xf numFmtId="4" fontId="16" fillId="28" borderId="11" xfId="0" applyNumberFormat="1" applyFont="1" applyFill="1" applyBorder="1" applyAlignment="1">
      <alignment horizontal="center" vertical="center"/>
    </xf>
    <xf numFmtId="4" fontId="16" fillId="28" borderId="12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readingOrder="2"/>
    </xf>
    <xf numFmtId="0" fontId="1" fillId="7" borderId="9" xfId="0" applyFont="1" applyFill="1" applyBorder="1" applyAlignment="1">
      <alignment horizontal="center" vertical="center" readingOrder="2"/>
    </xf>
    <xf numFmtId="1" fontId="1" fillId="8" borderId="6" xfId="0" applyNumberFormat="1" applyFont="1" applyFill="1" applyBorder="1" applyAlignment="1">
      <alignment horizontal="center" vertical="center" readingOrder="2"/>
    </xf>
    <xf numFmtId="1" fontId="1" fillId="8" borderId="7" xfId="0" applyNumberFormat="1" applyFont="1" applyFill="1" applyBorder="1" applyAlignment="1">
      <alignment horizontal="center" vertical="center" readingOrder="2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8" fillId="6" borderId="4" xfId="1" applyFont="1" applyFill="1" applyBorder="1" applyAlignment="1">
      <alignment horizontal="center" vertical="center" readingOrder="2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14" borderId="13" xfId="0" applyFont="1" applyFill="1" applyBorder="1" applyAlignment="1">
      <alignment horizontal="center" vertical="center"/>
    </xf>
    <xf numFmtId="0" fontId="1" fillId="14" borderId="14" xfId="0" applyFont="1" applyFill="1" applyBorder="1" applyAlignment="1">
      <alignment horizontal="center" vertical="center"/>
    </xf>
    <xf numFmtId="0" fontId="1" fillId="11" borderId="13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14" borderId="13" xfId="0" applyFont="1" applyFill="1" applyBorder="1" applyAlignment="1">
      <alignment horizontal="center" vertical="center"/>
    </xf>
    <xf numFmtId="0" fontId="9" fillId="14" borderId="14" xfId="0" applyFont="1" applyFill="1" applyBorder="1" applyAlignment="1">
      <alignment horizontal="center" vertical="center"/>
    </xf>
    <xf numFmtId="0" fontId="1" fillId="11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38"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double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</dxf>
    <dxf>
      <border diagonalUp="0" diagonalDown="0" outline="0">
        <left/>
        <right/>
        <top style="double">
          <color indexed="64"/>
        </top>
        <bottom/>
      </border>
    </dxf>
    <dxf>
      <border outline="0">
        <top style="double">
          <color indexed="64"/>
        </top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Arial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/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border outline="0">
        <top style="double">
          <color indexed="64"/>
        </top>
      </border>
    </dxf>
    <dxf>
      <border outline="0">
        <left style="double">
          <color indexed="64"/>
        </left>
        <right style="double">
          <color indexed="64"/>
        </right>
        <bottom style="double">
          <color indexed="64"/>
        </bottom>
      </border>
    </dxf>
    <dxf>
      <font>
        <b/>
        <strike val="0"/>
        <outline val="0"/>
        <shadow val="0"/>
        <u val="none"/>
        <vertAlign val="baseline"/>
        <sz val="22"/>
        <color theme="1"/>
        <name val="Arial"/>
        <scheme val="minor"/>
      </font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  <vertical/>
        <horizontal/>
      </border>
    </dxf>
    <dxf>
      <border outline="0"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double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none"/>
      </font>
      <fill>
        <patternFill patternType="solid">
          <fgColor indexed="64"/>
          <bgColor rgb="FFB7E7FF"/>
        </patternFill>
      </fill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&#1603;&#1588;&#1601; &#1575;&#1604;&#1605;&#1585;&#1578;&#1576;&#1575;&#1578;'!A1"/><Relationship Id="rId3" Type="http://schemas.openxmlformats.org/officeDocument/2006/relationships/hyperlink" Target="#'&#1605;&#1610;&#1586;&#1575;&#1606; &#1575;&#1604;&#1605;&#1585;&#1575;&#1580;&#1593;&#1577; &#1575;&#1604;&#1575;&#1585;&#1589;&#1583;&#1577; '!A1"/><Relationship Id="rId7" Type="http://schemas.openxmlformats.org/officeDocument/2006/relationships/hyperlink" Target="#'&#1585;&#1589;&#1610;&#1600;&#1600;&#1583; &#1575;&#1604;&#1582;&#1600;&#1600;&#1586;&#1606;&#1600;&#1600;&#1577;'!A1"/><Relationship Id="rId2" Type="http://schemas.openxmlformats.org/officeDocument/2006/relationships/hyperlink" Target="#'&#1578;&#1587;&#1604;&#1610;&#1605; &#1575;&#1604;&#1605;&#1585;&#1578;&#1576;'!A1"/><Relationship Id="rId1" Type="http://schemas.openxmlformats.org/officeDocument/2006/relationships/hyperlink" Target="#'&#1605;&#1588;&#1578;&#1585;&#1610;&#1575;&#1578; &#1608;&#1605;&#1576;&#1610;&#1593;&#1600;&#1575;&#1578;'!A1"/><Relationship Id="rId6" Type="http://schemas.openxmlformats.org/officeDocument/2006/relationships/hyperlink" Target="#'&#1605;&#1600;&#1600;&#1589;&#1600;&#1600;&#1600;&#1600;&#1585;&#1608;&#1601;&#1600;&#1600;&#1600;&#1600;&#1600;&#1600;&#1575;&#1578; &#1575;&#1604;&#1610;&#1608;&#1605;&#1600;&#1610;&#1600;&#1600;&#1600;&#1577;'!A1"/><Relationship Id="rId5" Type="http://schemas.openxmlformats.org/officeDocument/2006/relationships/hyperlink" Target="#'&#1575;&#1587;&#1578;&#1575;&#1584; &#1605;&#1587;&#1575;&#1593;&#1583; &#1605;&#1589;&#1585;&#1608;&#1601;&#1575;&#1578; '!A1"/><Relationship Id="rId4" Type="http://schemas.openxmlformats.org/officeDocument/2006/relationships/hyperlink" Target="#'&#1575;&#1604;&#1581;&#1585;&#1603;&#1577; &#1575;&#1604;&#1588;&#1607;&#1585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285750</xdr:colOff>
      <xdr:row>2</xdr:row>
      <xdr:rowOff>114300</xdr:rowOff>
    </xdr:from>
    <xdr:to>
      <xdr:col>10</xdr:col>
      <xdr:colOff>400050</xdr:colOff>
      <xdr:row>5</xdr:row>
      <xdr:rowOff>85725</xdr:rowOff>
    </xdr:to>
    <xdr:sp macro="" textlink="">
      <xdr:nvSpPr>
        <xdr:cNvPr id="2" name="مستطيل مستدير الزوايا 1"/>
        <xdr:cNvSpPr/>
      </xdr:nvSpPr>
      <xdr:spPr>
        <a:xfrm flipH="1">
          <a:off x="11228889150" y="476250"/>
          <a:ext cx="2171700" cy="514350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2000" b="1"/>
            <a:t>الرئ</a:t>
          </a:r>
          <a:r>
            <a:rPr lang="ar-EG" sz="2000" b="1"/>
            <a:t>ـ</a:t>
          </a:r>
          <a:r>
            <a:rPr lang="ar-SA" sz="2000" b="1"/>
            <a:t>ي</a:t>
          </a:r>
          <a:r>
            <a:rPr lang="ar-EG" sz="2000" b="1"/>
            <a:t>ـ</a:t>
          </a:r>
          <a:r>
            <a:rPr lang="ar-SA" sz="2000" b="1"/>
            <a:t>س</a:t>
          </a:r>
          <a:r>
            <a:rPr lang="ar-EG" sz="2000" b="1"/>
            <a:t>ــ</a:t>
          </a:r>
          <a:r>
            <a:rPr lang="ar-SA" sz="2000" b="1"/>
            <a:t>ي</a:t>
          </a:r>
          <a:r>
            <a:rPr lang="ar-EG" sz="2000" b="1"/>
            <a:t>ـــ</a:t>
          </a:r>
          <a:r>
            <a:rPr lang="ar-SA" sz="2000" b="1"/>
            <a:t>ة </a:t>
          </a:r>
          <a:endParaRPr lang="ar-SA" sz="1100" b="1"/>
        </a:p>
      </xdr:txBody>
    </xdr:sp>
    <xdr:clientData/>
  </xdr:twoCellAnchor>
  <xdr:twoCellAnchor>
    <xdr:from>
      <xdr:col>1</xdr:col>
      <xdr:colOff>95249</xdr:colOff>
      <xdr:row>2</xdr:row>
      <xdr:rowOff>19050</xdr:rowOff>
    </xdr:from>
    <xdr:to>
      <xdr:col>4</xdr:col>
      <xdr:colOff>66674</xdr:colOff>
      <xdr:row>5</xdr:row>
      <xdr:rowOff>66675</xdr:rowOff>
    </xdr:to>
    <xdr:sp macro="" textlink="">
      <xdr:nvSpPr>
        <xdr:cNvPr id="3" name="سهم إلى اليسار واليمين 2"/>
        <xdr:cNvSpPr/>
      </xdr:nvSpPr>
      <xdr:spPr>
        <a:xfrm flipH="1">
          <a:off x="11233337326" y="381000"/>
          <a:ext cx="2028825" cy="590550"/>
        </a:xfrm>
        <a:prstGeom prst="leftRightArrow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EG" sz="1400" b="1"/>
            <a:t>إ</a:t>
          </a:r>
          <a:r>
            <a:rPr lang="ar-SA" sz="1400" b="1"/>
            <a:t>عداد</a:t>
          </a:r>
          <a:r>
            <a:rPr lang="ar-SA" sz="1400" b="1" baseline="0"/>
            <a:t> </a:t>
          </a:r>
          <a:r>
            <a:rPr lang="ar-EG" sz="1400" b="1" baseline="0"/>
            <a:t>محمود حمدى</a:t>
          </a:r>
          <a:endParaRPr lang="ar-SA" sz="1400" b="1"/>
        </a:p>
      </xdr:txBody>
    </xdr:sp>
    <xdr:clientData/>
  </xdr:twoCellAnchor>
  <xdr:twoCellAnchor>
    <xdr:from>
      <xdr:col>8</xdr:col>
      <xdr:colOff>9525</xdr:colOff>
      <xdr:row>9</xdr:row>
      <xdr:rowOff>28573</xdr:rowOff>
    </xdr:from>
    <xdr:to>
      <xdr:col>9</xdr:col>
      <xdr:colOff>409575</xdr:colOff>
      <xdr:row>11</xdr:row>
      <xdr:rowOff>161924</xdr:rowOff>
    </xdr:to>
    <xdr:sp macro="" textlink="">
      <xdr:nvSpPr>
        <xdr:cNvPr id="4" name="مستطيل مستدير الزوايا 3">
          <a:hlinkClick xmlns:r="http://schemas.openxmlformats.org/officeDocument/2006/relationships" r:id="rId1"/>
        </xdr:cNvPr>
        <xdr:cNvSpPr/>
      </xdr:nvSpPr>
      <xdr:spPr>
        <a:xfrm flipH="1">
          <a:off x="11229565425" y="1657348"/>
          <a:ext cx="1085850" cy="495301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200" b="1"/>
            <a:t>مشتريات ومبيعـات</a:t>
          </a:r>
          <a:endParaRPr lang="ar-SA" sz="1050" b="1"/>
        </a:p>
      </xdr:txBody>
    </xdr:sp>
    <xdr:clientData/>
  </xdr:twoCellAnchor>
  <xdr:twoCellAnchor>
    <xdr:from>
      <xdr:col>6</xdr:col>
      <xdr:colOff>76200</xdr:colOff>
      <xdr:row>13</xdr:row>
      <xdr:rowOff>95250</xdr:rowOff>
    </xdr:from>
    <xdr:to>
      <xdr:col>7</xdr:col>
      <xdr:colOff>571500</xdr:colOff>
      <xdr:row>16</xdr:row>
      <xdr:rowOff>47626</xdr:rowOff>
    </xdr:to>
    <xdr:sp macro="" textlink="">
      <xdr:nvSpPr>
        <xdr:cNvPr id="5" name="مستطيل مستدير الزوايا 4">
          <a:hlinkClick xmlns:r="http://schemas.openxmlformats.org/officeDocument/2006/relationships" r:id="rId2"/>
        </xdr:cNvPr>
        <xdr:cNvSpPr/>
      </xdr:nvSpPr>
      <xdr:spPr>
        <a:xfrm flipH="1">
          <a:off x="11230775100" y="2447925"/>
          <a:ext cx="1181100" cy="495301"/>
        </a:xfrm>
        <a:prstGeom prst="round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200" b="1"/>
            <a:t>تسليم المرتب</a:t>
          </a:r>
        </a:p>
      </xdr:txBody>
    </xdr:sp>
    <xdr:clientData/>
  </xdr:twoCellAnchor>
  <xdr:twoCellAnchor>
    <xdr:from>
      <xdr:col>6</xdr:col>
      <xdr:colOff>457200</xdr:colOff>
      <xdr:row>19</xdr:row>
      <xdr:rowOff>85725</xdr:rowOff>
    </xdr:from>
    <xdr:to>
      <xdr:col>8</xdr:col>
      <xdr:colOff>266700</xdr:colOff>
      <xdr:row>22</xdr:row>
      <xdr:rowOff>38101</xdr:rowOff>
    </xdr:to>
    <xdr:sp macro="" textlink="">
      <xdr:nvSpPr>
        <xdr:cNvPr id="6" name="مستطيل مستدير الزوايا 5">
          <a:hlinkClick xmlns:r="http://schemas.openxmlformats.org/officeDocument/2006/relationships" r:id="rId3"/>
        </xdr:cNvPr>
        <xdr:cNvSpPr/>
      </xdr:nvSpPr>
      <xdr:spPr>
        <a:xfrm flipH="1">
          <a:off x="11230394100" y="3524250"/>
          <a:ext cx="1181100" cy="504826"/>
        </a:xfrm>
        <a:prstGeom prst="round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1" anchor="ctr"/>
        <a:lstStyle/>
        <a:p>
          <a:pPr algn="ctr"/>
          <a:endParaRPr lang="ar-SA" sz="1200" b="1"/>
        </a:p>
      </xdr:txBody>
    </xdr:sp>
    <xdr:clientData/>
  </xdr:twoCellAnchor>
  <xdr:twoCellAnchor>
    <xdr:from>
      <xdr:col>9</xdr:col>
      <xdr:colOff>628650</xdr:colOff>
      <xdr:row>13</xdr:row>
      <xdr:rowOff>104775</xdr:rowOff>
    </xdr:from>
    <xdr:to>
      <xdr:col>11</xdr:col>
      <xdr:colOff>438150</xdr:colOff>
      <xdr:row>16</xdr:row>
      <xdr:rowOff>57151</xdr:rowOff>
    </xdr:to>
    <xdr:sp macro="" textlink="">
      <xdr:nvSpPr>
        <xdr:cNvPr id="7" name="مستطيل مستدير الزوايا 6">
          <a:hlinkClick xmlns:r="http://schemas.openxmlformats.org/officeDocument/2006/relationships" r:id="rId4"/>
        </xdr:cNvPr>
        <xdr:cNvSpPr/>
      </xdr:nvSpPr>
      <xdr:spPr>
        <a:xfrm flipH="1">
          <a:off x="11228165250" y="2457450"/>
          <a:ext cx="1181100" cy="495301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100" b="1"/>
            <a:t>الحركة الشهرية</a:t>
          </a:r>
        </a:p>
      </xdr:txBody>
    </xdr:sp>
    <xdr:clientData/>
  </xdr:twoCellAnchor>
  <xdr:twoCellAnchor>
    <xdr:from>
      <xdr:col>9</xdr:col>
      <xdr:colOff>152400</xdr:colOff>
      <xdr:row>19</xdr:row>
      <xdr:rowOff>76200</xdr:rowOff>
    </xdr:from>
    <xdr:to>
      <xdr:col>10</xdr:col>
      <xdr:colOff>647700</xdr:colOff>
      <xdr:row>22</xdr:row>
      <xdr:rowOff>28576</xdr:rowOff>
    </xdr:to>
    <xdr:sp macro="" textlink="">
      <xdr:nvSpPr>
        <xdr:cNvPr id="8" name="مستطيل مستدير الزوايا 7">
          <a:hlinkClick xmlns:r="http://schemas.openxmlformats.org/officeDocument/2006/relationships" r:id="rId5"/>
        </xdr:cNvPr>
        <xdr:cNvSpPr/>
      </xdr:nvSpPr>
      <xdr:spPr>
        <a:xfrm flipH="1">
          <a:off x="11228641500" y="3514725"/>
          <a:ext cx="1181100" cy="504826"/>
        </a:xfrm>
        <a:prstGeom prst="roundRect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1" anchor="ctr"/>
        <a:lstStyle/>
        <a:p>
          <a:pPr algn="ctr"/>
          <a:endParaRPr lang="ar-SA" sz="1100" b="1"/>
        </a:p>
      </xdr:txBody>
    </xdr:sp>
    <xdr:clientData/>
  </xdr:twoCellAnchor>
  <xdr:twoCellAnchor>
    <xdr:from>
      <xdr:col>9</xdr:col>
      <xdr:colOff>523875</xdr:colOff>
      <xdr:row>10</xdr:row>
      <xdr:rowOff>152400</xdr:rowOff>
    </xdr:from>
    <xdr:to>
      <xdr:col>10</xdr:col>
      <xdr:colOff>409575</xdr:colOff>
      <xdr:row>13</xdr:row>
      <xdr:rowOff>28578</xdr:rowOff>
    </xdr:to>
    <xdr:cxnSp macro="">
      <xdr:nvCxnSpPr>
        <xdr:cNvPr id="9" name="رابط كسهم مستقيم 8"/>
        <xdr:cNvCxnSpPr/>
      </xdr:nvCxnSpPr>
      <xdr:spPr>
        <a:xfrm flipH="1">
          <a:off x="11228879625" y="1962150"/>
          <a:ext cx="571500" cy="41910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38103</xdr:colOff>
      <xdr:row>10</xdr:row>
      <xdr:rowOff>152399</xdr:rowOff>
    </xdr:from>
    <xdr:to>
      <xdr:col>7</xdr:col>
      <xdr:colOff>561976</xdr:colOff>
      <xdr:row>13</xdr:row>
      <xdr:rowOff>57149</xdr:rowOff>
    </xdr:to>
    <xdr:cxnSp macro="">
      <xdr:nvCxnSpPr>
        <xdr:cNvPr id="10" name="رابط كسهم مستقيم 9"/>
        <xdr:cNvCxnSpPr/>
      </xdr:nvCxnSpPr>
      <xdr:spPr>
        <a:xfrm rot="10800000" flipH="1" flipV="1">
          <a:off x="11230784624" y="1962149"/>
          <a:ext cx="523873" cy="44767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495300</xdr:colOff>
      <xdr:row>16</xdr:row>
      <xdr:rowOff>76201</xdr:rowOff>
    </xdr:from>
    <xdr:to>
      <xdr:col>10</xdr:col>
      <xdr:colOff>514349</xdr:colOff>
      <xdr:row>19</xdr:row>
      <xdr:rowOff>9526</xdr:rowOff>
    </xdr:to>
    <xdr:cxnSp macro="">
      <xdr:nvCxnSpPr>
        <xdr:cNvPr id="11" name="رابط كسهم مستقيم 10"/>
        <xdr:cNvCxnSpPr/>
      </xdr:nvCxnSpPr>
      <xdr:spPr>
        <a:xfrm rot="5400000" flipH="1">
          <a:off x="11228546251" y="3200401"/>
          <a:ext cx="476250" cy="190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627856</xdr:colOff>
      <xdr:row>16</xdr:row>
      <xdr:rowOff>29369</xdr:rowOff>
    </xdr:from>
    <xdr:to>
      <xdr:col>6</xdr:col>
      <xdr:colOff>629444</xdr:colOff>
      <xdr:row>19</xdr:row>
      <xdr:rowOff>794</xdr:rowOff>
    </xdr:to>
    <xdr:cxnSp macro="">
      <xdr:nvCxnSpPr>
        <xdr:cNvPr id="12" name="رابط كسهم مستقيم 11"/>
        <xdr:cNvCxnSpPr/>
      </xdr:nvCxnSpPr>
      <xdr:spPr>
        <a:xfrm rot="5400000" flipH="1">
          <a:off x="11231146575" y="3181350"/>
          <a:ext cx="5143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21</xdr:row>
      <xdr:rowOff>9525</xdr:rowOff>
    </xdr:from>
    <xdr:to>
      <xdr:col>9</xdr:col>
      <xdr:colOff>66675</xdr:colOff>
      <xdr:row>21</xdr:row>
      <xdr:rowOff>19050</xdr:rowOff>
    </xdr:to>
    <xdr:cxnSp macro="">
      <xdr:nvCxnSpPr>
        <xdr:cNvPr id="13" name="رابط كسهم مستقيم 12"/>
        <xdr:cNvCxnSpPr/>
      </xdr:nvCxnSpPr>
      <xdr:spPr>
        <a:xfrm flipH="1">
          <a:off x="11229908325" y="3819525"/>
          <a:ext cx="4476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9</xdr:row>
      <xdr:rowOff>114300</xdr:rowOff>
    </xdr:from>
    <xdr:to>
      <xdr:col>4</xdr:col>
      <xdr:colOff>361950</xdr:colOff>
      <xdr:row>12</xdr:row>
      <xdr:rowOff>57150</xdr:rowOff>
    </xdr:to>
    <xdr:sp macro="" textlink="">
      <xdr:nvSpPr>
        <xdr:cNvPr id="14" name="مستطيل 13">
          <a:hlinkClick xmlns:r="http://schemas.openxmlformats.org/officeDocument/2006/relationships" r:id="rId6"/>
        </xdr:cNvPr>
        <xdr:cNvSpPr/>
      </xdr:nvSpPr>
      <xdr:spPr>
        <a:xfrm flipH="1">
          <a:off x="11233042050" y="1743075"/>
          <a:ext cx="2028825" cy="485775"/>
        </a:xfrm>
        <a:prstGeom prst="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800" b="1"/>
            <a:t>مــصــــروفــــــات اليومـيـــة</a:t>
          </a:r>
        </a:p>
      </xdr:txBody>
    </xdr:sp>
    <xdr:clientData/>
  </xdr:twoCellAnchor>
  <xdr:twoCellAnchor>
    <xdr:from>
      <xdr:col>1</xdr:col>
      <xdr:colOff>333375</xdr:colOff>
      <xdr:row>14</xdr:row>
      <xdr:rowOff>9525</xdr:rowOff>
    </xdr:from>
    <xdr:to>
      <xdr:col>4</xdr:col>
      <xdr:colOff>304800</xdr:colOff>
      <xdr:row>16</xdr:row>
      <xdr:rowOff>133350</xdr:rowOff>
    </xdr:to>
    <xdr:sp macro="" textlink="">
      <xdr:nvSpPr>
        <xdr:cNvPr id="15" name="مستطيل 14">
          <a:hlinkClick xmlns:r="http://schemas.openxmlformats.org/officeDocument/2006/relationships" r:id="rId7"/>
        </xdr:cNvPr>
        <xdr:cNvSpPr/>
      </xdr:nvSpPr>
      <xdr:spPr>
        <a:xfrm flipH="1">
          <a:off x="11233099200" y="2543175"/>
          <a:ext cx="2028825" cy="485775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800" b="1"/>
            <a:t>رصيــد الخــزنــة</a:t>
          </a:r>
        </a:p>
      </xdr:txBody>
    </xdr:sp>
    <xdr:clientData/>
  </xdr:twoCellAnchor>
  <xdr:twoCellAnchor>
    <xdr:from>
      <xdr:col>1</xdr:col>
      <xdr:colOff>295275</xdr:colOff>
      <xdr:row>19</xdr:row>
      <xdr:rowOff>47625</xdr:rowOff>
    </xdr:from>
    <xdr:to>
      <xdr:col>4</xdr:col>
      <xdr:colOff>266700</xdr:colOff>
      <xdr:row>21</xdr:row>
      <xdr:rowOff>171450</xdr:rowOff>
    </xdr:to>
    <xdr:sp macro="" textlink="">
      <xdr:nvSpPr>
        <xdr:cNvPr id="16" name="مستطيل 15">
          <a:hlinkClick xmlns:r="http://schemas.openxmlformats.org/officeDocument/2006/relationships" r:id="rId8"/>
        </xdr:cNvPr>
        <xdr:cNvSpPr/>
      </xdr:nvSpPr>
      <xdr:spPr>
        <a:xfrm flipH="1">
          <a:off x="11233137300" y="3486150"/>
          <a:ext cx="2028825" cy="495300"/>
        </a:xfrm>
        <a:prstGeom prst="rect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800" b="1"/>
            <a:t>كشف المرتبات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2" name="الجدول2" displayName="الجدول2" ref="G3:G173" totalsRowShown="0" headerRowDxfId="36" dataDxfId="34" headerRowBorderDxfId="35" tableBorderDxfId="33">
  <autoFilter ref="G3:G173"/>
  <tableColumns count="1">
    <tableColumn id="1" name="الـصــنــــــــف" dataDxfId="32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id="1" name="xx" displayName="xx" ref="G216:H247" totalsRowShown="0" headerRowDxfId="31" dataDxfId="29" headerRowBorderDxfId="30" tableBorderDxfId="28" totalsRowBorderDxfId="27">
  <autoFilter ref="G216:H247"/>
  <tableColumns count="2">
    <tableColumn id="1" name="التاريخ" dataDxfId="26">
      <calculatedColumnFormula array="1">IFERROR(INDEX($G$3:$K$174,SMALL(IF(($G$3:$G$174=$H$215),ROW($G$3:$G$174)-ROW($I$2)),ROW(A1)),2),"")</calculatedColumnFormula>
    </tableColumn>
    <tableColumn id="2" name="المبلغ" dataDxfId="25">
      <calculatedColumnFormula array="1">IFERROR(INDEX($G$3:$K$174,SMALL(IF(($G$3:$G$174=$H$215),ROW($G$3:$G$174)-ROW($I$2)),ROW(A1)),3),"")</calculatedColumnFormula>
    </tableColumn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x" displayName="x" ref="J216:K243" headerRowDxfId="24" headerRowBorderDxfId="23" tableBorderDxfId="22" totalsRowBorderDxfId="21">
  <autoFilter ref="J216:K243"/>
  <tableColumns count="2">
    <tableColumn id="1" name="ادراج اسامى الموظفين" totalsRowLabel="الإجمالي" totalsRowDxfId="20"/>
    <tableColumn id="2" name="الاجمالى" totalsRowFunction="sum" dataDxfId="19" totalsRowDxfId="1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O20"/>
  <sheetViews>
    <sheetView showGridLines="0" rightToLeft="1" workbookViewId="0">
      <selection activeCell="D31" sqref="D31"/>
    </sheetView>
  </sheetViews>
  <sheetFormatPr defaultColWidth="9" defaultRowHeight="15" x14ac:dyDescent="0.25"/>
  <cols>
    <col min="1" max="16384" width="9" style="110"/>
  </cols>
  <sheetData>
    <row r="4" spans="15:15" x14ac:dyDescent="0.25">
      <c r="O4" s="109" t="s">
        <v>161</v>
      </c>
    </row>
    <row r="20" spans="6:6" x14ac:dyDescent="0.25">
      <c r="F20" s="109" t="s">
        <v>162</v>
      </c>
    </row>
  </sheetData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8"/>
  <sheetViews>
    <sheetView rightToLeft="1" tabSelected="1" zoomScale="70" zoomScaleNormal="70" workbookViewId="0">
      <pane ySplit="3" topLeftCell="A4" activePane="bottomLeft" state="frozen"/>
      <selection pane="bottomLeft" activeCell="I13" sqref="I13"/>
    </sheetView>
  </sheetViews>
  <sheetFormatPr defaultRowHeight="15" x14ac:dyDescent="0.25"/>
  <cols>
    <col min="1" max="1" width="5" customWidth="1"/>
    <col min="2" max="2" width="20.42578125" customWidth="1"/>
    <col min="3" max="3" width="12" customWidth="1"/>
    <col min="4" max="4" width="15.7109375" customWidth="1"/>
    <col min="5" max="5" width="2.42578125" customWidth="1"/>
    <col min="6" max="6" width="7.140625" customWidth="1"/>
    <col min="7" max="7" width="24.28515625" customWidth="1"/>
    <col min="8" max="8" width="16.7109375" bestFit="1" customWidth="1"/>
    <col min="9" max="9" width="11.5703125" customWidth="1"/>
    <col min="10" max="10" width="32.5703125" bestFit="1" customWidth="1"/>
    <col min="11" max="11" width="15.7109375" customWidth="1"/>
    <col min="12" max="12" width="3" customWidth="1"/>
    <col min="13" max="13" width="5" customWidth="1"/>
    <col min="14" max="14" width="18.7109375" customWidth="1"/>
    <col min="15" max="15" width="13" customWidth="1"/>
    <col min="16" max="16" width="14.7109375" bestFit="1" customWidth="1"/>
    <col min="17" max="17" width="1.42578125" customWidth="1"/>
    <col min="18" max="18" width="0.7109375" customWidth="1"/>
    <col min="19" max="19" width="17.85546875" customWidth="1"/>
    <col min="20" max="20" width="20.42578125" customWidth="1"/>
    <col min="21" max="21" width="12" customWidth="1"/>
    <col min="22" max="22" width="1.7109375" customWidth="1"/>
    <col min="23" max="23" width="18.7109375" customWidth="1"/>
    <col min="24" max="24" width="13" customWidth="1"/>
    <col min="25" max="25" width="10.85546875" customWidth="1"/>
    <col min="26" max="26" width="1.42578125" customWidth="1"/>
    <col min="27" max="27" width="18.7109375" customWidth="1"/>
    <col min="28" max="28" width="13" customWidth="1"/>
    <col min="29" max="29" width="10.85546875" customWidth="1"/>
    <col min="30" max="30" width="2" customWidth="1"/>
    <col min="31" max="31" width="18.7109375" customWidth="1"/>
    <col min="32" max="32" width="13" customWidth="1"/>
    <col min="33" max="33" width="10.85546875" customWidth="1"/>
    <col min="34" max="34" width="18.7109375" customWidth="1"/>
    <col min="35" max="35" width="13" customWidth="1"/>
    <col min="36" max="36" width="10.85546875" customWidth="1"/>
    <col min="37" max="37" width="18.7109375" customWidth="1"/>
    <col min="38" max="38" width="13" customWidth="1"/>
    <col min="39" max="39" width="10.85546875" customWidth="1"/>
    <col min="40" max="40" width="18.7109375" customWidth="1"/>
    <col min="41" max="41" width="13" customWidth="1"/>
    <col min="42" max="42" width="10.85546875" customWidth="1"/>
    <col min="43" max="43" width="18.7109375" customWidth="1"/>
    <col min="44" max="44" width="13" customWidth="1"/>
    <col min="45" max="45" width="10.85546875" customWidth="1"/>
    <col min="46" max="46" width="18.7109375" customWidth="1"/>
    <col min="47" max="47" width="13" customWidth="1"/>
    <col min="48" max="48" width="10.85546875" customWidth="1"/>
    <col min="49" max="49" width="18.7109375" customWidth="1"/>
    <col min="50" max="50" width="13" customWidth="1"/>
    <col min="51" max="51" width="10.85546875" customWidth="1"/>
    <col min="52" max="52" width="18.7109375" customWidth="1"/>
    <col min="53" max="53" width="13" customWidth="1"/>
    <col min="54" max="54" width="10.85546875" customWidth="1"/>
    <col min="55" max="55" width="18.7109375" customWidth="1"/>
    <col min="56" max="56" width="13" customWidth="1"/>
    <col min="57" max="57" width="10.85546875" customWidth="1"/>
    <col min="58" max="58" width="18.7109375" customWidth="1"/>
    <col min="59" max="59" width="13" customWidth="1"/>
    <col min="60" max="60" width="10.85546875" customWidth="1"/>
    <col min="61" max="61" width="18.7109375" customWidth="1"/>
    <col min="62" max="62" width="13" customWidth="1"/>
    <col min="63" max="63" width="10.85546875" customWidth="1"/>
    <col min="64" max="64" width="18.7109375" customWidth="1"/>
    <col min="65" max="65" width="13" customWidth="1"/>
    <col min="66" max="66" width="10.85546875" customWidth="1"/>
    <col min="67" max="67" width="18.7109375" customWidth="1"/>
    <col min="68" max="68" width="13" customWidth="1"/>
    <col min="69" max="69" width="10.85546875" customWidth="1"/>
    <col min="70" max="70" width="18.7109375" customWidth="1"/>
    <col min="71" max="71" width="13" customWidth="1"/>
    <col min="72" max="72" width="10.85546875" customWidth="1"/>
    <col min="73" max="73" width="18.7109375" customWidth="1"/>
    <col min="74" max="74" width="13" customWidth="1"/>
    <col min="75" max="75" width="10.85546875" customWidth="1"/>
    <col min="76" max="76" width="18.7109375" customWidth="1"/>
    <col min="77" max="77" width="13" customWidth="1"/>
    <col min="78" max="78" width="10.85546875" customWidth="1"/>
    <col min="79" max="79" width="18.7109375" customWidth="1"/>
    <col min="80" max="80" width="13" customWidth="1"/>
    <col min="81" max="81" width="10.85546875" customWidth="1"/>
    <col min="82" max="82" width="18.7109375" customWidth="1"/>
    <col min="83" max="83" width="13" customWidth="1"/>
    <col min="84" max="84" width="14.7109375" bestFit="1" customWidth="1"/>
    <col min="85" max="85" width="18.7109375" customWidth="1"/>
    <col min="86" max="86" width="13" customWidth="1"/>
    <col min="87" max="87" width="14.7109375" bestFit="1" customWidth="1"/>
    <col min="88" max="88" width="18.7109375" customWidth="1"/>
    <col min="89" max="89" width="13" customWidth="1"/>
    <col min="90" max="90" width="14.7109375" bestFit="1" customWidth="1"/>
  </cols>
  <sheetData>
    <row r="1" spans="1:21" ht="28.5" customHeight="1" thickTop="1" thickBot="1" x14ac:dyDescent="0.3">
      <c r="A1" s="140" t="s">
        <v>96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2"/>
    </row>
    <row r="2" spans="1:21" ht="27" customHeight="1" thickTop="1" thickBot="1" x14ac:dyDescent="0.3">
      <c r="A2" s="148" t="s">
        <v>149</v>
      </c>
      <c r="B2" s="149"/>
      <c r="C2" s="148">
        <f>D40</f>
        <v>0</v>
      </c>
      <c r="D2" s="149"/>
      <c r="E2" s="57"/>
      <c r="F2" s="148" t="s">
        <v>97</v>
      </c>
      <c r="G2" s="150"/>
      <c r="H2" s="151"/>
      <c r="I2" s="149"/>
      <c r="J2" s="148">
        <f>I175</f>
        <v>5000</v>
      </c>
      <c r="K2" s="149"/>
      <c r="L2" s="57"/>
      <c r="M2" s="148" t="s">
        <v>150</v>
      </c>
      <c r="N2" s="149"/>
      <c r="O2" s="148">
        <f>P54</f>
        <v>0</v>
      </c>
      <c r="P2" s="149"/>
      <c r="S2" s="89" t="s">
        <v>147</v>
      </c>
      <c r="T2" s="90"/>
      <c r="U2" s="91"/>
    </row>
    <row r="3" spans="1:21" ht="48" thickTop="1" thickBot="1" x14ac:dyDescent="0.3">
      <c r="A3" s="58" t="s">
        <v>15</v>
      </c>
      <c r="B3" s="59" t="s">
        <v>98</v>
      </c>
      <c r="C3" s="60" t="s">
        <v>99</v>
      </c>
      <c r="D3" s="61" t="s">
        <v>100</v>
      </c>
      <c r="E3" s="57"/>
      <c r="F3" s="58" t="s">
        <v>15</v>
      </c>
      <c r="G3" s="62" t="s">
        <v>98</v>
      </c>
      <c r="H3" s="60" t="s">
        <v>101</v>
      </c>
      <c r="I3" s="61" t="s">
        <v>102</v>
      </c>
      <c r="J3" s="63" t="s">
        <v>103</v>
      </c>
      <c r="K3" s="60" t="s">
        <v>101</v>
      </c>
      <c r="L3" s="57"/>
      <c r="M3" s="58" t="s">
        <v>15</v>
      </c>
      <c r="N3" s="62" t="s">
        <v>98</v>
      </c>
      <c r="O3" s="60" t="s">
        <v>104</v>
      </c>
      <c r="P3" s="61" t="s">
        <v>105</v>
      </c>
      <c r="S3" s="58" t="s">
        <v>15</v>
      </c>
      <c r="T3" s="59" t="s">
        <v>98</v>
      </c>
      <c r="U3" s="61" t="s">
        <v>100</v>
      </c>
    </row>
    <row r="4" spans="1:21" ht="24.75" thickTop="1" thickBot="1" x14ac:dyDescent="0.3">
      <c r="A4" s="64">
        <v>1</v>
      </c>
      <c r="B4" s="65"/>
      <c r="C4" s="66"/>
      <c r="D4" s="67"/>
      <c r="E4" s="57"/>
      <c r="F4" s="67">
        <v>1</v>
      </c>
      <c r="G4" s="69" t="s">
        <v>153</v>
      </c>
      <c r="H4" s="66">
        <v>44256</v>
      </c>
      <c r="I4" s="75">
        <v>1000</v>
      </c>
      <c r="J4" s="104">
        <v>10000</v>
      </c>
      <c r="K4" s="66">
        <v>44256</v>
      </c>
      <c r="L4" s="57"/>
      <c r="M4" s="64">
        <v>1</v>
      </c>
      <c r="N4" s="69"/>
      <c r="O4" s="66"/>
      <c r="P4" s="69"/>
      <c r="S4" s="64">
        <v>1</v>
      </c>
      <c r="T4" s="65" t="s">
        <v>148</v>
      </c>
      <c r="U4" s="67">
        <f>SUMIFS($I$4:$I$173,$G$4:$G$173,"اكــــــــــل")</f>
        <v>0</v>
      </c>
    </row>
    <row r="5" spans="1:21" ht="24.75" thickTop="1" thickBot="1" x14ac:dyDescent="0.3">
      <c r="A5" s="64">
        <v>2</v>
      </c>
      <c r="B5" s="65"/>
      <c r="C5" s="66"/>
      <c r="D5" s="67"/>
      <c r="E5" s="57"/>
      <c r="F5" s="69">
        <v>2</v>
      </c>
      <c r="G5" s="69" t="s">
        <v>153</v>
      </c>
      <c r="H5" s="66">
        <v>44257</v>
      </c>
      <c r="I5" s="75">
        <v>1000</v>
      </c>
      <c r="J5" s="105">
        <f>'رصيــد الخــزنــة'!H3</f>
        <v>0</v>
      </c>
      <c r="K5" s="66">
        <v>44257</v>
      </c>
      <c r="L5" s="57"/>
      <c r="M5" s="64">
        <v>2</v>
      </c>
      <c r="N5" s="69"/>
      <c r="O5" s="66"/>
      <c r="P5" s="69"/>
      <c r="S5" s="64">
        <v>2</v>
      </c>
      <c r="T5" s="65" t="s">
        <v>154</v>
      </c>
      <c r="U5" s="67">
        <f>SUMIFS($I$4:$I$173,$G$4:$G$173,"شاى")</f>
        <v>0</v>
      </c>
    </row>
    <row r="6" spans="1:21" ht="24.75" thickTop="1" thickBot="1" x14ac:dyDescent="0.3">
      <c r="A6" s="64">
        <v>3</v>
      </c>
      <c r="B6" s="68"/>
      <c r="C6" s="66"/>
      <c r="D6" s="69"/>
      <c r="E6" s="57"/>
      <c r="F6" s="67">
        <v>3</v>
      </c>
      <c r="G6" s="69" t="s">
        <v>153</v>
      </c>
      <c r="H6" s="66">
        <v>44258</v>
      </c>
      <c r="I6" s="75">
        <v>1000</v>
      </c>
      <c r="J6" s="105">
        <f>'رصيــد الخــزنــة'!H4</f>
        <v>0</v>
      </c>
      <c r="K6" s="66">
        <v>44258</v>
      </c>
      <c r="L6" s="57"/>
      <c r="M6" s="64">
        <v>3</v>
      </c>
      <c r="N6" s="69"/>
      <c r="O6" s="66"/>
      <c r="P6" s="69"/>
      <c r="S6" s="64">
        <v>3</v>
      </c>
      <c r="T6" s="65" t="s">
        <v>155</v>
      </c>
      <c r="U6" s="67">
        <f>SUMIFS($I$4:$I$173,$G$4:$G$173,"سكر")</f>
        <v>0</v>
      </c>
    </row>
    <row r="7" spans="1:21" ht="24.75" thickTop="1" thickBot="1" x14ac:dyDescent="0.3">
      <c r="A7" s="64">
        <v>4</v>
      </c>
      <c r="B7" s="68"/>
      <c r="C7" s="66"/>
      <c r="D7" s="69"/>
      <c r="E7" s="57"/>
      <c r="F7" s="69">
        <v>4</v>
      </c>
      <c r="G7" s="69" t="s">
        <v>153</v>
      </c>
      <c r="H7" s="66">
        <v>44259</v>
      </c>
      <c r="I7" s="75">
        <v>1000</v>
      </c>
      <c r="J7" s="105">
        <f>'رصيــد الخــزنــة'!H5</f>
        <v>0</v>
      </c>
      <c r="K7" s="66">
        <v>44259</v>
      </c>
      <c r="L7" s="57"/>
      <c r="M7" s="64">
        <v>4</v>
      </c>
      <c r="N7" s="69"/>
      <c r="O7" s="66"/>
      <c r="P7" s="69"/>
      <c r="S7" s="92" t="s">
        <v>106</v>
      </c>
      <c r="T7" s="93"/>
      <c r="U7" s="75">
        <f>SUM(U4:U4)</f>
        <v>0</v>
      </c>
    </row>
    <row r="8" spans="1:21" ht="24.75" thickTop="1" thickBot="1" x14ac:dyDescent="0.3">
      <c r="A8" s="64">
        <v>5</v>
      </c>
      <c r="B8" s="68"/>
      <c r="C8" s="66"/>
      <c r="D8" s="69"/>
      <c r="E8" s="57"/>
      <c r="F8" s="67">
        <v>5</v>
      </c>
      <c r="G8" s="69" t="s">
        <v>153</v>
      </c>
      <c r="H8" s="66">
        <v>44260</v>
      </c>
      <c r="I8" s="75">
        <v>1000</v>
      </c>
      <c r="J8" s="105">
        <f>'رصيــد الخــزنــة'!H6</f>
        <v>0</v>
      </c>
      <c r="K8" s="66">
        <v>44260</v>
      </c>
      <c r="L8" s="57"/>
      <c r="M8" s="64">
        <v>5</v>
      </c>
      <c r="N8" s="69"/>
      <c r="O8" s="66"/>
      <c r="P8" s="69"/>
    </row>
    <row r="9" spans="1:21" ht="24.75" thickTop="1" thickBot="1" x14ac:dyDescent="0.3">
      <c r="A9" s="64">
        <v>6</v>
      </c>
      <c r="B9" s="68"/>
      <c r="C9" s="66"/>
      <c r="D9" s="69"/>
      <c r="E9" s="57"/>
      <c r="F9" s="69">
        <v>6</v>
      </c>
      <c r="G9" s="69"/>
      <c r="H9" s="66"/>
      <c r="I9" s="75"/>
      <c r="J9" s="105">
        <f>'رصيــد الخــزنــة'!H7</f>
        <v>0</v>
      </c>
      <c r="K9" s="70"/>
      <c r="L9" s="57"/>
      <c r="M9" s="64">
        <v>6</v>
      </c>
      <c r="N9" s="69"/>
      <c r="O9" s="66"/>
      <c r="P9" s="69"/>
    </row>
    <row r="10" spans="1:21" ht="24.75" thickTop="1" thickBot="1" x14ac:dyDescent="0.3">
      <c r="A10" s="64">
        <v>7</v>
      </c>
      <c r="B10" s="68"/>
      <c r="C10" s="66"/>
      <c r="D10" s="69"/>
      <c r="E10" s="57"/>
      <c r="F10" s="67">
        <v>7</v>
      </c>
      <c r="G10" s="69"/>
      <c r="H10" s="66"/>
      <c r="I10" s="75"/>
      <c r="J10" s="104">
        <f>'رصيــد الخــزنــة'!H8</f>
        <v>0</v>
      </c>
      <c r="K10" s="70"/>
      <c r="L10" s="57"/>
      <c r="M10" s="64">
        <v>7</v>
      </c>
      <c r="N10" s="71"/>
      <c r="O10" s="70"/>
      <c r="P10" s="69"/>
    </row>
    <row r="11" spans="1:21" ht="24.75" thickTop="1" thickBot="1" x14ac:dyDescent="0.3">
      <c r="A11" s="64">
        <v>8</v>
      </c>
      <c r="B11" s="68"/>
      <c r="C11" s="66"/>
      <c r="D11" s="69"/>
      <c r="E11" s="57"/>
      <c r="F11" s="69">
        <v>8</v>
      </c>
      <c r="G11" s="69"/>
      <c r="H11" s="66"/>
      <c r="I11" s="75"/>
      <c r="J11" s="104">
        <f>'رصيــد الخــزنــة'!H9</f>
        <v>0</v>
      </c>
      <c r="K11" s="70"/>
      <c r="L11" s="57"/>
      <c r="M11" s="64">
        <v>8</v>
      </c>
      <c r="N11" s="69"/>
      <c r="O11" s="66"/>
      <c r="P11" s="69"/>
    </row>
    <row r="12" spans="1:21" ht="24.75" thickTop="1" thickBot="1" x14ac:dyDescent="0.3">
      <c r="A12" s="64">
        <v>9</v>
      </c>
      <c r="B12" s="68"/>
      <c r="C12" s="66"/>
      <c r="D12" s="69"/>
      <c r="E12" s="57"/>
      <c r="F12" s="67">
        <v>9</v>
      </c>
      <c r="G12" s="69"/>
      <c r="H12" s="66"/>
      <c r="I12" s="75"/>
      <c r="J12" s="104">
        <f>'رصيــد الخــزنــة'!H10</f>
        <v>0</v>
      </c>
      <c r="K12" s="70"/>
      <c r="L12" s="57"/>
      <c r="M12" s="64">
        <v>9</v>
      </c>
      <c r="N12" s="71"/>
      <c r="O12" s="70"/>
      <c r="P12" s="69"/>
    </row>
    <row r="13" spans="1:21" ht="24.75" thickTop="1" thickBot="1" x14ac:dyDescent="0.3">
      <c r="A13" s="64">
        <v>10</v>
      </c>
      <c r="B13" s="68"/>
      <c r="C13" s="66"/>
      <c r="D13" s="69"/>
      <c r="E13" s="57"/>
      <c r="F13" s="69">
        <v>10</v>
      </c>
      <c r="G13" s="69"/>
      <c r="H13" s="66"/>
      <c r="I13" s="75"/>
      <c r="J13" s="104">
        <f>'رصيــد الخــزنــة'!H11</f>
        <v>0</v>
      </c>
      <c r="K13" s="70"/>
      <c r="L13" s="57"/>
      <c r="M13" s="64">
        <v>10</v>
      </c>
      <c r="N13" s="69"/>
      <c r="O13" s="66"/>
      <c r="P13" s="69"/>
    </row>
    <row r="14" spans="1:21" ht="24.75" thickTop="1" thickBot="1" x14ac:dyDescent="0.3">
      <c r="A14" s="64">
        <v>11</v>
      </c>
      <c r="B14" s="68"/>
      <c r="C14" s="66"/>
      <c r="D14" s="69"/>
      <c r="E14" s="57"/>
      <c r="F14" s="67">
        <v>11</v>
      </c>
      <c r="G14" s="69"/>
      <c r="H14" s="66"/>
      <c r="I14" s="75"/>
      <c r="J14" s="104">
        <f>'رصيــد الخــزنــة'!H12</f>
        <v>0</v>
      </c>
      <c r="K14" s="70"/>
      <c r="L14" s="57"/>
      <c r="M14" s="64">
        <v>11</v>
      </c>
      <c r="N14" s="69"/>
      <c r="O14" s="66"/>
      <c r="P14" s="69"/>
    </row>
    <row r="15" spans="1:21" ht="24.75" thickTop="1" thickBot="1" x14ac:dyDescent="0.3">
      <c r="A15" s="64">
        <v>12</v>
      </c>
      <c r="B15" s="68"/>
      <c r="C15" s="66"/>
      <c r="D15" s="69"/>
      <c r="E15" s="57"/>
      <c r="F15" s="69">
        <v>12</v>
      </c>
      <c r="G15" s="69"/>
      <c r="H15" s="66"/>
      <c r="I15" s="75"/>
      <c r="J15" s="104">
        <f>'رصيــد الخــزنــة'!H13</f>
        <v>0</v>
      </c>
      <c r="K15" s="70"/>
      <c r="L15" s="57"/>
      <c r="M15" s="64">
        <v>12</v>
      </c>
      <c r="N15" s="69"/>
      <c r="O15" s="66"/>
      <c r="P15" s="69"/>
    </row>
    <row r="16" spans="1:21" ht="24.75" thickTop="1" thickBot="1" x14ac:dyDescent="0.3">
      <c r="A16" s="64">
        <v>13</v>
      </c>
      <c r="B16" s="68"/>
      <c r="C16" s="66"/>
      <c r="D16" s="69"/>
      <c r="E16" s="57"/>
      <c r="F16" s="67">
        <v>13</v>
      </c>
      <c r="G16" s="69"/>
      <c r="H16" s="66"/>
      <c r="I16" s="75"/>
      <c r="J16" s="104">
        <f>'رصيــد الخــزنــة'!H14</f>
        <v>0</v>
      </c>
      <c r="K16" s="70"/>
      <c r="L16" s="57"/>
      <c r="M16" s="64">
        <v>13</v>
      </c>
      <c r="N16" s="69"/>
      <c r="O16" s="66"/>
      <c r="P16" s="69"/>
    </row>
    <row r="17" spans="1:16" ht="24.75" thickTop="1" thickBot="1" x14ac:dyDescent="0.3">
      <c r="A17" s="64">
        <v>14</v>
      </c>
      <c r="B17" s="68"/>
      <c r="C17" s="66"/>
      <c r="D17" s="69"/>
      <c r="E17" s="57"/>
      <c r="F17" s="69">
        <v>14</v>
      </c>
      <c r="G17" s="69"/>
      <c r="H17" s="66"/>
      <c r="I17" s="75"/>
      <c r="J17" s="104">
        <f>'رصيــد الخــزنــة'!H15</f>
        <v>0</v>
      </c>
      <c r="K17" s="70"/>
      <c r="L17" s="57"/>
      <c r="M17" s="64">
        <v>14</v>
      </c>
      <c r="N17" s="69"/>
      <c r="O17" s="66"/>
      <c r="P17" s="69"/>
    </row>
    <row r="18" spans="1:16" ht="24.75" thickTop="1" thickBot="1" x14ac:dyDescent="0.3">
      <c r="A18" s="64">
        <v>15</v>
      </c>
      <c r="B18" s="68"/>
      <c r="C18" s="66"/>
      <c r="D18" s="69"/>
      <c r="E18" s="57"/>
      <c r="F18" s="67">
        <v>15</v>
      </c>
      <c r="G18" s="69"/>
      <c r="H18" s="66"/>
      <c r="I18" s="75"/>
      <c r="J18" s="104">
        <f>'رصيــد الخــزنــة'!H16</f>
        <v>0</v>
      </c>
      <c r="K18" s="70"/>
      <c r="L18" s="57"/>
      <c r="M18" s="64">
        <v>15</v>
      </c>
      <c r="N18" s="69"/>
      <c r="O18" s="66"/>
      <c r="P18" s="69"/>
    </row>
    <row r="19" spans="1:16" ht="24.75" thickTop="1" thickBot="1" x14ac:dyDescent="0.3">
      <c r="A19" s="64">
        <v>16</v>
      </c>
      <c r="B19" s="68"/>
      <c r="C19" s="66"/>
      <c r="D19" s="69"/>
      <c r="E19" s="57"/>
      <c r="F19" s="69">
        <v>16</v>
      </c>
      <c r="G19" s="69"/>
      <c r="H19" s="66"/>
      <c r="I19" s="75"/>
      <c r="J19" s="104">
        <f>'رصيــد الخــزنــة'!H17</f>
        <v>0</v>
      </c>
      <c r="K19" s="70"/>
      <c r="L19" s="57"/>
      <c r="M19" s="64">
        <v>16</v>
      </c>
      <c r="N19" s="69"/>
      <c r="O19" s="66"/>
      <c r="P19" s="69"/>
    </row>
    <row r="20" spans="1:16" ht="24.75" thickTop="1" thickBot="1" x14ac:dyDescent="0.3">
      <c r="A20" s="64">
        <v>17</v>
      </c>
      <c r="B20" s="68"/>
      <c r="C20" s="66"/>
      <c r="D20" s="69"/>
      <c r="E20" s="57"/>
      <c r="F20" s="67">
        <v>17</v>
      </c>
      <c r="G20" s="69"/>
      <c r="H20" s="66"/>
      <c r="I20" s="75"/>
      <c r="J20" s="104">
        <f>'رصيــد الخــزنــة'!H18</f>
        <v>0</v>
      </c>
      <c r="K20" s="70"/>
      <c r="L20" s="57"/>
      <c r="M20" s="64">
        <v>17</v>
      </c>
      <c r="N20" s="68"/>
      <c r="O20" s="70"/>
      <c r="P20" s="69"/>
    </row>
    <row r="21" spans="1:16" ht="24.75" thickTop="1" thickBot="1" x14ac:dyDescent="0.3">
      <c r="A21" s="64">
        <v>18</v>
      </c>
      <c r="B21" s="68"/>
      <c r="C21" s="66"/>
      <c r="D21" s="69"/>
      <c r="E21" s="57"/>
      <c r="F21" s="69">
        <v>18</v>
      </c>
      <c r="G21" s="69"/>
      <c r="H21" s="66"/>
      <c r="I21" s="75"/>
      <c r="J21" s="104">
        <f>'رصيــد الخــزنــة'!H19</f>
        <v>0</v>
      </c>
      <c r="K21" s="70"/>
      <c r="L21" s="57"/>
      <c r="M21" s="64">
        <v>18</v>
      </c>
      <c r="N21" s="69"/>
      <c r="O21" s="66"/>
      <c r="P21" s="69"/>
    </row>
    <row r="22" spans="1:16" ht="24.75" thickTop="1" thickBot="1" x14ac:dyDescent="0.3">
      <c r="A22" s="64">
        <v>19</v>
      </c>
      <c r="B22" s="68"/>
      <c r="C22" s="70"/>
      <c r="D22" s="69"/>
      <c r="E22" s="57"/>
      <c r="F22" s="67">
        <v>19</v>
      </c>
      <c r="G22" s="69"/>
      <c r="H22" s="66"/>
      <c r="I22" s="75"/>
      <c r="J22" s="104">
        <f>'رصيــد الخــزنــة'!H20</f>
        <v>0</v>
      </c>
      <c r="K22" s="70"/>
      <c r="L22" s="57"/>
      <c r="M22" s="64">
        <v>19</v>
      </c>
      <c r="N22" s="69"/>
      <c r="O22" s="66"/>
      <c r="P22" s="69"/>
    </row>
    <row r="23" spans="1:16" ht="24.75" thickTop="1" thickBot="1" x14ac:dyDescent="0.3">
      <c r="A23" s="64">
        <v>20</v>
      </c>
      <c r="B23" s="68"/>
      <c r="C23" s="70"/>
      <c r="D23" s="69"/>
      <c r="E23" s="57"/>
      <c r="F23" s="69">
        <v>20</v>
      </c>
      <c r="G23" s="69"/>
      <c r="H23" s="66"/>
      <c r="I23" s="75"/>
      <c r="J23" s="104">
        <f>'رصيــد الخــزنــة'!H21</f>
        <v>0</v>
      </c>
      <c r="K23" s="70"/>
      <c r="L23" s="57"/>
      <c r="M23" s="64">
        <v>20</v>
      </c>
      <c r="N23" s="69"/>
      <c r="O23" s="70"/>
      <c r="P23" s="69"/>
    </row>
    <row r="24" spans="1:16" ht="24.75" thickTop="1" thickBot="1" x14ac:dyDescent="0.3">
      <c r="A24" s="64">
        <v>21</v>
      </c>
      <c r="B24" s="68"/>
      <c r="C24" s="70"/>
      <c r="D24" s="69"/>
      <c r="E24" s="57"/>
      <c r="F24" s="67">
        <v>21</v>
      </c>
      <c r="G24" s="69"/>
      <c r="H24" s="66"/>
      <c r="I24" s="75"/>
      <c r="J24" s="104">
        <f>'رصيــد الخــزنــة'!H22</f>
        <v>0</v>
      </c>
      <c r="K24" s="70"/>
      <c r="L24" s="57"/>
      <c r="M24" s="64">
        <v>21</v>
      </c>
      <c r="N24" s="69"/>
      <c r="O24" s="70"/>
      <c r="P24" s="69"/>
    </row>
    <row r="25" spans="1:16" ht="24.75" thickTop="1" thickBot="1" x14ac:dyDescent="0.3">
      <c r="A25" s="64">
        <v>22</v>
      </c>
      <c r="B25" s="68"/>
      <c r="C25" s="70"/>
      <c r="D25" s="69"/>
      <c r="E25" s="57"/>
      <c r="F25" s="69">
        <v>22</v>
      </c>
      <c r="G25" s="69"/>
      <c r="H25" s="66"/>
      <c r="I25" s="75"/>
      <c r="J25" s="104">
        <f>'رصيــد الخــزنــة'!H23</f>
        <v>0</v>
      </c>
      <c r="K25" s="70"/>
      <c r="L25" s="57"/>
      <c r="M25" s="64">
        <v>22</v>
      </c>
      <c r="N25" s="69"/>
      <c r="O25" s="70"/>
      <c r="P25" s="69"/>
    </row>
    <row r="26" spans="1:16" ht="24.75" thickTop="1" thickBot="1" x14ac:dyDescent="0.3">
      <c r="A26" s="64">
        <v>23</v>
      </c>
      <c r="B26" s="68"/>
      <c r="C26" s="70"/>
      <c r="D26" s="69"/>
      <c r="E26" s="57"/>
      <c r="F26" s="67">
        <v>23</v>
      </c>
      <c r="G26" s="69"/>
      <c r="H26" s="66"/>
      <c r="I26" s="75"/>
      <c r="J26" s="104">
        <f>'رصيــد الخــزنــة'!H24</f>
        <v>0</v>
      </c>
      <c r="K26" s="70"/>
      <c r="L26" s="57"/>
      <c r="M26" s="64">
        <v>23</v>
      </c>
      <c r="N26" s="69"/>
      <c r="O26" s="70"/>
      <c r="P26" s="69"/>
    </row>
    <row r="27" spans="1:16" ht="24.75" thickTop="1" thickBot="1" x14ac:dyDescent="0.3">
      <c r="A27" s="64">
        <v>24</v>
      </c>
      <c r="B27" s="68"/>
      <c r="C27" s="70"/>
      <c r="D27" s="69"/>
      <c r="E27" s="57"/>
      <c r="F27" s="69">
        <v>24</v>
      </c>
      <c r="G27" s="69"/>
      <c r="H27" s="66"/>
      <c r="I27" s="75"/>
      <c r="J27" s="104">
        <f>'رصيــد الخــزنــة'!H25</f>
        <v>0</v>
      </c>
      <c r="K27" s="70"/>
      <c r="L27" s="57"/>
      <c r="M27" s="64">
        <v>24</v>
      </c>
      <c r="N27" s="69"/>
      <c r="O27" s="66"/>
      <c r="P27" s="69"/>
    </row>
    <row r="28" spans="1:16" ht="24.75" thickTop="1" thickBot="1" x14ac:dyDescent="0.3">
      <c r="A28" s="64">
        <v>25</v>
      </c>
      <c r="B28" s="68"/>
      <c r="C28" s="70"/>
      <c r="D28" s="69"/>
      <c r="E28" s="57"/>
      <c r="F28" s="67">
        <v>25</v>
      </c>
      <c r="G28" s="69"/>
      <c r="H28" s="66"/>
      <c r="I28" s="75"/>
      <c r="J28" s="104">
        <f>'رصيــد الخــزنــة'!H26</f>
        <v>0</v>
      </c>
      <c r="K28" s="70"/>
      <c r="L28" s="57"/>
      <c r="M28" s="64">
        <v>25</v>
      </c>
      <c r="N28" s="69"/>
      <c r="O28" s="66"/>
      <c r="P28" s="69"/>
    </row>
    <row r="29" spans="1:16" ht="24.75" thickTop="1" thickBot="1" x14ac:dyDescent="0.3">
      <c r="A29" s="64">
        <v>26</v>
      </c>
      <c r="B29" s="68"/>
      <c r="C29" s="70"/>
      <c r="D29" s="69"/>
      <c r="E29" s="57"/>
      <c r="F29" s="69">
        <v>26</v>
      </c>
      <c r="G29" s="69"/>
      <c r="H29" s="66"/>
      <c r="I29" s="75"/>
      <c r="J29" s="104">
        <f>'رصيــد الخــزنــة'!H27</f>
        <v>0</v>
      </c>
      <c r="K29" s="70"/>
      <c r="L29" s="57"/>
      <c r="M29" s="64">
        <v>26</v>
      </c>
      <c r="N29" s="69"/>
      <c r="O29" s="66"/>
      <c r="P29" s="69"/>
    </row>
    <row r="30" spans="1:16" ht="24.75" thickTop="1" thickBot="1" x14ac:dyDescent="0.3">
      <c r="A30" s="64">
        <v>27</v>
      </c>
      <c r="B30" s="68"/>
      <c r="C30" s="70"/>
      <c r="D30" s="69"/>
      <c r="E30" s="57"/>
      <c r="F30" s="67">
        <v>27</v>
      </c>
      <c r="G30" s="69"/>
      <c r="H30" s="66"/>
      <c r="I30" s="75"/>
      <c r="J30" s="104">
        <f>'رصيــد الخــزنــة'!H28</f>
        <v>0</v>
      </c>
      <c r="K30" s="70"/>
      <c r="L30" s="57"/>
      <c r="M30" s="64">
        <v>27</v>
      </c>
      <c r="N30" s="68"/>
      <c r="O30" s="70"/>
      <c r="P30" s="69"/>
    </row>
    <row r="31" spans="1:16" ht="24.75" thickTop="1" thickBot="1" x14ac:dyDescent="0.3">
      <c r="A31" s="64">
        <v>28</v>
      </c>
      <c r="B31" s="68"/>
      <c r="C31" s="70"/>
      <c r="D31" s="69"/>
      <c r="E31" s="57"/>
      <c r="F31" s="69">
        <v>28</v>
      </c>
      <c r="G31" s="69"/>
      <c r="H31" s="66"/>
      <c r="I31" s="75"/>
      <c r="J31" s="104">
        <f>'رصيــد الخــزنــة'!H29</f>
        <v>0</v>
      </c>
      <c r="K31" s="70"/>
      <c r="L31" s="57"/>
      <c r="M31" s="64">
        <v>28</v>
      </c>
      <c r="N31" s="68"/>
      <c r="O31" s="70"/>
      <c r="P31" s="69"/>
    </row>
    <row r="32" spans="1:16" ht="24.75" thickTop="1" thickBot="1" x14ac:dyDescent="0.3">
      <c r="A32" s="64">
        <v>29</v>
      </c>
      <c r="B32" s="68"/>
      <c r="C32" s="70"/>
      <c r="D32" s="69"/>
      <c r="E32" s="57"/>
      <c r="F32" s="67">
        <v>29</v>
      </c>
      <c r="G32" s="69"/>
      <c r="H32" s="66"/>
      <c r="I32" s="75"/>
      <c r="J32" s="104">
        <f>'رصيــد الخــزنــة'!H30</f>
        <v>0</v>
      </c>
      <c r="K32" s="70"/>
      <c r="L32" s="57"/>
      <c r="M32" s="64">
        <v>29</v>
      </c>
      <c r="N32" s="68"/>
      <c r="O32" s="70"/>
      <c r="P32" s="69"/>
    </row>
    <row r="33" spans="1:16" ht="24.75" thickTop="1" thickBot="1" x14ac:dyDescent="0.3">
      <c r="A33" s="64">
        <v>30</v>
      </c>
      <c r="B33" s="68"/>
      <c r="C33" s="70"/>
      <c r="D33" s="69"/>
      <c r="E33" s="57"/>
      <c r="F33" s="69">
        <v>30</v>
      </c>
      <c r="G33" s="69"/>
      <c r="H33" s="66"/>
      <c r="I33" s="75"/>
      <c r="J33" s="104">
        <f>'رصيــد الخــزنــة'!H31</f>
        <v>0</v>
      </c>
      <c r="K33" s="70"/>
      <c r="L33" s="57"/>
      <c r="M33" s="72">
        <v>30</v>
      </c>
      <c r="N33" s="68"/>
      <c r="O33" s="70"/>
      <c r="P33" s="69"/>
    </row>
    <row r="34" spans="1:16" ht="24.75" thickTop="1" thickBot="1" x14ac:dyDescent="0.3">
      <c r="A34" s="64">
        <v>31</v>
      </c>
      <c r="B34" s="73"/>
      <c r="C34" s="74"/>
      <c r="D34" s="69"/>
      <c r="E34" s="57"/>
      <c r="F34" s="67">
        <v>31</v>
      </c>
      <c r="G34" s="68"/>
      <c r="H34" s="70"/>
      <c r="I34" s="75"/>
      <c r="J34" s="104">
        <f>'رصيــد الخــزنــة'!H32</f>
        <v>0</v>
      </c>
      <c r="K34" s="70"/>
      <c r="L34" s="57"/>
      <c r="M34" s="64">
        <v>31</v>
      </c>
      <c r="N34" s="68"/>
      <c r="O34" s="70"/>
      <c r="P34" s="69"/>
    </row>
    <row r="35" spans="1:16" ht="24.75" thickTop="1" thickBot="1" x14ac:dyDescent="0.3">
      <c r="A35" s="64">
        <v>32</v>
      </c>
      <c r="B35" s="73"/>
      <c r="C35" s="74"/>
      <c r="D35" s="69"/>
      <c r="E35" s="57"/>
      <c r="F35" s="69">
        <v>32</v>
      </c>
      <c r="G35" s="68"/>
      <c r="H35" s="70"/>
      <c r="I35" s="75"/>
      <c r="J35" s="104">
        <f>'رصيــد الخــزنــة'!H33</f>
        <v>0</v>
      </c>
      <c r="K35" s="70"/>
      <c r="L35" s="57"/>
      <c r="M35" s="72">
        <v>32</v>
      </c>
      <c r="N35" s="68"/>
      <c r="O35" s="70"/>
      <c r="P35" s="69"/>
    </row>
    <row r="36" spans="1:16" ht="24.75" thickTop="1" thickBot="1" x14ac:dyDescent="0.3">
      <c r="A36" s="64">
        <v>33</v>
      </c>
      <c r="B36" s="73"/>
      <c r="C36" s="74"/>
      <c r="D36" s="69"/>
      <c r="E36" s="57"/>
      <c r="F36" s="67">
        <v>33</v>
      </c>
      <c r="G36" s="68"/>
      <c r="H36" s="70"/>
      <c r="I36" s="75"/>
      <c r="J36" s="105">
        <f>'رصيــد الخــزنــة'!H34</f>
        <v>0</v>
      </c>
      <c r="K36" s="70"/>
      <c r="L36" s="57"/>
      <c r="M36" s="64">
        <v>33</v>
      </c>
      <c r="N36" s="68"/>
      <c r="O36" s="70"/>
      <c r="P36" s="69"/>
    </row>
    <row r="37" spans="1:16" ht="24.75" thickTop="1" thickBot="1" x14ac:dyDescent="0.3">
      <c r="A37" s="64">
        <v>34</v>
      </c>
      <c r="B37" s="73"/>
      <c r="C37" s="74"/>
      <c r="D37" s="69"/>
      <c r="E37" s="57"/>
      <c r="F37" s="69">
        <v>34</v>
      </c>
      <c r="G37" s="68"/>
      <c r="H37" s="70"/>
      <c r="I37" s="75"/>
      <c r="J37" s="105">
        <f>'رصيــد الخــزنــة'!H35</f>
        <v>0</v>
      </c>
      <c r="K37" s="70"/>
      <c r="L37" s="57"/>
      <c r="M37" s="72">
        <v>34</v>
      </c>
      <c r="N37" s="68"/>
      <c r="O37" s="70"/>
      <c r="P37" s="69"/>
    </row>
    <row r="38" spans="1:16" ht="24.75" thickTop="1" thickBot="1" x14ac:dyDescent="0.3">
      <c r="A38" s="64">
        <v>35</v>
      </c>
      <c r="B38" s="73"/>
      <c r="C38" s="74"/>
      <c r="D38" s="69"/>
      <c r="E38" s="57"/>
      <c r="F38" s="67">
        <v>35</v>
      </c>
      <c r="G38" s="69"/>
      <c r="H38" s="66"/>
      <c r="I38" s="75"/>
      <c r="J38" s="105">
        <f>'رصيــد الخــزنــة'!H36</f>
        <v>0</v>
      </c>
      <c r="K38" s="70"/>
      <c r="L38" s="57"/>
      <c r="M38" s="64">
        <v>35</v>
      </c>
      <c r="N38" s="68"/>
      <c r="O38" s="70"/>
      <c r="P38" s="69"/>
    </row>
    <row r="39" spans="1:16" ht="24.75" thickTop="1" thickBot="1" x14ac:dyDescent="0.3">
      <c r="A39" s="64">
        <v>36</v>
      </c>
      <c r="B39" s="73"/>
      <c r="C39" s="74"/>
      <c r="D39" s="69"/>
      <c r="E39" s="57"/>
      <c r="F39" s="69">
        <v>36</v>
      </c>
      <c r="G39" s="68"/>
      <c r="H39" s="70"/>
      <c r="I39" s="75"/>
      <c r="J39" s="105">
        <f>'رصيــد الخــزنــة'!H37</f>
        <v>0</v>
      </c>
      <c r="K39" s="70"/>
      <c r="L39" s="57"/>
      <c r="M39" s="72">
        <v>36</v>
      </c>
      <c r="N39" s="69"/>
      <c r="O39" s="66"/>
      <c r="P39" s="69"/>
    </row>
    <row r="40" spans="1:16" ht="24.75" thickTop="1" thickBot="1" x14ac:dyDescent="0.3">
      <c r="A40" s="143" t="s">
        <v>106</v>
      </c>
      <c r="B40" s="144"/>
      <c r="C40" s="145"/>
      <c r="D40" s="75">
        <f>SUM(D4:D39)</f>
        <v>0</v>
      </c>
      <c r="E40" s="57"/>
      <c r="F40" s="67">
        <v>37</v>
      </c>
      <c r="G40" s="68"/>
      <c r="H40" s="70"/>
      <c r="I40" s="75"/>
      <c r="J40" s="105">
        <f>'رصيــد الخــزنــة'!H38</f>
        <v>0</v>
      </c>
      <c r="K40" s="70"/>
      <c r="L40" s="57"/>
      <c r="M40" s="64">
        <v>37</v>
      </c>
      <c r="N40" s="69"/>
      <c r="O40" s="66"/>
      <c r="P40" s="69"/>
    </row>
    <row r="41" spans="1:16" ht="24.75" thickTop="1" thickBot="1" x14ac:dyDescent="0.3">
      <c r="A41" s="57"/>
      <c r="B41" s="76"/>
      <c r="C41" s="57"/>
      <c r="D41" s="57"/>
      <c r="E41" s="57"/>
      <c r="F41" s="69">
        <v>38</v>
      </c>
      <c r="G41" s="68"/>
      <c r="H41" s="70"/>
      <c r="I41" s="75"/>
      <c r="J41" s="105">
        <f>'رصيــد الخــزنــة'!H39</f>
        <v>0</v>
      </c>
      <c r="K41" s="70"/>
      <c r="L41" s="57"/>
      <c r="M41" s="72">
        <v>38</v>
      </c>
      <c r="N41" s="68"/>
      <c r="O41" s="70"/>
      <c r="P41" s="69"/>
    </row>
    <row r="42" spans="1:16" ht="24.75" thickTop="1" thickBot="1" x14ac:dyDescent="0.3">
      <c r="A42" s="57"/>
      <c r="B42" s="76"/>
      <c r="C42" s="57"/>
      <c r="D42" s="57"/>
      <c r="E42" s="94"/>
      <c r="F42" s="67">
        <v>39</v>
      </c>
      <c r="G42" s="68"/>
      <c r="H42" s="70"/>
      <c r="I42" s="75"/>
      <c r="J42" s="105">
        <f>'رصيــد الخــزنــة'!H40</f>
        <v>0</v>
      </c>
      <c r="K42" s="70"/>
      <c r="L42" s="57"/>
      <c r="M42" s="64">
        <v>39</v>
      </c>
      <c r="N42" s="68"/>
      <c r="O42" s="70"/>
      <c r="P42" s="69"/>
    </row>
    <row r="43" spans="1:16" ht="24.75" thickTop="1" thickBot="1" x14ac:dyDescent="0.3">
      <c r="A43" s="57"/>
      <c r="B43" s="76"/>
      <c r="C43" s="57"/>
      <c r="D43" s="57"/>
      <c r="E43" s="57"/>
      <c r="F43" s="69">
        <v>40</v>
      </c>
      <c r="G43" s="68"/>
      <c r="H43" s="70"/>
      <c r="I43" s="75"/>
      <c r="J43" s="105">
        <f>'رصيــد الخــزنــة'!H41</f>
        <v>0</v>
      </c>
      <c r="K43" s="70"/>
      <c r="L43" s="57"/>
      <c r="M43" s="72">
        <v>40</v>
      </c>
      <c r="N43" s="68"/>
      <c r="O43" s="70"/>
      <c r="P43" s="69"/>
    </row>
    <row r="44" spans="1:16" ht="24.75" thickTop="1" thickBot="1" x14ac:dyDescent="0.3">
      <c r="A44" s="57"/>
      <c r="B44" s="76"/>
      <c r="C44" s="57"/>
      <c r="D44" s="57"/>
      <c r="E44" s="57"/>
      <c r="F44" s="67">
        <v>41</v>
      </c>
      <c r="G44" s="68"/>
      <c r="H44" s="70"/>
      <c r="I44" s="75"/>
      <c r="J44" s="105">
        <f>'رصيــد الخــزنــة'!H42</f>
        <v>0</v>
      </c>
      <c r="K44" s="70"/>
      <c r="L44" s="57"/>
      <c r="M44" s="64">
        <v>41</v>
      </c>
      <c r="N44" s="68"/>
      <c r="O44" s="70"/>
      <c r="P44" s="69"/>
    </row>
    <row r="45" spans="1:16" ht="24.75" thickTop="1" thickBot="1" x14ac:dyDescent="0.3">
      <c r="A45" s="57"/>
      <c r="B45" s="76"/>
      <c r="C45" s="57"/>
      <c r="D45" s="57"/>
      <c r="E45" s="57"/>
      <c r="F45" s="69">
        <v>42</v>
      </c>
      <c r="G45" s="68"/>
      <c r="H45" s="70"/>
      <c r="I45" s="75"/>
      <c r="J45" s="105">
        <f>'رصيــد الخــزنــة'!H43</f>
        <v>0</v>
      </c>
      <c r="K45" s="70"/>
      <c r="L45" s="57"/>
      <c r="M45" s="72">
        <v>42</v>
      </c>
      <c r="N45" s="68"/>
      <c r="O45" s="70"/>
      <c r="P45" s="69"/>
    </row>
    <row r="46" spans="1:16" ht="24.75" thickTop="1" thickBot="1" x14ac:dyDescent="0.3">
      <c r="A46" s="57"/>
      <c r="B46" s="76"/>
      <c r="C46" s="57"/>
      <c r="D46" s="57"/>
      <c r="E46" s="57"/>
      <c r="F46" s="67">
        <v>43</v>
      </c>
      <c r="G46" s="68"/>
      <c r="H46" s="70"/>
      <c r="I46" s="75"/>
      <c r="J46" s="105">
        <f>'رصيــد الخــزنــة'!H44</f>
        <v>0</v>
      </c>
      <c r="K46" s="70"/>
      <c r="L46" s="57"/>
      <c r="M46" s="64">
        <v>43</v>
      </c>
      <c r="N46" s="68"/>
      <c r="O46" s="70"/>
      <c r="P46" s="69"/>
    </row>
    <row r="47" spans="1:16" ht="24.75" thickTop="1" thickBot="1" x14ac:dyDescent="0.3">
      <c r="A47" s="57"/>
      <c r="B47" s="76"/>
      <c r="C47" s="57"/>
      <c r="D47" s="57"/>
      <c r="E47" s="57"/>
      <c r="F47" s="69">
        <v>44</v>
      </c>
      <c r="G47" s="68"/>
      <c r="H47" s="70"/>
      <c r="I47" s="75"/>
      <c r="J47" s="105">
        <f>'رصيــد الخــزنــة'!H45</f>
        <v>0</v>
      </c>
      <c r="K47" s="70"/>
      <c r="L47" s="57"/>
      <c r="M47" s="72">
        <v>44</v>
      </c>
      <c r="N47" s="68"/>
      <c r="O47" s="70"/>
      <c r="P47" s="69"/>
    </row>
    <row r="48" spans="1:16" ht="24.75" thickTop="1" thickBot="1" x14ac:dyDescent="0.3">
      <c r="A48" s="57"/>
      <c r="B48" s="76"/>
      <c r="C48" s="57"/>
      <c r="D48" s="57"/>
      <c r="E48" s="57"/>
      <c r="F48" s="67">
        <v>45</v>
      </c>
      <c r="G48" s="68"/>
      <c r="H48" s="70"/>
      <c r="I48" s="75"/>
      <c r="J48" s="105">
        <f>'رصيــد الخــزنــة'!H46</f>
        <v>0</v>
      </c>
      <c r="K48" s="70"/>
      <c r="L48" s="57"/>
      <c r="M48" s="64">
        <v>45</v>
      </c>
      <c r="N48" s="68"/>
      <c r="O48" s="70"/>
      <c r="P48" s="69"/>
    </row>
    <row r="49" spans="1:16" ht="24.75" thickTop="1" thickBot="1" x14ac:dyDescent="0.3">
      <c r="A49" s="57"/>
      <c r="B49" s="76"/>
      <c r="C49" s="57"/>
      <c r="D49" s="57"/>
      <c r="E49" s="57"/>
      <c r="F49" s="69">
        <v>46</v>
      </c>
      <c r="G49" s="68"/>
      <c r="H49" s="70"/>
      <c r="I49" s="75"/>
      <c r="J49" s="105">
        <f>'رصيــد الخــزنــة'!H47</f>
        <v>0</v>
      </c>
      <c r="K49" s="70"/>
      <c r="L49" s="57"/>
      <c r="M49" s="72">
        <v>46</v>
      </c>
      <c r="N49" s="68"/>
      <c r="O49" s="70"/>
      <c r="P49" s="69"/>
    </row>
    <row r="50" spans="1:16" ht="24.75" thickTop="1" thickBot="1" x14ac:dyDescent="0.3">
      <c r="A50" s="57"/>
      <c r="B50" s="76"/>
      <c r="C50" s="57"/>
      <c r="D50" s="57"/>
      <c r="E50" s="57"/>
      <c r="F50" s="67">
        <v>47</v>
      </c>
      <c r="G50" s="68"/>
      <c r="H50" s="70"/>
      <c r="I50" s="75"/>
      <c r="J50" s="105">
        <f>'رصيــد الخــزنــة'!H48</f>
        <v>0</v>
      </c>
      <c r="K50" s="70"/>
      <c r="L50" s="57"/>
      <c r="M50" s="64">
        <v>47</v>
      </c>
      <c r="N50" s="68"/>
      <c r="O50" s="70"/>
      <c r="P50" s="69"/>
    </row>
    <row r="51" spans="1:16" ht="24.75" thickTop="1" thickBot="1" x14ac:dyDescent="0.3">
      <c r="A51" s="57"/>
      <c r="B51" s="76"/>
      <c r="C51" s="57"/>
      <c r="D51" s="57"/>
      <c r="E51" s="57"/>
      <c r="F51" s="69">
        <v>48</v>
      </c>
      <c r="G51" s="68"/>
      <c r="H51" s="70"/>
      <c r="I51" s="75"/>
      <c r="J51" s="104">
        <f>'رصيــد الخــزنــة'!H49</f>
        <v>0</v>
      </c>
      <c r="K51" s="70"/>
      <c r="L51" s="57"/>
      <c r="M51" s="72">
        <v>48</v>
      </c>
      <c r="N51" s="68"/>
      <c r="O51" s="70"/>
      <c r="P51" s="69"/>
    </row>
    <row r="52" spans="1:16" ht="24.75" thickTop="1" thickBot="1" x14ac:dyDescent="0.3">
      <c r="A52" s="57"/>
      <c r="B52" s="76"/>
      <c r="C52" s="57"/>
      <c r="D52" s="57"/>
      <c r="E52" s="57"/>
      <c r="F52" s="67">
        <v>49</v>
      </c>
      <c r="G52" s="68"/>
      <c r="H52" s="70"/>
      <c r="I52" s="75"/>
      <c r="J52" s="104">
        <f>'رصيــد الخــزنــة'!H50</f>
        <v>0</v>
      </c>
      <c r="K52" s="70"/>
      <c r="L52" s="57"/>
      <c r="M52" s="64">
        <v>49</v>
      </c>
      <c r="N52" s="68"/>
      <c r="O52" s="70"/>
      <c r="P52" s="69"/>
    </row>
    <row r="53" spans="1:16" ht="24.75" thickTop="1" thickBot="1" x14ac:dyDescent="0.3">
      <c r="A53" s="57"/>
      <c r="B53" s="76"/>
      <c r="C53" s="57"/>
      <c r="D53" s="57"/>
      <c r="E53" s="57"/>
      <c r="F53" s="69">
        <v>50</v>
      </c>
      <c r="G53" s="68"/>
      <c r="H53" s="70"/>
      <c r="I53" s="75"/>
      <c r="J53" s="104">
        <f>'رصيــد الخــزنــة'!H51</f>
        <v>0</v>
      </c>
      <c r="K53" s="70"/>
      <c r="L53" s="57"/>
      <c r="M53" s="72">
        <v>50</v>
      </c>
      <c r="N53" s="68"/>
      <c r="O53" s="70"/>
      <c r="P53" s="69"/>
    </row>
    <row r="54" spans="1:16" ht="24.75" thickTop="1" thickBot="1" x14ac:dyDescent="0.3">
      <c r="A54" s="57"/>
      <c r="B54" s="76"/>
      <c r="C54" s="57"/>
      <c r="D54" s="57"/>
      <c r="E54" s="57"/>
      <c r="F54" s="67">
        <v>51</v>
      </c>
      <c r="G54" s="68"/>
      <c r="H54" s="70"/>
      <c r="I54" s="75"/>
      <c r="J54" s="104"/>
      <c r="K54" s="70"/>
      <c r="L54" s="57"/>
      <c r="M54" s="137" t="s">
        <v>106</v>
      </c>
      <c r="N54" s="138"/>
      <c r="O54" s="139"/>
      <c r="P54" s="75">
        <f>SUM(P4:P53)</f>
        <v>0</v>
      </c>
    </row>
    <row r="55" spans="1:16" ht="24.75" thickTop="1" thickBot="1" x14ac:dyDescent="0.3">
      <c r="A55" s="57"/>
      <c r="B55" s="76"/>
      <c r="C55" s="57"/>
      <c r="D55" s="57"/>
      <c r="E55" s="57"/>
      <c r="F55" s="69">
        <v>52</v>
      </c>
      <c r="G55" s="68"/>
      <c r="H55" s="70"/>
      <c r="I55" s="75"/>
      <c r="J55" s="104"/>
      <c r="K55" s="70"/>
      <c r="L55" s="57"/>
      <c r="M55" s="57"/>
      <c r="N55" s="57"/>
      <c r="O55" s="57"/>
      <c r="P55" s="57"/>
    </row>
    <row r="56" spans="1:16" ht="24.75" thickTop="1" thickBot="1" x14ac:dyDescent="0.3">
      <c r="A56" s="57"/>
      <c r="B56" s="76"/>
      <c r="C56" s="57"/>
      <c r="D56" s="57"/>
      <c r="E56" s="57"/>
      <c r="F56" s="67">
        <v>53</v>
      </c>
      <c r="G56" s="68"/>
      <c r="H56" s="70"/>
      <c r="I56" s="75"/>
      <c r="J56" s="104"/>
      <c r="K56" s="70"/>
      <c r="L56" s="57"/>
      <c r="M56" s="57"/>
      <c r="N56" s="57"/>
      <c r="O56" s="57"/>
      <c r="P56" s="57"/>
    </row>
    <row r="57" spans="1:16" ht="24.75" thickTop="1" thickBot="1" x14ac:dyDescent="0.3">
      <c r="A57" s="57"/>
      <c r="B57" s="76"/>
      <c r="C57" s="57"/>
      <c r="D57" s="57"/>
      <c r="E57" s="57"/>
      <c r="F57" s="69">
        <v>54</v>
      </c>
      <c r="G57" s="68"/>
      <c r="H57" s="70"/>
      <c r="I57" s="75"/>
      <c r="J57" s="104"/>
      <c r="K57" s="70"/>
      <c r="L57" s="57"/>
      <c r="M57" s="57"/>
      <c r="N57" s="57"/>
      <c r="O57" s="57"/>
      <c r="P57" s="57"/>
    </row>
    <row r="58" spans="1:16" ht="24.75" thickTop="1" thickBot="1" x14ac:dyDescent="0.3">
      <c r="A58" s="57"/>
      <c r="B58" s="76"/>
      <c r="C58" s="57"/>
      <c r="D58" s="57"/>
      <c r="E58" s="57"/>
      <c r="F58" s="67">
        <v>55</v>
      </c>
      <c r="G58" s="68"/>
      <c r="H58" s="70"/>
      <c r="I58" s="75"/>
      <c r="J58" s="104"/>
      <c r="K58" s="70"/>
      <c r="L58" s="57"/>
      <c r="M58" s="57"/>
      <c r="N58" s="57"/>
      <c r="O58" s="57"/>
      <c r="P58" s="57"/>
    </row>
    <row r="59" spans="1:16" ht="24.75" thickTop="1" thickBot="1" x14ac:dyDescent="0.3">
      <c r="A59" s="57"/>
      <c r="B59" s="76"/>
      <c r="C59" s="57"/>
      <c r="D59" s="57"/>
      <c r="E59" s="57"/>
      <c r="F59" s="69">
        <v>56</v>
      </c>
      <c r="G59" s="68"/>
      <c r="H59" s="70"/>
      <c r="I59" s="75"/>
      <c r="J59" s="104"/>
      <c r="K59" s="70"/>
      <c r="L59" s="57"/>
      <c r="M59" s="57"/>
      <c r="N59" s="57"/>
      <c r="O59" s="57"/>
      <c r="P59" s="57"/>
    </row>
    <row r="60" spans="1:16" ht="24.75" thickTop="1" thickBot="1" x14ac:dyDescent="0.3">
      <c r="A60" s="57"/>
      <c r="B60" s="76"/>
      <c r="C60" s="57"/>
      <c r="D60" s="57"/>
      <c r="E60" s="57"/>
      <c r="F60" s="67">
        <v>57</v>
      </c>
      <c r="G60" s="68"/>
      <c r="H60" s="70"/>
      <c r="I60" s="75"/>
      <c r="J60" s="104"/>
      <c r="K60" s="70"/>
      <c r="L60" s="57"/>
      <c r="M60" s="57"/>
      <c r="N60" s="57"/>
      <c r="O60" s="57"/>
      <c r="P60" s="57"/>
    </row>
    <row r="61" spans="1:16" ht="24.75" thickTop="1" thickBot="1" x14ac:dyDescent="0.3">
      <c r="A61" s="57"/>
      <c r="B61" s="76"/>
      <c r="C61" s="57"/>
      <c r="D61" s="57"/>
      <c r="E61" s="57"/>
      <c r="F61" s="69">
        <v>58</v>
      </c>
      <c r="G61" s="68"/>
      <c r="H61" s="70"/>
      <c r="I61" s="75"/>
      <c r="J61" s="104"/>
      <c r="K61" s="70"/>
      <c r="L61" s="57"/>
      <c r="M61" s="57"/>
      <c r="N61" s="57"/>
      <c r="O61" s="57"/>
      <c r="P61" s="57"/>
    </row>
    <row r="62" spans="1:16" ht="24.75" thickTop="1" thickBot="1" x14ac:dyDescent="0.3">
      <c r="A62" s="57"/>
      <c r="B62" s="76"/>
      <c r="C62" s="57"/>
      <c r="D62" s="57"/>
      <c r="E62" s="57"/>
      <c r="F62" s="67">
        <v>59</v>
      </c>
      <c r="G62" s="68"/>
      <c r="H62" s="70"/>
      <c r="I62" s="75"/>
      <c r="J62" s="104"/>
      <c r="K62" s="70"/>
      <c r="L62" s="57"/>
      <c r="M62" s="57"/>
      <c r="N62" s="57"/>
      <c r="O62" s="57"/>
      <c r="P62" s="57"/>
    </row>
    <row r="63" spans="1:16" ht="24.75" thickTop="1" thickBot="1" x14ac:dyDescent="0.3">
      <c r="A63" s="57"/>
      <c r="B63" s="76"/>
      <c r="C63" s="57"/>
      <c r="D63" s="57"/>
      <c r="E63" s="57"/>
      <c r="F63" s="69">
        <v>60</v>
      </c>
      <c r="G63" s="68"/>
      <c r="H63" s="70"/>
      <c r="I63" s="75"/>
      <c r="J63" s="104"/>
      <c r="K63" s="70"/>
      <c r="L63" s="57"/>
      <c r="M63" s="57"/>
      <c r="N63" s="57"/>
      <c r="O63" s="57"/>
      <c r="P63" s="57"/>
    </row>
    <row r="64" spans="1:16" ht="24.75" thickTop="1" thickBot="1" x14ac:dyDescent="0.3">
      <c r="A64" s="57"/>
      <c r="B64" s="76"/>
      <c r="C64" s="57"/>
      <c r="D64" s="57"/>
      <c r="E64" s="57"/>
      <c r="F64" s="67">
        <v>61</v>
      </c>
      <c r="G64" s="68"/>
      <c r="H64" s="70"/>
      <c r="I64" s="75"/>
      <c r="J64" s="104"/>
      <c r="K64" s="70"/>
      <c r="L64" s="57"/>
      <c r="M64" s="57"/>
      <c r="N64" s="57"/>
      <c r="O64" s="57"/>
      <c r="P64" s="57"/>
    </row>
    <row r="65" spans="1:16" ht="24.75" thickTop="1" thickBot="1" x14ac:dyDescent="0.3">
      <c r="A65" s="57"/>
      <c r="B65" s="76"/>
      <c r="C65" s="57"/>
      <c r="D65" s="57"/>
      <c r="E65" s="57"/>
      <c r="F65" s="69">
        <v>62</v>
      </c>
      <c r="G65" s="68"/>
      <c r="H65" s="70"/>
      <c r="I65" s="75"/>
      <c r="J65" s="104"/>
      <c r="K65" s="70"/>
      <c r="L65" s="57"/>
      <c r="M65" s="57"/>
      <c r="N65" s="57"/>
      <c r="O65" s="57"/>
      <c r="P65" s="57"/>
    </row>
    <row r="66" spans="1:16" ht="24.75" thickTop="1" thickBot="1" x14ac:dyDescent="0.3">
      <c r="A66" s="57"/>
      <c r="B66" s="76"/>
      <c r="C66" s="57"/>
      <c r="D66" s="57"/>
      <c r="E66" s="57"/>
      <c r="F66" s="67">
        <v>63</v>
      </c>
      <c r="G66" s="68"/>
      <c r="H66" s="70"/>
      <c r="I66" s="75"/>
      <c r="J66" s="104"/>
      <c r="K66" s="70"/>
      <c r="L66" s="57"/>
      <c r="M66" s="57"/>
      <c r="N66" s="57"/>
      <c r="O66" s="57"/>
      <c r="P66" s="57"/>
    </row>
    <row r="67" spans="1:16" ht="24.75" thickTop="1" thickBot="1" x14ac:dyDescent="0.3">
      <c r="A67" s="57"/>
      <c r="B67" s="76"/>
      <c r="C67" s="57"/>
      <c r="D67" s="57"/>
      <c r="E67" s="57"/>
      <c r="F67" s="69">
        <v>64</v>
      </c>
      <c r="G67" s="68"/>
      <c r="H67" s="70"/>
      <c r="I67" s="75"/>
      <c r="J67" s="104"/>
      <c r="K67" s="70"/>
      <c r="L67" s="57"/>
      <c r="M67" s="57"/>
      <c r="N67" s="57"/>
      <c r="O67" s="57"/>
      <c r="P67" s="57"/>
    </row>
    <row r="68" spans="1:16" ht="24.75" thickTop="1" thickBot="1" x14ac:dyDescent="0.3">
      <c r="A68" s="57"/>
      <c r="B68" s="76"/>
      <c r="C68" s="57"/>
      <c r="D68" s="57"/>
      <c r="E68" s="57"/>
      <c r="F68" s="67">
        <v>65</v>
      </c>
      <c r="G68" s="68"/>
      <c r="H68" s="70"/>
      <c r="I68" s="75"/>
      <c r="J68" s="104"/>
      <c r="K68" s="70"/>
      <c r="L68" s="57"/>
      <c r="M68" s="57"/>
      <c r="N68" s="57"/>
      <c r="O68" s="57"/>
      <c r="P68" s="57"/>
    </row>
    <row r="69" spans="1:16" ht="24.75" thickTop="1" thickBot="1" x14ac:dyDescent="0.3">
      <c r="A69" s="57"/>
      <c r="B69" s="76"/>
      <c r="C69" s="57"/>
      <c r="D69" s="57"/>
      <c r="E69" s="57"/>
      <c r="F69" s="69">
        <v>66</v>
      </c>
      <c r="G69" s="68"/>
      <c r="H69" s="70"/>
      <c r="I69" s="75"/>
      <c r="J69" s="104"/>
      <c r="K69" s="70"/>
      <c r="L69" s="57"/>
      <c r="M69" s="57"/>
      <c r="N69" s="57"/>
      <c r="O69" s="57"/>
      <c r="P69" s="57"/>
    </row>
    <row r="70" spans="1:16" ht="24.75" thickTop="1" thickBot="1" x14ac:dyDescent="0.3">
      <c r="A70" s="57"/>
      <c r="B70" s="76"/>
      <c r="C70" s="57"/>
      <c r="D70" s="57"/>
      <c r="E70" s="57"/>
      <c r="F70" s="67">
        <v>67</v>
      </c>
      <c r="G70" s="68"/>
      <c r="H70" s="70"/>
      <c r="I70" s="75"/>
      <c r="J70" s="104"/>
      <c r="K70" s="70"/>
      <c r="L70" s="57"/>
      <c r="M70" s="57"/>
      <c r="N70" s="57"/>
      <c r="O70" s="57"/>
      <c r="P70" s="57"/>
    </row>
    <row r="71" spans="1:16" ht="24.75" thickTop="1" thickBot="1" x14ac:dyDescent="0.3">
      <c r="A71" s="57"/>
      <c r="B71" s="76"/>
      <c r="C71" s="57"/>
      <c r="D71" s="57"/>
      <c r="E71" s="57"/>
      <c r="F71" s="69">
        <v>68</v>
      </c>
      <c r="G71" s="68"/>
      <c r="H71" s="70"/>
      <c r="I71" s="75"/>
      <c r="J71" s="104"/>
      <c r="K71" s="70"/>
      <c r="L71" s="57"/>
      <c r="M71" s="57"/>
      <c r="N71" s="57"/>
      <c r="O71" s="57"/>
      <c r="P71" s="57"/>
    </row>
    <row r="72" spans="1:16" ht="24.75" thickTop="1" thickBot="1" x14ac:dyDescent="0.3">
      <c r="A72" s="57"/>
      <c r="B72" s="76"/>
      <c r="C72" s="57"/>
      <c r="D72" s="57"/>
      <c r="E72" s="57"/>
      <c r="F72" s="67">
        <v>69</v>
      </c>
      <c r="G72" s="68"/>
      <c r="H72" s="70"/>
      <c r="I72" s="75"/>
      <c r="J72" s="104"/>
      <c r="K72" s="70"/>
      <c r="L72" s="57"/>
      <c r="M72" s="57"/>
      <c r="N72" s="57"/>
      <c r="O72" s="57"/>
      <c r="P72" s="57"/>
    </row>
    <row r="73" spans="1:16" ht="24.75" thickTop="1" thickBot="1" x14ac:dyDescent="0.3">
      <c r="A73" s="57"/>
      <c r="B73" s="76"/>
      <c r="C73" s="57"/>
      <c r="D73" s="57"/>
      <c r="F73" s="69">
        <v>70</v>
      </c>
      <c r="G73" s="68"/>
      <c r="H73" s="70"/>
      <c r="I73" s="75"/>
      <c r="J73" s="104"/>
      <c r="K73" s="70"/>
      <c r="M73" s="57"/>
      <c r="N73" s="57"/>
      <c r="O73" s="57"/>
      <c r="P73" s="57"/>
    </row>
    <row r="74" spans="1:16" ht="24.75" thickTop="1" thickBot="1" x14ac:dyDescent="0.3">
      <c r="A74" s="57"/>
      <c r="B74" s="76"/>
      <c r="C74" s="57"/>
      <c r="D74" s="57"/>
      <c r="F74" s="67">
        <v>71</v>
      </c>
      <c r="G74" s="68"/>
      <c r="H74" s="70"/>
      <c r="I74" s="75"/>
      <c r="J74" s="104"/>
      <c r="K74" s="70"/>
      <c r="M74" s="57"/>
      <c r="N74" s="57"/>
      <c r="O74" s="57"/>
      <c r="P74" s="57"/>
    </row>
    <row r="75" spans="1:16" ht="24.75" thickTop="1" thickBot="1" x14ac:dyDescent="0.3">
      <c r="A75" s="57"/>
      <c r="B75" s="76"/>
      <c r="C75" s="57"/>
      <c r="D75" s="57"/>
      <c r="F75" s="69">
        <v>72</v>
      </c>
      <c r="G75" s="68"/>
      <c r="H75" s="70"/>
      <c r="I75" s="75"/>
      <c r="J75" s="104"/>
      <c r="K75" s="70"/>
      <c r="M75" s="57"/>
      <c r="N75" s="57"/>
      <c r="O75" s="57"/>
      <c r="P75" s="57"/>
    </row>
    <row r="76" spans="1:16" ht="24.75" thickTop="1" thickBot="1" x14ac:dyDescent="0.3">
      <c r="A76" s="57"/>
      <c r="B76" s="76"/>
      <c r="C76" s="57"/>
      <c r="D76" s="57"/>
      <c r="F76" s="67">
        <v>73</v>
      </c>
      <c r="G76" s="68"/>
      <c r="H76" s="70"/>
      <c r="I76" s="75"/>
      <c r="J76" s="104"/>
      <c r="K76" s="70"/>
      <c r="M76" s="57"/>
      <c r="N76" s="57"/>
      <c r="O76" s="57"/>
      <c r="P76" s="57"/>
    </row>
    <row r="77" spans="1:16" ht="24.75" thickTop="1" thickBot="1" x14ac:dyDescent="0.3">
      <c r="A77" s="57"/>
      <c r="B77" s="76"/>
      <c r="C77" s="57"/>
      <c r="D77" s="57"/>
      <c r="F77" s="69">
        <v>74</v>
      </c>
      <c r="G77" s="68"/>
      <c r="H77" s="70"/>
      <c r="I77" s="75"/>
      <c r="J77" s="104"/>
      <c r="K77" s="70"/>
      <c r="M77" s="57"/>
      <c r="N77" s="57"/>
      <c r="O77" s="57"/>
      <c r="P77" s="57"/>
    </row>
    <row r="78" spans="1:16" ht="24.75" thickTop="1" thickBot="1" x14ac:dyDescent="0.3">
      <c r="B78" s="76"/>
      <c r="C78" s="57"/>
      <c r="D78" s="57"/>
      <c r="F78" s="67">
        <v>75</v>
      </c>
      <c r="G78" s="68"/>
      <c r="H78" s="70"/>
      <c r="I78" s="75"/>
      <c r="J78" s="104"/>
      <c r="K78" s="70"/>
      <c r="M78" s="57"/>
      <c r="N78" s="57"/>
      <c r="O78" s="57"/>
      <c r="P78" s="57"/>
    </row>
    <row r="79" spans="1:16" ht="24.75" thickTop="1" thickBot="1" x14ac:dyDescent="0.3">
      <c r="B79" s="76"/>
      <c r="C79" s="57"/>
      <c r="D79" s="57"/>
      <c r="F79" s="69">
        <v>76</v>
      </c>
      <c r="G79" s="68"/>
      <c r="H79" s="70"/>
      <c r="I79" s="75"/>
      <c r="J79" s="104"/>
      <c r="K79" s="70"/>
      <c r="M79" s="57"/>
      <c r="N79" s="57"/>
      <c r="O79" s="57"/>
      <c r="P79" s="57"/>
    </row>
    <row r="80" spans="1:16" ht="24.75" thickTop="1" thickBot="1" x14ac:dyDescent="0.3">
      <c r="B80" s="76"/>
      <c r="C80" s="57"/>
      <c r="D80" s="57"/>
      <c r="F80" s="67">
        <v>77</v>
      </c>
      <c r="G80" s="68"/>
      <c r="H80" s="70"/>
      <c r="I80" s="75"/>
      <c r="J80" s="104"/>
      <c r="K80" s="70"/>
      <c r="L80" s="57"/>
      <c r="M80" s="57"/>
      <c r="N80" s="57"/>
      <c r="O80" s="57"/>
    </row>
    <row r="81" spans="2:16" ht="24.75" thickTop="1" thickBot="1" x14ac:dyDescent="0.3">
      <c r="B81" s="76"/>
      <c r="C81" s="57"/>
      <c r="D81" s="57"/>
      <c r="F81" s="69">
        <v>78</v>
      </c>
      <c r="G81" s="68"/>
      <c r="H81" s="70"/>
      <c r="I81" s="75"/>
      <c r="J81" s="104"/>
      <c r="K81" s="70"/>
      <c r="L81" s="57"/>
      <c r="M81" s="57"/>
      <c r="N81" s="57"/>
      <c r="O81" s="57"/>
    </row>
    <row r="82" spans="2:16" ht="24.75" thickTop="1" thickBot="1" x14ac:dyDescent="0.3">
      <c r="B82" s="76"/>
      <c r="C82" s="57"/>
      <c r="D82" s="57"/>
      <c r="F82" s="67">
        <v>79</v>
      </c>
      <c r="G82" s="68"/>
      <c r="H82" s="70"/>
      <c r="I82" s="75"/>
      <c r="J82" s="104"/>
      <c r="K82" s="70"/>
      <c r="M82" s="57"/>
      <c r="N82" s="57"/>
      <c r="O82" s="57"/>
      <c r="P82" s="57"/>
    </row>
    <row r="83" spans="2:16" ht="24.75" thickTop="1" thickBot="1" x14ac:dyDescent="0.3">
      <c r="B83" s="76"/>
      <c r="C83" s="57"/>
      <c r="D83" s="57"/>
      <c r="F83" s="69">
        <v>80</v>
      </c>
      <c r="G83" s="68"/>
      <c r="H83" s="70"/>
      <c r="I83" s="75"/>
      <c r="J83" s="104"/>
      <c r="K83" s="70"/>
      <c r="M83" s="57"/>
      <c r="N83" s="57"/>
      <c r="O83" s="57"/>
      <c r="P83" s="57"/>
    </row>
    <row r="84" spans="2:16" ht="24.75" thickTop="1" thickBot="1" x14ac:dyDescent="0.3">
      <c r="B84" s="76"/>
      <c r="C84" s="57"/>
      <c r="D84" s="57"/>
      <c r="F84" s="67">
        <v>81</v>
      </c>
      <c r="G84" s="68"/>
      <c r="H84" s="70"/>
      <c r="I84" s="75"/>
      <c r="J84" s="104"/>
      <c r="K84" s="70"/>
      <c r="M84" s="57"/>
      <c r="N84" s="57"/>
      <c r="O84" s="57"/>
      <c r="P84" s="57"/>
    </row>
    <row r="85" spans="2:16" ht="24.75" thickTop="1" thickBot="1" x14ac:dyDescent="0.3">
      <c r="B85" s="76"/>
      <c r="C85" s="57"/>
      <c r="D85" s="57"/>
      <c r="F85" s="69">
        <v>82</v>
      </c>
      <c r="G85" s="68"/>
      <c r="H85" s="70"/>
      <c r="I85" s="75"/>
      <c r="J85" s="104"/>
      <c r="K85" s="70"/>
    </row>
    <row r="86" spans="2:16" ht="29.25" customHeight="1" thickTop="1" thickBot="1" x14ac:dyDescent="0.3">
      <c r="B86" s="76"/>
      <c r="C86" s="57"/>
      <c r="D86" s="57"/>
      <c r="F86" s="67">
        <v>83</v>
      </c>
      <c r="G86" s="68"/>
      <c r="H86" s="70"/>
      <c r="I86" s="75"/>
      <c r="J86" s="104"/>
      <c r="K86" s="70"/>
    </row>
    <row r="87" spans="2:16" ht="24.75" thickTop="1" thickBot="1" x14ac:dyDescent="0.3">
      <c r="B87" s="76"/>
      <c r="C87" s="57"/>
      <c r="D87" s="57"/>
      <c r="F87" s="69">
        <v>84</v>
      </c>
      <c r="G87" s="68"/>
      <c r="H87" s="70"/>
      <c r="I87" s="75"/>
      <c r="J87" s="104"/>
      <c r="K87" s="70"/>
    </row>
    <row r="88" spans="2:16" ht="24.75" thickTop="1" thickBot="1" x14ac:dyDescent="0.3">
      <c r="B88" s="76"/>
      <c r="C88" s="57"/>
      <c r="D88" s="57"/>
      <c r="F88" s="67">
        <v>85</v>
      </c>
      <c r="G88" s="68"/>
      <c r="H88" s="70"/>
      <c r="I88" s="75"/>
      <c r="J88" s="104"/>
      <c r="K88" s="70"/>
    </row>
    <row r="89" spans="2:16" ht="24.75" thickTop="1" thickBot="1" x14ac:dyDescent="0.3">
      <c r="B89" s="76"/>
      <c r="C89" s="57"/>
      <c r="D89" s="57"/>
      <c r="F89" s="69">
        <v>86</v>
      </c>
      <c r="G89" s="68"/>
      <c r="H89" s="70"/>
      <c r="I89" s="75"/>
      <c r="J89" s="104"/>
      <c r="K89" s="70"/>
    </row>
    <row r="90" spans="2:16" ht="24.75" thickTop="1" thickBot="1" x14ac:dyDescent="0.3">
      <c r="B90" s="76"/>
      <c r="C90" s="57"/>
      <c r="D90" s="57"/>
      <c r="F90" s="67">
        <v>87</v>
      </c>
      <c r="G90" s="68"/>
      <c r="H90" s="70"/>
      <c r="I90" s="75"/>
      <c r="J90" s="104"/>
      <c r="K90" s="70"/>
    </row>
    <row r="91" spans="2:16" ht="24.75" thickTop="1" thickBot="1" x14ac:dyDescent="0.3">
      <c r="B91" s="76"/>
      <c r="C91" s="57"/>
      <c r="D91" s="57"/>
      <c r="F91" s="69">
        <v>88</v>
      </c>
      <c r="G91" s="68"/>
      <c r="H91" s="70"/>
      <c r="I91" s="75"/>
      <c r="J91" s="104"/>
      <c r="K91" s="70"/>
    </row>
    <row r="92" spans="2:16" ht="24.75" thickTop="1" thickBot="1" x14ac:dyDescent="0.3">
      <c r="B92" s="76"/>
      <c r="C92" s="57"/>
      <c r="D92" s="57"/>
      <c r="F92" s="67">
        <v>89</v>
      </c>
      <c r="G92" s="68"/>
      <c r="H92" s="70"/>
      <c r="I92" s="75"/>
      <c r="J92" s="104"/>
      <c r="K92" s="70"/>
    </row>
    <row r="93" spans="2:16" ht="24.75" thickTop="1" thickBot="1" x14ac:dyDescent="0.3">
      <c r="B93" s="76"/>
      <c r="C93" s="57"/>
      <c r="D93" s="57"/>
      <c r="F93" s="69">
        <v>90</v>
      </c>
      <c r="G93" s="68"/>
      <c r="H93" s="70"/>
      <c r="I93" s="75"/>
      <c r="J93" s="104"/>
      <c r="K93" s="70"/>
    </row>
    <row r="94" spans="2:16" ht="24.75" thickTop="1" thickBot="1" x14ac:dyDescent="0.3">
      <c r="B94" s="76"/>
      <c r="C94" s="57"/>
      <c r="D94" s="57"/>
      <c r="F94" s="67">
        <v>91</v>
      </c>
      <c r="G94" s="68"/>
      <c r="H94" s="70"/>
      <c r="I94" s="75"/>
      <c r="J94" s="104"/>
      <c r="K94" s="70"/>
    </row>
    <row r="95" spans="2:16" ht="24.75" thickTop="1" thickBot="1" x14ac:dyDescent="0.3">
      <c r="B95" s="76"/>
      <c r="C95" s="57"/>
      <c r="D95" s="57"/>
      <c r="F95" s="69">
        <v>92</v>
      </c>
      <c r="G95" s="68"/>
      <c r="H95" s="70"/>
      <c r="I95" s="75"/>
      <c r="J95" s="104"/>
      <c r="K95" s="70"/>
    </row>
    <row r="96" spans="2:16" ht="24.75" thickTop="1" thickBot="1" x14ac:dyDescent="0.3">
      <c r="B96" s="76"/>
      <c r="C96" s="57"/>
      <c r="D96" s="57"/>
      <c r="F96" s="67">
        <v>93</v>
      </c>
      <c r="G96" s="68"/>
      <c r="H96" s="70"/>
      <c r="I96" s="75"/>
      <c r="J96" s="104"/>
      <c r="K96" s="70"/>
    </row>
    <row r="97" spans="2:11" ht="24.75" thickTop="1" thickBot="1" x14ac:dyDescent="0.3">
      <c r="B97" s="76"/>
      <c r="C97" s="57"/>
      <c r="F97" s="69">
        <v>94</v>
      </c>
      <c r="G97" s="68"/>
      <c r="H97" s="70"/>
      <c r="I97" s="75"/>
      <c r="J97" s="104"/>
      <c r="K97" s="70"/>
    </row>
    <row r="98" spans="2:11" ht="24.75" thickTop="1" thickBot="1" x14ac:dyDescent="0.3">
      <c r="B98" s="76"/>
      <c r="C98" s="57"/>
      <c r="F98" s="67">
        <v>95</v>
      </c>
      <c r="G98" s="68"/>
      <c r="H98" s="70"/>
      <c r="I98" s="75"/>
      <c r="J98" s="104"/>
      <c r="K98" s="70"/>
    </row>
    <row r="99" spans="2:11" ht="24.75" thickTop="1" thickBot="1" x14ac:dyDescent="0.3">
      <c r="B99" s="76"/>
      <c r="C99" s="57"/>
      <c r="F99" s="69">
        <v>96</v>
      </c>
      <c r="G99" s="68"/>
      <c r="H99" s="70"/>
      <c r="I99" s="75"/>
      <c r="J99" s="104"/>
      <c r="K99" s="70"/>
    </row>
    <row r="100" spans="2:11" ht="24.75" thickTop="1" thickBot="1" x14ac:dyDescent="0.3">
      <c r="B100" s="76"/>
      <c r="C100" s="57"/>
      <c r="F100" s="67">
        <v>97</v>
      </c>
      <c r="G100" s="68"/>
      <c r="H100" s="70"/>
      <c r="I100" s="75"/>
      <c r="J100" s="104"/>
      <c r="K100" s="70"/>
    </row>
    <row r="101" spans="2:11" ht="24.75" thickTop="1" thickBot="1" x14ac:dyDescent="0.3">
      <c r="B101" s="76"/>
      <c r="C101" s="57"/>
      <c r="F101" s="69">
        <v>98</v>
      </c>
      <c r="G101" s="68"/>
      <c r="H101" s="70"/>
      <c r="I101" s="75"/>
      <c r="J101" s="104"/>
      <c r="K101" s="70"/>
    </row>
    <row r="102" spans="2:11" ht="24.75" thickTop="1" thickBot="1" x14ac:dyDescent="0.3">
      <c r="B102" s="76"/>
      <c r="C102" s="57"/>
      <c r="F102" s="67">
        <v>99</v>
      </c>
      <c r="G102" s="68"/>
      <c r="H102" s="70"/>
      <c r="I102" s="75"/>
      <c r="J102" s="104"/>
      <c r="K102" s="70"/>
    </row>
    <row r="103" spans="2:11" ht="24.75" thickTop="1" thickBot="1" x14ac:dyDescent="0.3">
      <c r="B103" s="76"/>
      <c r="C103" s="57"/>
      <c r="F103" s="69">
        <v>100</v>
      </c>
      <c r="G103" s="68"/>
      <c r="H103" s="70"/>
      <c r="I103" s="75"/>
      <c r="J103" s="104"/>
      <c r="K103" s="70"/>
    </row>
    <row r="104" spans="2:11" ht="24.75" thickTop="1" thickBot="1" x14ac:dyDescent="0.3">
      <c r="B104" s="76"/>
      <c r="C104" s="57"/>
      <c r="F104" s="67">
        <v>101</v>
      </c>
      <c r="G104" s="68"/>
      <c r="H104" s="70"/>
      <c r="I104" s="75"/>
      <c r="J104" s="104"/>
      <c r="K104" s="70"/>
    </row>
    <row r="105" spans="2:11" ht="24.75" thickTop="1" thickBot="1" x14ac:dyDescent="0.3">
      <c r="B105" s="76"/>
      <c r="C105" s="57"/>
      <c r="F105" s="69">
        <v>102</v>
      </c>
      <c r="G105" s="69"/>
      <c r="H105" s="70"/>
      <c r="I105" s="75"/>
      <c r="J105" s="104"/>
      <c r="K105" s="70"/>
    </row>
    <row r="106" spans="2:11" ht="24.75" thickTop="1" thickBot="1" x14ac:dyDescent="0.3">
      <c r="B106" s="76"/>
      <c r="C106" s="57"/>
      <c r="F106" s="67">
        <v>103</v>
      </c>
      <c r="G106" s="69"/>
      <c r="H106" s="70"/>
      <c r="I106" s="75"/>
      <c r="J106" s="104"/>
      <c r="K106" s="70"/>
    </row>
    <row r="107" spans="2:11" ht="24.75" thickTop="1" thickBot="1" x14ac:dyDescent="0.3">
      <c r="B107" s="76"/>
      <c r="C107" s="57"/>
      <c r="F107" s="69">
        <v>104</v>
      </c>
      <c r="G107" s="69"/>
      <c r="H107" s="70"/>
      <c r="I107" s="75"/>
      <c r="J107" s="104"/>
      <c r="K107" s="70"/>
    </row>
    <row r="108" spans="2:11" ht="24.75" thickTop="1" thickBot="1" x14ac:dyDescent="0.3">
      <c r="B108" s="76"/>
      <c r="C108" s="57"/>
      <c r="F108" s="67">
        <v>105</v>
      </c>
      <c r="G108" s="69"/>
      <c r="H108" s="70"/>
      <c r="I108" s="75"/>
      <c r="J108" s="104"/>
      <c r="K108" s="70"/>
    </row>
    <row r="109" spans="2:11" ht="24.75" thickTop="1" thickBot="1" x14ac:dyDescent="0.3">
      <c r="B109" s="76"/>
      <c r="C109" s="57"/>
      <c r="F109" s="69">
        <v>106</v>
      </c>
      <c r="G109" s="69"/>
      <c r="H109" s="70"/>
      <c r="I109" s="75"/>
      <c r="J109" s="104"/>
      <c r="K109" s="70"/>
    </row>
    <row r="110" spans="2:11" ht="24.75" thickTop="1" thickBot="1" x14ac:dyDescent="0.3">
      <c r="B110" s="76"/>
      <c r="C110" s="57"/>
      <c r="F110" s="67">
        <v>107</v>
      </c>
      <c r="G110" s="69"/>
      <c r="H110" s="70"/>
      <c r="I110" s="75"/>
      <c r="J110" s="104"/>
      <c r="K110" s="70"/>
    </row>
    <row r="111" spans="2:11" ht="24.75" thickTop="1" thickBot="1" x14ac:dyDescent="0.3">
      <c r="B111" s="76"/>
      <c r="C111" s="57"/>
      <c r="F111" s="69">
        <v>108</v>
      </c>
      <c r="G111" s="69"/>
      <c r="H111" s="70"/>
      <c r="I111" s="75"/>
      <c r="J111" s="104"/>
      <c r="K111" s="70"/>
    </row>
    <row r="112" spans="2:11" ht="23.25" customHeight="1" thickTop="1" thickBot="1" x14ac:dyDescent="0.3">
      <c r="B112" s="76"/>
      <c r="C112" s="57"/>
      <c r="F112" s="67">
        <v>109</v>
      </c>
      <c r="G112" s="69"/>
      <c r="H112" s="70"/>
      <c r="I112" s="75"/>
      <c r="J112" s="104"/>
      <c r="K112" s="70"/>
    </row>
    <row r="113" spans="2:11" ht="24.75" customHeight="1" thickTop="1" thickBot="1" x14ac:dyDescent="0.3">
      <c r="B113" s="76"/>
      <c r="C113" s="57"/>
      <c r="F113" s="69">
        <v>110</v>
      </c>
      <c r="G113" s="69"/>
      <c r="H113" s="70"/>
      <c r="I113" s="75"/>
      <c r="J113" s="104"/>
      <c r="K113" s="70"/>
    </row>
    <row r="114" spans="2:11" ht="24.75" customHeight="1" thickTop="1" thickBot="1" x14ac:dyDescent="0.3">
      <c r="B114" s="76"/>
      <c r="C114" s="57"/>
      <c r="F114" s="67">
        <v>111</v>
      </c>
      <c r="G114" s="69"/>
      <c r="H114" s="70"/>
      <c r="I114" s="75"/>
      <c r="J114" s="104"/>
      <c r="K114" s="70"/>
    </row>
    <row r="115" spans="2:11" ht="24.75" customHeight="1" thickTop="1" thickBot="1" x14ac:dyDescent="0.3">
      <c r="B115" s="76"/>
      <c r="C115" s="57"/>
      <c r="F115" s="69">
        <v>112</v>
      </c>
      <c r="G115" s="69"/>
      <c r="H115" s="70"/>
      <c r="I115" s="75"/>
      <c r="J115" s="104"/>
      <c r="K115" s="70"/>
    </row>
    <row r="116" spans="2:11" ht="24.75" customHeight="1" thickTop="1" thickBot="1" x14ac:dyDescent="0.3">
      <c r="B116" s="76"/>
      <c r="C116" s="57"/>
      <c r="F116" s="67">
        <v>113</v>
      </c>
      <c r="G116" s="69"/>
      <c r="H116" s="70"/>
      <c r="I116" s="75"/>
      <c r="J116" s="104"/>
      <c r="K116" s="70"/>
    </row>
    <row r="117" spans="2:11" ht="24.75" customHeight="1" thickTop="1" thickBot="1" x14ac:dyDescent="0.3">
      <c r="B117" s="76"/>
      <c r="C117" s="57"/>
      <c r="F117" s="69">
        <v>114</v>
      </c>
      <c r="G117" s="69"/>
      <c r="H117" s="70"/>
      <c r="I117" s="75"/>
      <c r="J117" s="104"/>
      <c r="K117" s="70"/>
    </row>
    <row r="118" spans="2:11" ht="24.75" customHeight="1" thickTop="1" thickBot="1" x14ac:dyDescent="0.3">
      <c r="B118" s="76"/>
      <c r="C118" s="57"/>
      <c r="F118" s="67">
        <v>115</v>
      </c>
      <c r="G118" s="69"/>
      <c r="H118" s="70"/>
      <c r="I118" s="75"/>
      <c r="J118" s="104"/>
      <c r="K118" s="70"/>
    </row>
    <row r="119" spans="2:11" ht="24.75" customHeight="1" thickTop="1" thickBot="1" x14ac:dyDescent="0.3">
      <c r="B119" s="76"/>
      <c r="C119" s="57"/>
      <c r="F119" s="69">
        <v>116</v>
      </c>
      <c r="G119" s="69"/>
      <c r="H119" s="70"/>
      <c r="I119" s="75"/>
      <c r="J119" s="104"/>
      <c r="K119" s="70"/>
    </row>
    <row r="120" spans="2:11" ht="24.75" customHeight="1" thickTop="1" thickBot="1" x14ac:dyDescent="0.3">
      <c r="B120" s="76"/>
      <c r="C120" s="57"/>
      <c r="F120" s="67">
        <v>117</v>
      </c>
      <c r="G120" s="69"/>
      <c r="H120" s="70"/>
      <c r="I120" s="75"/>
      <c r="J120" s="104"/>
      <c r="K120" s="70"/>
    </row>
    <row r="121" spans="2:11" ht="24.75" customHeight="1" thickTop="1" thickBot="1" x14ac:dyDescent="0.3">
      <c r="B121" s="76"/>
      <c r="C121" s="57"/>
      <c r="F121" s="69">
        <v>118</v>
      </c>
      <c r="G121" s="69"/>
      <c r="H121" s="70"/>
      <c r="I121" s="75"/>
      <c r="J121" s="104"/>
      <c r="K121" s="70"/>
    </row>
    <row r="122" spans="2:11" ht="24.75" customHeight="1" thickTop="1" thickBot="1" x14ac:dyDescent="0.3">
      <c r="B122" s="76"/>
      <c r="C122" s="57"/>
      <c r="F122" s="67">
        <v>119</v>
      </c>
      <c r="G122" s="69"/>
      <c r="H122" s="70"/>
      <c r="I122" s="75"/>
      <c r="J122" s="104"/>
      <c r="K122" s="70"/>
    </row>
    <row r="123" spans="2:11" ht="24.75" customHeight="1" thickTop="1" thickBot="1" x14ac:dyDescent="0.3">
      <c r="B123" s="76"/>
      <c r="C123" s="57"/>
      <c r="F123" s="69">
        <v>120</v>
      </c>
      <c r="G123" s="69"/>
      <c r="H123" s="70"/>
      <c r="I123" s="75"/>
      <c r="J123" s="104"/>
      <c r="K123" s="70"/>
    </row>
    <row r="124" spans="2:11" ht="24.75" customHeight="1" thickTop="1" thickBot="1" x14ac:dyDescent="0.3">
      <c r="B124" s="76"/>
      <c r="C124" s="57"/>
      <c r="F124" s="67">
        <v>121</v>
      </c>
      <c r="G124" s="69"/>
      <c r="H124" s="70"/>
      <c r="I124" s="75"/>
      <c r="J124" s="104"/>
      <c r="K124" s="70"/>
    </row>
    <row r="125" spans="2:11" ht="24.75" customHeight="1" thickTop="1" thickBot="1" x14ac:dyDescent="0.3">
      <c r="B125" s="76"/>
      <c r="C125" s="57"/>
      <c r="F125" s="69">
        <v>122</v>
      </c>
      <c r="G125" s="69"/>
      <c r="H125" s="70"/>
      <c r="I125" s="75"/>
      <c r="J125" s="104"/>
      <c r="K125" s="70"/>
    </row>
    <row r="126" spans="2:11" ht="24.75" customHeight="1" thickTop="1" thickBot="1" x14ac:dyDescent="0.3">
      <c r="B126" s="76"/>
      <c r="C126" s="57"/>
      <c r="F126" s="67">
        <v>123</v>
      </c>
      <c r="G126" s="69"/>
      <c r="H126" s="70"/>
      <c r="I126" s="75"/>
      <c r="J126" s="104"/>
      <c r="K126" s="70"/>
    </row>
    <row r="127" spans="2:11" ht="24.75" customHeight="1" thickTop="1" thickBot="1" x14ac:dyDescent="0.3">
      <c r="B127" s="76"/>
      <c r="C127" s="57"/>
      <c r="F127" s="69">
        <v>124</v>
      </c>
      <c r="G127" s="69"/>
      <c r="H127" s="70"/>
      <c r="I127" s="75"/>
      <c r="J127" s="104"/>
      <c r="K127" s="70"/>
    </row>
    <row r="128" spans="2:11" ht="24.75" customHeight="1" thickTop="1" thickBot="1" x14ac:dyDescent="0.3">
      <c r="B128" s="76"/>
      <c r="C128" s="57"/>
      <c r="F128" s="67">
        <v>125</v>
      </c>
      <c r="G128" s="69"/>
      <c r="H128" s="70"/>
      <c r="I128" s="75"/>
      <c r="J128" s="104"/>
      <c r="K128" s="70"/>
    </row>
    <row r="129" spans="2:11" ht="24.75" customHeight="1" thickTop="1" thickBot="1" x14ac:dyDescent="0.3">
      <c r="B129" s="76"/>
      <c r="C129" s="57"/>
      <c r="F129" s="69">
        <v>126</v>
      </c>
      <c r="G129" s="69"/>
      <c r="H129" s="70"/>
      <c r="I129" s="75"/>
      <c r="J129" s="104"/>
      <c r="K129" s="70"/>
    </row>
    <row r="130" spans="2:11" ht="24.75" customHeight="1" thickTop="1" thickBot="1" x14ac:dyDescent="0.3">
      <c r="B130" s="76"/>
      <c r="C130" s="57"/>
      <c r="F130" s="67">
        <v>127</v>
      </c>
      <c r="G130" s="69"/>
      <c r="H130" s="70"/>
      <c r="I130" s="75"/>
      <c r="J130" s="104"/>
      <c r="K130" s="70"/>
    </row>
    <row r="131" spans="2:11" ht="24.75" customHeight="1" thickTop="1" thickBot="1" x14ac:dyDescent="0.3">
      <c r="B131" s="76"/>
      <c r="C131" s="57"/>
      <c r="F131" s="69">
        <v>128</v>
      </c>
      <c r="G131" s="69"/>
      <c r="H131" s="70"/>
      <c r="I131" s="75"/>
      <c r="J131" s="104"/>
      <c r="K131" s="70"/>
    </row>
    <row r="132" spans="2:11" ht="24.75" customHeight="1" thickTop="1" thickBot="1" x14ac:dyDescent="0.3">
      <c r="B132" s="76"/>
      <c r="C132" s="57"/>
      <c r="F132" s="67">
        <v>129</v>
      </c>
      <c r="G132" s="69"/>
      <c r="H132" s="70"/>
      <c r="I132" s="75"/>
      <c r="J132" s="104"/>
      <c r="K132" s="70"/>
    </row>
    <row r="133" spans="2:11" ht="24.75" customHeight="1" thickTop="1" thickBot="1" x14ac:dyDescent="0.3">
      <c r="B133" s="76"/>
      <c r="C133" s="57"/>
      <c r="F133" s="69">
        <v>130</v>
      </c>
      <c r="G133" s="69"/>
      <c r="H133" s="70"/>
      <c r="I133" s="75"/>
      <c r="J133" s="104"/>
      <c r="K133" s="70"/>
    </row>
    <row r="134" spans="2:11" ht="24.75" customHeight="1" thickTop="1" thickBot="1" x14ac:dyDescent="0.3">
      <c r="B134" s="76"/>
      <c r="C134" s="57"/>
      <c r="F134" s="67">
        <v>131</v>
      </c>
      <c r="G134" s="69"/>
      <c r="H134" s="70"/>
      <c r="I134" s="75"/>
      <c r="J134" s="104"/>
      <c r="K134" s="70"/>
    </row>
    <row r="135" spans="2:11" ht="24.75" customHeight="1" thickTop="1" thickBot="1" x14ac:dyDescent="0.3">
      <c r="B135" s="76"/>
      <c r="C135" s="57"/>
      <c r="F135" s="69">
        <v>132</v>
      </c>
      <c r="G135" s="69"/>
      <c r="H135" s="70"/>
      <c r="I135" s="75"/>
      <c r="J135" s="104"/>
      <c r="K135" s="70"/>
    </row>
    <row r="136" spans="2:11" ht="24.75" customHeight="1" thickTop="1" thickBot="1" x14ac:dyDescent="0.3">
      <c r="B136" s="76"/>
      <c r="C136" s="57"/>
      <c r="F136" s="67">
        <v>133</v>
      </c>
      <c r="G136" s="69"/>
      <c r="H136" s="70"/>
      <c r="I136" s="75"/>
      <c r="J136" s="104"/>
      <c r="K136" s="70"/>
    </row>
    <row r="137" spans="2:11" ht="24.75" customHeight="1" thickTop="1" thickBot="1" x14ac:dyDescent="0.3">
      <c r="B137" s="76"/>
      <c r="C137" s="57"/>
      <c r="F137" s="69">
        <v>134</v>
      </c>
      <c r="G137" s="69"/>
      <c r="H137" s="70"/>
      <c r="I137" s="75"/>
      <c r="J137" s="104"/>
      <c r="K137" s="70"/>
    </row>
    <row r="138" spans="2:11" ht="24.75" customHeight="1" thickTop="1" thickBot="1" x14ac:dyDescent="0.3">
      <c r="B138" s="76"/>
      <c r="C138" s="57"/>
      <c r="F138" s="67">
        <v>135</v>
      </c>
      <c r="G138" s="69"/>
      <c r="H138" s="70"/>
      <c r="I138" s="75"/>
      <c r="J138" s="104"/>
      <c r="K138" s="70"/>
    </row>
    <row r="139" spans="2:11" ht="24.75" customHeight="1" thickTop="1" thickBot="1" x14ac:dyDescent="0.3">
      <c r="B139" s="76"/>
      <c r="C139" s="57"/>
      <c r="F139" s="69">
        <v>136</v>
      </c>
      <c r="G139" s="69"/>
      <c r="H139" s="70"/>
      <c r="I139" s="75"/>
      <c r="J139" s="104"/>
      <c r="K139" s="70"/>
    </row>
    <row r="140" spans="2:11" ht="24.75" customHeight="1" thickTop="1" thickBot="1" x14ac:dyDescent="0.3">
      <c r="B140" s="76"/>
      <c r="C140" s="57"/>
      <c r="F140" s="67">
        <v>137</v>
      </c>
      <c r="G140" s="69"/>
      <c r="H140" s="70"/>
      <c r="I140" s="75"/>
      <c r="J140" s="104"/>
      <c r="K140" s="70"/>
    </row>
    <row r="141" spans="2:11" ht="24.75" customHeight="1" thickTop="1" thickBot="1" x14ac:dyDescent="0.3">
      <c r="F141" s="69">
        <v>138</v>
      </c>
      <c r="G141" s="69"/>
      <c r="H141" s="70"/>
      <c r="I141" s="75"/>
      <c r="J141" s="104"/>
      <c r="K141" s="70"/>
    </row>
    <row r="142" spans="2:11" ht="24.75" customHeight="1" thickTop="1" thickBot="1" x14ac:dyDescent="0.3">
      <c r="F142" s="67">
        <v>139</v>
      </c>
      <c r="G142" s="69"/>
      <c r="H142" s="70"/>
      <c r="I142" s="75"/>
      <c r="J142" s="104"/>
      <c r="K142" s="70"/>
    </row>
    <row r="143" spans="2:11" ht="24.75" customHeight="1" thickTop="1" thickBot="1" x14ac:dyDescent="0.3">
      <c r="F143" s="69">
        <v>140</v>
      </c>
      <c r="G143" s="69"/>
      <c r="H143" s="70"/>
      <c r="I143" s="75"/>
      <c r="J143" s="104"/>
      <c r="K143" s="70"/>
    </row>
    <row r="144" spans="2:11" ht="24.75" customHeight="1" thickTop="1" thickBot="1" x14ac:dyDescent="0.3">
      <c r="F144" s="67">
        <v>141</v>
      </c>
      <c r="G144" s="69"/>
      <c r="H144" s="70"/>
      <c r="I144" s="75"/>
      <c r="J144" s="104"/>
      <c r="K144" s="70"/>
    </row>
    <row r="145" spans="6:11" ht="24.75" customHeight="1" thickTop="1" thickBot="1" x14ac:dyDescent="0.3">
      <c r="F145" s="69">
        <v>142</v>
      </c>
      <c r="G145" s="69"/>
      <c r="H145" s="70"/>
      <c r="I145" s="75"/>
      <c r="J145" s="104"/>
      <c r="K145" s="70"/>
    </row>
    <row r="146" spans="6:11" ht="24.75" customHeight="1" thickTop="1" thickBot="1" x14ac:dyDescent="0.3">
      <c r="F146" s="67">
        <v>143</v>
      </c>
      <c r="G146" s="69"/>
      <c r="H146" s="70"/>
      <c r="I146" s="75"/>
      <c r="J146" s="104"/>
      <c r="K146" s="70"/>
    </row>
    <row r="147" spans="6:11" ht="24.75" customHeight="1" thickTop="1" thickBot="1" x14ac:dyDescent="0.3">
      <c r="F147" s="69">
        <v>144</v>
      </c>
      <c r="G147" s="69"/>
      <c r="H147" s="70"/>
      <c r="I147" s="75"/>
      <c r="J147" s="104"/>
      <c r="K147" s="70"/>
    </row>
    <row r="148" spans="6:11" ht="24.75" customHeight="1" thickTop="1" thickBot="1" x14ac:dyDescent="0.3">
      <c r="F148" s="67">
        <v>145</v>
      </c>
      <c r="G148" s="68"/>
      <c r="H148" s="70"/>
      <c r="I148" s="75"/>
      <c r="J148" s="104"/>
      <c r="K148" s="70"/>
    </row>
    <row r="149" spans="6:11" ht="24.75" customHeight="1" thickTop="1" thickBot="1" x14ac:dyDescent="0.3">
      <c r="F149" s="69">
        <v>146</v>
      </c>
      <c r="G149" s="68"/>
      <c r="H149" s="70"/>
      <c r="I149" s="75"/>
      <c r="J149" s="104"/>
      <c r="K149" s="70"/>
    </row>
    <row r="150" spans="6:11" ht="24.75" customHeight="1" thickTop="1" thickBot="1" x14ac:dyDescent="0.3">
      <c r="F150" s="67">
        <v>147</v>
      </c>
      <c r="G150" s="68"/>
      <c r="H150" s="70"/>
      <c r="I150" s="75"/>
      <c r="J150" s="104"/>
      <c r="K150" s="70"/>
    </row>
    <row r="151" spans="6:11" ht="24.75" customHeight="1" thickTop="1" thickBot="1" x14ac:dyDescent="0.3">
      <c r="F151" s="69">
        <v>148</v>
      </c>
      <c r="G151" s="65"/>
      <c r="H151" s="70"/>
      <c r="I151" s="75"/>
      <c r="J151" s="104"/>
      <c r="K151" s="70"/>
    </row>
    <row r="152" spans="6:11" ht="24.75" customHeight="1" thickTop="1" thickBot="1" x14ac:dyDescent="0.3">
      <c r="F152" s="67">
        <v>149</v>
      </c>
      <c r="G152" s="68"/>
      <c r="H152" s="70"/>
      <c r="I152" s="75"/>
      <c r="J152" s="104"/>
      <c r="K152" s="70"/>
    </row>
    <row r="153" spans="6:11" ht="24.75" customHeight="1" thickTop="1" thickBot="1" x14ac:dyDescent="0.3">
      <c r="F153" s="69">
        <v>150</v>
      </c>
      <c r="G153" s="68"/>
      <c r="H153" s="70"/>
      <c r="I153" s="75"/>
      <c r="J153" s="104"/>
      <c r="K153" s="70"/>
    </row>
    <row r="154" spans="6:11" ht="24.75" customHeight="1" thickTop="1" thickBot="1" x14ac:dyDescent="0.3">
      <c r="F154" s="67">
        <v>151</v>
      </c>
      <c r="G154" s="65"/>
      <c r="H154" s="70"/>
      <c r="I154" s="75"/>
      <c r="J154" s="104"/>
      <c r="K154" s="70"/>
    </row>
    <row r="155" spans="6:11" ht="24.75" customHeight="1" thickTop="1" thickBot="1" x14ac:dyDescent="0.3">
      <c r="F155" s="69">
        <v>152</v>
      </c>
      <c r="G155" s="68"/>
      <c r="H155" s="70"/>
      <c r="I155" s="75"/>
      <c r="J155" s="104"/>
      <c r="K155" s="70"/>
    </row>
    <row r="156" spans="6:11" ht="24.75" customHeight="1" thickTop="1" thickBot="1" x14ac:dyDescent="0.3">
      <c r="F156" s="67">
        <v>153</v>
      </c>
      <c r="G156" s="68"/>
      <c r="H156" s="70"/>
      <c r="I156" s="75"/>
      <c r="J156" s="104"/>
      <c r="K156" s="70"/>
    </row>
    <row r="157" spans="6:11" ht="24.75" customHeight="1" thickTop="1" thickBot="1" x14ac:dyDescent="0.3">
      <c r="F157" s="69">
        <v>154</v>
      </c>
      <c r="G157" s="68"/>
      <c r="H157" s="70"/>
      <c r="I157" s="75"/>
      <c r="J157" s="104"/>
      <c r="K157" s="70"/>
    </row>
    <row r="158" spans="6:11" ht="24.75" customHeight="1" thickTop="1" thickBot="1" x14ac:dyDescent="0.3">
      <c r="F158" s="67">
        <v>155</v>
      </c>
      <c r="G158" s="68"/>
      <c r="H158" s="70"/>
      <c r="I158" s="75"/>
      <c r="J158" s="104"/>
      <c r="K158" s="70"/>
    </row>
    <row r="159" spans="6:11" ht="24.75" customHeight="1" thickTop="1" thickBot="1" x14ac:dyDescent="0.3">
      <c r="F159" s="69">
        <v>156</v>
      </c>
      <c r="G159" s="68"/>
      <c r="H159" s="70"/>
      <c r="I159" s="75"/>
      <c r="J159" s="104"/>
      <c r="K159" s="70"/>
    </row>
    <row r="160" spans="6:11" ht="24.75" customHeight="1" thickTop="1" thickBot="1" x14ac:dyDescent="0.3">
      <c r="F160" s="67">
        <v>157</v>
      </c>
      <c r="G160" s="68"/>
      <c r="H160" s="70"/>
      <c r="I160" s="75"/>
      <c r="J160" s="104"/>
      <c r="K160" s="70"/>
    </row>
    <row r="161" spans="6:11" ht="24.75" customHeight="1" thickTop="1" thickBot="1" x14ac:dyDescent="0.3">
      <c r="F161" s="69">
        <v>158</v>
      </c>
      <c r="G161" s="68"/>
      <c r="H161" s="70"/>
      <c r="I161" s="75"/>
      <c r="J161" s="104"/>
      <c r="K161" s="70"/>
    </row>
    <row r="162" spans="6:11" ht="24.75" customHeight="1" thickTop="1" thickBot="1" x14ac:dyDescent="0.3">
      <c r="F162" s="67">
        <v>159</v>
      </c>
      <c r="G162" s="68"/>
      <c r="H162" s="70"/>
      <c r="I162" s="75"/>
      <c r="J162" s="104"/>
      <c r="K162" s="70"/>
    </row>
    <row r="163" spans="6:11" ht="24.75" customHeight="1" thickTop="1" thickBot="1" x14ac:dyDescent="0.3">
      <c r="F163" s="69">
        <v>160</v>
      </c>
      <c r="G163" s="68"/>
      <c r="H163" s="70"/>
      <c r="I163" s="75"/>
      <c r="J163" s="104"/>
      <c r="K163" s="70"/>
    </row>
    <row r="164" spans="6:11" ht="24.75" customHeight="1" thickTop="1" thickBot="1" x14ac:dyDescent="0.3">
      <c r="F164" s="67">
        <v>161</v>
      </c>
      <c r="G164" s="68"/>
      <c r="H164" s="70"/>
      <c r="I164" s="75"/>
      <c r="J164" s="104"/>
      <c r="K164" s="70"/>
    </row>
    <row r="165" spans="6:11" ht="24.75" customHeight="1" thickTop="1" thickBot="1" x14ac:dyDescent="0.3">
      <c r="F165" s="69">
        <v>162</v>
      </c>
      <c r="G165" s="68"/>
      <c r="H165" s="70"/>
      <c r="I165" s="75"/>
      <c r="J165" s="104"/>
      <c r="K165" s="70"/>
    </row>
    <row r="166" spans="6:11" ht="24.75" customHeight="1" thickTop="1" thickBot="1" x14ac:dyDescent="0.3">
      <c r="F166" s="67">
        <v>163</v>
      </c>
      <c r="G166" s="73"/>
      <c r="H166" s="70"/>
      <c r="I166" s="75"/>
      <c r="J166" s="104"/>
      <c r="K166" s="70"/>
    </row>
    <row r="167" spans="6:11" ht="24.75" customHeight="1" thickTop="1" thickBot="1" x14ac:dyDescent="0.3">
      <c r="F167" s="69">
        <v>164</v>
      </c>
      <c r="G167" s="68"/>
      <c r="H167" s="74"/>
      <c r="I167" s="75"/>
      <c r="J167" s="104"/>
      <c r="K167" s="70"/>
    </row>
    <row r="168" spans="6:11" ht="24.75" customHeight="1" thickTop="1" thickBot="1" x14ac:dyDescent="0.3">
      <c r="F168" s="67">
        <v>165</v>
      </c>
      <c r="G168" s="68"/>
      <c r="H168" s="70"/>
      <c r="I168" s="75"/>
      <c r="J168" s="104"/>
      <c r="K168" s="70"/>
    </row>
    <row r="169" spans="6:11" ht="24.75" customHeight="1" thickTop="1" thickBot="1" x14ac:dyDescent="0.3">
      <c r="F169" s="69">
        <v>166</v>
      </c>
      <c r="G169" s="68"/>
      <c r="H169" s="70"/>
      <c r="I169" s="75"/>
      <c r="J169" s="104"/>
      <c r="K169" s="70"/>
    </row>
    <row r="170" spans="6:11" ht="24.75" customHeight="1" thickTop="1" thickBot="1" x14ac:dyDescent="0.3">
      <c r="F170" s="67">
        <v>167</v>
      </c>
      <c r="G170" s="68"/>
      <c r="H170" s="70"/>
      <c r="I170" s="75"/>
      <c r="J170" s="104"/>
      <c r="K170" s="70"/>
    </row>
    <row r="171" spans="6:11" ht="24.75" customHeight="1" thickTop="1" thickBot="1" x14ac:dyDescent="0.3">
      <c r="F171" s="69">
        <v>168</v>
      </c>
      <c r="G171" s="68"/>
      <c r="H171" s="70"/>
      <c r="I171" s="75"/>
      <c r="J171" s="104"/>
      <c r="K171" s="70"/>
    </row>
    <row r="172" spans="6:11" ht="24.75" customHeight="1" thickTop="1" thickBot="1" x14ac:dyDescent="0.3">
      <c r="F172" s="67">
        <v>169</v>
      </c>
      <c r="G172" s="73"/>
      <c r="H172" s="70"/>
      <c r="I172" s="75"/>
      <c r="J172" s="104"/>
      <c r="K172" s="70"/>
    </row>
    <row r="173" spans="6:11" ht="24.75" customHeight="1" thickTop="1" thickBot="1" x14ac:dyDescent="0.3">
      <c r="F173" s="69">
        <v>170</v>
      </c>
      <c r="G173" s="73"/>
      <c r="H173" s="70"/>
      <c r="I173" s="75"/>
      <c r="J173" s="104"/>
      <c r="K173" s="70"/>
    </row>
    <row r="174" spans="6:11" ht="24.75" customHeight="1" thickTop="1" thickBot="1" x14ac:dyDescent="0.3">
      <c r="F174" s="137" t="s">
        <v>106</v>
      </c>
      <c r="G174" s="138"/>
      <c r="H174" s="139"/>
      <c r="I174" s="75">
        <f>SUBTOTAL(109,I4:I173)</f>
        <v>5000</v>
      </c>
      <c r="J174" s="75">
        <f>SUM(J4:J173)</f>
        <v>10000</v>
      </c>
    </row>
    <row r="175" spans="6:11" ht="24.75" customHeight="1" thickTop="1" thickBot="1" x14ac:dyDescent="0.3">
      <c r="F175" s="137" t="s">
        <v>107</v>
      </c>
      <c r="G175" s="138"/>
      <c r="H175" s="139"/>
      <c r="I175" s="146">
        <f>J174-I174</f>
        <v>5000</v>
      </c>
      <c r="J175" s="147"/>
    </row>
    <row r="176" spans="6:11" ht="24.75" customHeight="1" thickTop="1" x14ac:dyDescent="0.25"/>
    <row r="177" ht="24.75" customHeight="1" x14ac:dyDescent="0.25"/>
    <row r="178" ht="24.75" customHeight="1" x14ac:dyDescent="0.25"/>
    <row r="179" ht="24.75" customHeight="1" x14ac:dyDescent="0.25"/>
    <row r="180" ht="24.75" customHeight="1" x14ac:dyDescent="0.25"/>
    <row r="181" ht="24.75" customHeight="1" x14ac:dyDescent="0.25"/>
    <row r="182" ht="24.75" customHeight="1" x14ac:dyDescent="0.25"/>
    <row r="183" ht="24.75" customHeight="1" x14ac:dyDescent="0.25"/>
    <row r="184" ht="24.75" customHeight="1" x14ac:dyDescent="0.25"/>
    <row r="185" ht="27" customHeight="1" x14ac:dyDescent="0.25"/>
    <row r="186" ht="24.75" customHeight="1" x14ac:dyDescent="0.25"/>
    <row r="187" ht="24.75" customHeight="1" x14ac:dyDescent="0.25"/>
    <row r="188" ht="24.75" customHeight="1" x14ac:dyDescent="0.25"/>
    <row r="189" ht="24.75" customHeight="1" x14ac:dyDescent="0.25"/>
    <row r="190" ht="24.75" customHeight="1" x14ac:dyDescent="0.25"/>
    <row r="191" ht="24.75" customHeight="1" x14ac:dyDescent="0.25"/>
    <row r="192" ht="24.75" customHeight="1" x14ac:dyDescent="0.25"/>
    <row r="193" ht="24.75" customHeight="1" x14ac:dyDescent="0.25"/>
    <row r="194" ht="24.75" customHeight="1" x14ac:dyDescent="0.25"/>
    <row r="195" ht="24.75" customHeight="1" x14ac:dyDescent="0.25"/>
    <row r="196" ht="24.75" customHeight="1" x14ac:dyDescent="0.25"/>
    <row r="197" ht="24.75" customHeight="1" x14ac:dyDescent="0.25"/>
    <row r="198" ht="24.75" customHeight="1" x14ac:dyDescent="0.25"/>
    <row r="199" ht="24.75" customHeight="1" x14ac:dyDescent="0.25"/>
    <row r="200" ht="24.75" customHeight="1" x14ac:dyDescent="0.25"/>
    <row r="201" ht="24.75" customHeight="1" x14ac:dyDescent="0.25"/>
    <row r="202" ht="24.75" customHeight="1" x14ac:dyDescent="0.25"/>
    <row r="203" ht="24.75" customHeight="1" x14ac:dyDescent="0.25"/>
    <row r="204" ht="24.75" customHeight="1" x14ac:dyDescent="0.25"/>
    <row r="205" ht="24.75" customHeight="1" x14ac:dyDescent="0.25"/>
    <row r="206" ht="24.75" customHeight="1" x14ac:dyDescent="0.25"/>
    <row r="207" ht="24.75" customHeight="1" x14ac:dyDescent="0.25"/>
    <row r="208" ht="24.75" customHeight="1" x14ac:dyDescent="0.25"/>
    <row r="209" spans="7:11" ht="24.75" customHeight="1" x14ac:dyDescent="0.25"/>
    <row r="213" spans="7:11" ht="15.75" thickBot="1" x14ac:dyDescent="0.3"/>
    <row r="214" spans="7:11" ht="27.75" thickTop="1" thickBot="1" x14ac:dyDescent="0.3">
      <c r="G214" s="132" t="s">
        <v>178</v>
      </c>
      <c r="H214" s="132">
        <f>SUM(xx[المبلغ])</f>
        <v>0</v>
      </c>
    </row>
    <row r="215" spans="7:11" ht="27.75" thickTop="1" thickBot="1" x14ac:dyDescent="0.3">
      <c r="G215" s="133" t="s">
        <v>179</v>
      </c>
      <c r="H215" s="134" t="s">
        <v>2</v>
      </c>
      <c r="J215" s="118"/>
      <c r="K215" s="118">
        <f>SUM(x[الاجمالى])</f>
        <v>0</v>
      </c>
    </row>
    <row r="216" spans="7:11" ht="27.75" thickTop="1" thickBot="1" x14ac:dyDescent="0.3">
      <c r="G216" s="119" t="s">
        <v>173</v>
      </c>
      <c r="H216" s="120" t="s">
        <v>174</v>
      </c>
      <c r="J216" s="131" t="s">
        <v>175</v>
      </c>
      <c r="K216" s="121" t="s">
        <v>176</v>
      </c>
    </row>
    <row r="217" spans="7:11" ht="30" thickTop="1" thickBot="1" x14ac:dyDescent="0.3">
      <c r="G217" s="135" t="str">
        <f t="array" ref="G217">IFERROR(INDEX($G$3:$K$174,SMALL(IF(($G$3:$G$174=$H$215),ROW($G$3:$G$174)-ROW($I$2)),ROW(A1)),2),"")</f>
        <v/>
      </c>
      <c r="H217" s="125" t="str">
        <f t="array" ref="H217">IFERROR(INDEX($G$3:$K$174,SMALL(IF(($G$3:$G$174=$H$215),ROW($G$3:$G$174)-ROW($I$2)),ROW(A1)),3),"")</f>
        <v/>
      </c>
      <c r="J217" s="130"/>
      <c r="K217" s="122"/>
    </row>
    <row r="218" spans="7:11" ht="30" thickTop="1" thickBot="1" x14ac:dyDescent="0.3">
      <c r="G218" s="135" t="str">
        <f t="array" ref="G218">IFERROR(INDEX($G$3:$K$174,SMALL(IF(($G$3:$G$174=$H$215),ROW($G$3:$G$174)-ROW($I$2)),ROW(A2)),2),"")</f>
        <v/>
      </c>
      <c r="H218" s="136" t="str">
        <f t="array" ref="H218">IFERROR(INDEX($G$3:$K$174,SMALL(IF(($G$3:$G$174=$H$215),ROW($G$3:$G$174)-ROW($I$2)),ROW(A2)),3),"")</f>
        <v/>
      </c>
      <c r="J218" s="130"/>
      <c r="K218" s="122"/>
    </row>
    <row r="219" spans="7:11" ht="30" thickTop="1" thickBot="1" x14ac:dyDescent="0.3">
      <c r="G219" s="135" t="str">
        <f t="array" ref="G219">IFERROR(INDEX($G$3:$K$174,SMALL(IF(($G$3:$G$174=$H$215),ROW($G$3:$G$174)-ROW($I$2)),ROW(A3)),2),"")</f>
        <v/>
      </c>
      <c r="H219" s="136" t="str">
        <f t="array" ref="H219">IFERROR(INDEX($G$3:$K$174,SMALL(IF(($G$3:$G$174=$H$215),ROW($G$3:$G$174)-ROW($I$2)),ROW(A3)),3),"")</f>
        <v/>
      </c>
      <c r="J219" s="130"/>
      <c r="K219" s="122"/>
    </row>
    <row r="220" spans="7:11" ht="30" thickTop="1" thickBot="1" x14ac:dyDescent="0.3">
      <c r="G220" s="135" t="str">
        <f t="array" ref="G220">IFERROR(INDEX($G$3:$K$174,SMALL(IF(($G$3:$G$174=$H$215),ROW($G$3:$G$174)-ROW($I$2)),ROW(A4)),2),"")</f>
        <v/>
      </c>
      <c r="H220" s="136" t="str">
        <f t="array" ref="H220">IFERROR(INDEX($G$3:$K$174,SMALL(IF(($G$3:$G$174=$H$215),ROW($G$3:$G$174)-ROW($I$2)),ROW(A4)),3),"")</f>
        <v/>
      </c>
      <c r="J220" s="130"/>
      <c r="K220" s="122"/>
    </row>
    <row r="221" spans="7:11" ht="30" thickTop="1" thickBot="1" x14ac:dyDescent="0.3">
      <c r="G221" s="135" t="str">
        <f t="array" ref="G221">IFERROR(INDEX($G$3:$K$174,SMALL(IF(($G$3:$G$174=$H$215),ROW($G$3:$G$174)-ROW($I$2)),ROW(A5)),2),"")</f>
        <v/>
      </c>
      <c r="H221" s="136" t="str">
        <f t="array" ref="H221">IFERROR(INDEX($G$3:$K$174,SMALL(IF(($G$3:$G$174=$H$215),ROW($G$3:$G$174)-ROW($I$2)),ROW(A5)),3),"")</f>
        <v/>
      </c>
      <c r="J221" s="130"/>
      <c r="K221" s="122"/>
    </row>
    <row r="222" spans="7:11" ht="30" thickTop="1" thickBot="1" x14ac:dyDescent="0.3">
      <c r="G222" s="135" t="str">
        <f t="array" ref="G222">IFERROR(INDEX($G$3:$K$174,SMALL(IF(($G$3:$G$174=$H$215),ROW($G$3:$G$174)-ROW($I$2)),ROW(A6)),2),"")</f>
        <v/>
      </c>
      <c r="H222" s="136" t="str">
        <f t="array" ref="H222">IFERROR(INDEX($G$3:$K$174,SMALL(IF(($G$3:$G$174=$H$215),ROW($G$3:$G$174)-ROW($I$2)),ROW(A6)),3),"")</f>
        <v/>
      </c>
      <c r="J222" s="130"/>
      <c r="K222" s="122"/>
    </row>
    <row r="223" spans="7:11" ht="30" thickTop="1" thickBot="1" x14ac:dyDescent="0.3">
      <c r="G223" s="135" t="str">
        <f t="array" ref="G223">IFERROR(INDEX($G$3:$K$174,SMALL(IF(($G$3:$G$174=$H$215),ROW($G$3:$G$174)-ROW($I$2)),ROW(A7)),2),"")</f>
        <v/>
      </c>
      <c r="H223" s="136" t="str">
        <f t="array" ref="H223">IFERROR(INDEX($G$3:$K$174,SMALL(IF(($G$3:$G$174=$H$215),ROW($G$3:$G$174)-ROW($I$2)),ROW(A7)),3),"")</f>
        <v/>
      </c>
      <c r="J223" s="130"/>
      <c r="K223" s="122"/>
    </row>
    <row r="224" spans="7:11" ht="30" thickTop="1" thickBot="1" x14ac:dyDescent="0.3">
      <c r="G224" s="135" t="str">
        <f t="array" ref="G224">IFERROR(INDEX($G$3:$K$174,SMALL(IF(($G$3:$G$174=$H$215),ROW($G$3:$G$174)-ROW($I$2)),ROW(A8)),2),"")</f>
        <v/>
      </c>
      <c r="H224" s="136" t="str">
        <f t="array" ref="H224">IFERROR(INDEX($G$3:$K$174,SMALL(IF(($G$3:$G$174=$H$215),ROW($G$3:$G$174)-ROW($I$2)),ROW(A8)),3),"")</f>
        <v/>
      </c>
      <c r="J224" s="130"/>
      <c r="K224" s="122"/>
    </row>
    <row r="225" spans="7:11" ht="30" thickTop="1" thickBot="1" x14ac:dyDescent="0.3">
      <c r="G225" s="135" t="str">
        <f t="array" ref="G225">IFERROR(INDEX($G$3:$K$174,SMALL(IF(($G$3:$G$174=$H$215),ROW($G$3:$G$174)-ROW($I$2)),ROW(A9)),2),"")</f>
        <v/>
      </c>
      <c r="H225" s="136" t="str">
        <f t="array" ref="H225">IFERROR(INDEX($G$3:$K$174,SMALL(IF(($G$3:$G$174=$H$215),ROW($G$3:$G$174)-ROW($I$2)),ROW(A9)),3),"")</f>
        <v/>
      </c>
      <c r="J225" s="130"/>
      <c r="K225" s="122"/>
    </row>
    <row r="226" spans="7:11" ht="30" thickTop="1" thickBot="1" x14ac:dyDescent="0.3">
      <c r="G226" s="135" t="str">
        <f t="array" ref="G226">IFERROR(INDEX($G$3:$K$174,SMALL(IF(($G$3:$G$174=$H$215),ROW($G$3:$G$174)-ROW($I$2)),ROW(A10)),2),"")</f>
        <v/>
      </c>
      <c r="H226" s="136" t="str">
        <f t="array" ref="H226">IFERROR(INDEX($G$3:$K$174,SMALL(IF(($G$3:$G$174=$H$215),ROW($G$3:$G$174)-ROW($I$2)),ROW(A10)),3),"")</f>
        <v/>
      </c>
      <c r="J226" s="130"/>
      <c r="K226" s="122"/>
    </row>
    <row r="227" spans="7:11" ht="30" thickTop="1" thickBot="1" x14ac:dyDescent="0.3">
      <c r="G227" s="135" t="str">
        <f t="array" ref="G227">IFERROR(INDEX($G$3:$K$174,SMALL(IF(($G$3:$G$174=$H$215),ROW($G$3:$G$174)-ROW($I$2)),ROW(A11)),2),"")</f>
        <v/>
      </c>
      <c r="H227" s="136" t="str">
        <f t="array" ref="H227">IFERROR(INDEX($G$3:$K$174,SMALL(IF(($G$3:$G$174=$H$215),ROW($G$3:$G$174)-ROW($I$2)),ROW(A11)),3),"")</f>
        <v/>
      </c>
      <c r="J227" s="130"/>
      <c r="K227" s="122"/>
    </row>
    <row r="228" spans="7:11" ht="30" thickTop="1" thickBot="1" x14ac:dyDescent="0.3">
      <c r="G228" s="135" t="str">
        <f t="array" ref="G228">IFERROR(INDEX($G$3:$K$174,SMALL(IF(($G$3:$G$174=$H$215),ROW($G$3:$G$174)-ROW($I$2)),ROW(A12)),2),"")</f>
        <v/>
      </c>
      <c r="H228" s="136" t="str">
        <f t="array" ref="H228">IFERROR(INDEX($G$3:$K$174,SMALL(IF(($G$3:$G$174=$H$215),ROW($G$3:$G$174)-ROW($I$2)),ROW(A12)),3),"")</f>
        <v/>
      </c>
      <c r="J228" s="130"/>
      <c r="K228" s="122"/>
    </row>
    <row r="229" spans="7:11" ht="30" thickTop="1" thickBot="1" x14ac:dyDescent="0.3">
      <c r="G229" s="135" t="str">
        <f t="array" ref="G229">IFERROR(INDEX($G$3:$K$174,SMALL(IF(($G$3:$G$174=$H$215),ROW($G$3:$G$174)-ROW($I$2)),ROW(A13)),2),"")</f>
        <v/>
      </c>
      <c r="H229" s="136" t="str">
        <f t="array" ref="H229">IFERROR(INDEX($G$3:$K$174,SMALL(IF(($G$3:$G$174=$H$215),ROW($G$3:$G$174)-ROW($I$2)),ROW(A13)),3),"")</f>
        <v/>
      </c>
      <c r="J229" s="130"/>
      <c r="K229" s="122"/>
    </row>
    <row r="230" spans="7:11" ht="30" thickTop="1" thickBot="1" x14ac:dyDescent="0.3">
      <c r="G230" s="135" t="str">
        <f t="array" ref="G230">IFERROR(INDEX($G$3:$K$174,SMALL(IF(($G$3:$G$174=$H$215),ROW($G$3:$G$174)-ROW($I$2)),ROW(A14)),2),"")</f>
        <v/>
      </c>
      <c r="H230" s="136" t="str">
        <f t="array" ref="H230">IFERROR(INDEX($G$3:$K$174,SMALL(IF(($G$3:$G$174=$H$215),ROW($G$3:$G$174)-ROW($I$2)),ROW(A14)),3),"")</f>
        <v/>
      </c>
      <c r="J230" s="130"/>
      <c r="K230" s="122"/>
    </row>
    <row r="231" spans="7:11" ht="30" thickTop="1" thickBot="1" x14ac:dyDescent="0.3">
      <c r="G231" s="135" t="str">
        <f t="array" ref="G231">IFERROR(INDEX($G$3:$K$174,SMALL(IF(($G$3:$G$174=$H$215),ROW($G$3:$G$174)-ROW($I$2)),ROW(A15)),2),"")</f>
        <v/>
      </c>
      <c r="H231" s="136" t="str">
        <f t="array" ref="H231">IFERROR(INDEX($G$3:$K$174,SMALL(IF(($G$3:$G$174=$H$215),ROW($G$3:$G$174)-ROW($I$2)),ROW(A15)),3),"")</f>
        <v/>
      </c>
      <c r="J231" s="130"/>
      <c r="K231" s="122"/>
    </row>
    <row r="232" spans="7:11" ht="30" thickTop="1" thickBot="1" x14ac:dyDescent="0.3">
      <c r="G232" s="135" t="str">
        <f t="array" ref="G232">IFERROR(INDEX($G$3:$K$174,SMALL(IF(($G$3:$G$174=$H$215),ROW($G$3:$G$174)-ROW($I$2)),ROW(A16)),2),"")</f>
        <v/>
      </c>
      <c r="H232" s="136" t="str">
        <f t="array" ref="H232">IFERROR(INDEX($G$3:$K$174,SMALL(IF(($G$3:$G$174=$H$215),ROW($G$3:$G$174)-ROW($I$2)),ROW(A16)),3),"")</f>
        <v/>
      </c>
      <c r="J232" s="130"/>
      <c r="K232" s="122"/>
    </row>
    <row r="233" spans="7:11" ht="30" thickTop="1" thickBot="1" x14ac:dyDescent="0.3">
      <c r="G233" s="135" t="str">
        <f t="array" ref="G233">IFERROR(INDEX($G$3:$K$174,SMALL(IF(($G$3:$G$174=$H$215),ROW($G$3:$G$174)-ROW($I$2)),ROW(A17)),2),"")</f>
        <v/>
      </c>
      <c r="H233" s="136" t="str">
        <f t="array" ref="H233">IFERROR(INDEX($G$3:$K$174,SMALL(IF(($G$3:$G$174=$H$215),ROW($G$3:$G$174)-ROW($I$2)),ROW(A17)),3),"")</f>
        <v/>
      </c>
      <c r="J233" s="130"/>
      <c r="K233" s="122"/>
    </row>
    <row r="234" spans="7:11" ht="30" thickTop="1" thickBot="1" x14ac:dyDescent="0.3">
      <c r="G234" s="135" t="str">
        <f t="array" ref="G234">IFERROR(INDEX($G$3:$K$174,SMALL(IF(($G$3:$G$174=$H$215),ROW($G$3:$G$174)-ROW($I$2)),ROW(A18)),2),"")</f>
        <v/>
      </c>
      <c r="H234" s="136" t="str">
        <f t="array" ref="H234">IFERROR(INDEX($G$3:$K$174,SMALL(IF(($G$3:$G$174=$H$215),ROW($G$3:$G$174)-ROW($I$2)),ROW(A18)),3),"")</f>
        <v/>
      </c>
      <c r="J234" s="130"/>
      <c r="K234" s="122"/>
    </row>
    <row r="235" spans="7:11" ht="30" thickTop="1" thickBot="1" x14ac:dyDescent="0.3">
      <c r="G235" s="135" t="str">
        <f t="array" ref="G235">IFERROR(INDEX($G$3:$K$174,SMALL(IF(($G$3:$G$174=$H$215),ROW($G$3:$G$174)-ROW($I$2)),ROW(A19)),2),"")</f>
        <v/>
      </c>
      <c r="H235" s="136" t="str">
        <f t="array" ref="H235">IFERROR(INDEX($G$3:$K$174,SMALL(IF(($G$3:$G$174=$H$215),ROW($G$3:$G$174)-ROW($I$2)),ROW(A19)),3),"")</f>
        <v/>
      </c>
      <c r="J235" s="130"/>
      <c r="K235" s="122"/>
    </row>
    <row r="236" spans="7:11" ht="30" thickTop="1" thickBot="1" x14ac:dyDescent="0.3">
      <c r="G236" s="135" t="str">
        <f t="array" ref="G236">IFERROR(INDEX($G$3:$K$174,SMALL(IF(($G$3:$G$174=$H$215),ROW($G$3:$G$174)-ROW($I$2)),ROW(A20)),2),"")</f>
        <v/>
      </c>
      <c r="H236" s="136" t="str">
        <f t="array" ref="H236">IFERROR(INDEX($G$3:$K$174,SMALL(IF(($G$3:$G$174=$H$215),ROW($G$3:$G$174)-ROW($I$2)),ROW(A20)),3),"")</f>
        <v/>
      </c>
      <c r="J236" s="130"/>
      <c r="K236" s="122"/>
    </row>
    <row r="237" spans="7:11" ht="30" thickTop="1" thickBot="1" x14ac:dyDescent="0.3">
      <c r="G237" s="135" t="str">
        <f t="array" ref="G237">IFERROR(INDEX($G$3:$K$174,SMALL(IF(($G$3:$G$174=$H$215),ROW($G$3:$G$174)-ROW($I$2)),ROW(A21)),2),"")</f>
        <v/>
      </c>
      <c r="H237" s="136" t="str">
        <f t="array" ref="H237">IFERROR(INDEX($G$3:$K$174,SMALL(IF(($G$3:$G$174=$H$215),ROW($G$3:$G$174)-ROW($I$2)),ROW(A21)),3),"")</f>
        <v/>
      </c>
      <c r="J237" s="130"/>
      <c r="K237" s="122"/>
    </row>
    <row r="238" spans="7:11" ht="30" thickTop="1" thickBot="1" x14ac:dyDescent="0.3">
      <c r="G238" s="135" t="str">
        <f t="array" ref="G238">IFERROR(INDEX($G$3:$K$174,SMALL(IF(($G$3:$G$174=$H$215),ROW($G$3:$G$174)-ROW($I$2)),ROW(A22)),2),"")</f>
        <v/>
      </c>
      <c r="H238" s="136" t="str">
        <f t="array" ref="H238">IFERROR(INDEX($G$3:$K$174,SMALL(IF(($G$3:$G$174=$H$215),ROW($G$3:$G$174)-ROW($I$2)),ROW(A22)),3),"")</f>
        <v/>
      </c>
      <c r="J238" s="130"/>
      <c r="K238" s="122"/>
    </row>
    <row r="239" spans="7:11" ht="30" thickTop="1" thickBot="1" x14ac:dyDescent="0.3">
      <c r="G239" s="135" t="str">
        <f t="array" ref="G239">IFERROR(INDEX($G$3:$K$174,SMALL(IF(($G$3:$G$174=$H$215),ROW($G$3:$G$174)-ROW($I$2)),ROW(A23)),2),"")</f>
        <v/>
      </c>
      <c r="H239" s="136" t="str">
        <f t="array" ref="H239">IFERROR(INDEX($G$3:$K$174,SMALL(IF(($G$3:$G$174=$H$215),ROW($G$3:$G$174)-ROW($I$2)),ROW(A23)),3),"")</f>
        <v/>
      </c>
      <c r="J239" s="130"/>
      <c r="K239" s="122"/>
    </row>
    <row r="240" spans="7:11" ht="30" thickTop="1" thickBot="1" x14ac:dyDescent="0.3">
      <c r="G240" s="135" t="str">
        <f t="array" ref="G240">IFERROR(INDEX($G$3:$K$174,SMALL(IF(($G$3:$G$174=$H$215),ROW($G$3:$G$174)-ROW($I$2)),ROW(A24)),2),"")</f>
        <v/>
      </c>
      <c r="H240" s="136" t="str">
        <f t="array" ref="H240">IFERROR(INDEX($G$3:$K$174,SMALL(IF(($G$3:$G$174=$H$215),ROW($G$3:$G$174)-ROW($I$2)),ROW(A24)),3),"")</f>
        <v/>
      </c>
      <c r="J240" s="130"/>
      <c r="K240" s="122"/>
    </row>
    <row r="241" spans="7:11" ht="30" thickTop="1" thickBot="1" x14ac:dyDescent="0.3">
      <c r="G241" s="135" t="str">
        <f t="array" ref="G241">IFERROR(INDEX($G$3:$K$174,SMALL(IF(($G$3:$G$174=$H$215),ROW($G$3:$G$174)-ROW($I$2)),ROW(A25)),2),"")</f>
        <v/>
      </c>
      <c r="H241" s="136" t="str">
        <f t="array" ref="H241">IFERROR(INDEX($G$3:$K$174,SMALL(IF(($G$3:$G$174=$H$215),ROW($G$3:$G$174)-ROW($I$2)),ROW(A25)),3),"")</f>
        <v/>
      </c>
      <c r="J241" s="130"/>
      <c r="K241" s="122"/>
    </row>
    <row r="242" spans="7:11" ht="30" thickTop="1" thickBot="1" x14ac:dyDescent="0.3">
      <c r="G242" s="135" t="str">
        <f t="array" ref="G242">IFERROR(INDEX($G$3:$K$174,SMALL(IF(($G$3:$G$174=$H$215),ROW($G$3:$G$174)-ROW($I$2)),ROW(A26)),2),"")</f>
        <v/>
      </c>
      <c r="H242" s="136" t="str">
        <f t="array" ref="H242">IFERROR(INDEX($G$3:$K$174,SMALL(IF(($G$3:$G$174=$H$215),ROW($G$3:$G$174)-ROW($I$2)),ROW(A26)),3),"")</f>
        <v/>
      </c>
      <c r="J242" s="130"/>
      <c r="K242" s="122"/>
    </row>
    <row r="243" spans="7:11" ht="30" thickTop="1" thickBot="1" x14ac:dyDescent="0.3">
      <c r="G243" s="135" t="str">
        <f t="array" ref="G243">IFERROR(INDEX($G$3:$K$174,SMALL(IF(($G$3:$G$174=$H$215),ROW($G$3:$G$174)-ROW($I$2)),ROW(A27)),2),"")</f>
        <v/>
      </c>
      <c r="H243" s="136" t="str">
        <f t="array" ref="H243">IFERROR(INDEX($G$3:$K$174,SMALL(IF(($G$3:$G$174=$H$215),ROW($G$3:$G$174)-ROW($I$2)),ROW(A27)),3),"")</f>
        <v/>
      </c>
      <c r="J243" s="124"/>
      <c r="K243" s="123"/>
    </row>
    <row r="244" spans="7:11" ht="30" thickTop="1" thickBot="1" x14ac:dyDescent="0.3">
      <c r="G244" s="135" t="str">
        <f t="array" ref="G244">IFERROR(INDEX($G$3:$K$174,SMALL(IF(($G$3:$G$174=$H$215),ROW($G$3:$G$174)-ROW($I$2)),ROW(A28)),2),"")</f>
        <v/>
      </c>
      <c r="H244" s="136" t="str">
        <f t="array" ref="H244">IFERROR(INDEX($G$3:$K$174,SMALL(IF(($G$3:$G$174=$H$215),ROW($G$3:$G$174)-ROW($I$2)),ROW(A28)),3),"")</f>
        <v/>
      </c>
    </row>
    <row r="245" spans="7:11" ht="30" thickTop="1" thickBot="1" x14ac:dyDescent="0.3">
      <c r="G245" s="135" t="str">
        <f t="array" ref="G245">IFERROR(INDEX($G$3:$K$174,SMALL(IF(($G$3:$G$174=$H$215),ROW($G$3:$G$174)-ROW($I$2)),ROW(A29)),2),"")</f>
        <v/>
      </c>
      <c r="H245" s="136" t="str">
        <f t="array" ref="H245">IFERROR(INDEX($G$3:$K$174,SMALL(IF(($G$3:$G$174=$H$215),ROW($G$3:$G$174)-ROW($I$2)),ROW(A29)),3),"")</f>
        <v/>
      </c>
    </row>
    <row r="246" spans="7:11" ht="30" thickTop="1" thickBot="1" x14ac:dyDescent="0.3">
      <c r="G246" s="135" t="str">
        <f t="array" ref="G246">IFERROR(INDEX($G$3:$K$174,SMALL(IF(($G$3:$G$174=$H$215),ROW($G$3:$G$174)-ROW($I$2)),ROW(A30)),2),"")</f>
        <v/>
      </c>
      <c r="H246" s="136" t="str">
        <f t="array" ref="H246">IFERROR(INDEX($G$3:$K$174,SMALL(IF(($G$3:$G$174=$H$215),ROW($G$3:$G$174)-ROW($I$2)),ROW(A30)),3),"")</f>
        <v/>
      </c>
    </row>
    <row r="247" spans="7:11" ht="30" thickTop="1" thickBot="1" x14ac:dyDescent="0.3">
      <c r="G247" s="135" t="str">
        <f t="array" ref="G247">IFERROR(INDEX($G$3:$K$174,SMALL(IF(($G$3:$G$174=$H$215),ROW($G$3:$G$174)-ROW($I$2)),ROW(A31)),2),"")</f>
        <v/>
      </c>
      <c r="H247" s="136" t="str">
        <f t="array" ref="H247">IFERROR(INDEX($G$3:$K$174,SMALL(IF(($G$3:$G$174=$H$215),ROW($G$3:$G$174)-ROW($I$2)),ROW(A31)),3),"")</f>
        <v/>
      </c>
    </row>
    <row r="248" spans="7:11" ht="15.75" thickTop="1" x14ac:dyDescent="0.25"/>
  </sheetData>
  <mergeCells count="12">
    <mergeCell ref="F174:H174"/>
    <mergeCell ref="F175:H175"/>
    <mergeCell ref="A1:P1"/>
    <mergeCell ref="A40:C40"/>
    <mergeCell ref="M54:O54"/>
    <mergeCell ref="I175:J175"/>
    <mergeCell ref="A2:B2"/>
    <mergeCell ref="C2:D2"/>
    <mergeCell ref="F2:I2"/>
    <mergeCell ref="J2:K2"/>
    <mergeCell ref="M2:N2"/>
    <mergeCell ref="O2:P2"/>
  </mergeCells>
  <conditionalFormatting sqref="D42:D68">
    <cfRule type="containsText" dxfId="37" priority="1" operator="containsText" text="FALSE">
      <formula>NOT(ISERROR(SEARCH("FALSE",D42)))</formula>
    </cfRule>
  </conditionalFormatting>
  <dataValidations count="1">
    <dataValidation type="list" allowBlank="1" showInputMessage="1" showErrorMessage="1" sqref="H215">
      <formula1>INDIRECT("x[ادراج اسامى الموظفين]")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blackAndWhite="1"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rightToLeft="1" zoomScale="85" zoomScaleNormal="85" workbookViewId="0">
      <pane ySplit="1" topLeftCell="A2" activePane="bottomLeft" state="frozen"/>
      <selection pane="bottomLeft" activeCell="H2" sqref="H2:I26"/>
    </sheetView>
  </sheetViews>
  <sheetFormatPr defaultColWidth="9" defaultRowHeight="28.5" x14ac:dyDescent="0.25"/>
  <cols>
    <col min="1" max="1" width="7.42578125" style="2" customWidth="1"/>
    <col min="2" max="2" width="20.7109375" style="2" customWidth="1"/>
    <col min="3" max="3" width="14.140625" style="2" customWidth="1"/>
    <col min="4" max="4" width="12.42578125" style="2" customWidth="1"/>
    <col min="5" max="5" width="10.42578125" style="2" customWidth="1"/>
    <col min="6" max="6" width="11.7109375" style="2" customWidth="1"/>
    <col min="7" max="8" width="10.28515625" style="2" customWidth="1"/>
    <col min="9" max="9" width="13.42578125" style="2" customWidth="1"/>
    <col min="10" max="10" width="11.140625" style="2" customWidth="1"/>
    <col min="11" max="11" width="15" style="2" customWidth="1"/>
    <col min="12" max="12" width="12.42578125" style="2" customWidth="1"/>
    <col min="13" max="16384" width="9" style="2"/>
  </cols>
  <sheetData>
    <row r="1" spans="1:12" ht="51" customHeight="1" thickTop="1" thickBot="1" x14ac:dyDescent="0.3">
      <c r="A1" s="36" t="s">
        <v>15</v>
      </c>
      <c r="B1" s="35" t="s">
        <v>65</v>
      </c>
      <c r="C1" s="32" t="s">
        <v>58</v>
      </c>
      <c r="D1" s="29" t="s">
        <v>64</v>
      </c>
      <c r="E1" s="31" t="s">
        <v>63</v>
      </c>
      <c r="F1" s="30" t="s">
        <v>62</v>
      </c>
      <c r="G1" s="32" t="s">
        <v>61</v>
      </c>
      <c r="H1" s="33" t="s">
        <v>60</v>
      </c>
      <c r="I1" s="32" t="s">
        <v>58</v>
      </c>
      <c r="J1" s="29" t="s">
        <v>59</v>
      </c>
      <c r="K1" s="31" t="s">
        <v>58</v>
      </c>
      <c r="L1" s="30" t="s">
        <v>57</v>
      </c>
    </row>
    <row r="2" spans="1:12" ht="30" thickTop="1" thickBot="1" x14ac:dyDescent="0.3">
      <c r="A2" s="24">
        <v>1</v>
      </c>
      <c r="B2" s="34"/>
      <c r="C2" s="25"/>
      <c r="D2" s="24"/>
      <c r="E2" s="24"/>
      <c r="F2" s="24"/>
      <c r="G2" s="24"/>
      <c r="H2" s="24"/>
      <c r="I2" s="25"/>
      <c r="J2" s="24"/>
      <c r="K2" s="25"/>
      <c r="L2" s="24"/>
    </row>
    <row r="3" spans="1:12" ht="30" thickTop="1" thickBot="1" x14ac:dyDescent="0.3">
      <c r="A3" s="24">
        <v>2</v>
      </c>
      <c r="B3" s="34"/>
      <c r="C3" s="25"/>
      <c r="D3" s="24"/>
      <c r="E3" s="24"/>
      <c r="F3" s="24"/>
      <c r="G3" s="24"/>
      <c r="H3" s="24"/>
      <c r="I3" s="25"/>
      <c r="J3" s="24"/>
      <c r="K3" s="25"/>
      <c r="L3" s="24"/>
    </row>
    <row r="4" spans="1:12" ht="30" thickTop="1" thickBot="1" x14ac:dyDescent="0.3">
      <c r="A4" s="24">
        <v>3</v>
      </c>
      <c r="B4" s="34"/>
      <c r="C4" s="25"/>
      <c r="D4" s="24"/>
      <c r="E4" s="24"/>
      <c r="F4" s="24"/>
      <c r="G4" s="24"/>
      <c r="H4" s="24"/>
      <c r="I4" s="25"/>
      <c r="J4" s="24"/>
      <c r="K4" s="25"/>
      <c r="L4" s="24"/>
    </row>
    <row r="5" spans="1:12" ht="30" thickTop="1" thickBot="1" x14ac:dyDescent="0.3">
      <c r="A5" s="24">
        <v>4</v>
      </c>
      <c r="B5" s="34"/>
      <c r="C5" s="25"/>
      <c r="D5" s="24"/>
      <c r="E5" s="24"/>
      <c r="F5" s="24"/>
      <c r="G5" s="24"/>
      <c r="H5" s="24"/>
      <c r="I5" s="25"/>
      <c r="J5" s="24"/>
      <c r="K5" s="25"/>
      <c r="L5" s="24"/>
    </row>
    <row r="6" spans="1:12" ht="30" thickTop="1" thickBot="1" x14ac:dyDescent="0.3">
      <c r="A6" s="24">
        <v>5</v>
      </c>
      <c r="B6" s="34"/>
      <c r="C6" s="25"/>
      <c r="D6" s="24"/>
      <c r="E6" s="24"/>
      <c r="F6" s="24"/>
      <c r="G6" s="24"/>
      <c r="H6" s="24"/>
      <c r="I6" s="25"/>
      <c r="J6" s="24"/>
      <c r="K6" s="25"/>
      <c r="L6" s="24"/>
    </row>
    <row r="7" spans="1:12" ht="30" thickTop="1" thickBot="1" x14ac:dyDescent="0.3">
      <c r="A7" s="24">
        <v>6</v>
      </c>
      <c r="B7" s="34"/>
      <c r="C7" s="25"/>
      <c r="D7" s="24"/>
      <c r="E7" s="24"/>
      <c r="F7" s="24"/>
      <c r="G7" s="24"/>
      <c r="H7" s="24"/>
      <c r="I7" s="25"/>
      <c r="J7" s="24"/>
      <c r="K7" s="25"/>
      <c r="L7" s="24"/>
    </row>
    <row r="8" spans="1:12" ht="30" thickTop="1" thickBot="1" x14ac:dyDescent="0.3">
      <c r="A8" s="24">
        <v>7</v>
      </c>
      <c r="B8" s="34"/>
      <c r="C8" s="25"/>
      <c r="D8" s="24"/>
      <c r="E8" s="24"/>
      <c r="F8" s="24"/>
      <c r="G8" s="24"/>
      <c r="H8" s="24"/>
      <c r="I8" s="25"/>
      <c r="J8" s="24"/>
      <c r="K8" s="25"/>
      <c r="L8" s="24"/>
    </row>
    <row r="9" spans="1:12" ht="30" thickTop="1" thickBot="1" x14ac:dyDescent="0.3">
      <c r="A9" s="24">
        <v>8</v>
      </c>
      <c r="B9" s="34"/>
      <c r="C9" s="25"/>
      <c r="D9" s="24"/>
      <c r="E9" s="24"/>
      <c r="F9" s="24"/>
      <c r="G9" s="24"/>
      <c r="H9" s="24"/>
      <c r="I9" s="25"/>
      <c r="J9" s="24"/>
      <c r="K9" s="25"/>
      <c r="L9" s="24"/>
    </row>
    <row r="10" spans="1:12" ht="30" thickTop="1" thickBot="1" x14ac:dyDescent="0.3">
      <c r="A10" s="24">
        <v>9</v>
      </c>
      <c r="B10" s="34"/>
      <c r="C10" s="25"/>
      <c r="D10" s="24"/>
      <c r="E10" s="24"/>
      <c r="F10" s="24"/>
      <c r="G10" s="24"/>
      <c r="H10" s="24"/>
      <c r="I10" s="25"/>
      <c r="J10" s="24"/>
      <c r="K10" s="25"/>
      <c r="L10" s="24"/>
    </row>
    <row r="11" spans="1:12" ht="30" thickTop="1" thickBot="1" x14ac:dyDescent="0.3">
      <c r="A11" s="24">
        <v>10</v>
      </c>
      <c r="B11" s="34"/>
      <c r="C11" s="25"/>
      <c r="D11" s="24"/>
      <c r="E11" s="24"/>
      <c r="F11" s="24"/>
      <c r="G11" s="24"/>
      <c r="H11" s="24"/>
      <c r="I11" s="25"/>
      <c r="J11" s="24"/>
      <c r="K11" s="25"/>
      <c r="L11" s="24"/>
    </row>
    <row r="12" spans="1:12" ht="30" thickTop="1" thickBot="1" x14ac:dyDescent="0.3">
      <c r="A12" s="24">
        <v>11</v>
      </c>
      <c r="B12" s="34"/>
      <c r="C12" s="25"/>
      <c r="D12" s="24"/>
      <c r="E12" s="24"/>
      <c r="F12" s="24"/>
      <c r="G12" s="24"/>
      <c r="H12" s="24"/>
      <c r="I12" s="25"/>
      <c r="J12" s="24"/>
      <c r="K12" s="25"/>
      <c r="L12" s="24"/>
    </row>
    <row r="13" spans="1:12" ht="30" thickTop="1" thickBot="1" x14ac:dyDescent="0.3">
      <c r="A13" s="24">
        <v>12</v>
      </c>
      <c r="B13" s="34"/>
      <c r="C13" s="25"/>
      <c r="D13" s="24"/>
      <c r="E13" s="24"/>
      <c r="F13" s="24"/>
      <c r="G13" s="24"/>
      <c r="H13" s="24"/>
      <c r="I13" s="25"/>
      <c r="J13" s="24"/>
      <c r="K13" s="25"/>
      <c r="L13" s="24"/>
    </row>
    <row r="14" spans="1:12" ht="30" thickTop="1" thickBot="1" x14ac:dyDescent="0.3">
      <c r="A14" s="24">
        <v>13</v>
      </c>
      <c r="B14" s="34"/>
      <c r="C14" s="25"/>
      <c r="D14" s="24"/>
      <c r="E14" s="24"/>
      <c r="F14" s="24"/>
      <c r="G14" s="24"/>
      <c r="H14" s="24"/>
      <c r="I14" s="25"/>
      <c r="J14" s="24"/>
      <c r="K14" s="25"/>
      <c r="L14" s="24"/>
    </row>
    <row r="15" spans="1:12" ht="29.25" customHeight="1" thickTop="1" thickBot="1" x14ac:dyDescent="0.3">
      <c r="A15" s="24">
        <v>14</v>
      </c>
      <c r="B15" s="34"/>
      <c r="C15" s="25"/>
      <c r="D15" s="24"/>
      <c r="E15" s="24"/>
      <c r="F15" s="24"/>
      <c r="G15" s="24"/>
      <c r="H15" s="24"/>
      <c r="I15" s="25"/>
      <c r="J15" s="24"/>
      <c r="K15" s="25"/>
      <c r="L15" s="24"/>
    </row>
    <row r="16" spans="1:12" ht="29.25" customHeight="1" thickTop="1" thickBot="1" x14ac:dyDescent="0.3">
      <c r="A16" s="24">
        <v>15</v>
      </c>
      <c r="B16" s="34"/>
      <c r="C16" s="25"/>
      <c r="D16" s="24"/>
      <c r="E16" s="24"/>
      <c r="F16" s="24"/>
      <c r="G16" s="24"/>
      <c r="H16" s="24"/>
      <c r="I16" s="25"/>
      <c r="J16" s="24"/>
      <c r="K16" s="25"/>
      <c r="L16" s="24"/>
    </row>
    <row r="17" spans="1:12" ht="29.25" customHeight="1" thickTop="1" thickBot="1" x14ac:dyDescent="0.3">
      <c r="A17" s="24">
        <v>16</v>
      </c>
      <c r="B17" s="34"/>
      <c r="C17" s="25"/>
      <c r="D17" s="24"/>
      <c r="E17" s="24"/>
      <c r="F17" s="24"/>
      <c r="G17" s="24"/>
      <c r="H17" s="24"/>
      <c r="I17" s="25"/>
      <c r="J17" s="24"/>
      <c r="K17" s="25"/>
      <c r="L17" s="24"/>
    </row>
    <row r="18" spans="1:12" ht="29.25" customHeight="1" thickTop="1" thickBot="1" x14ac:dyDescent="0.3">
      <c r="A18" s="24">
        <v>17</v>
      </c>
      <c r="B18" s="34"/>
      <c r="C18" s="25"/>
      <c r="D18" s="24"/>
      <c r="E18" s="24"/>
      <c r="F18" s="24"/>
      <c r="G18" s="24"/>
      <c r="H18" s="24"/>
      <c r="I18" s="25"/>
      <c r="J18" s="24"/>
      <c r="K18" s="25"/>
      <c r="L18" s="24"/>
    </row>
    <row r="19" spans="1:12" ht="30" thickTop="1" thickBot="1" x14ac:dyDescent="0.3">
      <c r="A19" s="24">
        <v>18</v>
      </c>
      <c r="B19" s="34"/>
      <c r="C19" s="25"/>
      <c r="D19" s="24"/>
      <c r="E19" s="24"/>
      <c r="F19" s="24"/>
      <c r="G19" s="24"/>
      <c r="H19" s="24"/>
      <c r="I19" s="25"/>
      <c r="J19" s="24"/>
      <c r="K19" s="25"/>
      <c r="L19" s="24"/>
    </row>
    <row r="20" spans="1:12" ht="30" thickTop="1" thickBot="1" x14ac:dyDescent="0.3">
      <c r="A20" s="24">
        <v>19</v>
      </c>
      <c r="B20" s="34"/>
      <c r="C20" s="25"/>
      <c r="D20" s="24"/>
      <c r="E20" s="24"/>
      <c r="F20" s="24"/>
      <c r="G20" s="24"/>
      <c r="H20" s="24"/>
      <c r="I20" s="25"/>
      <c r="J20" s="24"/>
      <c r="K20" s="25"/>
      <c r="L20" s="24"/>
    </row>
    <row r="21" spans="1:12" ht="30" thickTop="1" thickBot="1" x14ac:dyDescent="0.3">
      <c r="A21" s="87">
        <v>20</v>
      </c>
      <c r="B21" s="34"/>
      <c r="C21" s="25"/>
      <c r="D21" s="87"/>
      <c r="E21" s="87"/>
      <c r="F21" s="87"/>
      <c r="G21" s="87"/>
      <c r="H21" s="87"/>
      <c r="I21" s="25"/>
      <c r="J21" s="87"/>
      <c r="K21" s="25"/>
      <c r="L21" s="87"/>
    </row>
    <row r="22" spans="1:12" ht="30" thickTop="1" thickBot="1" x14ac:dyDescent="0.3">
      <c r="A22" s="87">
        <v>21</v>
      </c>
      <c r="B22" s="34"/>
      <c r="C22" s="25"/>
      <c r="D22" s="87"/>
      <c r="E22" s="87"/>
      <c r="F22" s="87"/>
      <c r="G22" s="87"/>
      <c r="H22" s="87"/>
      <c r="I22" s="25"/>
      <c r="J22" s="87"/>
      <c r="K22" s="25"/>
      <c r="L22" s="87"/>
    </row>
    <row r="23" spans="1:12" ht="30" thickTop="1" thickBot="1" x14ac:dyDescent="0.3">
      <c r="A23" s="87">
        <v>22</v>
      </c>
      <c r="B23" s="34"/>
      <c r="C23" s="25"/>
      <c r="D23" s="87"/>
      <c r="E23" s="87"/>
      <c r="F23" s="87"/>
      <c r="G23" s="87"/>
      <c r="H23" s="87"/>
      <c r="I23" s="25"/>
      <c r="J23" s="87"/>
      <c r="K23" s="25"/>
      <c r="L23" s="87"/>
    </row>
    <row r="24" spans="1:12" ht="30" thickTop="1" thickBot="1" x14ac:dyDescent="0.3">
      <c r="A24" s="87">
        <v>23</v>
      </c>
      <c r="B24" s="34"/>
      <c r="C24" s="25"/>
      <c r="D24" s="87"/>
      <c r="E24" s="87"/>
      <c r="F24" s="87"/>
      <c r="G24" s="87"/>
      <c r="H24" s="87"/>
      <c r="I24" s="25"/>
      <c r="J24" s="87"/>
      <c r="K24" s="25"/>
      <c r="L24" s="87"/>
    </row>
    <row r="25" spans="1:12" ht="30" thickTop="1" thickBot="1" x14ac:dyDescent="0.3">
      <c r="A25" s="87">
        <v>24</v>
      </c>
      <c r="B25" s="34"/>
      <c r="C25" s="25"/>
      <c r="D25" s="87"/>
      <c r="E25" s="87"/>
      <c r="F25" s="87"/>
      <c r="G25" s="87"/>
      <c r="H25" s="87"/>
      <c r="I25" s="25"/>
      <c r="J25" s="87"/>
      <c r="K25" s="25"/>
      <c r="L25" s="87"/>
    </row>
    <row r="26" spans="1:12" ht="30" thickTop="1" thickBot="1" x14ac:dyDescent="0.3">
      <c r="A26" s="87">
        <v>25</v>
      </c>
      <c r="B26" s="34"/>
      <c r="C26" s="25"/>
      <c r="D26" s="87"/>
      <c r="E26" s="87"/>
      <c r="F26" s="87"/>
      <c r="G26" s="87"/>
      <c r="H26" s="87"/>
      <c r="I26" s="25"/>
      <c r="J26" s="87"/>
      <c r="K26" s="25"/>
      <c r="L26" s="87"/>
    </row>
    <row r="27" spans="1:12" ht="30" thickTop="1" thickBot="1" x14ac:dyDescent="0.3">
      <c r="A27" s="87">
        <v>26</v>
      </c>
      <c r="B27" s="34"/>
      <c r="C27" s="25"/>
      <c r="D27" s="87"/>
      <c r="E27" s="87"/>
      <c r="F27" s="87"/>
      <c r="G27" s="87"/>
      <c r="H27" s="87"/>
      <c r="I27" s="25"/>
      <c r="J27" s="87"/>
      <c r="K27" s="25"/>
      <c r="L27" s="87"/>
    </row>
    <row r="28" spans="1:12" ht="30" thickTop="1" thickBot="1" x14ac:dyDescent="0.3">
      <c r="A28" s="87">
        <v>27</v>
      </c>
      <c r="B28" s="34"/>
      <c r="C28" s="25"/>
      <c r="D28" s="87"/>
      <c r="E28" s="87"/>
      <c r="F28" s="87"/>
      <c r="G28" s="87"/>
      <c r="H28" s="87"/>
      <c r="I28" s="25"/>
      <c r="J28" s="87"/>
      <c r="K28" s="25"/>
      <c r="L28" s="87"/>
    </row>
    <row r="29" spans="1:12" ht="30" thickTop="1" thickBot="1" x14ac:dyDescent="0.3">
      <c r="A29" s="87">
        <v>28</v>
      </c>
      <c r="B29" s="34"/>
      <c r="C29" s="25"/>
      <c r="D29" s="87"/>
      <c r="E29" s="87"/>
      <c r="F29" s="87"/>
      <c r="G29" s="87"/>
      <c r="H29" s="87"/>
      <c r="I29" s="25"/>
      <c r="J29" s="87"/>
      <c r="K29" s="25"/>
      <c r="L29" s="87"/>
    </row>
    <row r="30" spans="1:12" ht="30" thickTop="1" thickBot="1" x14ac:dyDescent="0.3">
      <c r="A30" s="87">
        <v>29</v>
      </c>
      <c r="B30" s="34"/>
      <c r="C30" s="25"/>
      <c r="D30" s="87"/>
      <c r="E30" s="87"/>
      <c r="F30" s="87"/>
      <c r="G30" s="87"/>
      <c r="H30" s="87"/>
      <c r="I30" s="25"/>
      <c r="J30" s="87"/>
      <c r="K30" s="25"/>
      <c r="L30" s="87"/>
    </row>
    <row r="31" spans="1:12" ht="30" thickTop="1" thickBot="1" x14ac:dyDescent="0.3">
      <c r="A31" s="87">
        <v>30</v>
      </c>
      <c r="B31" s="34"/>
      <c r="C31" s="25"/>
      <c r="D31" s="87"/>
      <c r="E31" s="87"/>
      <c r="F31" s="87"/>
      <c r="G31" s="87"/>
      <c r="H31" s="87"/>
      <c r="I31" s="25"/>
      <c r="J31" s="87"/>
      <c r="K31" s="25"/>
      <c r="L31" s="87"/>
    </row>
    <row r="32" spans="1:12" ht="30" thickTop="1" thickBot="1" x14ac:dyDescent="0.3">
      <c r="A32" s="87">
        <v>31</v>
      </c>
      <c r="B32" s="34"/>
      <c r="C32" s="25"/>
      <c r="D32" s="24"/>
      <c r="E32" s="24"/>
      <c r="F32" s="24"/>
      <c r="G32" s="24"/>
      <c r="H32" s="24"/>
      <c r="I32" s="25"/>
      <c r="J32" s="24"/>
      <c r="K32" s="25"/>
      <c r="L32" s="24"/>
    </row>
    <row r="33" spans="1:12" ht="30" thickTop="1" thickBot="1" x14ac:dyDescent="0.3">
      <c r="A33" s="87">
        <v>32</v>
      </c>
      <c r="B33" s="34"/>
      <c r="C33" s="25"/>
      <c r="D33" s="24"/>
      <c r="E33" s="24"/>
      <c r="F33" s="24"/>
      <c r="G33" s="24"/>
      <c r="H33" s="24"/>
      <c r="I33" s="25"/>
      <c r="J33" s="24"/>
      <c r="K33" s="25"/>
      <c r="L33" s="24"/>
    </row>
    <row r="34" spans="1:12" ht="30" thickTop="1" thickBot="1" x14ac:dyDescent="0.3">
      <c r="A34" s="87">
        <v>33</v>
      </c>
      <c r="B34" s="34"/>
      <c r="C34" s="25"/>
      <c r="D34" s="87"/>
      <c r="E34" s="87"/>
      <c r="F34" s="87"/>
      <c r="G34" s="87"/>
      <c r="H34" s="87"/>
      <c r="I34" s="25"/>
      <c r="J34" s="87"/>
      <c r="K34" s="25"/>
      <c r="L34" s="87"/>
    </row>
    <row r="35" spans="1:12" ht="30" thickTop="1" thickBot="1" x14ac:dyDescent="0.3">
      <c r="A35" s="87">
        <v>34</v>
      </c>
      <c r="B35" s="34"/>
      <c r="C35" s="25"/>
      <c r="D35" s="87"/>
      <c r="E35" s="87"/>
      <c r="F35" s="87"/>
      <c r="G35" s="87"/>
      <c r="H35" s="87"/>
      <c r="I35" s="25"/>
      <c r="J35" s="87"/>
      <c r="K35" s="25"/>
      <c r="L35" s="87"/>
    </row>
    <row r="36" spans="1:12" ht="30" thickTop="1" thickBot="1" x14ac:dyDescent="0.3">
      <c r="A36" s="87">
        <v>35</v>
      </c>
      <c r="B36" s="34"/>
      <c r="C36" s="25"/>
      <c r="D36" s="87"/>
      <c r="E36" s="87"/>
      <c r="F36" s="87"/>
      <c r="G36" s="87"/>
      <c r="H36" s="87"/>
      <c r="I36" s="25"/>
      <c r="J36" s="87"/>
      <c r="K36" s="25"/>
      <c r="L36" s="87"/>
    </row>
    <row r="37" spans="1:12" ht="30" thickTop="1" thickBot="1" x14ac:dyDescent="0.3">
      <c r="A37" s="87">
        <v>36</v>
      </c>
      <c r="B37" s="34"/>
      <c r="C37" s="25"/>
      <c r="D37" s="87"/>
      <c r="E37" s="87"/>
      <c r="F37" s="87"/>
      <c r="G37" s="87"/>
      <c r="H37" s="87"/>
      <c r="I37" s="25"/>
      <c r="J37" s="87"/>
      <c r="K37" s="25"/>
      <c r="L37" s="87"/>
    </row>
    <row r="38" spans="1:12" ht="30" thickTop="1" thickBot="1" x14ac:dyDescent="0.3">
      <c r="A38" s="87">
        <v>37</v>
      </c>
      <c r="B38" s="34"/>
      <c r="C38" s="25"/>
      <c r="D38" s="87"/>
      <c r="E38" s="87"/>
      <c r="F38" s="87"/>
      <c r="G38" s="87"/>
      <c r="H38" s="87"/>
      <c r="I38" s="25"/>
      <c r="J38" s="87"/>
      <c r="K38" s="25"/>
      <c r="L38" s="87"/>
    </row>
    <row r="39" spans="1:12" ht="30" thickTop="1" thickBot="1" x14ac:dyDescent="0.3">
      <c r="A39" s="87">
        <v>38</v>
      </c>
      <c r="B39" s="34"/>
      <c r="C39" s="25"/>
      <c r="D39" s="87"/>
      <c r="E39" s="87"/>
      <c r="F39" s="87"/>
      <c r="G39" s="87"/>
      <c r="H39" s="87"/>
      <c r="I39" s="25"/>
      <c r="J39" s="87"/>
      <c r="K39" s="25"/>
      <c r="L39" s="87"/>
    </row>
    <row r="40" spans="1:12" ht="30" thickTop="1" thickBot="1" x14ac:dyDescent="0.3">
      <c r="A40" s="87">
        <v>39</v>
      </c>
      <c r="B40" s="34"/>
      <c r="C40" s="25"/>
      <c r="D40" s="87"/>
      <c r="E40" s="87"/>
      <c r="F40" s="87"/>
      <c r="G40" s="87"/>
      <c r="H40" s="87"/>
      <c r="I40" s="25"/>
      <c r="J40" s="87"/>
      <c r="K40" s="25"/>
      <c r="L40" s="87"/>
    </row>
    <row r="41" spans="1:12" ht="30" thickTop="1" thickBot="1" x14ac:dyDescent="0.3">
      <c r="A41" s="87">
        <v>40</v>
      </c>
      <c r="B41" s="34"/>
      <c r="C41" s="25"/>
      <c r="D41" s="87"/>
      <c r="E41" s="87"/>
      <c r="F41" s="87"/>
      <c r="G41" s="87"/>
      <c r="H41" s="87"/>
      <c r="I41" s="25"/>
      <c r="J41" s="87"/>
      <c r="K41" s="25"/>
      <c r="L41" s="87"/>
    </row>
    <row r="42" spans="1:12" ht="30" thickTop="1" thickBot="1" x14ac:dyDescent="0.3">
      <c r="A42" s="87">
        <v>41</v>
      </c>
      <c r="B42" s="34"/>
      <c r="C42" s="25"/>
      <c r="D42" s="87"/>
      <c r="E42" s="87"/>
      <c r="F42" s="87"/>
      <c r="G42" s="87"/>
      <c r="H42" s="87"/>
      <c r="I42" s="25"/>
      <c r="J42" s="87"/>
      <c r="K42" s="25"/>
      <c r="L42" s="87"/>
    </row>
    <row r="43" spans="1:12" ht="30" thickTop="1" thickBot="1" x14ac:dyDescent="0.3">
      <c r="A43" s="87">
        <v>42</v>
      </c>
      <c r="B43" s="34"/>
      <c r="C43" s="25"/>
      <c r="D43" s="24"/>
      <c r="E43" s="24"/>
      <c r="F43" s="24"/>
      <c r="G43" s="24"/>
      <c r="H43" s="24"/>
      <c r="I43" s="25"/>
      <c r="J43" s="24"/>
      <c r="K43" s="25"/>
      <c r="L43" s="24"/>
    </row>
    <row r="44" spans="1:12" ht="30" thickTop="1" thickBot="1" x14ac:dyDescent="0.3">
      <c r="A44" s="87">
        <v>43</v>
      </c>
      <c r="B44" s="34"/>
      <c r="C44" s="25"/>
      <c r="D44" s="24"/>
      <c r="E44" s="24"/>
      <c r="F44" s="24"/>
      <c r="G44" s="24"/>
      <c r="H44" s="24"/>
      <c r="I44" s="25"/>
      <c r="J44" s="24"/>
      <c r="K44" s="25"/>
      <c r="L44" s="24"/>
    </row>
    <row r="45" spans="1:12" ht="30" thickTop="1" thickBot="1" x14ac:dyDescent="0.3">
      <c r="A45" s="87">
        <v>44</v>
      </c>
      <c r="B45" s="34"/>
      <c r="C45" s="25"/>
      <c r="D45" s="24"/>
      <c r="E45" s="24"/>
      <c r="F45" s="24"/>
      <c r="G45" s="24"/>
      <c r="H45" s="24"/>
      <c r="I45" s="25"/>
      <c r="J45" s="24"/>
      <c r="K45" s="25"/>
      <c r="L45" s="24"/>
    </row>
    <row r="46" spans="1:12" ht="30" thickTop="1" thickBot="1" x14ac:dyDescent="0.3">
      <c r="A46" s="87">
        <v>45</v>
      </c>
      <c r="B46" s="34"/>
      <c r="C46" s="25"/>
      <c r="D46" s="24"/>
      <c r="E46" s="24"/>
      <c r="F46" s="24"/>
      <c r="G46" s="24"/>
      <c r="H46" s="24"/>
      <c r="I46" s="25"/>
      <c r="J46" s="24"/>
      <c r="K46" s="25"/>
      <c r="L46" s="24"/>
    </row>
    <row r="47" spans="1:12" ht="30" thickTop="1" thickBot="1" x14ac:dyDescent="0.3">
      <c r="A47" s="87">
        <v>46</v>
      </c>
      <c r="B47" s="34"/>
      <c r="C47" s="25"/>
      <c r="D47" s="24"/>
      <c r="E47" s="24"/>
      <c r="F47" s="24"/>
      <c r="G47" s="24"/>
      <c r="H47" s="24"/>
      <c r="I47" s="25"/>
      <c r="J47" s="24"/>
      <c r="K47" s="25"/>
      <c r="L47" s="24"/>
    </row>
    <row r="48" spans="1:12" ht="30" thickTop="1" thickBot="1" x14ac:dyDescent="0.3">
      <c r="A48" s="87">
        <v>47</v>
      </c>
      <c r="B48" s="34"/>
      <c r="C48" s="25"/>
      <c r="D48" s="24"/>
      <c r="E48" s="24"/>
      <c r="F48" s="24"/>
      <c r="G48" s="24"/>
      <c r="H48" s="24"/>
      <c r="I48" s="25"/>
      <c r="J48" s="24"/>
      <c r="K48" s="25"/>
      <c r="L48" s="24"/>
    </row>
    <row r="49" spans="1:12" ht="30" thickTop="1" thickBot="1" x14ac:dyDescent="0.3">
      <c r="A49" s="87">
        <v>48</v>
      </c>
      <c r="B49" s="34"/>
      <c r="C49" s="25"/>
      <c r="D49" s="24"/>
      <c r="E49" s="24"/>
      <c r="F49" s="24"/>
      <c r="G49" s="24"/>
      <c r="H49" s="24"/>
      <c r="I49" s="25"/>
      <c r="J49" s="24"/>
      <c r="K49" s="25"/>
      <c r="L49" s="24"/>
    </row>
    <row r="50" spans="1:12" ht="30" thickTop="1" thickBot="1" x14ac:dyDescent="0.3">
      <c r="A50" s="87">
        <v>49</v>
      </c>
      <c r="B50" s="34"/>
      <c r="C50" s="25"/>
      <c r="D50" s="24"/>
      <c r="E50" s="24"/>
      <c r="F50" s="24"/>
      <c r="G50" s="24"/>
      <c r="H50" s="24"/>
      <c r="I50" s="25"/>
      <c r="J50" s="24"/>
      <c r="K50" s="25"/>
      <c r="L50" s="24"/>
    </row>
    <row r="51" spans="1:12" ht="30" thickTop="1" thickBot="1" x14ac:dyDescent="0.3">
      <c r="A51" s="87">
        <v>50</v>
      </c>
      <c r="B51" s="34"/>
      <c r="C51" s="25"/>
      <c r="D51" s="24"/>
      <c r="E51" s="24"/>
      <c r="F51" s="24"/>
      <c r="G51" s="24"/>
      <c r="H51" s="24"/>
      <c r="I51" s="25"/>
      <c r="J51" s="24"/>
      <c r="K51" s="25"/>
      <c r="L51" s="24"/>
    </row>
    <row r="52" spans="1:12" ht="30" thickTop="1" thickBot="1" x14ac:dyDescent="0.3">
      <c r="A52" s="152" t="s">
        <v>56</v>
      </c>
      <c r="B52" s="153"/>
      <c r="C52" s="154"/>
      <c r="D52" s="29">
        <f>SUM(D2:D51)</f>
        <v>0</v>
      </c>
      <c r="E52" s="31">
        <f>SUM(E2:E51)</f>
        <v>0</v>
      </c>
      <c r="F52" s="30">
        <f>SUM(F2:F51)</f>
        <v>0</v>
      </c>
      <c r="G52" s="32">
        <f>SUM(G2:G51)</f>
        <v>0</v>
      </c>
      <c r="H52" s="33">
        <f>SUM(H2:H51)</f>
        <v>0</v>
      </c>
      <c r="I52" s="32"/>
      <c r="J52" s="29">
        <f>SUM(J2:J51)</f>
        <v>0</v>
      </c>
      <c r="K52" s="31"/>
      <c r="L52" s="30">
        <f>SUM(L2:L51)</f>
        <v>0</v>
      </c>
    </row>
    <row r="53" spans="1:12" ht="30" thickTop="1" thickBot="1" x14ac:dyDescent="0.3">
      <c r="A53" s="155" t="s">
        <v>56</v>
      </c>
      <c r="B53" s="156"/>
      <c r="C53" s="157"/>
      <c r="D53" s="29">
        <f>D52+E52</f>
        <v>0</v>
      </c>
      <c r="E53" s="158">
        <f>E52-F52+G52-H52-J52+L52</f>
        <v>0</v>
      </c>
      <c r="F53" s="159"/>
      <c r="G53" s="159"/>
      <c r="H53" s="159"/>
      <c r="I53" s="159"/>
      <c r="J53" s="159"/>
      <c r="K53" s="159"/>
      <c r="L53" s="160"/>
    </row>
    <row r="54" spans="1:12" ht="29.25" thickTop="1" x14ac:dyDescent="0.25"/>
  </sheetData>
  <mergeCells count="3">
    <mergeCell ref="A52:C52"/>
    <mergeCell ref="A53:C53"/>
    <mergeCell ref="E53:L5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115"/>
  <sheetViews>
    <sheetView rightToLeft="1" zoomScale="55" zoomScaleNormal="5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G29" sqref="G29"/>
    </sheetView>
  </sheetViews>
  <sheetFormatPr defaultColWidth="9" defaultRowHeight="28.5" x14ac:dyDescent="0.45"/>
  <cols>
    <col min="1" max="1" width="6.28515625" style="1" customWidth="1"/>
    <col min="2" max="2" width="18.140625" style="1" customWidth="1"/>
    <col min="3" max="56" width="15.5703125" style="1" customWidth="1"/>
    <col min="57" max="57" width="11.42578125" style="1" customWidth="1"/>
    <col min="58" max="58" width="14.28515625" style="1" customWidth="1"/>
    <col min="59" max="59" width="11.7109375" style="1" customWidth="1"/>
    <col min="60" max="60" width="11.42578125" style="1" customWidth="1"/>
    <col min="61" max="61" width="14.28515625" style="1" customWidth="1"/>
    <col min="62" max="62" width="11.7109375" style="1" customWidth="1"/>
    <col min="63" max="63" width="11.42578125" style="1" customWidth="1"/>
    <col min="64" max="64" width="14.28515625" style="1" customWidth="1"/>
    <col min="65" max="65" width="11.7109375" style="1" customWidth="1"/>
    <col min="66" max="66" width="11.42578125" style="1" customWidth="1"/>
    <col min="67" max="67" width="14.28515625" style="1" customWidth="1"/>
    <col min="68" max="68" width="11.7109375" style="1" customWidth="1"/>
    <col min="69" max="69" width="11.42578125" style="1" customWidth="1"/>
    <col min="70" max="70" width="14.28515625" style="1" customWidth="1"/>
    <col min="71" max="71" width="11.7109375" style="1" customWidth="1"/>
    <col min="72" max="72" width="11.42578125" style="1" customWidth="1"/>
    <col min="73" max="73" width="14.28515625" style="1" customWidth="1"/>
    <col min="74" max="74" width="11.7109375" style="1" customWidth="1"/>
    <col min="75" max="75" width="11.42578125" style="1" customWidth="1"/>
    <col min="76" max="76" width="14.28515625" style="1" customWidth="1"/>
    <col min="77" max="77" width="11.7109375" style="1" customWidth="1"/>
    <col min="78" max="78" width="11.42578125" style="1" customWidth="1"/>
    <col min="79" max="79" width="14.28515625" style="1" customWidth="1"/>
    <col min="80" max="80" width="11.7109375" style="1" customWidth="1"/>
    <col min="81" max="81" width="11.42578125" style="1" customWidth="1"/>
    <col min="82" max="82" width="14.28515625" style="1" customWidth="1"/>
    <col min="83" max="83" width="11.7109375" style="1" customWidth="1"/>
    <col min="84" max="84" width="11.42578125" style="1" customWidth="1"/>
    <col min="85" max="16384" width="9" style="1"/>
  </cols>
  <sheetData>
    <row r="1" spans="1:84" ht="39" customHeight="1" thickTop="1" thickBot="1" x14ac:dyDescent="0.5">
      <c r="A1" s="166" t="s">
        <v>0</v>
      </c>
      <c r="B1" s="166"/>
      <c r="C1" s="166"/>
      <c r="D1" s="178" t="s">
        <v>1</v>
      </c>
      <c r="E1" s="178"/>
      <c r="F1" s="178"/>
      <c r="G1" s="173" t="s">
        <v>177</v>
      </c>
      <c r="H1" s="173"/>
      <c r="I1" s="173"/>
      <c r="J1" s="177" t="s">
        <v>3</v>
      </c>
      <c r="K1" s="177"/>
      <c r="L1" s="177"/>
      <c r="M1" s="182" t="s">
        <v>4</v>
      </c>
      <c r="N1" s="182"/>
      <c r="O1" s="182"/>
      <c r="P1" s="178" t="s">
        <v>5</v>
      </c>
      <c r="Q1" s="178"/>
      <c r="R1" s="178"/>
      <c r="S1" s="173" t="s">
        <v>13</v>
      </c>
      <c r="T1" s="173"/>
      <c r="U1" s="173"/>
      <c r="V1" s="177" t="s">
        <v>6</v>
      </c>
      <c r="W1" s="177"/>
      <c r="X1" s="177"/>
      <c r="Y1" s="182" t="s">
        <v>8</v>
      </c>
      <c r="Z1" s="182"/>
      <c r="AA1" s="182"/>
      <c r="AB1" s="178" t="s">
        <v>9</v>
      </c>
      <c r="AC1" s="178"/>
      <c r="AD1" s="178"/>
      <c r="AE1" s="173" t="s">
        <v>151</v>
      </c>
      <c r="AF1" s="173"/>
      <c r="AG1" s="173"/>
      <c r="AH1" s="177" t="s">
        <v>55</v>
      </c>
      <c r="AI1" s="177"/>
      <c r="AJ1" s="177"/>
      <c r="AK1" s="182" t="s">
        <v>14</v>
      </c>
      <c r="AL1" s="182"/>
      <c r="AM1" s="182"/>
      <c r="AN1" s="178" t="s">
        <v>12</v>
      </c>
      <c r="AO1" s="178"/>
      <c r="AP1" s="178"/>
      <c r="AQ1" s="173" t="s">
        <v>37</v>
      </c>
      <c r="AR1" s="173"/>
      <c r="AS1" s="173"/>
      <c r="AT1" s="177" t="s">
        <v>54</v>
      </c>
      <c r="AU1" s="177"/>
      <c r="AV1" s="177"/>
      <c r="AW1" s="182" t="s">
        <v>35</v>
      </c>
      <c r="AX1" s="182"/>
      <c r="AY1" s="182"/>
      <c r="AZ1" s="178" t="s">
        <v>131</v>
      </c>
      <c r="BA1" s="178"/>
      <c r="BB1" s="178"/>
      <c r="BC1" s="173" t="s">
        <v>45</v>
      </c>
      <c r="BD1" s="173"/>
      <c r="BE1" s="173"/>
      <c r="BF1" s="177" t="s">
        <v>152</v>
      </c>
      <c r="BG1" s="177"/>
      <c r="BH1" s="177"/>
      <c r="BI1" s="199" t="s">
        <v>11</v>
      </c>
      <c r="BJ1" s="200"/>
      <c r="BK1" s="201"/>
      <c r="BL1" s="196" t="s">
        <v>7</v>
      </c>
      <c r="BM1" s="197"/>
      <c r="BN1" s="198"/>
      <c r="BO1" s="196" t="s">
        <v>10</v>
      </c>
      <c r="BP1" s="197"/>
      <c r="BQ1" s="198"/>
      <c r="BR1" s="177" t="s">
        <v>159</v>
      </c>
      <c r="BS1" s="177" t="s">
        <v>159</v>
      </c>
      <c r="BT1" s="177" t="s">
        <v>159</v>
      </c>
      <c r="BU1" s="177"/>
      <c r="BV1" s="177"/>
      <c r="BW1" s="177"/>
      <c r="BX1" s="177"/>
      <c r="BY1" s="177"/>
      <c r="BZ1" s="177"/>
      <c r="CA1" s="177"/>
      <c r="CB1" s="177"/>
      <c r="CC1" s="177"/>
      <c r="CD1" s="177"/>
      <c r="CE1" s="177"/>
      <c r="CF1" s="177"/>
    </row>
    <row r="2" spans="1:84" ht="36.75" customHeight="1" thickTop="1" thickBot="1" x14ac:dyDescent="0.5">
      <c r="A2" s="5" t="s">
        <v>15</v>
      </c>
      <c r="B2" s="16" t="s">
        <v>43</v>
      </c>
      <c r="C2" s="17" t="s">
        <v>17</v>
      </c>
      <c r="D2" s="18" t="s">
        <v>18</v>
      </c>
      <c r="E2" s="19" t="s">
        <v>19</v>
      </c>
      <c r="F2" s="3" t="s">
        <v>40</v>
      </c>
      <c r="G2" s="128" t="s">
        <v>177</v>
      </c>
      <c r="H2" s="126" t="s">
        <v>19</v>
      </c>
      <c r="I2" s="127" t="s">
        <v>40</v>
      </c>
      <c r="J2" s="18" t="s">
        <v>18</v>
      </c>
      <c r="K2" s="19" t="s">
        <v>19</v>
      </c>
      <c r="L2" s="3" t="s">
        <v>40</v>
      </c>
      <c r="M2" s="18" t="s">
        <v>18</v>
      </c>
      <c r="N2" s="19" t="s">
        <v>19</v>
      </c>
      <c r="O2" s="3" t="s">
        <v>40</v>
      </c>
      <c r="P2" s="18" t="s">
        <v>18</v>
      </c>
      <c r="Q2" s="19" t="s">
        <v>19</v>
      </c>
      <c r="R2" s="3" t="s">
        <v>40</v>
      </c>
      <c r="S2" s="18" t="s">
        <v>18</v>
      </c>
      <c r="T2" s="19" t="s">
        <v>19</v>
      </c>
      <c r="U2" s="3" t="s">
        <v>40</v>
      </c>
      <c r="V2" s="18" t="s">
        <v>18</v>
      </c>
      <c r="W2" s="19" t="s">
        <v>19</v>
      </c>
      <c r="X2" s="3" t="s">
        <v>40</v>
      </c>
      <c r="Y2" s="18" t="s">
        <v>18</v>
      </c>
      <c r="Z2" s="19" t="s">
        <v>19</v>
      </c>
      <c r="AA2" s="3" t="s">
        <v>40</v>
      </c>
      <c r="AB2" s="18" t="s">
        <v>18</v>
      </c>
      <c r="AC2" s="19" t="s">
        <v>19</v>
      </c>
      <c r="AD2" s="3" t="s">
        <v>40</v>
      </c>
      <c r="AE2" s="18" t="s">
        <v>18</v>
      </c>
      <c r="AF2" s="19" t="s">
        <v>19</v>
      </c>
      <c r="AG2" s="3" t="s">
        <v>40</v>
      </c>
      <c r="AH2" s="18" t="s">
        <v>18</v>
      </c>
      <c r="AI2" s="19" t="s">
        <v>19</v>
      </c>
      <c r="AJ2" s="3" t="s">
        <v>40</v>
      </c>
      <c r="AK2" s="18" t="s">
        <v>18</v>
      </c>
      <c r="AL2" s="19" t="s">
        <v>19</v>
      </c>
      <c r="AM2" s="3" t="s">
        <v>40</v>
      </c>
      <c r="AN2" s="18" t="s">
        <v>18</v>
      </c>
      <c r="AO2" s="19" t="s">
        <v>19</v>
      </c>
      <c r="AP2" s="3" t="s">
        <v>40</v>
      </c>
      <c r="AQ2" s="18" t="s">
        <v>18</v>
      </c>
      <c r="AR2" s="19" t="s">
        <v>19</v>
      </c>
      <c r="AS2" s="3" t="s">
        <v>40</v>
      </c>
      <c r="AT2" s="18" t="s">
        <v>18</v>
      </c>
      <c r="AU2" s="19" t="s">
        <v>19</v>
      </c>
      <c r="AV2" s="3" t="s">
        <v>40</v>
      </c>
      <c r="AW2" s="18" t="s">
        <v>18</v>
      </c>
      <c r="AX2" s="19" t="s">
        <v>19</v>
      </c>
      <c r="AY2" s="3" t="s">
        <v>40</v>
      </c>
      <c r="AZ2" s="18" t="s">
        <v>18</v>
      </c>
      <c r="BA2" s="19" t="s">
        <v>19</v>
      </c>
      <c r="BB2" s="3" t="s">
        <v>40</v>
      </c>
      <c r="BC2" s="18" t="s">
        <v>18</v>
      </c>
      <c r="BD2" s="19" t="s">
        <v>19</v>
      </c>
      <c r="BE2" s="3" t="s">
        <v>40</v>
      </c>
      <c r="BF2" s="18" t="s">
        <v>18</v>
      </c>
      <c r="BG2" s="19" t="s">
        <v>19</v>
      </c>
      <c r="BH2" s="3" t="s">
        <v>40</v>
      </c>
      <c r="BI2" s="18" t="s">
        <v>18</v>
      </c>
      <c r="BJ2" s="19" t="s">
        <v>19</v>
      </c>
      <c r="BK2" s="3" t="s">
        <v>40</v>
      </c>
      <c r="BL2" s="18" t="s">
        <v>18</v>
      </c>
      <c r="BM2" s="19" t="s">
        <v>19</v>
      </c>
      <c r="BN2" s="3" t="s">
        <v>40</v>
      </c>
      <c r="BO2" s="28" t="s">
        <v>18</v>
      </c>
      <c r="BP2" s="27" t="s">
        <v>19</v>
      </c>
      <c r="BQ2" s="3" t="s">
        <v>40</v>
      </c>
      <c r="BR2" s="77" t="s">
        <v>18</v>
      </c>
      <c r="BS2" s="78" t="s">
        <v>19</v>
      </c>
      <c r="BT2" s="3" t="s">
        <v>40</v>
      </c>
      <c r="BU2" s="77" t="s">
        <v>18</v>
      </c>
      <c r="BV2" s="78" t="s">
        <v>19</v>
      </c>
      <c r="BW2" s="3" t="s">
        <v>40</v>
      </c>
      <c r="BX2" s="77" t="s">
        <v>18</v>
      </c>
      <c r="BY2" s="78" t="s">
        <v>19</v>
      </c>
      <c r="BZ2" s="3" t="s">
        <v>40</v>
      </c>
      <c r="CA2" s="77" t="s">
        <v>18</v>
      </c>
      <c r="CB2" s="78" t="s">
        <v>19</v>
      </c>
      <c r="CC2" s="3" t="s">
        <v>40</v>
      </c>
      <c r="CD2" s="77" t="s">
        <v>18</v>
      </c>
      <c r="CE2" s="78" t="s">
        <v>19</v>
      </c>
      <c r="CF2" s="3" t="s">
        <v>40</v>
      </c>
    </row>
    <row r="3" spans="1:84" ht="30" thickTop="1" thickBot="1" x14ac:dyDescent="0.5">
      <c r="A3" s="5">
        <v>1</v>
      </c>
      <c r="B3" s="3" t="s">
        <v>23</v>
      </c>
      <c r="C3" s="88">
        <v>44228</v>
      </c>
      <c r="D3" s="106">
        <v>11.354166666666666</v>
      </c>
      <c r="E3" s="107">
        <v>19.791666666666668</v>
      </c>
      <c r="F3" s="108">
        <f>IFERROR(E3-D3,"")</f>
        <v>8.4375000000000018</v>
      </c>
      <c r="G3" s="129">
        <f>HOUR(F3)+MINUTE(F3)/60</f>
        <v>10.5</v>
      </c>
      <c r="H3" s="107">
        <v>19.8125</v>
      </c>
      <c r="I3" s="108">
        <f>IFERROR(H3-G4,"")</f>
        <v>9.3125</v>
      </c>
      <c r="J3" s="106">
        <v>11.333333333333334</v>
      </c>
      <c r="K3" s="107">
        <v>19.791666666666668</v>
      </c>
      <c r="L3" s="108">
        <f t="shared" ref="L3" si="0">IFERROR(K3-J3,"")</f>
        <v>8.4583333333333339</v>
      </c>
      <c r="M3" s="106">
        <v>11.333333333333334</v>
      </c>
      <c r="N3" s="107">
        <v>19.791666666666668</v>
      </c>
      <c r="O3" s="108">
        <f>IFERROR(N3-M3,"")</f>
        <v>8.4583333333333339</v>
      </c>
      <c r="P3" s="106">
        <v>11.333333333333334</v>
      </c>
      <c r="Q3" s="107">
        <v>19.791666666666668</v>
      </c>
      <c r="R3" s="108">
        <f t="shared" ref="R3" si="1">IFERROR(Q3-P3,"")</f>
        <v>8.4583333333333339</v>
      </c>
      <c r="S3" s="106">
        <v>11.333333333333334</v>
      </c>
      <c r="T3" s="107">
        <v>19.791666666666668</v>
      </c>
      <c r="U3" s="108">
        <f t="shared" ref="U3" si="2">IFERROR(T3-S3,"")</f>
        <v>8.4583333333333339</v>
      </c>
      <c r="V3" s="106">
        <v>11.333333333333334</v>
      </c>
      <c r="W3" s="107">
        <v>19.791666666666668</v>
      </c>
      <c r="X3" s="108">
        <f t="shared" ref="X3" si="3">IFERROR(W3-V3,"")</f>
        <v>8.4583333333333339</v>
      </c>
      <c r="Y3" s="106">
        <v>11.333333333333334</v>
      </c>
      <c r="Z3" s="107">
        <v>19.791666666666668</v>
      </c>
      <c r="AA3" s="108">
        <f t="shared" ref="AA3" si="4">IFERROR(Z3-Y3,"")</f>
        <v>8.4583333333333339</v>
      </c>
      <c r="AB3" s="106">
        <v>11.333333333333334</v>
      </c>
      <c r="AC3" s="107">
        <v>19.791666666666668</v>
      </c>
      <c r="AD3" s="108">
        <f t="shared" ref="AD3" si="5">IFERROR(AC3-AB3,"")</f>
        <v>8.4583333333333339</v>
      </c>
      <c r="AE3" s="106">
        <v>11.333333333333334</v>
      </c>
      <c r="AF3" s="107">
        <v>19.791666666666668</v>
      </c>
      <c r="AG3" s="108">
        <f t="shared" ref="AG3" si="6">IFERROR(AF3-AE3,"")</f>
        <v>8.4583333333333339</v>
      </c>
      <c r="AH3" s="106">
        <v>11.333333333333334</v>
      </c>
      <c r="AI3" s="107">
        <v>19.791666666666668</v>
      </c>
      <c r="AJ3" s="108">
        <f t="shared" ref="AJ3" si="7">IFERROR(AI3-AH3,"")</f>
        <v>8.4583333333333339</v>
      </c>
      <c r="AK3" s="106">
        <v>11.333333333333334</v>
      </c>
      <c r="AL3" s="107">
        <v>19.791666666666668</v>
      </c>
      <c r="AM3" s="108">
        <f t="shared" ref="AM3" si="8">IFERROR(AL3-AK3,"")</f>
        <v>8.4583333333333339</v>
      </c>
      <c r="AN3" s="106">
        <v>11.333333333333334</v>
      </c>
      <c r="AO3" s="107">
        <v>19.791666666666668</v>
      </c>
      <c r="AP3" s="108">
        <f t="shared" ref="AP3" si="9">IFERROR(AO3-AN3,"")</f>
        <v>8.4583333333333339</v>
      </c>
      <c r="AQ3" s="106">
        <v>11.333333333333334</v>
      </c>
      <c r="AR3" s="107">
        <v>19.791666666666668</v>
      </c>
      <c r="AS3" s="108">
        <f t="shared" ref="AS3" si="10">IFERROR(AR3-AQ3,"")</f>
        <v>8.4583333333333339</v>
      </c>
      <c r="AT3" s="106">
        <v>11.333333333333334</v>
      </c>
      <c r="AU3" s="107">
        <v>19.791666666666668</v>
      </c>
      <c r="AV3" s="108">
        <f t="shared" ref="AV3" si="11">IFERROR(AU3-AT3,"")</f>
        <v>8.4583333333333339</v>
      </c>
      <c r="AW3" s="106">
        <v>11.333333333333334</v>
      </c>
      <c r="AX3" s="107">
        <v>19.791666666666668</v>
      </c>
      <c r="AY3" s="108">
        <f t="shared" ref="AY3" si="12">IFERROR(AX3-AW3,"")</f>
        <v>8.4583333333333339</v>
      </c>
      <c r="AZ3" s="106">
        <v>11.333333333333334</v>
      </c>
      <c r="BA3" s="107">
        <v>19.791666666666668</v>
      </c>
      <c r="BB3" s="108">
        <f t="shared" ref="BB3" si="13">IFERROR(BA3-AZ3,"")</f>
        <v>8.4583333333333339</v>
      </c>
      <c r="BC3" s="106">
        <v>11.333333333333334</v>
      </c>
      <c r="BD3" s="107">
        <v>19.791666666666668</v>
      </c>
      <c r="BE3" s="108">
        <f t="shared" ref="BE3" si="14">IFERROR(BD3-BC3,"")</f>
        <v>8.4583333333333339</v>
      </c>
      <c r="BF3" s="106">
        <v>11.333333333333334</v>
      </c>
      <c r="BG3" s="107">
        <v>19.791666666666668</v>
      </c>
      <c r="BH3" s="108">
        <f t="shared" ref="BH3" si="15">IFERROR(BG3-BF3,"")</f>
        <v>8.4583333333333339</v>
      </c>
      <c r="BI3" s="106">
        <v>11.333333333333334</v>
      </c>
      <c r="BJ3" s="107">
        <v>19.791666666666668</v>
      </c>
      <c r="BK3" s="108">
        <f t="shared" ref="BK3" si="16">IFERROR(BJ3-BI3,"")</f>
        <v>8.4583333333333339</v>
      </c>
      <c r="BL3" s="106">
        <v>11.333333333333334</v>
      </c>
      <c r="BM3" s="107">
        <v>19.791666666666668</v>
      </c>
      <c r="BN3" s="108">
        <f t="shared" ref="BN3" si="17">IFERROR(BM3-BL3,"")</f>
        <v>8.4583333333333339</v>
      </c>
      <c r="BO3" s="106">
        <v>11.333333333333334</v>
      </c>
      <c r="BP3" s="107">
        <v>19.791666666666668</v>
      </c>
      <c r="BQ3" s="108">
        <f t="shared" ref="BQ3" si="18">IFERROR(BP3-BO3,"")</f>
        <v>8.4583333333333339</v>
      </c>
      <c r="BR3" s="106">
        <v>11.333333333333334</v>
      </c>
      <c r="BS3" s="107">
        <v>19.791666666666668</v>
      </c>
      <c r="BT3" s="108">
        <f t="shared" ref="BT3" si="19">IFERROR(BS3-BR3,"")</f>
        <v>8.4583333333333339</v>
      </c>
      <c r="BU3" s="106">
        <v>11.333333333333334</v>
      </c>
      <c r="BV3" s="107">
        <v>19.791666666666668</v>
      </c>
      <c r="BW3" s="108">
        <f t="shared" ref="BW3" si="20">IFERROR(BV3-BU3,"")</f>
        <v>8.4583333333333339</v>
      </c>
      <c r="BX3" s="106">
        <v>11.333333333333334</v>
      </c>
      <c r="BY3" s="107">
        <v>19.791666666666668</v>
      </c>
      <c r="BZ3" s="108">
        <f t="shared" ref="BZ3" si="21">IFERROR(BY3-BX3,"")</f>
        <v>8.4583333333333339</v>
      </c>
      <c r="CA3" s="106">
        <v>11.333333333333334</v>
      </c>
      <c r="CB3" s="107">
        <v>19.791666666666668</v>
      </c>
      <c r="CC3" s="108">
        <f t="shared" ref="CC3" si="22">IFERROR(CB3-CA3,"")</f>
        <v>8.4583333333333339</v>
      </c>
      <c r="CD3" s="106">
        <v>11.333333333333334</v>
      </c>
      <c r="CE3" s="107">
        <v>19.791666666666668</v>
      </c>
      <c r="CF3" s="108">
        <f t="shared" ref="CF3" si="23">IFERROR(CE3-CD3,"")</f>
        <v>8.4583333333333339</v>
      </c>
    </row>
    <row r="4" spans="1:84" ht="30" thickTop="1" thickBot="1" x14ac:dyDescent="0.5">
      <c r="A4" s="5">
        <v>2</v>
      </c>
      <c r="B4" s="6" t="s">
        <v>24</v>
      </c>
      <c r="C4" s="88">
        <v>44229</v>
      </c>
      <c r="D4" s="106">
        <v>11.354166666666666</v>
      </c>
      <c r="E4" s="107">
        <v>19.791666666666668</v>
      </c>
      <c r="F4" s="108">
        <f t="shared" ref="F4:F32" si="24">IFERROR(E4-D4,"")</f>
        <v>8.4375000000000018</v>
      </c>
      <c r="G4" s="129">
        <f t="shared" ref="G4:G32" si="25">HOUR(F4)+MINUTE(F4)/60</f>
        <v>10.5</v>
      </c>
      <c r="H4" s="107">
        <v>19.791666666666668</v>
      </c>
      <c r="I4" s="108" t="str">
        <f>IFERROR(H4-#REF!,"")</f>
        <v/>
      </c>
      <c r="J4" s="106">
        <v>11.333333333333334</v>
      </c>
      <c r="K4" s="107">
        <v>19.791666666666668</v>
      </c>
      <c r="L4" s="108">
        <f t="shared" ref="L4:L5" si="26">IFERROR(K4-J4,"")</f>
        <v>8.4583333333333339</v>
      </c>
      <c r="M4" s="106"/>
      <c r="N4" s="107"/>
      <c r="O4" s="108"/>
      <c r="P4" s="106"/>
      <c r="Q4" s="107"/>
      <c r="R4" s="108">
        <f t="shared" ref="R4:R32" si="27">IFERROR(Q4-P4,"")</f>
        <v>0</v>
      </c>
      <c r="S4" s="106"/>
      <c r="T4" s="107"/>
      <c r="U4" s="108">
        <f t="shared" ref="U4:U32" si="28">IFERROR(T4-S4,"")</f>
        <v>0</v>
      </c>
      <c r="V4" s="106"/>
      <c r="W4" s="107"/>
      <c r="X4" s="108">
        <f t="shared" ref="X4:X32" si="29">IFERROR(W4-V4,"")</f>
        <v>0</v>
      </c>
      <c r="Y4" s="106"/>
      <c r="Z4" s="107"/>
      <c r="AA4" s="108">
        <f t="shared" ref="AA4:AA32" si="30">IFERROR(Z4-Y4,"")</f>
        <v>0</v>
      </c>
      <c r="AB4" s="106"/>
      <c r="AC4" s="107"/>
      <c r="AD4" s="108">
        <f t="shared" ref="AD4:AD32" si="31">IFERROR(AC4-AB4,"")</f>
        <v>0</v>
      </c>
      <c r="AE4" s="106"/>
      <c r="AF4" s="107"/>
      <c r="AG4" s="108">
        <f t="shared" ref="AG4:AG32" si="32">IFERROR(AF4-AE4,"")</f>
        <v>0</v>
      </c>
      <c r="AH4" s="106"/>
      <c r="AI4" s="107"/>
      <c r="AJ4" s="108">
        <f t="shared" ref="AJ4:AJ32" si="33">IFERROR(AI4-AH4,"")</f>
        <v>0</v>
      </c>
      <c r="AK4" s="106"/>
      <c r="AL4" s="107"/>
      <c r="AM4" s="108">
        <f t="shared" ref="AM4:AM32" si="34">IFERROR(AL4-AK4,"")</f>
        <v>0</v>
      </c>
      <c r="AN4" s="106"/>
      <c r="AO4" s="107"/>
      <c r="AP4" s="108">
        <f t="shared" ref="AP4:AP32" si="35">IFERROR(AO4-AN4,"")</f>
        <v>0</v>
      </c>
      <c r="AQ4" s="106"/>
      <c r="AR4" s="107"/>
      <c r="AS4" s="108">
        <f t="shared" ref="AS4:AS32" si="36">IFERROR(AR4-AQ4,"")</f>
        <v>0</v>
      </c>
      <c r="AT4" s="106"/>
      <c r="AU4" s="107"/>
      <c r="AV4" s="108">
        <f t="shared" ref="AV4:AV32" si="37">IFERROR(AU4-AT4,"")</f>
        <v>0</v>
      </c>
      <c r="AW4" s="106"/>
      <c r="AX4" s="107"/>
      <c r="AY4" s="108">
        <f t="shared" ref="AY4:AY32" si="38">IFERROR(AX4-AW4,"")</f>
        <v>0</v>
      </c>
      <c r="AZ4" s="106"/>
      <c r="BA4" s="107"/>
      <c r="BB4" s="108">
        <f t="shared" ref="BB4:BB32" si="39">IFERROR(BA4-AZ4,"")</f>
        <v>0</v>
      </c>
      <c r="BC4" s="106"/>
      <c r="BD4" s="107"/>
      <c r="BE4" s="108">
        <f t="shared" ref="BE4:BE32" si="40">IFERROR(BD4-BC4,"")</f>
        <v>0</v>
      </c>
      <c r="BF4" s="106"/>
      <c r="BG4" s="107"/>
      <c r="BH4" s="108">
        <f t="shared" ref="BH4:BH32" si="41">IFERROR(BG4-BF4,"")</f>
        <v>0</v>
      </c>
      <c r="BI4" s="106"/>
      <c r="BJ4" s="107"/>
      <c r="BK4" s="108">
        <f t="shared" ref="BK4:BK32" si="42">IFERROR(BJ4-BI4,"")</f>
        <v>0</v>
      </c>
      <c r="BL4" s="106"/>
      <c r="BM4" s="107"/>
      <c r="BN4" s="108">
        <f t="shared" ref="BN4:BN32" si="43">IFERROR(BM4-BL4,"")</f>
        <v>0</v>
      </c>
      <c r="BO4" s="106"/>
      <c r="BP4" s="107"/>
      <c r="BQ4" s="108">
        <f t="shared" ref="BQ4:BQ32" si="44">IFERROR(BP4-BO4,"")</f>
        <v>0</v>
      </c>
      <c r="BR4" s="106"/>
      <c r="BS4" s="107"/>
      <c r="BT4" s="108">
        <f t="shared" ref="BT4:BT32" si="45">IFERROR(BS4-BR4,"")</f>
        <v>0</v>
      </c>
      <c r="BU4" s="106"/>
      <c r="BV4" s="107"/>
      <c r="BW4" s="108">
        <f t="shared" ref="BW4:BW32" si="46">IFERROR(BV4-BU4,"")</f>
        <v>0</v>
      </c>
      <c r="BX4" s="106"/>
      <c r="BY4" s="107"/>
      <c r="BZ4" s="108">
        <f t="shared" ref="BZ4:BZ32" si="47">IFERROR(BY4-BX4,"")</f>
        <v>0</v>
      </c>
      <c r="CA4" s="106"/>
      <c r="CB4" s="107"/>
      <c r="CC4" s="108">
        <f t="shared" ref="CC4:CC32" si="48">IFERROR(CB4-CA4,"")</f>
        <v>0</v>
      </c>
      <c r="CD4" s="106"/>
      <c r="CE4" s="107"/>
      <c r="CF4" s="108">
        <f t="shared" ref="CF4:CF32" si="49">IFERROR(CE4-CD4,"")</f>
        <v>0</v>
      </c>
    </row>
    <row r="5" spans="1:84" ht="30" thickTop="1" thickBot="1" x14ac:dyDescent="0.5">
      <c r="A5" s="5">
        <v>3</v>
      </c>
      <c r="B5" s="3" t="s">
        <v>25</v>
      </c>
      <c r="C5" s="88">
        <v>44230</v>
      </c>
      <c r="D5" s="106">
        <v>11.354166666666666</v>
      </c>
      <c r="E5" s="107">
        <v>19.791666666666668</v>
      </c>
      <c r="F5" s="108">
        <f t="shared" si="24"/>
        <v>8.4375000000000018</v>
      </c>
      <c r="G5" s="129">
        <f t="shared" si="25"/>
        <v>10.5</v>
      </c>
      <c r="H5" s="107">
        <v>19.791666666666668</v>
      </c>
      <c r="I5" s="108">
        <f t="shared" ref="I5:I32" si="50">IFERROR(H5-G5,"")</f>
        <v>9.2916666666666679</v>
      </c>
      <c r="J5" s="106">
        <v>11.333333333333334</v>
      </c>
      <c r="K5" s="107">
        <v>19.791666666666668</v>
      </c>
      <c r="L5" s="108">
        <f t="shared" si="26"/>
        <v>8.4583333333333339</v>
      </c>
      <c r="M5" s="106"/>
      <c r="N5" s="107"/>
      <c r="O5" s="108"/>
      <c r="P5" s="106"/>
      <c r="Q5" s="107"/>
      <c r="R5" s="108">
        <f t="shared" si="27"/>
        <v>0</v>
      </c>
      <c r="S5" s="106"/>
      <c r="T5" s="107"/>
      <c r="U5" s="108">
        <f t="shared" si="28"/>
        <v>0</v>
      </c>
      <c r="V5" s="106"/>
      <c r="W5" s="107"/>
      <c r="X5" s="108">
        <f t="shared" si="29"/>
        <v>0</v>
      </c>
      <c r="Y5" s="106"/>
      <c r="Z5" s="107"/>
      <c r="AA5" s="108">
        <f t="shared" si="30"/>
        <v>0</v>
      </c>
      <c r="AB5" s="106"/>
      <c r="AC5" s="107"/>
      <c r="AD5" s="108">
        <f t="shared" si="31"/>
        <v>0</v>
      </c>
      <c r="AE5" s="106"/>
      <c r="AF5" s="107"/>
      <c r="AG5" s="108">
        <f t="shared" si="32"/>
        <v>0</v>
      </c>
      <c r="AH5" s="106"/>
      <c r="AI5" s="107"/>
      <c r="AJ5" s="108">
        <f t="shared" si="33"/>
        <v>0</v>
      </c>
      <c r="AK5" s="106"/>
      <c r="AL5" s="107"/>
      <c r="AM5" s="108">
        <f t="shared" si="34"/>
        <v>0</v>
      </c>
      <c r="AN5" s="106"/>
      <c r="AO5" s="107"/>
      <c r="AP5" s="108">
        <f t="shared" si="35"/>
        <v>0</v>
      </c>
      <c r="AQ5" s="106"/>
      <c r="AR5" s="107"/>
      <c r="AS5" s="108">
        <f t="shared" si="36"/>
        <v>0</v>
      </c>
      <c r="AT5" s="106"/>
      <c r="AU5" s="107"/>
      <c r="AV5" s="108">
        <f t="shared" si="37"/>
        <v>0</v>
      </c>
      <c r="AW5" s="106"/>
      <c r="AX5" s="107"/>
      <c r="AY5" s="108">
        <f t="shared" si="38"/>
        <v>0</v>
      </c>
      <c r="AZ5" s="106"/>
      <c r="BA5" s="107"/>
      <c r="BB5" s="108">
        <f t="shared" si="39"/>
        <v>0</v>
      </c>
      <c r="BC5" s="106"/>
      <c r="BD5" s="107"/>
      <c r="BE5" s="108">
        <f t="shared" si="40"/>
        <v>0</v>
      </c>
      <c r="BF5" s="106"/>
      <c r="BG5" s="107"/>
      <c r="BH5" s="108">
        <f t="shared" si="41"/>
        <v>0</v>
      </c>
      <c r="BI5" s="106"/>
      <c r="BJ5" s="107"/>
      <c r="BK5" s="108">
        <f t="shared" si="42"/>
        <v>0</v>
      </c>
      <c r="BL5" s="106"/>
      <c r="BM5" s="107"/>
      <c r="BN5" s="108">
        <f t="shared" si="43"/>
        <v>0</v>
      </c>
      <c r="BO5" s="106"/>
      <c r="BP5" s="107"/>
      <c r="BQ5" s="108">
        <f t="shared" si="44"/>
        <v>0</v>
      </c>
      <c r="BR5" s="106"/>
      <c r="BS5" s="107"/>
      <c r="BT5" s="108">
        <f t="shared" si="45"/>
        <v>0</v>
      </c>
      <c r="BU5" s="106"/>
      <c r="BV5" s="107"/>
      <c r="BW5" s="108">
        <f t="shared" si="46"/>
        <v>0</v>
      </c>
      <c r="BX5" s="106"/>
      <c r="BY5" s="107"/>
      <c r="BZ5" s="108">
        <f t="shared" si="47"/>
        <v>0</v>
      </c>
      <c r="CA5" s="106"/>
      <c r="CB5" s="107"/>
      <c r="CC5" s="108">
        <f t="shared" si="48"/>
        <v>0</v>
      </c>
      <c r="CD5" s="106"/>
      <c r="CE5" s="107"/>
      <c r="CF5" s="108">
        <f t="shared" si="49"/>
        <v>0</v>
      </c>
    </row>
    <row r="6" spans="1:84" ht="30" thickTop="1" thickBot="1" x14ac:dyDescent="0.5">
      <c r="A6" s="5">
        <v>4</v>
      </c>
      <c r="B6" s="6" t="s">
        <v>26</v>
      </c>
      <c r="C6" s="88">
        <v>44231</v>
      </c>
      <c r="D6" s="106">
        <v>11.354166666666666</v>
      </c>
      <c r="E6" s="107">
        <v>19.708333333333332</v>
      </c>
      <c r="F6" s="108">
        <f t="shared" si="24"/>
        <v>8.3541666666666661</v>
      </c>
      <c r="G6" s="129">
        <f t="shared" si="25"/>
        <v>8.5</v>
      </c>
      <c r="H6" s="107">
        <v>19.791666666666668</v>
      </c>
      <c r="I6" s="108">
        <f t="shared" si="50"/>
        <v>11.291666666666668</v>
      </c>
      <c r="J6" s="106"/>
      <c r="K6" s="107"/>
      <c r="L6" s="108">
        <f t="shared" ref="L6:L32" si="51">IFERROR(K6-J6,"")</f>
        <v>0</v>
      </c>
      <c r="M6" s="106"/>
      <c r="N6" s="107"/>
      <c r="O6" s="108"/>
      <c r="P6" s="106"/>
      <c r="Q6" s="107"/>
      <c r="R6" s="108">
        <f t="shared" si="27"/>
        <v>0</v>
      </c>
      <c r="S6" s="106"/>
      <c r="T6" s="107"/>
      <c r="U6" s="108">
        <f t="shared" si="28"/>
        <v>0</v>
      </c>
      <c r="V6" s="106"/>
      <c r="W6" s="107"/>
      <c r="X6" s="108">
        <f t="shared" si="29"/>
        <v>0</v>
      </c>
      <c r="Y6" s="106"/>
      <c r="Z6" s="107"/>
      <c r="AA6" s="108">
        <f t="shared" si="30"/>
        <v>0</v>
      </c>
      <c r="AB6" s="106"/>
      <c r="AC6" s="107"/>
      <c r="AD6" s="108">
        <f t="shared" si="31"/>
        <v>0</v>
      </c>
      <c r="AE6" s="106"/>
      <c r="AF6" s="107"/>
      <c r="AG6" s="108">
        <f t="shared" si="32"/>
        <v>0</v>
      </c>
      <c r="AH6" s="106"/>
      <c r="AI6" s="107"/>
      <c r="AJ6" s="108">
        <f t="shared" si="33"/>
        <v>0</v>
      </c>
      <c r="AK6" s="106"/>
      <c r="AL6" s="107"/>
      <c r="AM6" s="108">
        <f t="shared" si="34"/>
        <v>0</v>
      </c>
      <c r="AN6" s="106"/>
      <c r="AO6" s="107"/>
      <c r="AP6" s="108">
        <f t="shared" si="35"/>
        <v>0</v>
      </c>
      <c r="AQ6" s="106"/>
      <c r="AR6" s="107"/>
      <c r="AS6" s="108">
        <f t="shared" si="36"/>
        <v>0</v>
      </c>
      <c r="AT6" s="106"/>
      <c r="AU6" s="107"/>
      <c r="AV6" s="108">
        <f t="shared" si="37"/>
        <v>0</v>
      </c>
      <c r="AW6" s="106"/>
      <c r="AX6" s="107"/>
      <c r="AY6" s="108">
        <f t="shared" si="38"/>
        <v>0</v>
      </c>
      <c r="AZ6" s="106"/>
      <c r="BA6" s="107"/>
      <c r="BB6" s="108">
        <f t="shared" si="39"/>
        <v>0</v>
      </c>
      <c r="BC6" s="106"/>
      <c r="BD6" s="107"/>
      <c r="BE6" s="108">
        <f t="shared" si="40"/>
        <v>0</v>
      </c>
      <c r="BF6" s="106"/>
      <c r="BG6" s="107"/>
      <c r="BH6" s="108">
        <f t="shared" si="41"/>
        <v>0</v>
      </c>
      <c r="BI6" s="106"/>
      <c r="BJ6" s="107"/>
      <c r="BK6" s="108">
        <f t="shared" si="42"/>
        <v>0</v>
      </c>
      <c r="BL6" s="106"/>
      <c r="BM6" s="107"/>
      <c r="BN6" s="108">
        <f t="shared" si="43"/>
        <v>0</v>
      </c>
      <c r="BO6" s="106"/>
      <c r="BP6" s="107"/>
      <c r="BQ6" s="108">
        <f t="shared" si="44"/>
        <v>0</v>
      </c>
      <c r="BR6" s="106"/>
      <c r="BS6" s="107"/>
      <c r="BT6" s="108">
        <f t="shared" si="45"/>
        <v>0</v>
      </c>
      <c r="BU6" s="106"/>
      <c r="BV6" s="107"/>
      <c r="BW6" s="108">
        <f t="shared" si="46"/>
        <v>0</v>
      </c>
      <c r="BX6" s="106"/>
      <c r="BY6" s="107"/>
      <c r="BZ6" s="108">
        <f t="shared" si="47"/>
        <v>0</v>
      </c>
      <c r="CA6" s="106"/>
      <c r="CB6" s="107"/>
      <c r="CC6" s="108">
        <f t="shared" si="48"/>
        <v>0</v>
      </c>
      <c r="CD6" s="106"/>
      <c r="CE6" s="107"/>
      <c r="CF6" s="108">
        <f t="shared" si="49"/>
        <v>0</v>
      </c>
    </row>
    <row r="7" spans="1:84" ht="30" thickTop="1" thickBot="1" x14ac:dyDescent="0.5">
      <c r="A7" s="5">
        <v>5</v>
      </c>
      <c r="B7" s="6" t="s">
        <v>20</v>
      </c>
      <c r="C7" s="88">
        <v>44232</v>
      </c>
      <c r="D7" s="106">
        <v>11.354166666666666</v>
      </c>
      <c r="E7" s="107">
        <v>19.708333333333332</v>
      </c>
      <c r="F7" s="108">
        <f t="shared" si="24"/>
        <v>8.3541666666666661</v>
      </c>
      <c r="G7" s="129">
        <f t="shared" si="25"/>
        <v>8.5</v>
      </c>
      <c r="H7" s="107">
        <v>19.791666666666668</v>
      </c>
      <c r="I7" s="108">
        <f t="shared" si="50"/>
        <v>11.291666666666668</v>
      </c>
      <c r="J7" s="106"/>
      <c r="K7" s="107"/>
      <c r="L7" s="108">
        <f t="shared" si="51"/>
        <v>0</v>
      </c>
      <c r="M7" s="106"/>
      <c r="N7" s="107"/>
      <c r="O7" s="108"/>
      <c r="P7" s="106"/>
      <c r="Q7" s="107"/>
      <c r="R7" s="108">
        <f t="shared" si="27"/>
        <v>0</v>
      </c>
      <c r="S7" s="106"/>
      <c r="T7" s="107"/>
      <c r="U7" s="108">
        <f t="shared" si="28"/>
        <v>0</v>
      </c>
      <c r="V7" s="106"/>
      <c r="W7" s="107"/>
      <c r="X7" s="108">
        <f t="shared" si="29"/>
        <v>0</v>
      </c>
      <c r="Y7" s="106"/>
      <c r="Z7" s="107"/>
      <c r="AA7" s="108">
        <f t="shared" si="30"/>
        <v>0</v>
      </c>
      <c r="AB7" s="106"/>
      <c r="AC7" s="107"/>
      <c r="AD7" s="108">
        <f t="shared" si="31"/>
        <v>0</v>
      </c>
      <c r="AE7" s="106"/>
      <c r="AF7" s="107"/>
      <c r="AG7" s="108">
        <f t="shared" si="32"/>
        <v>0</v>
      </c>
      <c r="AH7" s="106"/>
      <c r="AI7" s="107"/>
      <c r="AJ7" s="108">
        <f t="shared" si="33"/>
        <v>0</v>
      </c>
      <c r="AK7" s="106"/>
      <c r="AL7" s="107"/>
      <c r="AM7" s="108">
        <f t="shared" si="34"/>
        <v>0</v>
      </c>
      <c r="AN7" s="106"/>
      <c r="AO7" s="107"/>
      <c r="AP7" s="108">
        <f t="shared" si="35"/>
        <v>0</v>
      </c>
      <c r="AQ7" s="106"/>
      <c r="AR7" s="107"/>
      <c r="AS7" s="108">
        <f t="shared" si="36"/>
        <v>0</v>
      </c>
      <c r="AT7" s="106"/>
      <c r="AU7" s="107"/>
      <c r="AV7" s="108">
        <f t="shared" si="37"/>
        <v>0</v>
      </c>
      <c r="AW7" s="106"/>
      <c r="AX7" s="107"/>
      <c r="AY7" s="108">
        <f t="shared" si="38"/>
        <v>0</v>
      </c>
      <c r="AZ7" s="106"/>
      <c r="BA7" s="107"/>
      <c r="BB7" s="108">
        <f t="shared" si="39"/>
        <v>0</v>
      </c>
      <c r="BC7" s="106"/>
      <c r="BD7" s="107"/>
      <c r="BE7" s="108">
        <f t="shared" si="40"/>
        <v>0</v>
      </c>
      <c r="BF7" s="106"/>
      <c r="BG7" s="107"/>
      <c r="BH7" s="108">
        <f t="shared" si="41"/>
        <v>0</v>
      </c>
      <c r="BI7" s="106"/>
      <c r="BJ7" s="107"/>
      <c r="BK7" s="108">
        <f t="shared" si="42"/>
        <v>0</v>
      </c>
      <c r="BL7" s="106"/>
      <c r="BM7" s="107"/>
      <c r="BN7" s="108">
        <f t="shared" si="43"/>
        <v>0</v>
      </c>
      <c r="BO7" s="106"/>
      <c r="BP7" s="107"/>
      <c r="BQ7" s="108">
        <f t="shared" si="44"/>
        <v>0</v>
      </c>
      <c r="BR7" s="106"/>
      <c r="BS7" s="107"/>
      <c r="BT7" s="108">
        <f t="shared" si="45"/>
        <v>0</v>
      </c>
      <c r="BU7" s="106"/>
      <c r="BV7" s="107"/>
      <c r="BW7" s="108">
        <f t="shared" si="46"/>
        <v>0</v>
      </c>
      <c r="BX7" s="106"/>
      <c r="BY7" s="107"/>
      <c r="BZ7" s="108">
        <f t="shared" si="47"/>
        <v>0</v>
      </c>
      <c r="CA7" s="106"/>
      <c r="CB7" s="107"/>
      <c r="CC7" s="108">
        <f t="shared" si="48"/>
        <v>0</v>
      </c>
      <c r="CD7" s="106"/>
      <c r="CE7" s="107"/>
      <c r="CF7" s="108">
        <f t="shared" si="49"/>
        <v>0</v>
      </c>
    </row>
    <row r="8" spans="1:84" ht="30" thickTop="1" thickBot="1" x14ac:dyDescent="0.5">
      <c r="A8" s="5">
        <v>6</v>
      </c>
      <c r="B8" s="3" t="s">
        <v>21</v>
      </c>
      <c r="C8" s="88">
        <v>44233</v>
      </c>
      <c r="D8" s="106">
        <v>11.354166666666666</v>
      </c>
      <c r="E8" s="107">
        <v>19.708333333333332</v>
      </c>
      <c r="F8" s="108">
        <f t="shared" si="24"/>
        <v>8.3541666666666661</v>
      </c>
      <c r="G8" s="129">
        <f t="shared" si="25"/>
        <v>8.5</v>
      </c>
      <c r="H8" s="107">
        <v>19.791666666666668</v>
      </c>
      <c r="I8" s="108">
        <f t="shared" si="50"/>
        <v>11.291666666666668</v>
      </c>
      <c r="J8" s="106"/>
      <c r="K8" s="107"/>
      <c r="L8" s="108">
        <f t="shared" si="51"/>
        <v>0</v>
      </c>
      <c r="M8" s="106"/>
      <c r="N8" s="107"/>
      <c r="O8" s="108"/>
      <c r="P8" s="106"/>
      <c r="Q8" s="107"/>
      <c r="R8" s="108">
        <f t="shared" si="27"/>
        <v>0</v>
      </c>
      <c r="S8" s="106"/>
      <c r="T8" s="107"/>
      <c r="U8" s="108">
        <f t="shared" si="28"/>
        <v>0</v>
      </c>
      <c r="V8" s="106"/>
      <c r="W8" s="107"/>
      <c r="X8" s="108">
        <f t="shared" si="29"/>
        <v>0</v>
      </c>
      <c r="Y8" s="106"/>
      <c r="Z8" s="107"/>
      <c r="AA8" s="108">
        <f t="shared" si="30"/>
        <v>0</v>
      </c>
      <c r="AB8" s="106"/>
      <c r="AC8" s="107"/>
      <c r="AD8" s="108">
        <f t="shared" si="31"/>
        <v>0</v>
      </c>
      <c r="AE8" s="106"/>
      <c r="AF8" s="107"/>
      <c r="AG8" s="108">
        <f t="shared" si="32"/>
        <v>0</v>
      </c>
      <c r="AH8" s="106"/>
      <c r="AI8" s="107"/>
      <c r="AJ8" s="108">
        <f t="shared" si="33"/>
        <v>0</v>
      </c>
      <c r="AK8" s="106"/>
      <c r="AL8" s="107"/>
      <c r="AM8" s="108">
        <f t="shared" si="34"/>
        <v>0</v>
      </c>
      <c r="AN8" s="106"/>
      <c r="AO8" s="107"/>
      <c r="AP8" s="108">
        <f t="shared" si="35"/>
        <v>0</v>
      </c>
      <c r="AQ8" s="106"/>
      <c r="AR8" s="107"/>
      <c r="AS8" s="108">
        <f t="shared" si="36"/>
        <v>0</v>
      </c>
      <c r="AT8" s="106"/>
      <c r="AU8" s="107"/>
      <c r="AV8" s="108">
        <f t="shared" si="37"/>
        <v>0</v>
      </c>
      <c r="AW8" s="106"/>
      <c r="AX8" s="107"/>
      <c r="AY8" s="108">
        <f t="shared" si="38"/>
        <v>0</v>
      </c>
      <c r="AZ8" s="106"/>
      <c r="BA8" s="107"/>
      <c r="BB8" s="108">
        <f t="shared" si="39"/>
        <v>0</v>
      </c>
      <c r="BC8" s="106"/>
      <c r="BD8" s="107"/>
      <c r="BE8" s="108">
        <f t="shared" si="40"/>
        <v>0</v>
      </c>
      <c r="BF8" s="106"/>
      <c r="BG8" s="107"/>
      <c r="BH8" s="108">
        <f t="shared" si="41"/>
        <v>0</v>
      </c>
      <c r="BI8" s="106"/>
      <c r="BJ8" s="107"/>
      <c r="BK8" s="108">
        <f t="shared" si="42"/>
        <v>0</v>
      </c>
      <c r="BL8" s="106"/>
      <c r="BM8" s="107"/>
      <c r="BN8" s="108">
        <f t="shared" si="43"/>
        <v>0</v>
      </c>
      <c r="BO8" s="106"/>
      <c r="BP8" s="107"/>
      <c r="BQ8" s="108">
        <f t="shared" si="44"/>
        <v>0</v>
      </c>
      <c r="BR8" s="106"/>
      <c r="BS8" s="107"/>
      <c r="BT8" s="108">
        <f t="shared" si="45"/>
        <v>0</v>
      </c>
      <c r="BU8" s="106"/>
      <c r="BV8" s="107"/>
      <c r="BW8" s="108">
        <f t="shared" si="46"/>
        <v>0</v>
      </c>
      <c r="BX8" s="106"/>
      <c r="BY8" s="107"/>
      <c r="BZ8" s="108">
        <f t="shared" si="47"/>
        <v>0</v>
      </c>
      <c r="CA8" s="106"/>
      <c r="CB8" s="107"/>
      <c r="CC8" s="108">
        <f t="shared" si="48"/>
        <v>0</v>
      </c>
      <c r="CD8" s="106"/>
      <c r="CE8" s="107"/>
      <c r="CF8" s="108">
        <f t="shared" si="49"/>
        <v>0</v>
      </c>
    </row>
    <row r="9" spans="1:84" ht="30" thickTop="1" thickBot="1" x14ac:dyDescent="0.5">
      <c r="A9" s="5">
        <v>7</v>
      </c>
      <c r="B9" s="6" t="s">
        <v>22</v>
      </c>
      <c r="C9" s="88">
        <v>44234</v>
      </c>
      <c r="D9" s="106">
        <v>11.354166666666666</v>
      </c>
      <c r="E9" s="107">
        <v>19.708333333333332</v>
      </c>
      <c r="F9" s="108">
        <f t="shared" si="24"/>
        <v>8.3541666666666661</v>
      </c>
      <c r="G9" s="129">
        <f t="shared" si="25"/>
        <v>8.5</v>
      </c>
      <c r="H9" s="107">
        <v>19.791666666666668</v>
      </c>
      <c r="I9" s="108">
        <f t="shared" si="50"/>
        <v>11.291666666666668</v>
      </c>
      <c r="J9" s="106"/>
      <c r="K9" s="107"/>
      <c r="L9" s="108">
        <f t="shared" si="51"/>
        <v>0</v>
      </c>
      <c r="M9" s="106"/>
      <c r="N9" s="107"/>
      <c r="O9" s="108"/>
      <c r="P9" s="106"/>
      <c r="Q9" s="107"/>
      <c r="R9" s="108">
        <f t="shared" si="27"/>
        <v>0</v>
      </c>
      <c r="S9" s="106"/>
      <c r="T9" s="107"/>
      <c r="U9" s="108">
        <f t="shared" si="28"/>
        <v>0</v>
      </c>
      <c r="V9" s="106"/>
      <c r="W9" s="107"/>
      <c r="X9" s="108">
        <f t="shared" si="29"/>
        <v>0</v>
      </c>
      <c r="Y9" s="106"/>
      <c r="Z9" s="107"/>
      <c r="AA9" s="108">
        <f t="shared" si="30"/>
        <v>0</v>
      </c>
      <c r="AB9" s="106"/>
      <c r="AC9" s="107"/>
      <c r="AD9" s="108">
        <f t="shared" si="31"/>
        <v>0</v>
      </c>
      <c r="AE9" s="106"/>
      <c r="AF9" s="107"/>
      <c r="AG9" s="108">
        <f t="shared" si="32"/>
        <v>0</v>
      </c>
      <c r="AH9" s="106"/>
      <c r="AI9" s="107"/>
      <c r="AJ9" s="108">
        <f t="shared" si="33"/>
        <v>0</v>
      </c>
      <c r="AK9" s="106"/>
      <c r="AL9" s="107"/>
      <c r="AM9" s="108">
        <f t="shared" si="34"/>
        <v>0</v>
      </c>
      <c r="AN9" s="106"/>
      <c r="AO9" s="107"/>
      <c r="AP9" s="108">
        <f t="shared" si="35"/>
        <v>0</v>
      </c>
      <c r="AQ9" s="106"/>
      <c r="AR9" s="107"/>
      <c r="AS9" s="108">
        <f t="shared" si="36"/>
        <v>0</v>
      </c>
      <c r="AT9" s="106"/>
      <c r="AU9" s="107"/>
      <c r="AV9" s="108">
        <f t="shared" si="37"/>
        <v>0</v>
      </c>
      <c r="AW9" s="106"/>
      <c r="AX9" s="107"/>
      <c r="AY9" s="108">
        <f t="shared" si="38"/>
        <v>0</v>
      </c>
      <c r="AZ9" s="106"/>
      <c r="BA9" s="107"/>
      <c r="BB9" s="108">
        <f t="shared" si="39"/>
        <v>0</v>
      </c>
      <c r="BC9" s="106"/>
      <c r="BD9" s="107"/>
      <c r="BE9" s="108">
        <f t="shared" si="40"/>
        <v>0</v>
      </c>
      <c r="BF9" s="106"/>
      <c r="BG9" s="107"/>
      <c r="BH9" s="108">
        <f t="shared" si="41"/>
        <v>0</v>
      </c>
      <c r="BI9" s="106"/>
      <c r="BJ9" s="107"/>
      <c r="BK9" s="108">
        <f t="shared" si="42"/>
        <v>0</v>
      </c>
      <c r="BL9" s="106"/>
      <c r="BM9" s="107"/>
      <c r="BN9" s="108">
        <f t="shared" si="43"/>
        <v>0</v>
      </c>
      <c r="BO9" s="106"/>
      <c r="BP9" s="107"/>
      <c r="BQ9" s="108">
        <f t="shared" si="44"/>
        <v>0</v>
      </c>
      <c r="BR9" s="106"/>
      <c r="BS9" s="107"/>
      <c r="BT9" s="108">
        <f t="shared" si="45"/>
        <v>0</v>
      </c>
      <c r="BU9" s="106"/>
      <c r="BV9" s="107"/>
      <c r="BW9" s="108">
        <f t="shared" si="46"/>
        <v>0</v>
      </c>
      <c r="BX9" s="106"/>
      <c r="BY9" s="107"/>
      <c r="BZ9" s="108">
        <f t="shared" si="47"/>
        <v>0</v>
      </c>
      <c r="CA9" s="106"/>
      <c r="CB9" s="107"/>
      <c r="CC9" s="108">
        <f t="shared" si="48"/>
        <v>0</v>
      </c>
      <c r="CD9" s="106"/>
      <c r="CE9" s="107"/>
      <c r="CF9" s="108">
        <f t="shared" si="49"/>
        <v>0</v>
      </c>
    </row>
    <row r="10" spans="1:84" ht="30" thickTop="1" thickBot="1" x14ac:dyDescent="0.5">
      <c r="A10" s="5">
        <v>8</v>
      </c>
      <c r="B10" s="3" t="s">
        <v>23</v>
      </c>
      <c r="C10" s="88">
        <v>44235</v>
      </c>
      <c r="D10" s="106"/>
      <c r="E10" s="107"/>
      <c r="F10" s="108">
        <f t="shared" si="24"/>
        <v>0</v>
      </c>
      <c r="G10" s="129">
        <f t="shared" si="25"/>
        <v>0</v>
      </c>
      <c r="H10" s="107">
        <v>19.791666666666668</v>
      </c>
      <c r="I10" s="108">
        <f t="shared" si="50"/>
        <v>19.791666666666668</v>
      </c>
      <c r="J10" s="106"/>
      <c r="K10" s="107"/>
      <c r="L10" s="108">
        <f t="shared" si="51"/>
        <v>0</v>
      </c>
      <c r="M10" s="106"/>
      <c r="N10" s="107"/>
      <c r="O10" s="108"/>
      <c r="P10" s="106"/>
      <c r="Q10" s="107"/>
      <c r="R10" s="108">
        <f t="shared" si="27"/>
        <v>0</v>
      </c>
      <c r="S10" s="106"/>
      <c r="T10" s="107"/>
      <c r="U10" s="108">
        <f t="shared" si="28"/>
        <v>0</v>
      </c>
      <c r="V10" s="106"/>
      <c r="W10" s="107"/>
      <c r="X10" s="108">
        <f t="shared" si="29"/>
        <v>0</v>
      </c>
      <c r="Y10" s="106"/>
      <c r="Z10" s="107"/>
      <c r="AA10" s="108">
        <f t="shared" si="30"/>
        <v>0</v>
      </c>
      <c r="AB10" s="106"/>
      <c r="AC10" s="107"/>
      <c r="AD10" s="108">
        <f t="shared" si="31"/>
        <v>0</v>
      </c>
      <c r="AE10" s="106"/>
      <c r="AF10" s="107"/>
      <c r="AG10" s="108">
        <f t="shared" si="32"/>
        <v>0</v>
      </c>
      <c r="AH10" s="106"/>
      <c r="AI10" s="107"/>
      <c r="AJ10" s="108">
        <f t="shared" si="33"/>
        <v>0</v>
      </c>
      <c r="AK10" s="106"/>
      <c r="AL10" s="107"/>
      <c r="AM10" s="108">
        <f t="shared" si="34"/>
        <v>0</v>
      </c>
      <c r="AN10" s="106"/>
      <c r="AO10" s="107"/>
      <c r="AP10" s="108">
        <f t="shared" si="35"/>
        <v>0</v>
      </c>
      <c r="AQ10" s="106"/>
      <c r="AR10" s="107"/>
      <c r="AS10" s="108">
        <f t="shared" si="36"/>
        <v>0</v>
      </c>
      <c r="AT10" s="106"/>
      <c r="AU10" s="107"/>
      <c r="AV10" s="108">
        <f t="shared" si="37"/>
        <v>0</v>
      </c>
      <c r="AW10" s="106"/>
      <c r="AX10" s="107"/>
      <c r="AY10" s="108">
        <f t="shared" si="38"/>
        <v>0</v>
      </c>
      <c r="AZ10" s="106"/>
      <c r="BA10" s="107"/>
      <c r="BB10" s="108">
        <f t="shared" si="39"/>
        <v>0</v>
      </c>
      <c r="BC10" s="106"/>
      <c r="BD10" s="107"/>
      <c r="BE10" s="108">
        <f t="shared" si="40"/>
        <v>0</v>
      </c>
      <c r="BF10" s="106"/>
      <c r="BG10" s="107"/>
      <c r="BH10" s="108">
        <f t="shared" si="41"/>
        <v>0</v>
      </c>
      <c r="BI10" s="106"/>
      <c r="BJ10" s="107"/>
      <c r="BK10" s="108">
        <f t="shared" si="42"/>
        <v>0</v>
      </c>
      <c r="BL10" s="106"/>
      <c r="BM10" s="107"/>
      <c r="BN10" s="108">
        <f t="shared" si="43"/>
        <v>0</v>
      </c>
      <c r="BO10" s="106"/>
      <c r="BP10" s="107"/>
      <c r="BQ10" s="108">
        <f t="shared" si="44"/>
        <v>0</v>
      </c>
      <c r="BR10" s="106"/>
      <c r="BS10" s="107"/>
      <c r="BT10" s="108">
        <f t="shared" si="45"/>
        <v>0</v>
      </c>
      <c r="BU10" s="106"/>
      <c r="BV10" s="107"/>
      <c r="BW10" s="108">
        <f t="shared" si="46"/>
        <v>0</v>
      </c>
      <c r="BX10" s="106"/>
      <c r="BY10" s="107"/>
      <c r="BZ10" s="108">
        <f t="shared" si="47"/>
        <v>0</v>
      </c>
      <c r="CA10" s="106"/>
      <c r="CB10" s="107"/>
      <c r="CC10" s="108">
        <f t="shared" si="48"/>
        <v>0</v>
      </c>
      <c r="CD10" s="106"/>
      <c r="CE10" s="107"/>
      <c r="CF10" s="108">
        <f t="shared" si="49"/>
        <v>0</v>
      </c>
    </row>
    <row r="11" spans="1:84" ht="30" thickTop="1" thickBot="1" x14ac:dyDescent="0.5">
      <c r="A11" s="5">
        <v>9</v>
      </c>
      <c r="B11" s="6" t="s">
        <v>24</v>
      </c>
      <c r="C11" s="88">
        <v>44236</v>
      </c>
      <c r="D11" s="106"/>
      <c r="E11" s="107"/>
      <c r="F11" s="108">
        <f t="shared" si="24"/>
        <v>0</v>
      </c>
      <c r="G11" s="129">
        <f t="shared" si="25"/>
        <v>0</v>
      </c>
      <c r="H11" s="107">
        <v>19.791666666666668</v>
      </c>
      <c r="I11" s="108">
        <f t="shared" si="50"/>
        <v>19.791666666666668</v>
      </c>
      <c r="J11" s="106"/>
      <c r="K11" s="107"/>
      <c r="L11" s="108">
        <f t="shared" si="51"/>
        <v>0</v>
      </c>
      <c r="M11" s="106"/>
      <c r="N11" s="107"/>
      <c r="O11" s="108"/>
      <c r="P11" s="106"/>
      <c r="Q11" s="107"/>
      <c r="R11" s="108">
        <f t="shared" si="27"/>
        <v>0</v>
      </c>
      <c r="S11" s="106"/>
      <c r="T11" s="107"/>
      <c r="U11" s="108">
        <f t="shared" si="28"/>
        <v>0</v>
      </c>
      <c r="V11" s="106"/>
      <c r="W11" s="107"/>
      <c r="X11" s="108">
        <f t="shared" si="29"/>
        <v>0</v>
      </c>
      <c r="Y11" s="106"/>
      <c r="Z11" s="107"/>
      <c r="AA11" s="108">
        <f t="shared" si="30"/>
        <v>0</v>
      </c>
      <c r="AB11" s="106"/>
      <c r="AC11" s="107"/>
      <c r="AD11" s="108">
        <f t="shared" si="31"/>
        <v>0</v>
      </c>
      <c r="AE11" s="106"/>
      <c r="AF11" s="107"/>
      <c r="AG11" s="108">
        <f t="shared" si="32"/>
        <v>0</v>
      </c>
      <c r="AH11" s="106"/>
      <c r="AI11" s="107"/>
      <c r="AJ11" s="108">
        <f t="shared" si="33"/>
        <v>0</v>
      </c>
      <c r="AK11" s="106"/>
      <c r="AL11" s="107"/>
      <c r="AM11" s="108">
        <f t="shared" si="34"/>
        <v>0</v>
      </c>
      <c r="AN11" s="106"/>
      <c r="AO11" s="107"/>
      <c r="AP11" s="108">
        <f t="shared" si="35"/>
        <v>0</v>
      </c>
      <c r="AQ11" s="106"/>
      <c r="AR11" s="107"/>
      <c r="AS11" s="108">
        <f t="shared" si="36"/>
        <v>0</v>
      </c>
      <c r="AT11" s="106"/>
      <c r="AU11" s="107"/>
      <c r="AV11" s="108">
        <f t="shared" si="37"/>
        <v>0</v>
      </c>
      <c r="AW11" s="106"/>
      <c r="AX11" s="107"/>
      <c r="AY11" s="108">
        <f t="shared" si="38"/>
        <v>0</v>
      </c>
      <c r="AZ11" s="106"/>
      <c r="BA11" s="107"/>
      <c r="BB11" s="108">
        <f t="shared" si="39"/>
        <v>0</v>
      </c>
      <c r="BC11" s="106"/>
      <c r="BD11" s="107"/>
      <c r="BE11" s="108">
        <f t="shared" si="40"/>
        <v>0</v>
      </c>
      <c r="BF11" s="106"/>
      <c r="BG11" s="107"/>
      <c r="BH11" s="108">
        <f t="shared" si="41"/>
        <v>0</v>
      </c>
      <c r="BI11" s="106"/>
      <c r="BJ11" s="107"/>
      <c r="BK11" s="108">
        <f t="shared" si="42"/>
        <v>0</v>
      </c>
      <c r="BL11" s="106"/>
      <c r="BM11" s="107"/>
      <c r="BN11" s="108">
        <f t="shared" si="43"/>
        <v>0</v>
      </c>
      <c r="BO11" s="106"/>
      <c r="BP11" s="107"/>
      <c r="BQ11" s="108">
        <f t="shared" si="44"/>
        <v>0</v>
      </c>
      <c r="BR11" s="106"/>
      <c r="BS11" s="107"/>
      <c r="BT11" s="108">
        <f t="shared" si="45"/>
        <v>0</v>
      </c>
      <c r="BU11" s="106"/>
      <c r="BV11" s="107"/>
      <c r="BW11" s="108">
        <f t="shared" si="46"/>
        <v>0</v>
      </c>
      <c r="BX11" s="106"/>
      <c r="BY11" s="107"/>
      <c r="BZ11" s="108">
        <f t="shared" si="47"/>
        <v>0</v>
      </c>
      <c r="CA11" s="106"/>
      <c r="CB11" s="107"/>
      <c r="CC11" s="108">
        <f t="shared" si="48"/>
        <v>0</v>
      </c>
      <c r="CD11" s="106"/>
      <c r="CE11" s="107"/>
      <c r="CF11" s="108">
        <f t="shared" si="49"/>
        <v>0</v>
      </c>
    </row>
    <row r="12" spans="1:84" ht="30" thickTop="1" thickBot="1" x14ac:dyDescent="0.5">
      <c r="A12" s="5">
        <v>10</v>
      </c>
      <c r="B12" s="3" t="s">
        <v>25</v>
      </c>
      <c r="C12" s="88">
        <v>44237</v>
      </c>
      <c r="D12" s="106"/>
      <c r="E12" s="107"/>
      <c r="F12" s="108">
        <f t="shared" si="24"/>
        <v>0</v>
      </c>
      <c r="G12" s="129">
        <f t="shared" si="25"/>
        <v>0</v>
      </c>
      <c r="H12" s="107">
        <v>19.791666666666668</v>
      </c>
      <c r="I12" s="108">
        <f t="shared" si="50"/>
        <v>19.791666666666668</v>
      </c>
      <c r="J12" s="106"/>
      <c r="K12" s="107"/>
      <c r="L12" s="108">
        <f t="shared" si="51"/>
        <v>0</v>
      </c>
      <c r="M12" s="106"/>
      <c r="N12" s="107"/>
      <c r="O12" s="108"/>
      <c r="P12" s="106"/>
      <c r="Q12" s="107"/>
      <c r="R12" s="108">
        <f t="shared" si="27"/>
        <v>0</v>
      </c>
      <c r="S12" s="106"/>
      <c r="T12" s="107"/>
      <c r="U12" s="108">
        <f t="shared" si="28"/>
        <v>0</v>
      </c>
      <c r="V12" s="106"/>
      <c r="W12" s="107"/>
      <c r="X12" s="108">
        <f t="shared" si="29"/>
        <v>0</v>
      </c>
      <c r="Y12" s="106"/>
      <c r="Z12" s="107"/>
      <c r="AA12" s="108">
        <f t="shared" si="30"/>
        <v>0</v>
      </c>
      <c r="AB12" s="106"/>
      <c r="AC12" s="107"/>
      <c r="AD12" s="108">
        <f t="shared" si="31"/>
        <v>0</v>
      </c>
      <c r="AE12" s="106"/>
      <c r="AF12" s="107"/>
      <c r="AG12" s="108">
        <f t="shared" si="32"/>
        <v>0</v>
      </c>
      <c r="AH12" s="106"/>
      <c r="AI12" s="107"/>
      <c r="AJ12" s="108">
        <f t="shared" si="33"/>
        <v>0</v>
      </c>
      <c r="AK12" s="106"/>
      <c r="AL12" s="107"/>
      <c r="AM12" s="108">
        <f t="shared" si="34"/>
        <v>0</v>
      </c>
      <c r="AN12" s="106"/>
      <c r="AO12" s="107"/>
      <c r="AP12" s="108">
        <f t="shared" si="35"/>
        <v>0</v>
      </c>
      <c r="AQ12" s="106"/>
      <c r="AR12" s="107"/>
      <c r="AS12" s="108">
        <f t="shared" si="36"/>
        <v>0</v>
      </c>
      <c r="AT12" s="106"/>
      <c r="AU12" s="107"/>
      <c r="AV12" s="108">
        <f t="shared" si="37"/>
        <v>0</v>
      </c>
      <c r="AW12" s="106"/>
      <c r="AX12" s="107"/>
      <c r="AY12" s="108">
        <f t="shared" si="38"/>
        <v>0</v>
      </c>
      <c r="AZ12" s="106"/>
      <c r="BA12" s="107"/>
      <c r="BB12" s="108">
        <f t="shared" si="39"/>
        <v>0</v>
      </c>
      <c r="BC12" s="106"/>
      <c r="BD12" s="107"/>
      <c r="BE12" s="108">
        <f t="shared" si="40"/>
        <v>0</v>
      </c>
      <c r="BF12" s="106"/>
      <c r="BG12" s="107"/>
      <c r="BH12" s="108">
        <f t="shared" si="41"/>
        <v>0</v>
      </c>
      <c r="BI12" s="106"/>
      <c r="BJ12" s="107"/>
      <c r="BK12" s="108">
        <f t="shared" si="42"/>
        <v>0</v>
      </c>
      <c r="BL12" s="106"/>
      <c r="BM12" s="107"/>
      <c r="BN12" s="108">
        <f t="shared" si="43"/>
        <v>0</v>
      </c>
      <c r="BO12" s="106"/>
      <c r="BP12" s="107"/>
      <c r="BQ12" s="108">
        <f t="shared" si="44"/>
        <v>0</v>
      </c>
      <c r="BR12" s="106"/>
      <c r="BS12" s="107"/>
      <c r="BT12" s="108">
        <f t="shared" si="45"/>
        <v>0</v>
      </c>
      <c r="BU12" s="106"/>
      <c r="BV12" s="107"/>
      <c r="BW12" s="108">
        <f t="shared" si="46"/>
        <v>0</v>
      </c>
      <c r="BX12" s="106"/>
      <c r="BY12" s="107"/>
      <c r="BZ12" s="108">
        <f t="shared" si="47"/>
        <v>0</v>
      </c>
      <c r="CA12" s="106"/>
      <c r="CB12" s="107"/>
      <c r="CC12" s="108">
        <f t="shared" si="48"/>
        <v>0</v>
      </c>
      <c r="CD12" s="106"/>
      <c r="CE12" s="107"/>
      <c r="CF12" s="108">
        <f t="shared" si="49"/>
        <v>0</v>
      </c>
    </row>
    <row r="13" spans="1:84" ht="30" thickTop="1" thickBot="1" x14ac:dyDescent="0.5">
      <c r="A13" s="5">
        <v>11</v>
      </c>
      <c r="B13" s="6" t="s">
        <v>26</v>
      </c>
      <c r="C13" s="88">
        <v>44238</v>
      </c>
      <c r="D13" s="106"/>
      <c r="E13" s="107"/>
      <c r="F13" s="108">
        <f t="shared" si="24"/>
        <v>0</v>
      </c>
      <c r="G13" s="129">
        <f t="shared" si="25"/>
        <v>0</v>
      </c>
      <c r="H13" s="107">
        <v>19.791666666666668</v>
      </c>
      <c r="I13" s="108">
        <f t="shared" si="50"/>
        <v>19.791666666666668</v>
      </c>
      <c r="J13" s="106"/>
      <c r="K13" s="107"/>
      <c r="L13" s="108">
        <f t="shared" si="51"/>
        <v>0</v>
      </c>
      <c r="M13" s="106"/>
      <c r="N13" s="107"/>
      <c r="O13" s="108"/>
      <c r="P13" s="106"/>
      <c r="Q13" s="107"/>
      <c r="R13" s="108">
        <f t="shared" si="27"/>
        <v>0</v>
      </c>
      <c r="S13" s="106"/>
      <c r="T13" s="107"/>
      <c r="U13" s="108">
        <f t="shared" si="28"/>
        <v>0</v>
      </c>
      <c r="V13" s="106"/>
      <c r="W13" s="107"/>
      <c r="X13" s="108">
        <f t="shared" si="29"/>
        <v>0</v>
      </c>
      <c r="Y13" s="106"/>
      <c r="Z13" s="107"/>
      <c r="AA13" s="108">
        <f t="shared" si="30"/>
        <v>0</v>
      </c>
      <c r="AB13" s="106"/>
      <c r="AC13" s="107"/>
      <c r="AD13" s="108">
        <f t="shared" si="31"/>
        <v>0</v>
      </c>
      <c r="AE13" s="106"/>
      <c r="AF13" s="107"/>
      <c r="AG13" s="108">
        <f t="shared" si="32"/>
        <v>0</v>
      </c>
      <c r="AH13" s="106"/>
      <c r="AI13" s="107"/>
      <c r="AJ13" s="108">
        <f t="shared" si="33"/>
        <v>0</v>
      </c>
      <c r="AK13" s="106"/>
      <c r="AL13" s="107"/>
      <c r="AM13" s="108">
        <f t="shared" si="34"/>
        <v>0</v>
      </c>
      <c r="AN13" s="106"/>
      <c r="AO13" s="107"/>
      <c r="AP13" s="108">
        <f t="shared" si="35"/>
        <v>0</v>
      </c>
      <c r="AQ13" s="106"/>
      <c r="AR13" s="107"/>
      <c r="AS13" s="108">
        <f t="shared" si="36"/>
        <v>0</v>
      </c>
      <c r="AT13" s="106"/>
      <c r="AU13" s="107"/>
      <c r="AV13" s="108">
        <f t="shared" si="37"/>
        <v>0</v>
      </c>
      <c r="AW13" s="106"/>
      <c r="AX13" s="107"/>
      <c r="AY13" s="108">
        <f t="shared" si="38"/>
        <v>0</v>
      </c>
      <c r="AZ13" s="106"/>
      <c r="BA13" s="107"/>
      <c r="BB13" s="108">
        <f t="shared" si="39"/>
        <v>0</v>
      </c>
      <c r="BC13" s="106"/>
      <c r="BD13" s="107"/>
      <c r="BE13" s="108">
        <f t="shared" si="40"/>
        <v>0</v>
      </c>
      <c r="BF13" s="106"/>
      <c r="BG13" s="107"/>
      <c r="BH13" s="108">
        <f t="shared" si="41"/>
        <v>0</v>
      </c>
      <c r="BI13" s="106"/>
      <c r="BJ13" s="107"/>
      <c r="BK13" s="108">
        <f t="shared" si="42"/>
        <v>0</v>
      </c>
      <c r="BL13" s="106"/>
      <c r="BM13" s="107"/>
      <c r="BN13" s="108">
        <f t="shared" si="43"/>
        <v>0</v>
      </c>
      <c r="BO13" s="106"/>
      <c r="BP13" s="107"/>
      <c r="BQ13" s="108">
        <f t="shared" si="44"/>
        <v>0</v>
      </c>
      <c r="BR13" s="106"/>
      <c r="BS13" s="107"/>
      <c r="BT13" s="108">
        <f t="shared" si="45"/>
        <v>0</v>
      </c>
      <c r="BU13" s="106"/>
      <c r="BV13" s="107"/>
      <c r="BW13" s="108">
        <f t="shared" si="46"/>
        <v>0</v>
      </c>
      <c r="BX13" s="106"/>
      <c r="BY13" s="107"/>
      <c r="BZ13" s="108">
        <f t="shared" si="47"/>
        <v>0</v>
      </c>
      <c r="CA13" s="106"/>
      <c r="CB13" s="107"/>
      <c r="CC13" s="108">
        <f t="shared" si="48"/>
        <v>0</v>
      </c>
      <c r="CD13" s="106"/>
      <c r="CE13" s="107"/>
      <c r="CF13" s="108">
        <f t="shared" si="49"/>
        <v>0</v>
      </c>
    </row>
    <row r="14" spans="1:84" ht="30" thickTop="1" thickBot="1" x14ac:dyDescent="0.5">
      <c r="A14" s="5">
        <v>12</v>
      </c>
      <c r="B14" s="6" t="s">
        <v>20</v>
      </c>
      <c r="C14" s="88">
        <v>44239</v>
      </c>
      <c r="D14" s="106"/>
      <c r="E14" s="107"/>
      <c r="F14" s="108">
        <f t="shared" si="24"/>
        <v>0</v>
      </c>
      <c r="G14" s="129">
        <f t="shared" si="25"/>
        <v>0</v>
      </c>
      <c r="H14" s="107"/>
      <c r="I14" s="108">
        <f t="shared" si="50"/>
        <v>0</v>
      </c>
      <c r="J14" s="106"/>
      <c r="K14" s="107"/>
      <c r="L14" s="108">
        <f t="shared" si="51"/>
        <v>0</v>
      </c>
      <c r="M14" s="106"/>
      <c r="N14" s="107"/>
      <c r="O14" s="108"/>
      <c r="P14" s="106"/>
      <c r="Q14" s="107"/>
      <c r="R14" s="108">
        <f t="shared" si="27"/>
        <v>0</v>
      </c>
      <c r="S14" s="106"/>
      <c r="T14" s="107"/>
      <c r="U14" s="108">
        <f t="shared" si="28"/>
        <v>0</v>
      </c>
      <c r="V14" s="106"/>
      <c r="W14" s="107"/>
      <c r="X14" s="108">
        <f t="shared" si="29"/>
        <v>0</v>
      </c>
      <c r="Y14" s="106"/>
      <c r="Z14" s="107"/>
      <c r="AA14" s="108">
        <f t="shared" si="30"/>
        <v>0</v>
      </c>
      <c r="AB14" s="106"/>
      <c r="AC14" s="107"/>
      <c r="AD14" s="108">
        <f t="shared" si="31"/>
        <v>0</v>
      </c>
      <c r="AE14" s="106"/>
      <c r="AF14" s="107"/>
      <c r="AG14" s="108">
        <f t="shared" si="32"/>
        <v>0</v>
      </c>
      <c r="AH14" s="106"/>
      <c r="AI14" s="107"/>
      <c r="AJ14" s="108">
        <f t="shared" si="33"/>
        <v>0</v>
      </c>
      <c r="AK14" s="106"/>
      <c r="AL14" s="107"/>
      <c r="AM14" s="108">
        <f t="shared" si="34"/>
        <v>0</v>
      </c>
      <c r="AN14" s="106"/>
      <c r="AO14" s="107"/>
      <c r="AP14" s="108">
        <f t="shared" si="35"/>
        <v>0</v>
      </c>
      <c r="AQ14" s="106"/>
      <c r="AR14" s="107"/>
      <c r="AS14" s="108">
        <f t="shared" si="36"/>
        <v>0</v>
      </c>
      <c r="AT14" s="106"/>
      <c r="AU14" s="107"/>
      <c r="AV14" s="108">
        <f t="shared" si="37"/>
        <v>0</v>
      </c>
      <c r="AW14" s="106"/>
      <c r="AX14" s="107"/>
      <c r="AY14" s="108">
        <f t="shared" si="38"/>
        <v>0</v>
      </c>
      <c r="AZ14" s="106"/>
      <c r="BA14" s="107"/>
      <c r="BB14" s="108">
        <f t="shared" si="39"/>
        <v>0</v>
      </c>
      <c r="BC14" s="106"/>
      <c r="BD14" s="107"/>
      <c r="BE14" s="108">
        <f t="shared" si="40"/>
        <v>0</v>
      </c>
      <c r="BF14" s="106"/>
      <c r="BG14" s="107"/>
      <c r="BH14" s="108">
        <f t="shared" si="41"/>
        <v>0</v>
      </c>
      <c r="BI14" s="106"/>
      <c r="BJ14" s="107"/>
      <c r="BK14" s="108">
        <f t="shared" si="42"/>
        <v>0</v>
      </c>
      <c r="BL14" s="106"/>
      <c r="BM14" s="107"/>
      <c r="BN14" s="108">
        <f t="shared" si="43"/>
        <v>0</v>
      </c>
      <c r="BO14" s="106"/>
      <c r="BP14" s="107"/>
      <c r="BQ14" s="108">
        <f t="shared" si="44"/>
        <v>0</v>
      </c>
      <c r="BR14" s="106"/>
      <c r="BS14" s="107"/>
      <c r="BT14" s="108">
        <f t="shared" si="45"/>
        <v>0</v>
      </c>
      <c r="BU14" s="106"/>
      <c r="BV14" s="107"/>
      <c r="BW14" s="108">
        <f t="shared" si="46"/>
        <v>0</v>
      </c>
      <c r="BX14" s="106"/>
      <c r="BY14" s="107"/>
      <c r="BZ14" s="108">
        <f t="shared" si="47"/>
        <v>0</v>
      </c>
      <c r="CA14" s="106"/>
      <c r="CB14" s="107"/>
      <c r="CC14" s="108">
        <f t="shared" si="48"/>
        <v>0</v>
      </c>
      <c r="CD14" s="106"/>
      <c r="CE14" s="107"/>
      <c r="CF14" s="108">
        <f t="shared" si="49"/>
        <v>0</v>
      </c>
    </row>
    <row r="15" spans="1:84" ht="30" thickTop="1" thickBot="1" x14ac:dyDescent="0.5">
      <c r="A15" s="5">
        <v>13</v>
      </c>
      <c r="B15" s="3" t="s">
        <v>21</v>
      </c>
      <c r="C15" s="88">
        <v>44240</v>
      </c>
      <c r="D15" s="106"/>
      <c r="E15" s="107"/>
      <c r="F15" s="108">
        <f t="shared" si="24"/>
        <v>0</v>
      </c>
      <c r="G15" s="129">
        <f t="shared" si="25"/>
        <v>0</v>
      </c>
      <c r="H15" s="107"/>
      <c r="I15" s="108">
        <f t="shared" si="50"/>
        <v>0</v>
      </c>
      <c r="J15" s="106"/>
      <c r="K15" s="107"/>
      <c r="L15" s="108">
        <f t="shared" si="51"/>
        <v>0</v>
      </c>
      <c r="M15" s="106"/>
      <c r="N15" s="107"/>
      <c r="O15" s="108"/>
      <c r="P15" s="106"/>
      <c r="Q15" s="107"/>
      <c r="R15" s="108">
        <f t="shared" si="27"/>
        <v>0</v>
      </c>
      <c r="S15" s="106"/>
      <c r="T15" s="107"/>
      <c r="U15" s="108">
        <f t="shared" si="28"/>
        <v>0</v>
      </c>
      <c r="V15" s="106"/>
      <c r="W15" s="107"/>
      <c r="X15" s="108">
        <f t="shared" si="29"/>
        <v>0</v>
      </c>
      <c r="Y15" s="106"/>
      <c r="Z15" s="107"/>
      <c r="AA15" s="108">
        <f t="shared" si="30"/>
        <v>0</v>
      </c>
      <c r="AB15" s="106"/>
      <c r="AC15" s="107"/>
      <c r="AD15" s="108">
        <f t="shared" si="31"/>
        <v>0</v>
      </c>
      <c r="AE15" s="106"/>
      <c r="AF15" s="107"/>
      <c r="AG15" s="108">
        <f t="shared" si="32"/>
        <v>0</v>
      </c>
      <c r="AH15" s="106"/>
      <c r="AI15" s="107"/>
      <c r="AJ15" s="108">
        <f t="shared" si="33"/>
        <v>0</v>
      </c>
      <c r="AK15" s="106"/>
      <c r="AL15" s="107"/>
      <c r="AM15" s="108">
        <f t="shared" si="34"/>
        <v>0</v>
      </c>
      <c r="AN15" s="106"/>
      <c r="AO15" s="107"/>
      <c r="AP15" s="108">
        <f t="shared" si="35"/>
        <v>0</v>
      </c>
      <c r="AQ15" s="106"/>
      <c r="AR15" s="107"/>
      <c r="AS15" s="108">
        <f t="shared" si="36"/>
        <v>0</v>
      </c>
      <c r="AT15" s="106"/>
      <c r="AU15" s="107"/>
      <c r="AV15" s="108">
        <f t="shared" si="37"/>
        <v>0</v>
      </c>
      <c r="AW15" s="106"/>
      <c r="AX15" s="107"/>
      <c r="AY15" s="108">
        <f t="shared" si="38"/>
        <v>0</v>
      </c>
      <c r="AZ15" s="106"/>
      <c r="BA15" s="107"/>
      <c r="BB15" s="108">
        <f t="shared" si="39"/>
        <v>0</v>
      </c>
      <c r="BC15" s="106"/>
      <c r="BD15" s="107"/>
      <c r="BE15" s="108">
        <f t="shared" si="40"/>
        <v>0</v>
      </c>
      <c r="BF15" s="106"/>
      <c r="BG15" s="107"/>
      <c r="BH15" s="108">
        <f t="shared" si="41"/>
        <v>0</v>
      </c>
      <c r="BI15" s="106"/>
      <c r="BJ15" s="107"/>
      <c r="BK15" s="108">
        <f t="shared" si="42"/>
        <v>0</v>
      </c>
      <c r="BL15" s="106"/>
      <c r="BM15" s="107"/>
      <c r="BN15" s="108">
        <f t="shared" si="43"/>
        <v>0</v>
      </c>
      <c r="BO15" s="106"/>
      <c r="BP15" s="107"/>
      <c r="BQ15" s="108">
        <f t="shared" si="44"/>
        <v>0</v>
      </c>
      <c r="BR15" s="106"/>
      <c r="BS15" s="107"/>
      <c r="BT15" s="108">
        <f t="shared" si="45"/>
        <v>0</v>
      </c>
      <c r="BU15" s="106"/>
      <c r="BV15" s="107"/>
      <c r="BW15" s="108">
        <f t="shared" si="46"/>
        <v>0</v>
      </c>
      <c r="BX15" s="106"/>
      <c r="BY15" s="107"/>
      <c r="BZ15" s="108">
        <f t="shared" si="47"/>
        <v>0</v>
      </c>
      <c r="CA15" s="106"/>
      <c r="CB15" s="107"/>
      <c r="CC15" s="108">
        <f t="shared" si="48"/>
        <v>0</v>
      </c>
      <c r="CD15" s="106"/>
      <c r="CE15" s="107"/>
      <c r="CF15" s="108">
        <f t="shared" si="49"/>
        <v>0</v>
      </c>
    </row>
    <row r="16" spans="1:84" ht="30" thickTop="1" thickBot="1" x14ac:dyDescent="0.5">
      <c r="A16" s="5">
        <v>14</v>
      </c>
      <c r="B16" s="6" t="s">
        <v>22</v>
      </c>
      <c r="C16" s="88">
        <v>44241</v>
      </c>
      <c r="D16" s="106"/>
      <c r="E16" s="107"/>
      <c r="F16" s="108">
        <f t="shared" si="24"/>
        <v>0</v>
      </c>
      <c r="G16" s="129">
        <f t="shared" si="25"/>
        <v>0</v>
      </c>
      <c r="H16" s="107"/>
      <c r="I16" s="108">
        <f t="shared" si="50"/>
        <v>0</v>
      </c>
      <c r="J16" s="106"/>
      <c r="K16" s="107"/>
      <c r="L16" s="108">
        <f t="shared" si="51"/>
        <v>0</v>
      </c>
      <c r="M16" s="106"/>
      <c r="N16" s="107"/>
      <c r="O16" s="108"/>
      <c r="P16" s="106"/>
      <c r="Q16" s="107"/>
      <c r="R16" s="108">
        <f t="shared" si="27"/>
        <v>0</v>
      </c>
      <c r="S16" s="106"/>
      <c r="T16" s="107"/>
      <c r="U16" s="108">
        <f t="shared" si="28"/>
        <v>0</v>
      </c>
      <c r="V16" s="106"/>
      <c r="W16" s="107"/>
      <c r="X16" s="108">
        <f t="shared" si="29"/>
        <v>0</v>
      </c>
      <c r="Y16" s="106"/>
      <c r="Z16" s="107"/>
      <c r="AA16" s="108">
        <f t="shared" si="30"/>
        <v>0</v>
      </c>
      <c r="AB16" s="106"/>
      <c r="AC16" s="107"/>
      <c r="AD16" s="108">
        <f t="shared" si="31"/>
        <v>0</v>
      </c>
      <c r="AE16" s="106"/>
      <c r="AF16" s="107"/>
      <c r="AG16" s="108">
        <f t="shared" si="32"/>
        <v>0</v>
      </c>
      <c r="AH16" s="106"/>
      <c r="AI16" s="107"/>
      <c r="AJ16" s="108">
        <f t="shared" si="33"/>
        <v>0</v>
      </c>
      <c r="AK16" s="106"/>
      <c r="AL16" s="107"/>
      <c r="AM16" s="108">
        <f t="shared" si="34"/>
        <v>0</v>
      </c>
      <c r="AN16" s="106"/>
      <c r="AO16" s="107"/>
      <c r="AP16" s="108">
        <f t="shared" si="35"/>
        <v>0</v>
      </c>
      <c r="AQ16" s="106"/>
      <c r="AR16" s="107"/>
      <c r="AS16" s="108">
        <f t="shared" si="36"/>
        <v>0</v>
      </c>
      <c r="AT16" s="106"/>
      <c r="AU16" s="107"/>
      <c r="AV16" s="108">
        <f t="shared" si="37"/>
        <v>0</v>
      </c>
      <c r="AW16" s="106"/>
      <c r="AX16" s="107"/>
      <c r="AY16" s="108">
        <f t="shared" si="38"/>
        <v>0</v>
      </c>
      <c r="AZ16" s="106"/>
      <c r="BA16" s="107"/>
      <c r="BB16" s="108">
        <f t="shared" si="39"/>
        <v>0</v>
      </c>
      <c r="BC16" s="106"/>
      <c r="BD16" s="107"/>
      <c r="BE16" s="108">
        <f t="shared" si="40"/>
        <v>0</v>
      </c>
      <c r="BF16" s="106"/>
      <c r="BG16" s="107"/>
      <c r="BH16" s="108">
        <f t="shared" si="41"/>
        <v>0</v>
      </c>
      <c r="BI16" s="106"/>
      <c r="BJ16" s="107"/>
      <c r="BK16" s="108">
        <f t="shared" si="42"/>
        <v>0</v>
      </c>
      <c r="BL16" s="106"/>
      <c r="BM16" s="107"/>
      <c r="BN16" s="108">
        <f t="shared" si="43"/>
        <v>0</v>
      </c>
      <c r="BO16" s="106"/>
      <c r="BP16" s="107"/>
      <c r="BQ16" s="108">
        <f t="shared" si="44"/>
        <v>0</v>
      </c>
      <c r="BR16" s="106"/>
      <c r="BS16" s="107"/>
      <c r="BT16" s="108">
        <f t="shared" si="45"/>
        <v>0</v>
      </c>
      <c r="BU16" s="106"/>
      <c r="BV16" s="107"/>
      <c r="BW16" s="108">
        <f t="shared" si="46"/>
        <v>0</v>
      </c>
      <c r="BX16" s="106"/>
      <c r="BY16" s="107"/>
      <c r="BZ16" s="108">
        <f t="shared" si="47"/>
        <v>0</v>
      </c>
      <c r="CA16" s="106"/>
      <c r="CB16" s="107"/>
      <c r="CC16" s="108">
        <f t="shared" si="48"/>
        <v>0</v>
      </c>
      <c r="CD16" s="106"/>
      <c r="CE16" s="107"/>
      <c r="CF16" s="108">
        <f t="shared" si="49"/>
        <v>0</v>
      </c>
    </row>
    <row r="17" spans="1:84" ht="30" thickTop="1" thickBot="1" x14ac:dyDescent="0.5">
      <c r="A17" s="5">
        <v>15</v>
      </c>
      <c r="B17" s="3" t="s">
        <v>23</v>
      </c>
      <c r="C17" s="88">
        <v>44242</v>
      </c>
      <c r="D17" s="106"/>
      <c r="E17" s="107"/>
      <c r="F17" s="108">
        <f t="shared" si="24"/>
        <v>0</v>
      </c>
      <c r="G17" s="129">
        <f t="shared" si="25"/>
        <v>0</v>
      </c>
      <c r="H17" s="107"/>
      <c r="I17" s="108">
        <f t="shared" si="50"/>
        <v>0</v>
      </c>
      <c r="J17" s="106"/>
      <c r="K17" s="107"/>
      <c r="L17" s="108">
        <f t="shared" si="51"/>
        <v>0</v>
      </c>
      <c r="M17" s="106"/>
      <c r="N17" s="107"/>
      <c r="O17" s="108"/>
      <c r="P17" s="106"/>
      <c r="Q17" s="107"/>
      <c r="R17" s="108">
        <f t="shared" si="27"/>
        <v>0</v>
      </c>
      <c r="S17" s="106"/>
      <c r="T17" s="107"/>
      <c r="U17" s="108">
        <f t="shared" si="28"/>
        <v>0</v>
      </c>
      <c r="V17" s="106"/>
      <c r="W17" s="107"/>
      <c r="X17" s="108">
        <f t="shared" si="29"/>
        <v>0</v>
      </c>
      <c r="Y17" s="106"/>
      <c r="Z17" s="107"/>
      <c r="AA17" s="108">
        <f t="shared" si="30"/>
        <v>0</v>
      </c>
      <c r="AB17" s="106"/>
      <c r="AC17" s="107"/>
      <c r="AD17" s="108">
        <f t="shared" si="31"/>
        <v>0</v>
      </c>
      <c r="AE17" s="106"/>
      <c r="AF17" s="107"/>
      <c r="AG17" s="108">
        <f t="shared" si="32"/>
        <v>0</v>
      </c>
      <c r="AH17" s="106"/>
      <c r="AI17" s="107"/>
      <c r="AJ17" s="108">
        <f t="shared" si="33"/>
        <v>0</v>
      </c>
      <c r="AK17" s="106"/>
      <c r="AL17" s="107"/>
      <c r="AM17" s="108">
        <f t="shared" si="34"/>
        <v>0</v>
      </c>
      <c r="AN17" s="106"/>
      <c r="AO17" s="107"/>
      <c r="AP17" s="108">
        <f t="shared" si="35"/>
        <v>0</v>
      </c>
      <c r="AQ17" s="106"/>
      <c r="AR17" s="107"/>
      <c r="AS17" s="108">
        <f t="shared" si="36"/>
        <v>0</v>
      </c>
      <c r="AT17" s="106"/>
      <c r="AU17" s="107"/>
      <c r="AV17" s="108">
        <f t="shared" si="37"/>
        <v>0</v>
      </c>
      <c r="AW17" s="106"/>
      <c r="AX17" s="107"/>
      <c r="AY17" s="108">
        <f t="shared" si="38"/>
        <v>0</v>
      </c>
      <c r="AZ17" s="106"/>
      <c r="BA17" s="107"/>
      <c r="BB17" s="108">
        <f t="shared" si="39"/>
        <v>0</v>
      </c>
      <c r="BC17" s="106"/>
      <c r="BD17" s="107"/>
      <c r="BE17" s="108">
        <f t="shared" si="40"/>
        <v>0</v>
      </c>
      <c r="BF17" s="106"/>
      <c r="BG17" s="107"/>
      <c r="BH17" s="108">
        <f t="shared" si="41"/>
        <v>0</v>
      </c>
      <c r="BI17" s="106"/>
      <c r="BJ17" s="107"/>
      <c r="BK17" s="108">
        <f t="shared" si="42"/>
        <v>0</v>
      </c>
      <c r="BL17" s="106"/>
      <c r="BM17" s="107"/>
      <c r="BN17" s="108">
        <f t="shared" si="43"/>
        <v>0</v>
      </c>
      <c r="BO17" s="106"/>
      <c r="BP17" s="107"/>
      <c r="BQ17" s="108">
        <f t="shared" si="44"/>
        <v>0</v>
      </c>
      <c r="BR17" s="106"/>
      <c r="BS17" s="107"/>
      <c r="BT17" s="108">
        <f t="shared" si="45"/>
        <v>0</v>
      </c>
      <c r="BU17" s="106"/>
      <c r="BV17" s="107"/>
      <c r="BW17" s="108">
        <f t="shared" si="46"/>
        <v>0</v>
      </c>
      <c r="BX17" s="106"/>
      <c r="BY17" s="107"/>
      <c r="BZ17" s="108">
        <f t="shared" si="47"/>
        <v>0</v>
      </c>
      <c r="CA17" s="106"/>
      <c r="CB17" s="107"/>
      <c r="CC17" s="108">
        <f t="shared" si="48"/>
        <v>0</v>
      </c>
      <c r="CD17" s="106"/>
      <c r="CE17" s="107"/>
      <c r="CF17" s="108">
        <f t="shared" si="49"/>
        <v>0</v>
      </c>
    </row>
    <row r="18" spans="1:84" ht="30" thickTop="1" thickBot="1" x14ac:dyDescent="0.5">
      <c r="A18" s="5">
        <v>16</v>
      </c>
      <c r="B18" s="6" t="s">
        <v>24</v>
      </c>
      <c r="C18" s="88">
        <v>44243</v>
      </c>
      <c r="D18" s="106"/>
      <c r="E18" s="107"/>
      <c r="F18" s="108">
        <f t="shared" si="24"/>
        <v>0</v>
      </c>
      <c r="G18" s="129">
        <f t="shared" si="25"/>
        <v>0</v>
      </c>
      <c r="H18" s="107"/>
      <c r="I18" s="108">
        <f t="shared" si="50"/>
        <v>0</v>
      </c>
      <c r="J18" s="106"/>
      <c r="K18" s="107"/>
      <c r="L18" s="108">
        <f t="shared" si="51"/>
        <v>0</v>
      </c>
      <c r="M18" s="106"/>
      <c r="N18" s="107"/>
      <c r="O18" s="108"/>
      <c r="P18" s="106"/>
      <c r="Q18" s="107"/>
      <c r="R18" s="108">
        <f t="shared" si="27"/>
        <v>0</v>
      </c>
      <c r="S18" s="106"/>
      <c r="T18" s="107"/>
      <c r="U18" s="108">
        <f t="shared" si="28"/>
        <v>0</v>
      </c>
      <c r="V18" s="106"/>
      <c r="W18" s="107"/>
      <c r="X18" s="108">
        <f t="shared" si="29"/>
        <v>0</v>
      </c>
      <c r="Y18" s="106"/>
      <c r="Z18" s="107"/>
      <c r="AA18" s="108">
        <f t="shared" si="30"/>
        <v>0</v>
      </c>
      <c r="AB18" s="106"/>
      <c r="AC18" s="107"/>
      <c r="AD18" s="108">
        <f t="shared" si="31"/>
        <v>0</v>
      </c>
      <c r="AE18" s="106"/>
      <c r="AF18" s="107"/>
      <c r="AG18" s="108">
        <f t="shared" si="32"/>
        <v>0</v>
      </c>
      <c r="AH18" s="106"/>
      <c r="AI18" s="107"/>
      <c r="AJ18" s="108">
        <f t="shared" si="33"/>
        <v>0</v>
      </c>
      <c r="AK18" s="106"/>
      <c r="AL18" s="107"/>
      <c r="AM18" s="108">
        <f t="shared" si="34"/>
        <v>0</v>
      </c>
      <c r="AN18" s="106"/>
      <c r="AO18" s="107"/>
      <c r="AP18" s="108">
        <f t="shared" si="35"/>
        <v>0</v>
      </c>
      <c r="AQ18" s="106"/>
      <c r="AR18" s="107"/>
      <c r="AS18" s="108">
        <f t="shared" si="36"/>
        <v>0</v>
      </c>
      <c r="AT18" s="106"/>
      <c r="AU18" s="107"/>
      <c r="AV18" s="108">
        <f t="shared" si="37"/>
        <v>0</v>
      </c>
      <c r="AW18" s="106"/>
      <c r="AX18" s="107"/>
      <c r="AY18" s="108">
        <f t="shared" si="38"/>
        <v>0</v>
      </c>
      <c r="AZ18" s="106"/>
      <c r="BA18" s="107"/>
      <c r="BB18" s="108">
        <f t="shared" si="39"/>
        <v>0</v>
      </c>
      <c r="BC18" s="106"/>
      <c r="BD18" s="107"/>
      <c r="BE18" s="108">
        <f t="shared" si="40"/>
        <v>0</v>
      </c>
      <c r="BF18" s="106"/>
      <c r="BG18" s="107"/>
      <c r="BH18" s="108">
        <f t="shared" si="41"/>
        <v>0</v>
      </c>
      <c r="BI18" s="106"/>
      <c r="BJ18" s="107"/>
      <c r="BK18" s="108">
        <f t="shared" si="42"/>
        <v>0</v>
      </c>
      <c r="BL18" s="106"/>
      <c r="BM18" s="107"/>
      <c r="BN18" s="108">
        <f t="shared" si="43"/>
        <v>0</v>
      </c>
      <c r="BO18" s="106"/>
      <c r="BP18" s="107"/>
      <c r="BQ18" s="108">
        <f t="shared" si="44"/>
        <v>0</v>
      </c>
      <c r="BR18" s="106"/>
      <c r="BS18" s="107"/>
      <c r="BT18" s="108">
        <f t="shared" si="45"/>
        <v>0</v>
      </c>
      <c r="BU18" s="106"/>
      <c r="BV18" s="107"/>
      <c r="BW18" s="108">
        <f t="shared" si="46"/>
        <v>0</v>
      </c>
      <c r="BX18" s="106"/>
      <c r="BY18" s="107"/>
      <c r="BZ18" s="108">
        <f t="shared" si="47"/>
        <v>0</v>
      </c>
      <c r="CA18" s="106"/>
      <c r="CB18" s="107"/>
      <c r="CC18" s="108">
        <f t="shared" si="48"/>
        <v>0</v>
      </c>
      <c r="CD18" s="106"/>
      <c r="CE18" s="107"/>
      <c r="CF18" s="108">
        <f t="shared" si="49"/>
        <v>0</v>
      </c>
    </row>
    <row r="19" spans="1:84" ht="30" thickTop="1" thickBot="1" x14ac:dyDescent="0.5">
      <c r="A19" s="5">
        <v>17</v>
      </c>
      <c r="B19" s="3" t="s">
        <v>25</v>
      </c>
      <c r="C19" s="88">
        <v>44244</v>
      </c>
      <c r="D19" s="106"/>
      <c r="E19" s="107"/>
      <c r="F19" s="108">
        <f t="shared" si="24"/>
        <v>0</v>
      </c>
      <c r="G19" s="129">
        <f t="shared" si="25"/>
        <v>0</v>
      </c>
      <c r="H19" s="107"/>
      <c r="I19" s="108">
        <f t="shared" si="50"/>
        <v>0</v>
      </c>
      <c r="J19" s="106"/>
      <c r="K19" s="107"/>
      <c r="L19" s="108">
        <f t="shared" si="51"/>
        <v>0</v>
      </c>
      <c r="M19" s="106"/>
      <c r="N19" s="107"/>
      <c r="O19" s="108"/>
      <c r="P19" s="106"/>
      <c r="Q19" s="107"/>
      <c r="R19" s="108">
        <f t="shared" si="27"/>
        <v>0</v>
      </c>
      <c r="S19" s="106"/>
      <c r="T19" s="107"/>
      <c r="U19" s="108">
        <f t="shared" si="28"/>
        <v>0</v>
      </c>
      <c r="V19" s="106"/>
      <c r="W19" s="107"/>
      <c r="X19" s="108">
        <f t="shared" si="29"/>
        <v>0</v>
      </c>
      <c r="Y19" s="106"/>
      <c r="Z19" s="107"/>
      <c r="AA19" s="108">
        <f t="shared" si="30"/>
        <v>0</v>
      </c>
      <c r="AB19" s="106"/>
      <c r="AC19" s="107"/>
      <c r="AD19" s="108">
        <f t="shared" si="31"/>
        <v>0</v>
      </c>
      <c r="AE19" s="106"/>
      <c r="AF19" s="107"/>
      <c r="AG19" s="108">
        <f t="shared" si="32"/>
        <v>0</v>
      </c>
      <c r="AH19" s="106"/>
      <c r="AI19" s="107"/>
      <c r="AJ19" s="108">
        <f t="shared" si="33"/>
        <v>0</v>
      </c>
      <c r="AK19" s="106"/>
      <c r="AL19" s="107"/>
      <c r="AM19" s="108">
        <f t="shared" si="34"/>
        <v>0</v>
      </c>
      <c r="AN19" s="106"/>
      <c r="AO19" s="107"/>
      <c r="AP19" s="108">
        <f t="shared" si="35"/>
        <v>0</v>
      </c>
      <c r="AQ19" s="106"/>
      <c r="AR19" s="107"/>
      <c r="AS19" s="108">
        <f t="shared" si="36"/>
        <v>0</v>
      </c>
      <c r="AT19" s="106"/>
      <c r="AU19" s="107"/>
      <c r="AV19" s="108">
        <f t="shared" si="37"/>
        <v>0</v>
      </c>
      <c r="AW19" s="106"/>
      <c r="AX19" s="107"/>
      <c r="AY19" s="108">
        <f t="shared" si="38"/>
        <v>0</v>
      </c>
      <c r="AZ19" s="106"/>
      <c r="BA19" s="107"/>
      <c r="BB19" s="108">
        <f t="shared" si="39"/>
        <v>0</v>
      </c>
      <c r="BC19" s="106"/>
      <c r="BD19" s="107"/>
      <c r="BE19" s="108">
        <f t="shared" si="40"/>
        <v>0</v>
      </c>
      <c r="BF19" s="106"/>
      <c r="BG19" s="107"/>
      <c r="BH19" s="108">
        <f t="shared" si="41"/>
        <v>0</v>
      </c>
      <c r="BI19" s="106"/>
      <c r="BJ19" s="107"/>
      <c r="BK19" s="108">
        <f t="shared" si="42"/>
        <v>0</v>
      </c>
      <c r="BL19" s="106"/>
      <c r="BM19" s="107"/>
      <c r="BN19" s="108">
        <f t="shared" si="43"/>
        <v>0</v>
      </c>
      <c r="BO19" s="106"/>
      <c r="BP19" s="107"/>
      <c r="BQ19" s="108">
        <f t="shared" si="44"/>
        <v>0</v>
      </c>
      <c r="BR19" s="106"/>
      <c r="BS19" s="107"/>
      <c r="BT19" s="108">
        <f t="shared" si="45"/>
        <v>0</v>
      </c>
      <c r="BU19" s="106"/>
      <c r="BV19" s="107"/>
      <c r="BW19" s="108">
        <f t="shared" si="46"/>
        <v>0</v>
      </c>
      <c r="BX19" s="106"/>
      <c r="BY19" s="107"/>
      <c r="BZ19" s="108">
        <f t="shared" si="47"/>
        <v>0</v>
      </c>
      <c r="CA19" s="106"/>
      <c r="CB19" s="107"/>
      <c r="CC19" s="108">
        <f t="shared" si="48"/>
        <v>0</v>
      </c>
      <c r="CD19" s="106"/>
      <c r="CE19" s="107"/>
      <c r="CF19" s="108">
        <f t="shared" si="49"/>
        <v>0</v>
      </c>
    </row>
    <row r="20" spans="1:84" ht="30" thickTop="1" thickBot="1" x14ac:dyDescent="0.5">
      <c r="A20" s="5">
        <v>18</v>
      </c>
      <c r="B20" s="6" t="s">
        <v>26</v>
      </c>
      <c r="C20" s="88">
        <v>44245</v>
      </c>
      <c r="D20" s="106"/>
      <c r="E20" s="107"/>
      <c r="F20" s="108">
        <f t="shared" si="24"/>
        <v>0</v>
      </c>
      <c r="G20" s="129">
        <f t="shared" si="25"/>
        <v>0</v>
      </c>
      <c r="H20" s="107"/>
      <c r="I20" s="108">
        <f t="shared" si="50"/>
        <v>0</v>
      </c>
      <c r="J20" s="106"/>
      <c r="K20" s="107"/>
      <c r="L20" s="108">
        <f t="shared" si="51"/>
        <v>0</v>
      </c>
      <c r="M20" s="106"/>
      <c r="N20" s="107"/>
      <c r="O20" s="108"/>
      <c r="P20" s="106"/>
      <c r="Q20" s="107"/>
      <c r="R20" s="108">
        <f t="shared" si="27"/>
        <v>0</v>
      </c>
      <c r="S20" s="106"/>
      <c r="T20" s="107"/>
      <c r="U20" s="108">
        <f t="shared" si="28"/>
        <v>0</v>
      </c>
      <c r="V20" s="106"/>
      <c r="W20" s="107"/>
      <c r="X20" s="108">
        <f t="shared" si="29"/>
        <v>0</v>
      </c>
      <c r="Y20" s="106"/>
      <c r="Z20" s="107"/>
      <c r="AA20" s="108">
        <f t="shared" si="30"/>
        <v>0</v>
      </c>
      <c r="AB20" s="106"/>
      <c r="AC20" s="107"/>
      <c r="AD20" s="108">
        <f t="shared" si="31"/>
        <v>0</v>
      </c>
      <c r="AE20" s="106"/>
      <c r="AF20" s="107"/>
      <c r="AG20" s="108">
        <f t="shared" si="32"/>
        <v>0</v>
      </c>
      <c r="AH20" s="106"/>
      <c r="AI20" s="107"/>
      <c r="AJ20" s="108">
        <f t="shared" si="33"/>
        <v>0</v>
      </c>
      <c r="AK20" s="106"/>
      <c r="AL20" s="107"/>
      <c r="AM20" s="108">
        <f t="shared" si="34"/>
        <v>0</v>
      </c>
      <c r="AN20" s="106"/>
      <c r="AO20" s="107"/>
      <c r="AP20" s="108">
        <f t="shared" si="35"/>
        <v>0</v>
      </c>
      <c r="AQ20" s="106"/>
      <c r="AR20" s="107"/>
      <c r="AS20" s="108">
        <f t="shared" si="36"/>
        <v>0</v>
      </c>
      <c r="AT20" s="106"/>
      <c r="AU20" s="107"/>
      <c r="AV20" s="108">
        <f t="shared" si="37"/>
        <v>0</v>
      </c>
      <c r="AW20" s="106"/>
      <c r="AX20" s="107"/>
      <c r="AY20" s="108">
        <f t="shared" si="38"/>
        <v>0</v>
      </c>
      <c r="AZ20" s="106"/>
      <c r="BA20" s="107"/>
      <c r="BB20" s="108">
        <f t="shared" si="39"/>
        <v>0</v>
      </c>
      <c r="BC20" s="106"/>
      <c r="BD20" s="107"/>
      <c r="BE20" s="108">
        <f t="shared" si="40"/>
        <v>0</v>
      </c>
      <c r="BF20" s="106"/>
      <c r="BG20" s="107"/>
      <c r="BH20" s="108">
        <f t="shared" si="41"/>
        <v>0</v>
      </c>
      <c r="BI20" s="106"/>
      <c r="BJ20" s="107"/>
      <c r="BK20" s="108">
        <f t="shared" si="42"/>
        <v>0</v>
      </c>
      <c r="BL20" s="106"/>
      <c r="BM20" s="107"/>
      <c r="BN20" s="108">
        <f t="shared" si="43"/>
        <v>0</v>
      </c>
      <c r="BO20" s="106"/>
      <c r="BP20" s="107"/>
      <c r="BQ20" s="108">
        <f t="shared" si="44"/>
        <v>0</v>
      </c>
      <c r="BR20" s="106"/>
      <c r="BS20" s="107"/>
      <c r="BT20" s="108">
        <f t="shared" si="45"/>
        <v>0</v>
      </c>
      <c r="BU20" s="106"/>
      <c r="BV20" s="107"/>
      <c r="BW20" s="108">
        <f t="shared" si="46"/>
        <v>0</v>
      </c>
      <c r="BX20" s="106"/>
      <c r="BY20" s="107"/>
      <c r="BZ20" s="108">
        <f t="shared" si="47"/>
        <v>0</v>
      </c>
      <c r="CA20" s="106"/>
      <c r="CB20" s="107"/>
      <c r="CC20" s="108">
        <f t="shared" si="48"/>
        <v>0</v>
      </c>
      <c r="CD20" s="106"/>
      <c r="CE20" s="107"/>
      <c r="CF20" s="108">
        <f t="shared" si="49"/>
        <v>0</v>
      </c>
    </row>
    <row r="21" spans="1:84" ht="30" thickTop="1" thickBot="1" x14ac:dyDescent="0.5">
      <c r="A21" s="5">
        <v>19</v>
      </c>
      <c r="B21" s="6" t="s">
        <v>20</v>
      </c>
      <c r="C21" s="88">
        <v>44246</v>
      </c>
      <c r="D21" s="106"/>
      <c r="E21" s="107"/>
      <c r="F21" s="108">
        <f t="shared" si="24"/>
        <v>0</v>
      </c>
      <c r="G21" s="129">
        <f t="shared" si="25"/>
        <v>0</v>
      </c>
      <c r="H21" s="107"/>
      <c r="I21" s="108">
        <f t="shared" si="50"/>
        <v>0</v>
      </c>
      <c r="J21" s="106"/>
      <c r="K21" s="107"/>
      <c r="L21" s="108">
        <f t="shared" si="51"/>
        <v>0</v>
      </c>
      <c r="M21" s="106"/>
      <c r="N21" s="107"/>
      <c r="O21" s="108"/>
      <c r="P21" s="106"/>
      <c r="Q21" s="107"/>
      <c r="R21" s="108">
        <f t="shared" si="27"/>
        <v>0</v>
      </c>
      <c r="S21" s="106"/>
      <c r="T21" s="107"/>
      <c r="U21" s="108">
        <f t="shared" si="28"/>
        <v>0</v>
      </c>
      <c r="V21" s="106"/>
      <c r="W21" s="107"/>
      <c r="X21" s="108">
        <f t="shared" si="29"/>
        <v>0</v>
      </c>
      <c r="Y21" s="106"/>
      <c r="Z21" s="107"/>
      <c r="AA21" s="108">
        <f t="shared" si="30"/>
        <v>0</v>
      </c>
      <c r="AB21" s="106"/>
      <c r="AC21" s="107"/>
      <c r="AD21" s="108">
        <f t="shared" si="31"/>
        <v>0</v>
      </c>
      <c r="AE21" s="106"/>
      <c r="AF21" s="107"/>
      <c r="AG21" s="108">
        <f t="shared" si="32"/>
        <v>0</v>
      </c>
      <c r="AH21" s="106"/>
      <c r="AI21" s="107"/>
      <c r="AJ21" s="108">
        <f t="shared" si="33"/>
        <v>0</v>
      </c>
      <c r="AK21" s="106"/>
      <c r="AL21" s="107"/>
      <c r="AM21" s="108">
        <f t="shared" si="34"/>
        <v>0</v>
      </c>
      <c r="AN21" s="106"/>
      <c r="AO21" s="107"/>
      <c r="AP21" s="108">
        <f t="shared" si="35"/>
        <v>0</v>
      </c>
      <c r="AQ21" s="106"/>
      <c r="AR21" s="107"/>
      <c r="AS21" s="108">
        <f t="shared" si="36"/>
        <v>0</v>
      </c>
      <c r="AT21" s="106"/>
      <c r="AU21" s="107"/>
      <c r="AV21" s="108">
        <f t="shared" si="37"/>
        <v>0</v>
      </c>
      <c r="AW21" s="106"/>
      <c r="AX21" s="107"/>
      <c r="AY21" s="108">
        <f t="shared" si="38"/>
        <v>0</v>
      </c>
      <c r="AZ21" s="106"/>
      <c r="BA21" s="107"/>
      <c r="BB21" s="108">
        <f t="shared" si="39"/>
        <v>0</v>
      </c>
      <c r="BC21" s="106"/>
      <c r="BD21" s="107"/>
      <c r="BE21" s="108">
        <f t="shared" si="40"/>
        <v>0</v>
      </c>
      <c r="BF21" s="106"/>
      <c r="BG21" s="107"/>
      <c r="BH21" s="108">
        <f t="shared" si="41"/>
        <v>0</v>
      </c>
      <c r="BI21" s="106"/>
      <c r="BJ21" s="107"/>
      <c r="BK21" s="108">
        <f t="shared" si="42"/>
        <v>0</v>
      </c>
      <c r="BL21" s="106"/>
      <c r="BM21" s="107"/>
      <c r="BN21" s="108">
        <f t="shared" si="43"/>
        <v>0</v>
      </c>
      <c r="BO21" s="106"/>
      <c r="BP21" s="107"/>
      <c r="BQ21" s="108">
        <f t="shared" si="44"/>
        <v>0</v>
      </c>
      <c r="BR21" s="106"/>
      <c r="BS21" s="107"/>
      <c r="BT21" s="108">
        <f t="shared" si="45"/>
        <v>0</v>
      </c>
      <c r="BU21" s="106"/>
      <c r="BV21" s="107"/>
      <c r="BW21" s="108">
        <f t="shared" si="46"/>
        <v>0</v>
      </c>
      <c r="BX21" s="106"/>
      <c r="BY21" s="107"/>
      <c r="BZ21" s="108">
        <f t="shared" si="47"/>
        <v>0</v>
      </c>
      <c r="CA21" s="106"/>
      <c r="CB21" s="107"/>
      <c r="CC21" s="108">
        <f t="shared" si="48"/>
        <v>0</v>
      </c>
      <c r="CD21" s="106"/>
      <c r="CE21" s="107"/>
      <c r="CF21" s="108">
        <f t="shared" si="49"/>
        <v>0</v>
      </c>
    </row>
    <row r="22" spans="1:84" ht="30" thickTop="1" thickBot="1" x14ac:dyDescent="0.5">
      <c r="A22" s="5">
        <v>20</v>
      </c>
      <c r="B22" s="3" t="s">
        <v>21</v>
      </c>
      <c r="C22" s="88">
        <v>44247</v>
      </c>
      <c r="D22" s="106"/>
      <c r="E22" s="107"/>
      <c r="F22" s="108">
        <f t="shared" si="24"/>
        <v>0</v>
      </c>
      <c r="G22" s="129">
        <f t="shared" si="25"/>
        <v>0</v>
      </c>
      <c r="H22" s="107"/>
      <c r="I22" s="108">
        <f t="shared" si="50"/>
        <v>0</v>
      </c>
      <c r="J22" s="106"/>
      <c r="K22" s="107"/>
      <c r="L22" s="108">
        <f t="shared" si="51"/>
        <v>0</v>
      </c>
      <c r="M22" s="106"/>
      <c r="N22" s="107"/>
      <c r="O22" s="108"/>
      <c r="P22" s="106"/>
      <c r="Q22" s="107"/>
      <c r="R22" s="108">
        <f t="shared" si="27"/>
        <v>0</v>
      </c>
      <c r="S22" s="106"/>
      <c r="T22" s="107"/>
      <c r="U22" s="108">
        <f t="shared" si="28"/>
        <v>0</v>
      </c>
      <c r="V22" s="106"/>
      <c r="W22" s="107"/>
      <c r="X22" s="108">
        <f t="shared" si="29"/>
        <v>0</v>
      </c>
      <c r="Y22" s="106"/>
      <c r="Z22" s="107"/>
      <c r="AA22" s="108">
        <f t="shared" si="30"/>
        <v>0</v>
      </c>
      <c r="AB22" s="106"/>
      <c r="AC22" s="107"/>
      <c r="AD22" s="108">
        <f t="shared" si="31"/>
        <v>0</v>
      </c>
      <c r="AE22" s="106"/>
      <c r="AF22" s="107"/>
      <c r="AG22" s="108">
        <f t="shared" si="32"/>
        <v>0</v>
      </c>
      <c r="AH22" s="106"/>
      <c r="AI22" s="107"/>
      <c r="AJ22" s="108">
        <f t="shared" si="33"/>
        <v>0</v>
      </c>
      <c r="AK22" s="106"/>
      <c r="AL22" s="107"/>
      <c r="AM22" s="108">
        <f t="shared" si="34"/>
        <v>0</v>
      </c>
      <c r="AN22" s="106"/>
      <c r="AO22" s="107"/>
      <c r="AP22" s="108">
        <f t="shared" si="35"/>
        <v>0</v>
      </c>
      <c r="AQ22" s="106"/>
      <c r="AR22" s="107"/>
      <c r="AS22" s="108">
        <f t="shared" si="36"/>
        <v>0</v>
      </c>
      <c r="AT22" s="106"/>
      <c r="AU22" s="107"/>
      <c r="AV22" s="108">
        <f t="shared" si="37"/>
        <v>0</v>
      </c>
      <c r="AW22" s="106"/>
      <c r="AX22" s="107"/>
      <c r="AY22" s="108">
        <f t="shared" si="38"/>
        <v>0</v>
      </c>
      <c r="AZ22" s="106"/>
      <c r="BA22" s="107"/>
      <c r="BB22" s="108">
        <f t="shared" si="39"/>
        <v>0</v>
      </c>
      <c r="BC22" s="106"/>
      <c r="BD22" s="107"/>
      <c r="BE22" s="108">
        <f t="shared" si="40"/>
        <v>0</v>
      </c>
      <c r="BF22" s="106"/>
      <c r="BG22" s="107"/>
      <c r="BH22" s="108">
        <f t="shared" si="41"/>
        <v>0</v>
      </c>
      <c r="BI22" s="106"/>
      <c r="BJ22" s="107"/>
      <c r="BK22" s="108">
        <f t="shared" si="42"/>
        <v>0</v>
      </c>
      <c r="BL22" s="106"/>
      <c r="BM22" s="107"/>
      <c r="BN22" s="108">
        <f t="shared" si="43"/>
        <v>0</v>
      </c>
      <c r="BO22" s="106"/>
      <c r="BP22" s="107"/>
      <c r="BQ22" s="108">
        <f t="shared" si="44"/>
        <v>0</v>
      </c>
      <c r="BR22" s="106"/>
      <c r="BS22" s="107"/>
      <c r="BT22" s="108">
        <f t="shared" si="45"/>
        <v>0</v>
      </c>
      <c r="BU22" s="106"/>
      <c r="BV22" s="107"/>
      <c r="BW22" s="108">
        <f t="shared" si="46"/>
        <v>0</v>
      </c>
      <c r="BX22" s="106"/>
      <c r="BY22" s="107"/>
      <c r="BZ22" s="108">
        <f t="shared" si="47"/>
        <v>0</v>
      </c>
      <c r="CA22" s="106"/>
      <c r="CB22" s="107"/>
      <c r="CC22" s="108">
        <f t="shared" si="48"/>
        <v>0</v>
      </c>
      <c r="CD22" s="106"/>
      <c r="CE22" s="107"/>
      <c r="CF22" s="108">
        <f t="shared" si="49"/>
        <v>0</v>
      </c>
    </row>
    <row r="23" spans="1:84" ht="30" thickTop="1" thickBot="1" x14ac:dyDescent="0.5">
      <c r="A23" s="5">
        <v>21</v>
      </c>
      <c r="B23" s="6" t="s">
        <v>22</v>
      </c>
      <c r="C23" s="88">
        <v>44248</v>
      </c>
      <c r="D23" s="106"/>
      <c r="E23" s="107"/>
      <c r="F23" s="108">
        <f t="shared" si="24"/>
        <v>0</v>
      </c>
      <c r="G23" s="129">
        <f t="shared" si="25"/>
        <v>0</v>
      </c>
      <c r="H23" s="107"/>
      <c r="I23" s="108">
        <f t="shared" si="50"/>
        <v>0</v>
      </c>
      <c r="J23" s="106"/>
      <c r="K23" s="107"/>
      <c r="L23" s="108">
        <f>IFERROR(K23-J23,"")</f>
        <v>0</v>
      </c>
      <c r="M23" s="106"/>
      <c r="N23" s="107"/>
      <c r="O23" s="108"/>
      <c r="P23" s="106"/>
      <c r="Q23" s="107"/>
      <c r="R23" s="108">
        <f t="shared" si="27"/>
        <v>0</v>
      </c>
      <c r="S23" s="106"/>
      <c r="T23" s="107"/>
      <c r="U23" s="108">
        <f t="shared" si="28"/>
        <v>0</v>
      </c>
      <c r="V23" s="106"/>
      <c r="W23" s="107"/>
      <c r="X23" s="108">
        <f t="shared" si="29"/>
        <v>0</v>
      </c>
      <c r="Y23" s="106"/>
      <c r="Z23" s="107"/>
      <c r="AA23" s="108">
        <f t="shared" si="30"/>
        <v>0</v>
      </c>
      <c r="AB23" s="106"/>
      <c r="AC23" s="107"/>
      <c r="AD23" s="108">
        <f t="shared" si="31"/>
        <v>0</v>
      </c>
      <c r="AE23" s="106"/>
      <c r="AF23" s="107"/>
      <c r="AG23" s="108">
        <f t="shared" si="32"/>
        <v>0</v>
      </c>
      <c r="AH23" s="106"/>
      <c r="AI23" s="107"/>
      <c r="AJ23" s="108">
        <f t="shared" si="33"/>
        <v>0</v>
      </c>
      <c r="AK23" s="106"/>
      <c r="AL23" s="107"/>
      <c r="AM23" s="108">
        <f t="shared" si="34"/>
        <v>0</v>
      </c>
      <c r="AN23" s="106"/>
      <c r="AO23" s="107"/>
      <c r="AP23" s="108">
        <f t="shared" si="35"/>
        <v>0</v>
      </c>
      <c r="AQ23" s="106"/>
      <c r="AR23" s="107"/>
      <c r="AS23" s="108">
        <f t="shared" si="36"/>
        <v>0</v>
      </c>
      <c r="AT23" s="106"/>
      <c r="AU23" s="107"/>
      <c r="AV23" s="108">
        <f t="shared" si="37"/>
        <v>0</v>
      </c>
      <c r="AW23" s="106"/>
      <c r="AX23" s="107"/>
      <c r="AY23" s="108">
        <f t="shared" si="38"/>
        <v>0</v>
      </c>
      <c r="AZ23" s="106"/>
      <c r="BA23" s="107"/>
      <c r="BB23" s="108">
        <f t="shared" si="39"/>
        <v>0</v>
      </c>
      <c r="BC23" s="106"/>
      <c r="BD23" s="107"/>
      <c r="BE23" s="108">
        <f t="shared" si="40"/>
        <v>0</v>
      </c>
      <c r="BF23" s="106"/>
      <c r="BG23" s="107"/>
      <c r="BH23" s="108">
        <f t="shared" si="41"/>
        <v>0</v>
      </c>
      <c r="BI23" s="106"/>
      <c r="BJ23" s="107"/>
      <c r="BK23" s="108">
        <f t="shared" si="42"/>
        <v>0</v>
      </c>
      <c r="BL23" s="106"/>
      <c r="BM23" s="107"/>
      <c r="BN23" s="108">
        <f t="shared" si="43"/>
        <v>0</v>
      </c>
      <c r="BO23" s="106"/>
      <c r="BP23" s="107"/>
      <c r="BQ23" s="108">
        <f t="shared" si="44"/>
        <v>0</v>
      </c>
      <c r="BR23" s="106"/>
      <c r="BS23" s="107"/>
      <c r="BT23" s="108">
        <f t="shared" si="45"/>
        <v>0</v>
      </c>
      <c r="BU23" s="106"/>
      <c r="BV23" s="107"/>
      <c r="BW23" s="108">
        <f t="shared" si="46"/>
        <v>0</v>
      </c>
      <c r="BX23" s="106"/>
      <c r="BY23" s="107"/>
      <c r="BZ23" s="108">
        <f t="shared" si="47"/>
        <v>0</v>
      </c>
      <c r="CA23" s="106"/>
      <c r="CB23" s="107"/>
      <c r="CC23" s="108">
        <f t="shared" si="48"/>
        <v>0</v>
      </c>
      <c r="CD23" s="106"/>
      <c r="CE23" s="107"/>
      <c r="CF23" s="108">
        <f t="shared" si="49"/>
        <v>0</v>
      </c>
    </row>
    <row r="24" spans="1:84" ht="30" thickTop="1" thickBot="1" x14ac:dyDescent="0.5">
      <c r="A24" s="5">
        <v>22</v>
      </c>
      <c r="B24" s="3" t="s">
        <v>23</v>
      </c>
      <c r="C24" s="88">
        <v>44249</v>
      </c>
      <c r="D24" s="106"/>
      <c r="E24" s="107"/>
      <c r="F24" s="108">
        <f t="shared" si="24"/>
        <v>0</v>
      </c>
      <c r="G24" s="129">
        <f t="shared" si="25"/>
        <v>0</v>
      </c>
      <c r="H24" s="107"/>
      <c r="I24" s="108">
        <f t="shared" si="50"/>
        <v>0</v>
      </c>
      <c r="J24" s="106"/>
      <c r="K24" s="107"/>
      <c r="L24" s="108">
        <f t="shared" si="51"/>
        <v>0</v>
      </c>
      <c r="M24" s="106"/>
      <c r="N24" s="107"/>
      <c r="O24" s="108"/>
      <c r="P24" s="106"/>
      <c r="Q24" s="107"/>
      <c r="R24" s="108">
        <f t="shared" si="27"/>
        <v>0</v>
      </c>
      <c r="S24" s="106"/>
      <c r="T24" s="107"/>
      <c r="U24" s="108">
        <f t="shared" si="28"/>
        <v>0</v>
      </c>
      <c r="V24" s="106"/>
      <c r="W24" s="107"/>
      <c r="X24" s="108">
        <f t="shared" si="29"/>
        <v>0</v>
      </c>
      <c r="Y24" s="106"/>
      <c r="Z24" s="107"/>
      <c r="AA24" s="108">
        <f t="shared" si="30"/>
        <v>0</v>
      </c>
      <c r="AB24" s="106"/>
      <c r="AC24" s="107"/>
      <c r="AD24" s="108">
        <f t="shared" si="31"/>
        <v>0</v>
      </c>
      <c r="AE24" s="106"/>
      <c r="AF24" s="107"/>
      <c r="AG24" s="108">
        <f t="shared" si="32"/>
        <v>0</v>
      </c>
      <c r="AH24" s="106"/>
      <c r="AI24" s="107"/>
      <c r="AJ24" s="108">
        <f t="shared" si="33"/>
        <v>0</v>
      </c>
      <c r="AK24" s="106"/>
      <c r="AL24" s="107"/>
      <c r="AM24" s="108">
        <f t="shared" si="34"/>
        <v>0</v>
      </c>
      <c r="AN24" s="106"/>
      <c r="AO24" s="107"/>
      <c r="AP24" s="108">
        <f t="shared" si="35"/>
        <v>0</v>
      </c>
      <c r="AQ24" s="106"/>
      <c r="AR24" s="107"/>
      <c r="AS24" s="108">
        <f t="shared" si="36"/>
        <v>0</v>
      </c>
      <c r="AT24" s="106"/>
      <c r="AU24" s="107"/>
      <c r="AV24" s="108">
        <f t="shared" si="37"/>
        <v>0</v>
      </c>
      <c r="AW24" s="106"/>
      <c r="AX24" s="107"/>
      <c r="AY24" s="108">
        <f t="shared" si="38"/>
        <v>0</v>
      </c>
      <c r="AZ24" s="106"/>
      <c r="BA24" s="107"/>
      <c r="BB24" s="108">
        <f t="shared" si="39"/>
        <v>0</v>
      </c>
      <c r="BC24" s="106"/>
      <c r="BD24" s="107"/>
      <c r="BE24" s="108">
        <f t="shared" si="40"/>
        <v>0</v>
      </c>
      <c r="BF24" s="106"/>
      <c r="BG24" s="107"/>
      <c r="BH24" s="108">
        <f t="shared" si="41"/>
        <v>0</v>
      </c>
      <c r="BI24" s="106"/>
      <c r="BJ24" s="107"/>
      <c r="BK24" s="108">
        <f t="shared" si="42"/>
        <v>0</v>
      </c>
      <c r="BL24" s="106"/>
      <c r="BM24" s="107"/>
      <c r="BN24" s="108">
        <f t="shared" si="43"/>
        <v>0</v>
      </c>
      <c r="BO24" s="106"/>
      <c r="BP24" s="107"/>
      <c r="BQ24" s="108">
        <f t="shared" si="44"/>
        <v>0</v>
      </c>
      <c r="BR24" s="106"/>
      <c r="BS24" s="107"/>
      <c r="BT24" s="108">
        <f t="shared" si="45"/>
        <v>0</v>
      </c>
      <c r="BU24" s="106"/>
      <c r="BV24" s="107"/>
      <c r="BW24" s="108">
        <f t="shared" si="46"/>
        <v>0</v>
      </c>
      <c r="BX24" s="106"/>
      <c r="BY24" s="107"/>
      <c r="BZ24" s="108">
        <f t="shared" si="47"/>
        <v>0</v>
      </c>
      <c r="CA24" s="106"/>
      <c r="CB24" s="107"/>
      <c r="CC24" s="108">
        <f t="shared" si="48"/>
        <v>0</v>
      </c>
      <c r="CD24" s="106"/>
      <c r="CE24" s="107"/>
      <c r="CF24" s="108">
        <f t="shared" si="49"/>
        <v>0</v>
      </c>
    </row>
    <row r="25" spans="1:84" ht="30" thickTop="1" thickBot="1" x14ac:dyDescent="0.5">
      <c r="A25" s="5">
        <v>23</v>
      </c>
      <c r="B25" s="6" t="s">
        <v>24</v>
      </c>
      <c r="C25" s="88">
        <v>44250</v>
      </c>
      <c r="D25" s="106"/>
      <c r="E25" s="107"/>
      <c r="F25" s="108">
        <f t="shared" si="24"/>
        <v>0</v>
      </c>
      <c r="G25" s="129">
        <f t="shared" si="25"/>
        <v>0</v>
      </c>
      <c r="H25" s="107"/>
      <c r="I25" s="108">
        <f t="shared" si="50"/>
        <v>0</v>
      </c>
      <c r="J25" s="106"/>
      <c r="K25" s="107"/>
      <c r="L25" s="108">
        <f t="shared" si="51"/>
        <v>0</v>
      </c>
      <c r="M25" s="106"/>
      <c r="N25" s="107"/>
      <c r="O25" s="108"/>
      <c r="P25" s="106"/>
      <c r="Q25" s="107"/>
      <c r="R25" s="108">
        <f t="shared" si="27"/>
        <v>0</v>
      </c>
      <c r="S25" s="106"/>
      <c r="T25" s="107"/>
      <c r="U25" s="108">
        <f t="shared" si="28"/>
        <v>0</v>
      </c>
      <c r="V25" s="106"/>
      <c r="W25" s="107"/>
      <c r="X25" s="108">
        <f t="shared" si="29"/>
        <v>0</v>
      </c>
      <c r="Y25" s="106"/>
      <c r="Z25" s="107"/>
      <c r="AA25" s="108">
        <f t="shared" si="30"/>
        <v>0</v>
      </c>
      <c r="AB25" s="106"/>
      <c r="AC25" s="107"/>
      <c r="AD25" s="108">
        <f t="shared" si="31"/>
        <v>0</v>
      </c>
      <c r="AE25" s="106"/>
      <c r="AF25" s="107"/>
      <c r="AG25" s="108">
        <f t="shared" si="32"/>
        <v>0</v>
      </c>
      <c r="AH25" s="106"/>
      <c r="AI25" s="107"/>
      <c r="AJ25" s="108">
        <f t="shared" si="33"/>
        <v>0</v>
      </c>
      <c r="AK25" s="106"/>
      <c r="AL25" s="107"/>
      <c r="AM25" s="108">
        <f t="shared" si="34"/>
        <v>0</v>
      </c>
      <c r="AN25" s="106"/>
      <c r="AO25" s="107"/>
      <c r="AP25" s="108">
        <f t="shared" si="35"/>
        <v>0</v>
      </c>
      <c r="AQ25" s="106"/>
      <c r="AR25" s="107"/>
      <c r="AS25" s="108">
        <f t="shared" si="36"/>
        <v>0</v>
      </c>
      <c r="AT25" s="106"/>
      <c r="AU25" s="107"/>
      <c r="AV25" s="108">
        <f t="shared" si="37"/>
        <v>0</v>
      </c>
      <c r="AW25" s="106"/>
      <c r="AX25" s="107"/>
      <c r="AY25" s="108">
        <f t="shared" si="38"/>
        <v>0</v>
      </c>
      <c r="AZ25" s="106"/>
      <c r="BA25" s="107"/>
      <c r="BB25" s="108">
        <f t="shared" si="39"/>
        <v>0</v>
      </c>
      <c r="BC25" s="106"/>
      <c r="BD25" s="107"/>
      <c r="BE25" s="108">
        <f t="shared" si="40"/>
        <v>0</v>
      </c>
      <c r="BF25" s="106"/>
      <c r="BG25" s="107"/>
      <c r="BH25" s="108">
        <f t="shared" si="41"/>
        <v>0</v>
      </c>
      <c r="BI25" s="106"/>
      <c r="BJ25" s="107"/>
      <c r="BK25" s="108">
        <f t="shared" si="42"/>
        <v>0</v>
      </c>
      <c r="BL25" s="106"/>
      <c r="BM25" s="107"/>
      <c r="BN25" s="108">
        <f t="shared" si="43"/>
        <v>0</v>
      </c>
      <c r="BO25" s="106"/>
      <c r="BP25" s="107"/>
      <c r="BQ25" s="108">
        <f t="shared" si="44"/>
        <v>0</v>
      </c>
      <c r="BR25" s="106"/>
      <c r="BS25" s="107"/>
      <c r="BT25" s="108">
        <f t="shared" si="45"/>
        <v>0</v>
      </c>
      <c r="BU25" s="106"/>
      <c r="BV25" s="107"/>
      <c r="BW25" s="108">
        <f t="shared" si="46"/>
        <v>0</v>
      </c>
      <c r="BX25" s="106"/>
      <c r="BY25" s="107"/>
      <c r="BZ25" s="108">
        <f t="shared" si="47"/>
        <v>0</v>
      </c>
      <c r="CA25" s="106"/>
      <c r="CB25" s="107"/>
      <c r="CC25" s="108">
        <f t="shared" si="48"/>
        <v>0</v>
      </c>
      <c r="CD25" s="106"/>
      <c r="CE25" s="107"/>
      <c r="CF25" s="108">
        <f t="shared" si="49"/>
        <v>0</v>
      </c>
    </row>
    <row r="26" spans="1:84" ht="30" thickTop="1" thickBot="1" x14ac:dyDescent="0.5">
      <c r="A26" s="5">
        <v>24</v>
      </c>
      <c r="B26" s="3" t="s">
        <v>25</v>
      </c>
      <c r="C26" s="88">
        <v>44251</v>
      </c>
      <c r="D26" s="106"/>
      <c r="E26" s="107"/>
      <c r="F26" s="108">
        <f t="shared" si="24"/>
        <v>0</v>
      </c>
      <c r="G26" s="129">
        <f t="shared" si="25"/>
        <v>0</v>
      </c>
      <c r="H26" s="107"/>
      <c r="I26" s="108">
        <f t="shared" si="50"/>
        <v>0</v>
      </c>
      <c r="J26" s="106"/>
      <c r="K26" s="107"/>
      <c r="L26" s="108">
        <f t="shared" si="51"/>
        <v>0</v>
      </c>
      <c r="M26" s="106"/>
      <c r="N26" s="107"/>
      <c r="O26" s="108"/>
      <c r="P26" s="106"/>
      <c r="Q26" s="107"/>
      <c r="R26" s="108">
        <f t="shared" si="27"/>
        <v>0</v>
      </c>
      <c r="S26" s="106"/>
      <c r="T26" s="107"/>
      <c r="U26" s="108">
        <f t="shared" si="28"/>
        <v>0</v>
      </c>
      <c r="V26" s="106"/>
      <c r="W26" s="107"/>
      <c r="X26" s="108">
        <f t="shared" si="29"/>
        <v>0</v>
      </c>
      <c r="Y26" s="106"/>
      <c r="Z26" s="107"/>
      <c r="AA26" s="108">
        <f t="shared" si="30"/>
        <v>0</v>
      </c>
      <c r="AB26" s="106"/>
      <c r="AC26" s="107"/>
      <c r="AD26" s="108">
        <f t="shared" si="31"/>
        <v>0</v>
      </c>
      <c r="AE26" s="106"/>
      <c r="AF26" s="107"/>
      <c r="AG26" s="108">
        <f t="shared" si="32"/>
        <v>0</v>
      </c>
      <c r="AH26" s="106"/>
      <c r="AI26" s="107"/>
      <c r="AJ26" s="108">
        <f t="shared" si="33"/>
        <v>0</v>
      </c>
      <c r="AK26" s="106"/>
      <c r="AL26" s="107"/>
      <c r="AM26" s="108">
        <f t="shared" si="34"/>
        <v>0</v>
      </c>
      <c r="AN26" s="106"/>
      <c r="AO26" s="107"/>
      <c r="AP26" s="108">
        <f t="shared" si="35"/>
        <v>0</v>
      </c>
      <c r="AQ26" s="106"/>
      <c r="AR26" s="107"/>
      <c r="AS26" s="108">
        <f t="shared" si="36"/>
        <v>0</v>
      </c>
      <c r="AT26" s="106"/>
      <c r="AU26" s="107"/>
      <c r="AV26" s="108">
        <f t="shared" si="37"/>
        <v>0</v>
      </c>
      <c r="AW26" s="106"/>
      <c r="AX26" s="107"/>
      <c r="AY26" s="108">
        <f t="shared" si="38"/>
        <v>0</v>
      </c>
      <c r="AZ26" s="106"/>
      <c r="BA26" s="107"/>
      <c r="BB26" s="108">
        <f t="shared" si="39"/>
        <v>0</v>
      </c>
      <c r="BC26" s="106"/>
      <c r="BD26" s="107"/>
      <c r="BE26" s="108">
        <f t="shared" si="40"/>
        <v>0</v>
      </c>
      <c r="BF26" s="106"/>
      <c r="BG26" s="107"/>
      <c r="BH26" s="108">
        <f t="shared" si="41"/>
        <v>0</v>
      </c>
      <c r="BI26" s="106"/>
      <c r="BJ26" s="107"/>
      <c r="BK26" s="108">
        <f t="shared" si="42"/>
        <v>0</v>
      </c>
      <c r="BL26" s="106"/>
      <c r="BM26" s="107"/>
      <c r="BN26" s="108">
        <f t="shared" si="43"/>
        <v>0</v>
      </c>
      <c r="BO26" s="106"/>
      <c r="BP26" s="107"/>
      <c r="BQ26" s="108">
        <f t="shared" si="44"/>
        <v>0</v>
      </c>
      <c r="BR26" s="106"/>
      <c r="BS26" s="107"/>
      <c r="BT26" s="108">
        <f t="shared" si="45"/>
        <v>0</v>
      </c>
      <c r="BU26" s="106"/>
      <c r="BV26" s="107"/>
      <c r="BW26" s="108">
        <f t="shared" si="46"/>
        <v>0</v>
      </c>
      <c r="BX26" s="106"/>
      <c r="BY26" s="107"/>
      <c r="BZ26" s="108">
        <f t="shared" si="47"/>
        <v>0</v>
      </c>
      <c r="CA26" s="106"/>
      <c r="CB26" s="107"/>
      <c r="CC26" s="108">
        <f t="shared" si="48"/>
        <v>0</v>
      </c>
      <c r="CD26" s="106"/>
      <c r="CE26" s="107"/>
      <c r="CF26" s="108">
        <f t="shared" si="49"/>
        <v>0</v>
      </c>
    </row>
    <row r="27" spans="1:84" ht="30" thickTop="1" thickBot="1" x14ac:dyDescent="0.5">
      <c r="A27" s="5">
        <v>25</v>
      </c>
      <c r="B27" s="6" t="s">
        <v>26</v>
      </c>
      <c r="C27" s="88">
        <v>44252</v>
      </c>
      <c r="D27" s="106"/>
      <c r="E27" s="107"/>
      <c r="F27" s="108">
        <f t="shared" si="24"/>
        <v>0</v>
      </c>
      <c r="G27" s="129">
        <f t="shared" si="25"/>
        <v>0</v>
      </c>
      <c r="H27" s="107"/>
      <c r="I27" s="108">
        <f t="shared" si="50"/>
        <v>0</v>
      </c>
      <c r="J27" s="106"/>
      <c r="K27" s="107"/>
      <c r="L27" s="108">
        <f t="shared" si="51"/>
        <v>0</v>
      </c>
      <c r="M27" s="106"/>
      <c r="N27" s="107"/>
      <c r="O27" s="108"/>
      <c r="P27" s="106"/>
      <c r="Q27" s="107"/>
      <c r="R27" s="108">
        <f t="shared" si="27"/>
        <v>0</v>
      </c>
      <c r="S27" s="106"/>
      <c r="T27" s="107"/>
      <c r="U27" s="108">
        <f t="shared" si="28"/>
        <v>0</v>
      </c>
      <c r="V27" s="106"/>
      <c r="W27" s="107"/>
      <c r="X27" s="108">
        <f t="shared" si="29"/>
        <v>0</v>
      </c>
      <c r="Y27" s="106"/>
      <c r="Z27" s="107"/>
      <c r="AA27" s="108">
        <f t="shared" si="30"/>
        <v>0</v>
      </c>
      <c r="AB27" s="106"/>
      <c r="AC27" s="107"/>
      <c r="AD27" s="108">
        <f t="shared" si="31"/>
        <v>0</v>
      </c>
      <c r="AE27" s="106"/>
      <c r="AF27" s="107"/>
      <c r="AG27" s="108">
        <f t="shared" si="32"/>
        <v>0</v>
      </c>
      <c r="AH27" s="106"/>
      <c r="AI27" s="107"/>
      <c r="AJ27" s="108">
        <f t="shared" si="33"/>
        <v>0</v>
      </c>
      <c r="AK27" s="106"/>
      <c r="AL27" s="107"/>
      <c r="AM27" s="108">
        <f t="shared" si="34"/>
        <v>0</v>
      </c>
      <c r="AN27" s="106"/>
      <c r="AO27" s="107"/>
      <c r="AP27" s="108">
        <f t="shared" si="35"/>
        <v>0</v>
      </c>
      <c r="AQ27" s="106"/>
      <c r="AR27" s="107"/>
      <c r="AS27" s="108">
        <f t="shared" si="36"/>
        <v>0</v>
      </c>
      <c r="AT27" s="106"/>
      <c r="AU27" s="107"/>
      <c r="AV27" s="108">
        <f t="shared" si="37"/>
        <v>0</v>
      </c>
      <c r="AW27" s="106"/>
      <c r="AX27" s="107"/>
      <c r="AY27" s="108">
        <f t="shared" si="38"/>
        <v>0</v>
      </c>
      <c r="AZ27" s="106"/>
      <c r="BA27" s="107"/>
      <c r="BB27" s="108">
        <f t="shared" si="39"/>
        <v>0</v>
      </c>
      <c r="BC27" s="106"/>
      <c r="BD27" s="107"/>
      <c r="BE27" s="108">
        <f t="shared" si="40"/>
        <v>0</v>
      </c>
      <c r="BF27" s="106"/>
      <c r="BG27" s="107"/>
      <c r="BH27" s="108">
        <f t="shared" si="41"/>
        <v>0</v>
      </c>
      <c r="BI27" s="106"/>
      <c r="BJ27" s="107"/>
      <c r="BK27" s="108">
        <f t="shared" si="42"/>
        <v>0</v>
      </c>
      <c r="BL27" s="106"/>
      <c r="BM27" s="107"/>
      <c r="BN27" s="108">
        <f t="shared" si="43"/>
        <v>0</v>
      </c>
      <c r="BO27" s="106"/>
      <c r="BP27" s="107"/>
      <c r="BQ27" s="108">
        <f t="shared" si="44"/>
        <v>0</v>
      </c>
      <c r="BR27" s="106"/>
      <c r="BS27" s="107"/>
      <c r="BT27" s="108">
        <f t="shared" si="45"/>
        <v>0</v>
      </c>
      <c r="BU27" s="106"/>
      <c r="BV27" s="107"/>
      <c r="BW27" s="108">
        <f t="shared" si="46"/>
        <v>0</v>
      </c>
      <c r="BX27" s="106"/>
      <c r="BY27" s="107"/>
      <c r="BZ27" s="108">
        <f t="shared" si="47"/>
        <v>0</v>
      </c>
      <c r="CA27" s="106"/>
      <c r="CB27" s="107"/>
      <c r="CC27" s="108">
        <f t="shared" si="48"/>
        <v>0</v>
      </c>
      <c r="CD27" s="106"/>
      <c r="CE27" s="107"/>
      <c r="CF27" s="108">
        <f t="shared" si="49"/>
        <v>0</v>
      </c>
    </row>
    <row r="28" spans="1:84" ht="30" thickTop="1" thickBot="1" x14ac:dyDescent="0.5">
      <c r="A28" s="5">
        <v>26</v>
      </c>
      <c r="B28" s="6" t="s">
        <v>20</v>
      </c>
      <c r="C28" s="88">
        <v>44253</v>
      </c>
      <c r="D28" s="106"/>
      <c r="E28" s="107"/>
      <c r="F28" s="108">
        <f t="shared" si="24"/>
        <v>0</v>
      </c>
      <c r="G28" s="129">
        <f t="shared" si="25"/>
        <v>0</v>
      </c>
      <c r="H28" s="107"/>
      <c r="I28" s="108">
        <f t="shared" si="50"/>
        <v>0</v>
      </c>
      <c r="J28" s="106"/>
      <c r="K28" s="107"/>
      <c r="L28" s="108">
        <f t="shared" si="51"/>
        <v>0</v>
      </c>
      <c r="M28" s="106"/>
      <c r="N28" s="107"/>
      <c r="O28" s="108"/>
      <c r="P28" s="106"/>
      <c r="Q28" s="107"/>
      <c r="R28" s="108">
        <f t="shared" si="27"/>
        <v>0</v>
      </c>
      <c r="S28" s="106"/>
      <c r="T28" s="107"/>
      <c r="U28" s="108">
        <f t="shared" si="28"/>
        <v>0</v>
      </c>
      <c r="V28" s="106"/>
      <c r="W28" s="107"/>
      <c r="X28" s="108">
        <f t="shared" si="29"/>
        <v>0</v>
      </c>
      <c r="Y28" s="106"/>
      <c r="Z28" s="107"/>
      <c r="AA28" s="108">
        <f t="shared" si="30"/>
        <v>0</v>
      </c>
      <c r="AB28" s="106"/>
      <c r="AC28" s="107"/>
      <c r="AD28" s="108">
        <f t="shared" si="31"/>
        <v>0</v>
      </c>
      <c r="AE28" s="106"/>
      <c r="AF28" s="107"/>
      <c r="AG28" s="108">
        <f t="shared" si="32"/>
        <v>0</v>
      </c>
      <c r="AH28" s="106"/>
      <c r="AI28" s="107"/>
      <c r="AJ28" s="108">
        <f t="shared" si="33"/>
        <v>0</v>
      </c>
      <c r="AK28" s="106"/>
      <c r="AL28" s="107"/>
      <c r="AM28" s="108">
        <f t="shared" si="34"/>
        <v>0</v>
      </c>
      <c r="AN28" s="106"/>
      <c r="AO28" s="107"/>
      <c r="AP28" s="108">
        <f t="shared" si="35"/>
        <v>0</v>
      </c>
      <c r="AQ28" s="106"/>
      <c r="AR28" s="107"/>
      <c r="AS28" s="108">
        <f t="shared" si="36"/>
        <v>0</v>
      </c>
      <c r="AT28" s="106"/>
      <c r="AU28" s="107"/>
      <c r="AV28" s="108">
        <f t="shared" si="37"/>
        <v>0</v>
      </c>
      <c r="AW28" s="106"/>
      <c r="AX28" s="107"/>
      <c r="AY28" s="108">
        <f t="shared" si="38"/>
        <v>0</v>
      </c>
      <c r="AZ28" s="106"/>
      <c r="BA28" s="107"/>
      <c r="BB28" s="108">
        <f t="shared" si="39"/>
        <v>0</v>
      </c>
      <c r="BC28" s="106"/>
      <c r="BD28" s="107"/>
      <c r="BE28" s="108">
        <f t="shared" si="40"/>
        <v>0</v>
      </c>
      <c r="BF28" s="106"/>
      <c r="BG28" s="107"/>
      <c r="BH28" s="108">
        <f t="shared" si="41"/>
        <v>0</v>
      </c>
      <c r="BI28" s="106"/>
      <c r="BJ28" s="107"/>
      <c r="BK28" s="108">
        <f t="shared" si="42"/>
        <v>0</v>
      </c>
      <c r="BL28" s="106"/>
      <c r="BM28" s="107"/>
      <c r="BN28" s="108">
        <f t="shared" si="43"/>
        <v>0</v>
      </c>
      <c r="BO28" s="106"/>
      <c r="BP28" s="107"/>
      <c r="BQ28" s="108">
        <f t="shared" si="44"/>
        <v>0</v>
      </c>
      <c r="BR28" s="106"/>
      <c r="BS28" s="107"/>
      <c r="BT28" s="108">
        <f t="shared" si="45"/>
        <v>0</v>
      </c>
      <c r="BU28" s="106"/>
      <c r="BV28" s="107"/>
      <c r="BW28" s="108">
        <f t="shared" si="46"/>
        <v>0</v>
      </c>
      <c r="BX28" s="106"/>
      <c r="BY28" s="107"/>
      <c r="BZ28" s="108">
        <f t="shared" si="47"/>
        <v>0</v>
      </c>
      <c r="CA28" s="106"/>
      <c r="CB28" s="107"/>
      <c r="CC28" s="108">
        <f t="shared" si="48"/>
        <v>0</v>
      </c>
      <c r="CD28" s="106"/>
      <c r="CE28" s="107"/>
      <c r="CF28" s="108">
        <f t="shared" si="49"/>
        <v>0</v>
      </c>
    </row>
    <row r="29" spans="1:84" ht="30" thickTop="1" thickBot="1" x14ac:dyDescent="0.5">
      <c r="A29" s="5">
        <v>27</v>
      </c>
      <c r="B29" s="3" t="s">
        <v>21</v>
      </c>
      <c r="C29" s="88">
        <v>44254</v>
      </c>
      <c r="D29" s="106"/>
      <c r="E29" s="107"/>
      <c r="F29" s="108">
        <f t="shared" si="24"/>
        <v>0</v>
      </c>
      <c r="G29" s="129">
        <f t="shared" si="25"/>
        <v>0</v>
      </c>
      <c r="H29" s="107"/>
      <c r="I29" s="108">
        <f t="shared" si="50"/>
        <v>0</v>
      </c>
      <c r="J29" s="106"/>
      <c r="K29" s="107"/>
      <c r="L29" s="108">
        <f t="shared" si="51"/>
        <v>0</v>
      </c>
      <c r="M29" s="106"/>
      <c r="N29" s="107"/>
      <c r="O29" s="108"/>
      <c r="P29" s="106"/>
      <c r="Q29" s="107"/>
      <c r="R29" s="108">
        <f t="shared" si="27"/>
        <v>0</v>
      </c>
      <c r="S29" s="106"/>
      <c r="T29" s="107"/>
      <c r="U29" s="108">
        <f t="shared" si="28"/>
        <v>0</v>
      </c>
      <c r="V29" s="106"/>
      <c r="W29" s="107"/>
      <c r="X29" s="108">
        <f t="shared" si="29"/>
        <v>0</v>
      </c>
      <c r="Y29" s="106"/>
      <c r="Z29" s="107"/>
      <c r="AA29" s="108">
        <f t="shared" si="30"/>
        <v>0</v>
      </c>
      <c r="AB29" s="106"/>
      <c r="AC29" s="107"/>
      <c r="AD29" s="108">
        <f t="shared" si="31"/>
        <v>0</v>
      </c>
      <c r="AE29" s="106"/>
      <c r="AF29" s="107"/>
      <c r="AG29" s="108">
        <f t="shared" si="32"/>
        <v>0</v>
      </c>
      <c r="AH29" s="106"/>
      <c r="AI29" s="107"/>
      <c r="AJ29" s="108">
        <f t="shared" si="33"/>
        <v>0</v>
      </c>
      <c r="AK29" s="106"/>
      <c r="AL29" s="107"/>
      <c r="AM29" s="108">
        <f t="shared" si="34"/>
        <v>0</v>
      </c>
      <c r="AN29" s="106"/>
      <c r="AO29" s="107"/>
      <c r="AP29" s="108">
        <f t="shared" si="35"/>
        <v>0</v>
      </c>
      <c r="AQ29" s="106"/>
      <c r="AR29" s="107"/>
      <c r="AS29" s="108">
        <f t="shared" si="36"/>
        <v>0</v>
      </c>
      <c r="AT29" s="106"/>
      <c r="AU29" s="107"/>
      <c r="AV29" s="108">
        <f t="shared" si="37"/>
        <v>0</v>
      </c>
      <c r="AW29" s="106"/>
      <c r="AX29" s="107"/>
      <c r="AY29" s="108">
        <f t="shared" si="38"/>
        <v>0</v>
      </c>
      <c r="AZ29" s="106"/>
      <c r="BA29" s="107"/>
      <c r="BB29" s="108">
        <f t="shared" si="39"/>
        <v>0</v>
      </c>
      <c r="BC29" s="106"/>
      <c r="BD29" s="107"/>
      <c r="BE29" s="108">
        <f t="shared" si="40"/>
        <v>0</v>
      </c>
      <c r="BF29" s="106"/>
      <c r="BG29" s="107"/>
      <c r="BH29" s="108">
        <f t="shared" si="41"/>
        <v>0</v>
      </c>
      <c r="BI29" s="106"/>
      <c r="BJ29" s="107"/>
      <c r="BK29" s="108">
        <f t="shared" si="42"/>
        <v>0</v>
      </c>
      <c r="BL29" s="106"/>
      <c r="BM29" s="107"/>
      <c r="BN29" s="108">
        <f t="shared" si="43"/>
        <v>0</v>
      </c>
      <c r="BO29" s="106"/>
      <c r="BP29" s="107"/>
      <c r="BQ29" s="108">
        <f t="shared" si="44"/>
        <v>0</v>
      </c>
      <c r="BR29" s="106"/>
      <c r="BS29" s="107"/>
      <c r="BT29" s="108">
        <f t="shared" si="45"/>
        <v>0</v>
      </c>
      <c r="BU29" s="106"/>
      <c r="BV29" s="107"/>
      <c r="BW29" s="108">
        <f t="shared" si="46"/>
        <v>0</v>
      </c>
      <c r="BX29" s="106"/>
      <c r="BY29" s="107"/>
      <c r="BZ29" s="108">
        <f t="shared" si="47"/>
        <v>0</v>
      </c>
      <c r="CA29" s="106"/>
      <c r="CB29" s="107"/>
      <c r="CC29" s="108">
        <f t="shared" si="48"/>
        <v>0</v>
      </c>
      <c r="CD29" s="106"/>
      <c r="CE29" s="107"/>
      <c r="CF29" s="108">
        <f t="shared" si="49"/>
        <v>0</v>
      </c>
    </row>
    <row r="30" spans="1:84" ht="30" thickTop="1" thickBot="1" x14ac:dyDescent="0.5">
      <c r="A30" s="5">
        <v>28</v>
      </c>
      <c r="B30" s="6" t="s">
        <v>22</v>
      </c>
      <c r="C30" s="88">
        <v>44255</v>
      </c>
      <c r="D30" s="106"/>
      <c r="E30" s="107"/>
      <c r="F30" s="108">
        <f t="shared" si="24"/>
        <v>0</v>
      </c>
      <c r="G30" s="129">
        <f t="shared" si="25"/>
        <v>0</v>
      </c>
      <c r="H30" s="107"/>
      <c r="I30" s="108">
        <f t="shared" si="50"/>
        <v>0</v>
      </c>
      <c r="J30" s="106"/>
      <c r="K30" s="107"/>
      <c r="L30" s="108">
        <f t="shared" si="51"/>
        <v>0</v>
      </c>
      <c r="M30" s="106"/>
      <c r="N30" s="107"/>
      <c r="O30" s="108"/>
      <c r="P30" s="106"/>
      <c r="Q30" s="107"/>
      <c r="R30" s="108">
        <f t="shared" si="27"/>
        <v>0</v>
      </c>
      <c r="S30" s="106"/>
      <c r="T30" s="107"/>
      <c r="U30" s="108">
        <f t="shared" si="28"/>
        <v>0</v>
      </c>
      <c r="V30" s="106"/>
      <c r="W30" s="107"/>
      <c r="X30" s="108">
        <f t="shared" si="29"/>
        <v>0</v>
      </c>
      <c r="Y30" s="106"/>
      <c r="Z30" s="107"/>
      <c r="AA30" s="108">
        <f t="shared" si="30"/>
        <v>0</v>
      </c>
      <c r="AB30" s="106"/>
      <c r="AC30" s="107"/>
      <c r="AD30" s="108">
        <f t="shared" si="31"/>
        <v>0</v>
      </c>
      <c r="AE30" s="106"/>
      <c r="AF30" s="107"/>
      <c r="AG30" s="108">
        <f t="shared" si="32"/>
        <v>0</v>
      </c>
      <c r="AH30" s="106"/>
      <c r="AI30" s="107"/>
      <c r="AJ30" s="108">
        <f t="shared" si="33"/>
        <v>0</v>
      </c>
      <c r="AK30" s="106"/>
      <c r="AL30" s="107"/>
      <c r="AM30" s="108">
        <f t="shared" si="34"/>
        <v>0</v>
      </c>
      <c r="AN30" s="106"/>
      <c r="AO30" s="107"/>
      <c r="AP30" s="108">
        <f t="shared" si="35"/>
        <v>0</v>
      </c>
      <c r="AQ30" s="106"/>
      <c r="AR30" s="107"/>
      <c r="AS30" s="108">
        <f t="shared" si="36"/>
        <v>0</v>
      </c>
      <c r="AT30" s="106"/>
      <c r="AU30" s="107"/>
      <c r="AV30" s="108">
        <f t="shared" si="37"/>
        <v>0</v>
      </c>
      <c r="AW30" s="106"/>
      <c r="AX30" s="107"/>
      <c r="AY30" s="108">
        <f t="shared" si="38"/>
        <v>0</v>
      </c>
      <c r="AZ30" s="106"/>
      <c r="BA30" s="107"/>
      <c r="BB30" s="108">
        <f t="shared" si="39"/>
        <v>0</v>
      </c>
      <c r="BC30" s="106"/>
      <c r="BD30" s="107"/>
      <c r="BE30" s="108">
        <f t="shared" si="40"/>
        <v>0</v>
      </c>
      <c r="BF30" s="106"/>
      <c r="BG30" s="107"/>
      <c r="BH30" s="108">
        <f t="shared" si="41"/>
        <v>0</v>
      </c>
      <c r="BI30" s="106"/>
      <c r="BJ30" s="107"/>
      <c r="BK30" s="108">
        <f t="shared" si="42"/>
        <v>0</v>
      </c>
      <c r="BL30" s="106"/>
      <c r="BM30" s="107"/>
      <c r="BN30" s="108">
        <f t="shared" si="43"/>
        <v>0</v>
      </c>
      <c r="BO30" s="106"/>
      <c r="BP30" s="107"/>
      <c r="BQ30" s="108">
        <f t="shared" si="44"/>
        <v>0</v>
      </c>
      <c r="BR30" s="106"/>
      <c r="BS30" s="107"/>
      <c r="BT30" s="108">
        <f t="shared" si="45"/>
        <v>0</v>
      </c>
      <c r="BU30" s="106"/>
      <c r="BV30" s="107"/>
      <c r="BW30" s="108">
        <f t="shared" si="46"/>
        <v>0</v>
      </c>
      <c r="BX30" s="106"/>
      <c r="BY30" s="107"/>
      <c r="BZ30" s="108">
        <f t="shared" si="47"/>
        <v>0</v>
      </c>
      <c r="CA30" s="106"/>
      <c r="CB30" s="107"/>
      <c r="CC30" s="108">
        <f t="shared" si="48"/>
        <v>0</v>
      </c>
      <c r="CD30" s="106"/>
      <c r="CE30" s="107"/>
      <c r="CF30" s="108">
        <f t="shared" si="49"/>
        <v>0</v>
      </c>
    </row>
    <row r="31" spans="1:84" ht="30" thickTop="1" thickBot="1" x14ac:dyDescent="0.5">
      <c r="A31" s="5">
        <v>29</v>
      </c>
      <c r="B31" s="3" t="s">
        <v>23</v>
      </c>
      <c r="C31" s="88">
        <v>44256</v>
      </c>
      <c r="D31" s="106"/>
      <c r="E31" s="107"/>
      <c r="F31" s="108">
        <f t="shared" si="24"/>
        <v>0</v>
      </c>
      <c r="G31" s="129">
        <f t="shared" si="25"/>
        <v>0</v>
      </c>
      <c r="H31" s="107"/>
      <c r="I31" s="108">
        <f t="shared" si="50"/>
        <v>0</v>
      </c>
      <c r="J31" s="106"/>
      <c r="K31" s="107"/>
      <c r="L31" s="108">
        <f t="shared" si="51"/>
        <v>0</v>
      </c>
      <c r="M31" s="106"/>
      <c r="N31" s="107"/>
      <c r="O31" s="108"/>
      <c r="P31" s="106"/>
      <c r="Q31" s="107"/>
      <c r="R31" s="108">
        <f t="shared" si="27"/>
        <v>0</v>
      </c>
      <c r="S31" s="106"/>
      <c r="T31" s="107"/>
      <c r="U31" s="108">
        <f t="shared" si="28"/>
        <v>0</v>
      </c>
      <c r="V31" s="106"/>
      <c r="W31" s="107"/>
      <c r="X31" s="108">
        <f t="shared" si="29"/>
        <v>0</v>
      </c>
      <c r="Y31" s="106"/>
      <c r="Z31" s="107"/>
      <c r="AA31" s="108">
        <f t="shared" si="30"/>
        <v>0</v>
      </c>
      <c r="AB31" s="106"/>
      <c r="AC31" s="107"/>
      <c r="AD31" s="108">
        <f t="shared" si="31"/>
        <v>0</v>
      </c>
      <c r="AE31" s="106"/>
      <c r="AF31" s="107"/>
      <c r="AG31" s="108">
        <f t="shared" si="32"/>
        <v>0</v>
      </c>
      <c r="AH31" s="106"/>
      <c r="AI31" s="107"/>
      <c r="AJ31" s="108">
        <f t="shared" si="33"/>
        <v>0</v>
      </c>
      <c r="AK31" s="106"/>
      <c r="AL31" s="107"/>
      <c r="AM31" s="108">
        <f t="shared" si="34"/>
        <v>0</v>
      </c>
      <c r="AN31" s="106"/>
      <c r="AO31" s="107"/>
      <c r="AP31" s="108">
        <f t="shared" si="35"/>
        <v>0</v>
      </c>
      <c r="AQ31" s="106"/>
      <c r="AR31" s="107"/>
      <c r="AS31" s="108">
        <f t="shared" si="36"/>
        <v>0</v>
      </c>
      <c r="AT31" s="106"/>
      <c r="AU31" s="107"/>
      <c r="AV31" s="108">
        <f t="shared" si="37"/>
        <v>0</v>
      </c>
      <c r="AW31" s="106"/>
      <c r="AX31" s="107"/>
      <c r="AY31" s="108">
        <f t="shared" si="38"/>
        <v>0</v>
      </c>
      <c r="AZ31" s="106"/>
      <c r="BA31" s="107"/>
      <c r="BB31" s="108">
        <f t="shared" si="39"/>
        <v>0</v>
      </c>
      <c r="BC31" s="106"/>
      <c r="BD31" s="107"/>
      <c r="BE31" s="108">
        <f t="shared" si="40"/>
        <v>0</v>
      </c>
      <c r="BF31" s="106"/>
      <c r="BG31" s="107"/>
      <c r="BH31" s="108">
        <f t="shared" si="41"/>
        <v>0</v>
      </c>
      <c r="BI31" s="106"/>
      <c r="BJ31" s="107"/>
      <c r="BK31" s="108">
        <f t="shared" si="42"/>
        <v>0</v>
      </c>
      <c r="BL31" s="106"/>
      <c r="BM31" s="107"/>
      <c r="BN31" s="108">
        <f t="shared" si="43"/>
        <v>0</v>
      </c>
      <c r="BO31" s="106"/>
      <c r="BP31" s="107"/>
      <c r="BQ31" s="108">
        <f t="shared" si="44"/>
        <v>0</v>
      </c>
      <c r="BR31" s="106"/>
      <c r="BS31" s="107"/>
      <c r="BT31" s="108">
        <f t="shared" si="45"/>
        <v>0</v>
      </c>
      <c r="BU31" s="106"/>
      <c r="BV31" s="107"/>
      <c r="BW31" s="108">
        <f t="shared" si="46"/>
        <v>0</v>
      </c>
      <c r="BX31" s="106"/>
      <c r="BY31" s="107"/>
      <c r="BZ31" s="108">
        <f t="shared" si="47"/>
        <v>0</v>
      </c>
      <c r="CA31" s="106"/>
      <c r="CB31" s="107"/>
      <c r="CC31" s="108">
        <f t="shared" si="48"/>
        <v>0</v>
      </c>
      <c r="CD31" s="106"/>
      <c r="CE31" s="107"/>
      <c r="CF31" s="108">
        <f t="shared" si="49"/>
        <v>0</v>
      </c>
    </row>
    <row r="32" spans="1:84" ht="30" thickTop="1" thickBot="1" x14ac:dyDescent="0.5">
      <c r="A32" s="5">
        <v>30</v>
      </c>
      <c r="B32" s="6" t="s">
        <v>24</v>
      </c>
      <c r="C32" s="88">
        <v>44257</v>
      </c>
      <c r="D32" s="106"/>
      <c r="E32" s="107"/>
      <c r="F32" s="108">
        <f t="shared" si="24"/>
        <v>0</v>
      </c>
      <c r="G32" s="129">
        <f t="shared" si="25"/>
        <v>0</v>
      </c>
      <c r="H32" s="107"/>
      <c r="I32" s="108">
        <f t="shared" si="50"/>
        <v>0</v>
      </c>
      <c r="J32" s="106"/>
      <c r="K32" s="107"/>
      <c r="L32" s="108">
        <f t="shared" si="51"/>
        <v>0</v>
      </c>
      <c r="M32" s="106"/>
      <c r="N32" s="107"/>
      <c r="O32" s="108"/>
      <c r="P32" s="106"/>
      <c r="Q32" s="107"/>
      <c r="R32" s="108">
        <f t="shared" si="27"/>
        <v>0</v>
      </c>
      <c r="S32" s="106"/>
      <c r="T32" s="107"/>
      <c r="U32" s="108">
        <f t="shared" si="28"/>
        <v>0</v>
      </c>
      <c r="V32" s="106"/>
      <c r="W32" s="107"/>
      <c r="X32" s="108">
        <f t="shared" si="29"/>
        <v>0</v>
      </c>
      <c r="Y32" s="106"/>
      <c r="Z32" s="107"/>
      <c r="AA32" s="108">
        <f t="shared" si="30"/>
        <v>0</v>
      </c>
      <c r="AB32" s="106"/>
      <c r="AC32" s="107"/>
      <c r="AD32" s="108">
        <f t="shared" si="31"/>
        <v>0</v>
      </c>
      <c r="AE32" s="106"/>
      <c r="AF32" s="107"/>
      <c r="AG32" s="108">
        <f t="shared" si="32"/>
        <v>0</v>
      </c>
      <c r="AH32" s="106"/>
      <c r="AI32" s="107"/>
      <c r="AJ32" s="108">
        <f t="shared" si="33"/>
        <v>0</v>
      </c>
      <c r="AK32" s="106"/>
      <c r="AL32" s="107"/>
      <c r="AM32" s="108">
        <f t="shared" si="34"/>
        <v>0</v>
      </c>
      <c r="AN32" s="106"/>
      <c r="AO32" s="107"/>
      <c r="AP32" s="108">
        <f t="shared" si="35"/>
        <v>0</v>
      </c>
      <c r="AQ32" s="106"/>
      <c r="AR32" s="107"/>
      <c r="AS32" s="108">
        <f t="shared" si="36"/>
        <v>0</v>
      </c>
      <c r="AT32" s="106"/>
      <c r="AU32" s="107"/>
      <c r="AV32" s="108">
        <f t="shared" si="37"/>
        <v>0</v>
      </c>
      <c r="AW32" s="106"/>
      <c r="AX32" s="107"/>
      <c r="AY32" s="108">
        <f t="shared" si="38"/>
        <v>0</v>
      </c>
      <c r="AZ32" s="106"/>
      <c r="BA32" s="107"/>
      <c r="BB32" s="108">
        <f t="shared" si="39"/>
        <v>0</v>
      </c>
      <c r="BC32" s="106"/>
      <c r="BD32" s="107"/>
      <c r="BE32" s="108">
        <f t="shared" si="40"/>
        <v>0</v>
      </c>
      <c r="BF32" s="106"/>
      <c r="BG32" s="107"/>
      <c r="BH32" s="108">
        <f t="shared" si="41"/>
        <v>0</v>
      </c>
      <c r="BI32" s="106"/>
      <c r="BJ32" s="107"/>
      <c r="BK32" s="108">
        <f t="shared" si="42"/>
        <v>0</v>
      </c>
      <c r="BL32" s="106"/>
      <c r="BM32" s="107"/>
      <c r="BN32" s="108">
        <f t="shared" si="43"/>
        <v>0</v>
      </c>
      <c r="BO32" s="106"/>
      <c r="BP32" s="107"/>
      <c r="BQ32" s="108">
        <f t="shared" si="44"/>
        <v>0</v>
      </c>
      <c r="BR32" s="106"/>
      <c r="BS32" s="107"/>
      <c r="BT32" s="108">
        <f t="shared" si="45"/>
        <v>0</v>
      </c>
      <c r="BU32" s="106"/>
      <c r="BV32" s="107"/>
      <c r="BW32" s="108">
        <f t="shared" si="46"/>
        <v>0</v>
      </c>
      <c r="BX32" s="106"/>
      <c r="BY32" s="107"/>
      <c r="BZ32" s="108">
        <f t="shared" si="47"/>
        <v>0</v>
      </c>
      <c r="CA32" s="106"/>
      <c r="CB32" s="107"/>
      <c r="CC32" s="108">
        <f t="shared" si="48"/>
        <v>0</v>
      </c>
      <c r="CD32" s="106"/>
      <c r="CE32" s="107"/>
      <c r="CF32" s="108">
        <f t="shared" si="49"/>
        <v>0</v>
      </c>
    </row>
    <row r="33" spans="1:84" ht="92.25" thickTop="1" thickBot="1" x14ac:dyDescent="0.5">
      <c r="A33" s="167" t="s">
        <v>27</v>
      </c>
      <c r="B33" s="168"/>
      <c r="C33" s="169"/>
      <c r="D33" s="183" t="str">
        <f>INT(SUM(G3:G32))&amp;" ساعه   "&amp;" و " &amp;(SUM(G3:G32)-INT(SUM(G3:G32)))*60 &amp;" دقيقه "</f>
        <v xml:space="preserve">65 ساعه    و 30 دقيقه </v>
      </c>
      <c r="E33" s="184"/>
      <c r="F33" s="185"/>
      <c r="G33" s="189">
        <f>SUM(G3:G32)</f>
        <v>65.5</v>
      </c>
      <c r="H33" s="190"/>
      <c r="I33" s="191"/>
      <c r="J33" s="186">
        <f t="shared" ref="J33" si="52">SUM(L3:L32)</f>
        <v>25.375</v>
      </c>
      <c r="K33" s="187"/>
      <c r="L33" s="188"/>
      <c r="M33" s="179">
        <f>SUM(O3:O32)</f>
        <v>8.4583333333333339</v>
      </c>
      <c r="N33" s="180"/>
      <c r="O33" s="181"/>
      <c r="P33" s="179">
        <f t="shared" ref="P33" si="53">SUM(R3:R32)</f>
        <v>8.4583333333333339</v>
      </c>
      <c r="Q33" s="180"/>
      <c r="R33" s="181"/>
      <c r="S33" s="179">
        <f t="shared" ref="S33" si="54">SUM(U3:U32)</f>
        <v>8.4583333333333339</v>
      </c>
      <c r="T33" s="180"/>
      <c r="U33" s="181"/>
      <c r="V33" s="179">
        <f t="shared" ref="V33" si="55">SUM(X3:X32)</f>
        <v>8.4583333333333339</v>
      </c>
      <c r="W33" s="180"/>
      <c r="X33" s="181"/>
      <c r="Y33" s="179">
        <f t="shared" ref="Y33" si="56">SUM(AA3:AA32)</f>
        <v>8.4583333333333339</v>
      </c>
      <c r="Z33" s="180"/>
      <c r="AA33" s="181"/>
      <c r="AB33" s="179">
        <f t="shared" ref="AB33" si="57">SUM(AD3:AD32)</f>
        <v>8.4583333333333339</v>
      </c>
      <c r="AC33" s="180"/>
      <c r="AD33" s="181"/>
      <c r="AE33" s="179">
        <f t="shared" ref="AE33" si="58">SUM(AG3:AG32)</f>
        <v>8.4583333333333339</v>
      </c>
      <c r="AF33" s="180"/>
      <c r="AG33" s="181"/>
      <c r="AH33" s="179">
        <f t="shared" ref="AH33" si="59">SUM(AJ3:AJ32)</f>
        <v>8.4583333333333339</v>
      </c>
      <c r="AI33" s="180"/>
      <c r="AJ33" s="181"/>
      <c r="AK33" s="179">
        <f t="shared" ref="AK33" si="60">SUM(AM3:AM32)</f>
        <v>8.4583333333333339</v>
      </c>
      <c r="AL33" s="180"/>
      <c r="AM33" s="181"/>
      <c r="AN33" s="179">
        <f t="shared" ref="AN33" si="61">SUM(AP3:AP32)</f>
        <v>8.4583333333333339</v>
      </c>
      <c r="AO33" s="180"/>
      <c r="AP33" s="181"/>
      <c r="AQ33" s="179">
        <f t="shared" ref="AQ33" si="62">SUM(AS3:AS32)</f>
        <v>8.4583333333333339</v>
      </c>
      <c r="AR33" s="180"/>
      <c r="AS33" s="181"/>
      <c r="AT33" s="179">
        <f t="shared" ref="AT33" si="63">SUM(AV3:AV32)</f>
        <v>8.4583333333333339</v>
      </c>
      <c r="AU33" s="180"/>
      <c r="AV33" s="181"/>
      <c r="AW33" s="179">
        <f t="shared" ref="AW33" si="64">SUM(AY3:AY32)</f>
        <v>8.4583333333333339</v>
      </c>
      <c r="AX33" s="180"/>
      <c r="AY33" s="181"/>
      <c r="AZ33" s="179">
        <f t="shared" ref="AZ33" si="65">SUM(BB3:BB32)</f>
        <v>8.4583333333333339</v>
      </c>
      <c r="BA33" s="180"/>
      <c r="BB33" s="181"/>
      <c r="BC33" s="179">
        <f t="shared" ref="BC33" si="66">SUM(BE3:BE32)</f>
        <v>8.4583333333333339</v>
      </c>
      <c r="BD33" s="180"/>
      <c r="BE33" s="181"/>
      <c r="BF33" s="179">
        <f t="shared" ref="BF33" si="67">SUM(BH3:BH32)</f>
        <v>8.4583333333333339</v>
      </c>
      <c r="BG33" s="180"/>
      <c r="BH33" s="181"/>
      <c r="BI33" s="179">
        <f t="shared" ref="BI33" si="68">SUM(BK3:BK32)</f>
        <v>8.4583333333333339</v>
      </c>
      <c r="BJ33" s="180"/>
      <c r="BK33" s="181"/>
      <c r="BL33" s="179">
        <f t="shared" ref="BL33" si="69">SUM(BN3:BN32)</f>
        <v>8.4583333333333339</v>
      </c>
      <c r="BM33" s="180"/>
      <c r="BN33" s="181"/>
      <c r="BO33" s="179">
        <f t="shared" ref="BO33" si="70">SUM(BQ3:BQ32)</f>
        <v>8.4583333333333339</v>
      </c>
      <c r="BP33" s="180"/>
      <c r="BQ33" s="181"/>
      <c r="BR33" s="179">
        <f t="shared" ref="BR33" si="71">SUM(BT3:BT32)</f>
        <v>8.4583333333333339</v>
      </c>
      <c r="BS33" s="180"/>
      <c r="BT33" s="181"/>
      <c r="BU33" s="179">
        <f t="shared" ref="BU33" si="72">SUM(BW3:BW32)</f>
        <v>8.4583333333333339</v>
      </c>
      <c r="BV33" s="180"/>
      <c r="BW33" s="181"/>
      <c r="BX33" s="179">
        <f t="shared" ref="BX33" si="73">SUM(BZ3:BZ32)</f>
        <v>8.4583333333333339</v>
      </c>
      <c r="BY33" s="180"/>
      <c r="BZ33" s="181"/>
      <c r="CA33" s="179">
        <f t="shared" ref="CA33" si="74">SUM(CC3:CC32)</f>
        <v>8.4583333333333339</v>
      </c>
      <c r="CB33" s="180"/>
      <c r="CC33" s="181"/>
      <c r="CD33" s="179">
        <f t="shared" ref="CD33" si="75">SUM(CF3:CF32)</f>
        <v>8.4583333333333339</v>
      </c>
      <c r="CE33" s="180"/>
      <c r="CF33" s="181"/>
    </row>
    <row r="34" spans="1:84" ht="29.25" hidden="1" customHeight="1" thickTop="1" thickBot="1" x14ac:dyDescent="0.5">
      <c r="A34" s="170" t="s">
        <v>28</v>
      </c>
      <c r="B34" s="171"/>
      <c r="C34" s="172"/>
      <c r="D34" s="174">
        <f>SUM(D33)</f>
        <v>0</v>
      </c>
      <c r="E34" s="175"/>
      <c r="F34" s="176"/>
      <c r="G34" s="174">
        <f>SUM(G33)</f>
        <v>65.5</v>
      </c>
      <c r="H34" s="175"/>
      <c r="I34" s="176"/>
      <c r="J34" s="174">
        <f t="shared" ref="J34" si="76">SUM(L33)</f>
        <v>0</v>
      </c>
      <c r="K34" s="175"/>
      <c r="L34" s="176"/>
      <c r="M34" s="174">
        <f t="shared" ref="M34" si="77">SUM(O33)</f>
        <v>0</v>
      </c>
      <c r="N34" s="175"/>
      <c r="O34" s="176"/>
      <c r="P34" s="174">
        <f t="shared" ref="P34" si="78">SUM(R33)</f>
        <v>0</v>
      </c>
      <c r="Q34" s="175"/>
      <c r="R34" s="176"/>
      <c r="S34" s="174">
        <f t="shared" ref="S34" si="79">SUM(U33)</f>
        <v>0</v>
      </c>
      <c r="T34" s="175"/>
      <c r="U34" s="176"/>
      <c r="V34" s="174">
        <f t="shared" ref="V34" si="80">SUM(X33)</f>
        <v>0</v>
      </c>
      <c r="W34" s="175"/>
      <c r="X34" s="176"/>
      <c r="Y34" s="174">
        <f t="shared" ref="Y34" si="81">SUM(AA33)</f>
        <v>0</v>
      </c>
      <c r="Z34" s="175"/>
      <c r="AA34" s="176"/>
      <c r="AB34" s="174">
        <f t="shared" ref="AB34" si="82">SUM(AD33)</f>
        <v>0</v>
      </c>
      <c r="AC34" s="175"/>
      <c r="AD34" s="176"/>
      <c r="AE34" s="174">
        <f t="shared" ref="AE34" si="83">SUM(AG33)</f>
        <v>0</v>
      </c>
      <c r="AF34" s="175"/>
      <c r="AG34" s="176"/>
      <c r="AH34" s="174">
        <f t="shared" ref="AH34" si="84">SUM(AJ33)</f>
        <v>0</v>
      </c>
      <c r="AI34" s="175"/>
      <c r="AJ34" s="176"/>
      <c r="AK34" s="174">
        <f t="shared" ref="AK34" si="85">SUM(AM33)</f>
        <v>0</v>
      </c>
      <c r="AL34" s="175"/>
      <c r="AM34" s="176"/>
      <c r="AN34" s="174">
        <f t="shared" ref="AN34" si="86">SUM(AP33)</f>
        <v>0</v>
      </c>
      <c r="AO34" s="175"/>
      <c r="AP34" s="176"/>
      <c r="AQ34" s="174">
        <f t="shared" ref="AQ34" si="87">SUM(AS33)</f>
        <v>0</v>
      </c>
      <c r="AR34" s="175"/>
      <c r="AS34" s="176"/>
      <c r="AT34" s="174">
        <f t="shared" ref="AT34" si="88">SUM(AV33)</f>
        <v>0</v>
      </c>
      <c r="AU34" s="175"/>
      <c r="AV34" s="176"/>
      <c r="AW34" s="174">
        <f t="shared" ref="AW34" si="89">SUM(AY33)</f>
        <v>0</v>
      </c>
      <c r="AX34" s="175"/>
      <c r="AY34" s="176"/>
      <c r="AZ34" s="174">
        <f t="shared" ref="AZ34" si="90">SUM(BB33)</f>
        <v>0</v>
      </c>
      <c r="BA34" s="175"/>
      <c r="BB34" s="176"/>
      <c r="BC34" s="174">
        <f t="shared" ref="BC34" si="91">SUM(BE33)</f>
        <v>0</v>
      </c>
      <c r="BD34" s="175"/>
      <c r="BE34" s="176"/>
      <c r="BF34" s="174">
        <f t="shared" ref="BF34" si="92">SUM(BH33)</f>
        <v>0</v>
      </c>
      <c r="BG34" s="175"/>
      <c r="BH34" s="176"/>
      <c r="BI34" s="174">
        <f t="shared" ref="BI34" si="93">SUM(BJ33)</f>
        <v>0</v>
      </c>
      <c r="BJ34" s="175"/>
      <c r="BK34" s="176"/>
      <c r="BL34" s="174">
        <f t="shared" ref="BL34" si="94">SUM(BM33)</f>
        <v>0</v>
      </c>
      <c r="BM34" s="175"/>
      <c r="BN34" s="176"/>
      <c r="BO34" s="174">
        <f t="shared" ref="BO34" si="95">SUM(BP33)</f>
        <v>0</v>
      </c>
      <c r="BP34" s="175"/>
      <c r="BQ34" s="176"/>
      <c r="BR34" s="174">
        <f t="shared" ref="BR34" si="96">SUM(BS33)</f>
        <v>0</v>
      </c>
      <c r="BS34" s="175"/>
      <c r="BT34" s="176"/>
      <c r="BU34" s="174">
        <f t="shared" ref="BU34" si="97">SUM(BV33)</f>
        <v>0</v>
      </c>
      <c r="BV34" s="175"/>
      <c r="BW34" s="176"/>
      <c r="BX34" s="174">
        <f t="shared" ref="BX34" si="98">SUM(BY33)</f>
        <v>0</v>
      </c>
      <c r="BY34" s="175"/>
      <c r="BZ34" s="176"/>
      <c r="CA34" s="174">
        <f t="shared" ref="CA34" si="99">SUM(CB33)</f>
        <v>0</v>
      </c>
      <c r="CB34" s="175"/>
      <c r="CC34" s="176"/>
      <c r="CD34" s="174">
        <f t="shared" ref="CD34" si="100">SUM(CE33)</f>
        <v>0</v>
      </c>
      <c r="CE34" s="175"/>
      <c r="CF34" s="176"/>
    </row>
    <row r="35" spans="1:84" ht="38.25" customHeight="1" thickTop="1" thickBot="1" x14ac:dyDescent="0.5">
      <c r="D35" s="3" t="s">
        <v>48</v>
      </c>
      <c r="E35" s="4" t="s">
        <v>42</v>
      </c>
      <c r="F35" s="9"/>
      <c r="G35" s="3" t="s">
        <v>48</v>
      </c>
      <c r="H35" s="4" t="s">
        <v>42</v>
      </c>
      <c r="I35" s="9"/>
      <c r="J35" s="3" t="s">
        <v>48</v>
      </c>
      <c r="K35" s="4" t="s">
        <v>42</v>
      </c>
      <c r="L35" s="9"/>
      <c r="M35" s="3" t="s">
        <v>48</v>
      </c>
      <c r="N35" s="4" t="s">
        <v>42</v>
      </c>
      <c r="O35" s="9"/>
      <c r="P35" s="3" t="s">
        <v>48</v>
      </c>
      <c r="Q35" s="4" t="s">
        <v>42</v>
      </c>
      <c r="R35" s="9"/>
      <c r="S35" s="3" t="s">
        <v>48</v>
      </c>
      <c r="T35" s="4" t="s">
        <v>42</v>
      </c>
      <c r="U35" s="9"/>
      <c r="V35" s="3" t="s">
        <v>48</v>
      </c>
      <c r="W35" s="4" t="s">
        <v>42</v>
      </c>
      <c r="X35" s="9"/>
      <c r="Y35" s="3" t="s">
        <v>48</v>
      </c>
      <c r="Z35" s="4" t="s">
        <v>42</v>
      </c>
      <c r="AA35" s="9"/>
      <c r="AB35" s="3" t="s">
        <v>48</v>
      </c>
      <c r="AC35" s="4" t="s">
        <v>42</v>
      </c>
      <c r="AD35" s="9"/>
      <c r="AE35" s="3" t="s">
        <v>48</v>
      </c>
      <c r="AF35" s="4" t="s">
        <v>42</v>
      </c>
      <c r="AG35" s="9"/>
      <c r="AH35" s="3" t="s">
        <v>48</v>
      </c>
      <c r="AI35" s="4" t="s">
        <v>42</v>
      </c>
      <c r="AJ35" s="9"/>
      <c r="AK35" s="3" t="s">
        <v>48</v>
      </c>
      <c r="AL35" s="4" t="s">
        <v>42</v>
      </c>
      <c r="AM35" s="9"/>
      <c r="AN35" s="3" t="s">
        <v>48</v>
      </c>
      <c r="AO35" s="4" t="s">
        <v>42</v>
      </c>
      <c r="AP35" s="9"/>
      <c r="AQ35" s="3" t="s">
        <v>48</v>
      </c>
      <c r="AR35" s="4" t="s">
        <v>42</v>
      </c>
      <c r="AS35" s="9"/>
      <c r="AT35" s="3" t="s">
        <v>48</v>
      </c>
      <c r="AU35" s="4" t="s">
        <v>42</v>
      </c>
      <c r="AV35" s="9"/>
      <c r="AW35" s="3" t="s">
        <v>48</v>
      </c>
      <c r="AX35" s="4" t="s">
        <v>42</v>
      </c>
      <c r="AY35" s="9"/>
      <c r="AZ35" s="3" t="s">
        <v>48</v>
      </c>
      <c r="BA35" s="4" t="s">
        <v>42</v>
      </c>
      <c r="BB35" s="9"/>
      <c r="BC35" s="3" t="s">
        <v>48</v>
      </c>
      <c r="BD35" s="4" t="s">
        <v>42</v>
      </c>
      <c r="BE35" s="9"/>
      <c r="BF35" s="3" t="s">
        <v>48</v>
      </c>
      <c r="BG35" s="4" t="s">
        <v>42</v>
      </c>
      <c r="BH35" s="9"/>
      <c r="BI35" s="3" t="s">
        <v>48</v>
      </c>
      <c r="BJ35" s="4" t="s">
        <v>42</v>
      </c>
      <c r="BK35" s="9"/>
      <c r="BL35" s="3" t="s">
        <v>48</v>
      </c>
      <c r="BM35" s="4" t="s">
        <v>42</v>
      </c>
      <c r="BN35" s="9"/>
      <c r="BO35" s="3" t="s">
        <v>48</v>
      </c>
      <c r="BP35" s="26" t="s">
        <v>42</v>
      </c>
      <c r="BQ35" s="9"/>
      <c r="BR35" s="3" t="s">
        <v>48</v>
      </c>
      <c r="BS35" s="79" t="s">
        <v>42</v>
      </c>
      <c r="BT35" s="9"/>
      <c r="BU35" s="3" t="s">
        <v>48</v>
      </c>
      <c r="BV35" s="79" t="s">
        <v>42</v>
      </c>
      <c r="BW35" s="9"/>
      <c r="BX35" s="3" t="s">
        <v>48</v>
      </c>
      <c r="BY35" s="79" t="s">
        <v>42</v>
      </c>
      <c r="BZ35" s="9"/>
      <c r="CA35" s="3" t="s">
        <v>48</v>
      </c>
      <c r="CB35" s="79" t="s">
        <v>42</v>
      </c>
      <c r="CC35" s="9"/>
      <c r="CD35" s="3" t="s">
        <v>48</v>
      </c>
      <c r="CE35" s="79" t="s">
        <v>42</v>
      </c>
      <c r="CF35" s="9"/>
    </row>
    <row r="36" spans="1:84" ht="63.75" customHeight="1" thickTop="1" thickBot="1" x14ac:dyDescent="0.5">
      <c r="A36" s="163" t="s">
        <v>31</v>
      </c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5"/>
    </row>
    <row r="37" spans="1:84" ht="84.75" thickTop="1" thickBot="1" x14ac:dyDescent="0.5">
      <c r="A37" s="95" t="s">
        <v>15</v>
      </c>
      <c r="B37" s="96" t="s">
        <v>16</v>
      </c>
      <c r="C37" s="97" t="s">
        <v>29</v>
      </c>
      <c r="D37" s="97" t="s">
        <v>30</v>
      </c>
      <c r="E37" s="97" t="s">
        <v>36</v>
      </c>
      <c r="F37" s="97" t="s">
        <v>145</v>
      </c>
      <c r="G37" s="97" t="s">
        <v>34</v>
      </c>
      <c r="H37" s="98" t="s">
        <v>48</v>
      </c>
      <c r="I37" s="98" t="s">
        <v>42</v>
      </c>
      <c r="J37" s="98" t="s">
        <v>108</v>
      </c>
      <c r="K37" s="99" t="s">
        <v>47</v>
      </c>
      <c r="L37" s="99" t="s">
        <v>41</v>
      </c>
      <c r="M37" s="96" t="s">
        <v>46</v>
      </c>
      <c r="N37" s="100" t="s">
        <v>156</v>
      </c>
      <c r="O37" s="96" t="s">
        <v>146</v>
      </c>
      <c r="P37" s="100" t="s">
        <v>172</v>
      </c>
      <c r="Q37" s="202" t="s">
        <v>33</v>
      </c>
      <c r="R37" s="202"/>
      <c r="S37" s="2" t="s">
        <v>160</v>
      </c>
    </row>
    <row r="38" spans="1:84" ht="30" thickTop="1" thickBot="1" x14ac:dyDescent="0.5">
      <c r="A38" s="11">
        <v>1</v>
      </c>
      <c r="B38" s="12" t="s">
        <v>1</v>
      </c>
      <c r="C38" s="3">
        <v>5300</v>
      </c>
      <c r="D38" s="5">
        <f>SUM($C$91)</f>
        <v>0</v>
      </c>
      <c r="E38" s="20"/>
      <c r="F38" s="9">
        <f t="shared" ref="F38:F64" si="101">C38/30*G38/2</f>
        <v>0</v>
      </c>
      <c r="G38" s="9"/>
      <c r="H38" s="8">
        <f>COUNTIF($D$3:D$32,$H$37)</f>
        <v>0</v>
      </c>
      <c r="I38" s="8">
        <f>COUNTIF($E$3:$E$32,$I$37)</f>
        <v>0</v>
      </c>
      <c r="J38" s="8"/>
      <c r="K38" s="7"/>
      <c r="L38" s="7"/>
      <c r="M38" s="15"/>
      <c r="N38" s="15"/>
      <c r="O38" s="15"/>
      <c r="P38" s="15">
        <f t="shared" ref="P38:P64" si="102">I38*C38/30-M38</f>
        <v>0</v>
      </c>
      <c r="Q38" s="161">
        <f>C38-D38-P38+F38+O38+N38-M38</f>
        <v>5300</v>
      </c>
      <c r="R38" s="162"/>
      <c r="S38" s="2"/>
      <c r="T38" s="24" t="s">
        <v>136</v>
      </c>
      <c r="U38" s="85" t="s">
        <v>137</v>
      </c>
      <c r="V38" s="24" t="s">
        <v>138</v>
      </c>
    </row>
    <row r="39" spans="1:84" ht="30" thickTop="1" thickBot="1" x14ac:dyDescent="0.5">
      <c r="A39" s="13">
        <v>2</v>
      </c>
      <c r="B39" s="14" t="s">
        <v>2</v>
      </c>
      <c r="C39" s="3">
        <v>4100</v>
      </c>
      <c r="D39" s="5">
        <f>SUM($E$91)</f>
        <v>0</v>
      </c>
      <c r="E39" s="20"/>
      <c r="F39" s="9">
        <f t="shared" si="101"/>
        <v>0</v>
      </c>
      <c r="G39" s="9"/>
      <c r="H39" s="8">
        <f>COUNTIF($G$4:G$32,$H$37)</f>
        <v>0</v>
      </c>
      <c r="I39" s="8">
        <f>COUNTIF($H$3:H$32,$I$37)</f>
        <v>0</v>
      </c>
      <c r="J39" s="8"/>
      <c r="K39" s="7"/>
      <c r="L39" s="7"/>
      <c r="M39" s="15"/>
      <c r="N39" s="15"/>
      <c r="O39" s="15"/>
      <c r="P39" s="15">
        <f t="shared" si="102"/>
        <v>0</v>
      </c>
      <c r="Q39" s="161">
        <f t="shared" ref="Q39:Q67" si="103">C39-D39-P39+F39+O39+N39-M39</f>
        <v>4100</v>
      </c>
      <c r="R39" s="162"/>
      <c r="S39" s="2"/>
      <c r="T39" s="84">
        <f>V39-U39</f>
        <v>2400</v>
      </c>
      <c r="U39" s="24">
        <v>1009</v>
      </c>
      <c r="V39" s="24">
        <v>3409</v>
      </c>
    </row>
    <row r="40" spans="1:84" ht="30" thickTop="1" thickBot="1" x14ac:dyDescent="0.5">
      <c r="A40" s="11">
        <v>3</v>
      </c>
      <c r="B40" s="12" t="s">
        <v>3</v>
      </c>
      <c r="C40" s="3">
        <v>4000</v>
      </c>
      <c r="D40" s="5">
        <f>SUM($G$91)</f>
        <v>0</v>
      </c>
      <c r="E40" s="20"/>
      <c r="F40" s="9">
        <f t="shared" si="101"/>
        <v>0</v>
      </c>
      <c r="G40" s="9"/>
      <c r="H40" s="8">
        <f>COUNTIF($J$3:J$32,$H$37)</f>
        <v>0</v>
      </c>
      <c r="I40" s="8">
        <f>COUNTIF($K$3:K$32,$I$37)</f>
        <v>0</v>
      </c>
      <c r="J40" s="8"/>
      <c r="K40" s="7"/>
      <c r="L40" s="7"/>
      <c r="M40" s="15"/>
      <c r="N40" s="15"/>
      <c r="O40" s="15"/>
      <c r="P40" s="15">
        <f t="shared" si="102"/>
        <v>0</v>
      </c>
      <c r="Q40" s="161">
        <f t="shared" si="103"/>
        <v>4000</v>
      </c>
      <c r="R40" s="162"/>
      <c r="S40" s="2"/>
    </row>
    <row r="41" spans="1:84" ht="30" thickTop="1" thickBot="1" x14ac:dyDescent="0.5">
      <c r="A41" s="13">
        <v>4</v>
      </c>
      <c r="B41" s="14" t="s">
        <v>4</v>
      </c>
      <c r="C41" s="3">
        <v>3350</v>
      </c>
      <c r="D41" s="5">
        <f>SUM($I$91)</f>
        <v>0</v>
      </c>
      <c r="E41" s="20"/>
      <c r="F41" s="9">
        <f t="shared" si="101"/>
        <v>0</v>
      </c>
      <c r="G41" s="9"/>
      <c r="H41" s="8">
        <f>COUNTIF($M$3:M$32,$H$37)</f>
        <v>0</v>
      </c>
      <c r="I41" s="8">
        <f>COUNTIF($N$3:N$32,$I$37)</f>
        <v>0</v>
      </c>
      <c r="J41" s="8"/>
      <c r="K41" s="7"/>
      <c r="L41" s="7"/>
      <c r="M41" s="15"/>
      <c r="N41" s="15"/>
      <c r="O41" s="15"/>
      <c r="P41" s="15">
        <f t="shared" si="102"/>
        <v>0</v>
      </c>
      <c r="Q41" s="161">
        <f t="shared" si="103"/>
        <v>3350</v>
      </c>
      <c r="R41" s="162"/>
      <c r="S41" s="2"/>
    </row>
    <row r="42" spans="1:84" ht="30" thickTop="1" thickBot="1" x14ac:dyDescent="0.5">
      <c r="A42" s="11">
        <v>5</v>
      </c>
      <c r="B42" s="12" t="s">
        <v>5</v>
      </c>
      <c r="C42" s="3">
        <v>3600</v>
      </c>
      <c r="D42" s="5">
        <f>SUM($K$91)</f>
        <v>0</v>
      </c>
      <c r="E42" s="20"/>
      <c r="F42" s="9">
        <f t="shared" si="101"/>
        <v>0</v>
      </c>
      <c r="G42" s="9"/>
      <c r="H42" s="8">
        <f>COUNTIF($P$3:P$32,$H$37)</f>
        <v>0</v>
      </c>
      <c r="I42" s="8">
        <f>COUNTIF($Q$3:Q$32,$I$37)</f>
        <v>0</v>
      </c>
      <c r="J42" s="8"/>
      <c r="K42" s="7"/>
      <c r="L42" s="7"/>
      <c r="M42" s="15"/>
      <c r="N42" s="15"/>
      <c r="O42" s="15"/>
      <c r="P42" s="15">
        <f t="shared" si="102"/>
        <v>0</v>
      </c>
      <c r="Q42" s="161">
        <f t="shared" si="103"/>
        <v>3600</v>
      </c>
      <c r="R42" s="162"/>
      <c r="S42" s="2"/>
      <c r="U42" s="117">
        <f>HOUR(I3)</f>
        <v>7</v>
      </c>
      <c r="V42" s="1">
        <f>VALUE(I3)</f>
        <v>9.3125</v>
      </c>
    </row>
    <row r="43" spans="1:84" ht="30" thickTop="1" thickBot="1" x14ac:dyDescent="0.5">
      <c r="A43" s="13">
        <v>6</v>
      </c>
      <c r="B43" s="12" t="s">
        <v>13</v>
      </c>
      <c r="C43" s="3">
        <v>2900</v>
      </c>
      <c r="D43" s="5">
        <f>SUM($M$91)</f>
        <v>0</v>
      </c>
      <c r="E43" s="20"/>
      <c r="F43" s="9">
        <f t="shared" si="101"/>
        <v>0</v>
      </c>
      <c r="G43" s="9"/>
      <c r="H43" s="8">
        <f>COUNTIF($S$3:S$32,$H$37)</f>
        <v>0</v>
      </c>
      <c r="I43" s="8">
        <f>COUNTIF($T$3:T$32,$I$37)</f>
        <v>0</v>
      </c>
      <c r="J43" s="8"/>
      <c r="K43" s="7"/>
      <c r="L43" s="7"/>
      <c r="M43" s="15"/>
      <c r="N43" s="15"/>
      <c r="O43" s="15"/>
      <c r="P43" s="15">
        <f t="shared" si="102"/>
        <v>0</v>
      </c>
      <c r="Q43" s="161">
        <f t="shared" si="103"/>
        <v>2900</v>
      </c>
      <c r="R43" s="162"/>
      <c r="S43" s="2"/>
      <c r="U43" s="1">
        <f>U42/24</f>
        <v>0.29166666666666669</v>
      </c>
    </row>
    <row r="44" spans="1:84" ht="30" thickTop="1" thickBot="1" x14ac:dyDescent="0.5">
      <c r="A44" s="11">
        <v>7</v>
      </c>
      <c r="B44" s="14" t="s">
        <v>6</v>
      </c>
      <c r="C44" s="3">
        <v>2900</v>
      </c>
      <c r="D44" s="5">
        <f>SUM($O$91)</f>
        <v>0</v>
      </c>
      <c r="E44" s="20"/>
      <c r="F44" s="9">
        <f t="shared" si="101"/>
        <v>0</v>
      </c>
      <c r="G44" s="9"/>
      <c r="H44" s="8">
        <f>COUNTIF($V$3:V$32,$H$37)</f>
        <v>0</v>
      </c>
      <c r="I44" s="8">
        <f>COUNTIF($W$3:W$32,$I$37)</f>
        <v>0</v>
      </c>
      <c r="J44" s="8"/>
      <c r="K44" s="7"/>
      <c r="L44" s="7"/>
      <c r="M44" s="15"/>
      <c r="N44" s="15"/>
      <c r="O44" s="15"/>
      <c r="P44" s="15">
        <f t="shared" si="102"/>
        <v>0</v>
      </c>
      <c r="Q44" s="161">
        <f t="shared" si="103"/>
        <v>2900</v>
      </c>
      <c r="R44" s="162"/>
      <c r="S44" s="2"/>
      <c r="U44" s="1">
        <f>U43/60</f>
        <v>4.8611111111111112E-3</v>
      </c>
    </row>
    <row r="45" spans="1:84" ht="30" thickTop="1" thickBot="1" x14ac:dyDescent="0.5">
      <c r="A45" s="13">
        <v>8</v>
      </c>
      <c r="B45" s="14" t="s">
        <v>8</v>
      </c>
      <c r="C45" s="3">
        <v>2500</v>
      </c>
      <c r="D45" s="5">
        <f>SUM($Q$91)</f>
        <v>0</v>
      </c>
      <c r="E45" s="20"/>
      <c r="F45" s="9">
        <f t="shared" si="101"/>
        <v>0</v>
      </c>
      <c r="G45" s="9"/>
      <c r="H45" s="8">
        <f>COUNTIF($Y$3:Y$32,$H$37)</f>
        <v>0</v>
      </c>
      <c r="I45" s="8">
        <f>COUNTIF($Z$3:Z$32,$I$37)</f>
        <v>0</v>
      </c>
      <c r="J45" s="8"/>
      <c r="K45" s="7"/>
      <c r="L45" s="7"/>
      <c r="M45" s="15"/>
      <c r="N45" s="15"/>
      <c r="O45" s="15"/>
      <c r="P45" s="15">
        <f t="shared" si="102"/>
        <v>0</v>
      </c>
      <c r="Q45" s="161">
        <f t="shared" si="103"/>
        <v>2500</v>
      </c>
      <c r="R45" s="162"/>
      <c r="S45" s="2"/>
    </row>
    <row r="46" spans="1:84" ht="30" thickTop="1" thickBot="1" x14ac:dyDescent="0.5">
      <c r="A46" s="11">
        <v>9</v>
      </c>
      <c r="B46" s="12" t="s">
        <v>9</v>
      </c>
      <c r="C46" s="3">
        <v>2700</v>
      </c>
      <c r="D46" s="5">
        <f>SUM($S$91)</f>
        <v>0</v>
      </c>
      <c r="E46" s="20"/>
      <c r="F46" s="9">
        <f t="shared" si="101"/>
        <v>0</v>
      </c>
      <c r="G46" s="9"/>
      <c r="H46" s="8">
        <f>COUNTIF($AB$3:AB$32,$H$37)</f>
        <v>0</v>
      </c>
      <c r="I46" s="8">
        <f>COUNTIF($AC$3:AC$32,$I$37)</f>
        <v>0</v>
      </c>
      <c r="J46" s="8"/>
      <c r="K46" s="7"/>
      <c r="L46" s="7"/>
      <c r="M46" s="15"/>
      <c r="N46" s="15"/>
      <c r="O46" s="15"/>
      <c r="P46" s="15">
        <f t="shared" si="102"/>
        <v>0</v>
      </c>
      <c r="Q46" s="161">
        <f t="shared" si="103"/>
        <v>2700</v>
      </c>
      <c r="R46" s="162"/>
      <c r="S46" s="2"/>
    </row>
    <row r="47" spans="1:84" ht="30" thickTop="1" thickBot="1" x14ac:dyDescent="0.5">
      <c r="A47" s="13">
        <v>10</v>
      </c>
      <c r="B47" s="14" t="s">
        <v>109</v>
      </c>
      <c r="C47" s="3">
        <v>2600</v>
      </c>
      <c r="D47" s="5">
        <f>SUM($U$91)</f>
        <v>0</v>
      </c>
      <c r="E47" s="20"/>
      <c r="F47" s="9">
        <f t="shared" si="101"/>
        <v>0</v>
      </c>
      <c r="G47" s="9"/>
      <c r="H47" s="8">
        <f>COUNTIF($AE$3:AE$32,$H$37)</f>
        <v>0</v>
      </c>
      <c r="I47" s="8">
        <f>COUNTIF($AF$3:AF$32,$I$37)</f>
        <v>0</v>
      </c>
      <c r="J47" s="8"/>
      <c r="K47" s="7"/>
      <c r="L47" s="7"/>
      <c r="M47" s="15"/>
      <c r="N47" s="15"/>
      <c r="O47" s="15"/>
      <c r="P47" s="15">
        <f t="shared" si="102"/>
        <v>0</v>
      </c>
      <c r="Q47" s="161">
        <f t="shared" si="103"/>
        <v>2600</v>
      </c>
      <c r="R47" s="162"/>
      <c r="S47" s="2"/>
    </row>
    <row r="48" spans="1:84" ht="30" thickTop="1" thickBot="1" x14ac:dyDescent="0.5">
      <c r="A48" s="11">
        <v>11</v>
      </c>
      <c r="B48" s="12" t="s">
        <v>55</v>
      </c>
      <c r="C48" s="7">
        <v>2500</v>
      </c>
      <c r="D48" s="5">
        <f>SUM($W$91)</f>
        <v>0</v>
      </c>
      <c r="E48" s="20"/>
      <c r="F48" s="9">
        <f t="shared" si="101"/>
        <v>0</v>
      </c>
      <c r="G48" s="9"/>
      <c r="H48" s="8">
        <f>COUNTIF($AH$3:AH$32,$H$37)</f>
        <v>0</v>
      </c>
      <c r="I48" s="8">
        <f>COUNTIF($AI$3:AI$32,$I$37)</f>
        <v>0</v>
      </c>
      <c r="J48" s="8"/>
      <c r="K48" s="7"/>
      <c r="L48" s="7"/>
      <c r="M48" s="15"/>
      <c r="N48" s="15"/>
      <c r="O48" s="15"/>
      <c r="P48" s="15">
        <f t="shared" si="102"/>
        <v>0</v>
      </c>
      <c r="Q48" s="161">
        <f t="shared" si="103"/>
        <v>2500</v>
      </c>
      <c r="R48" s="162"/>
      <c r="S48" s="2"/>
    </row>
    <row r="49" spans="1:22" ht="30" thickTop="1" thickBot="1" x14ac:dyDescent="0.5">
      <c r="A49" s="13">
        <v>12</v>
      </c>
      <c r="B49" s="14" t="s">
        <v>14</v>
      </c>
      <c r="C49" s="7">
        <v>1800</v>
      </c>
      <c r="D49" s="5">
        <f>SUM($Y$91)</f>
        <v>0</v>
      </c>
      <c r="E49" s="20"/>
      <c r="F49" s="9">
        <f t="shared" si="101"/>
        <v>0</v>
      </c>
      <c r="G49" s="9"/>
      <c r="H49" s="8">
        <f>COUNTIF($AK$3:AK$32,$H$37)</f>
        <v>0</v>
      </c>
      <c r="I49" s="8">
        <f>COUNTIF($AL$3:AL$32,$I$37)</f>
        <v>0</v>
      </c>
      <c r="J49" s="8"/>
      <c r="K49" s="7"/>
      <c r="L49" s="7"/>
      <c r="M49" s="15"/>
      <c r="N49" s="15"/>
      <c r="O49" s="15"/>
      <c r="P49" s="15">
        <f t="shared" si="102"/>
        <v>0</v>
      </c>
      <c r="Q49" s="161">
        <f t="shared" si="103"/>
        <v>1800</v>
      </c>
      <c r="R49" s="162"/>
      <c r="S49" s="2"/>
    </row>
    <row r="50" spans="1:22" ht="30" thickTop="1" thickBot="1" x14ac:dyDescent="0.5">
      <c r="A50" s="11">
        <v>13</v>
      </c>
      <c r="B50" s="14" t="s">
        <v>12</v>
      </c>
      <c r="C50" s="7">
        <v>2700</v>
      </c>
      <c r="D50" s="5">
        <f>SUM($AA$91)</f>
        <v>0</v>
      </c>
      <c r="E50" s="20"/>
      <c r="F50" s="9">
        <f t="shared" si="101"/>
        <v>0</v>
      </c>
      <c r="G50" s="9"/>
      <c r="H50" s="8">
        <f>COUNTIF($AN$3:AN$32,$H$37)</f>
        <v>0</v>
      </c>
      <c r="I50" s="8">
        <f>COUNTIF($AO$3:AO$32,$I$37)</f>
        <v>0</v>
      </c>
      <c r="J50" s="8"/>
      <c r="K50" s="7"/>
      <c r="L50" s="7"/>
      <c r="M50" s="15"/>
      <c r="N50" s="15"/>
      <c r="O50" s="15"/>
      <c r="P50" s="15">
        <f t="shared" si="102"/>
        <v>0</v>
      </c>
      <c r="Q50" s="161">
        <f t="shared" si="103"/>
        <v>2700</v>
      </c>
      <c r="R50" s="162"/>
      <c r="S50" s="2"/>
    </row>
    <row r="51" spans="1:22" ht="30" thickTop="1" thickBot="1" x14ac:dyDescent="0.5">
      <c r="A51" s="13">
        <v>14</v>
      </c>
      <c r="B51" s="14" t="s">
        <v>37</v>
      </c>
      <c r="C51" s="7">
        <v>1800</v>
      </c>
      <c r="D51" s="5">
        <f>SUM($AC$91)</f>
        <v>0</v>
      </c>
      <c r="E51" s="20"/>
      <c r="F51" s="9">
        <f t="shared" si="101"/>
        <v>0</v>
      </c>
      <c r="G51" s="9"/>
      <c r="H51" s="8">
        <f>COUNTIF($AQ$3:AQ$32,$H$37)</f>
        <v>0</v>
      </c>
      <c r="I51" s="8">
        <f>COUNTIF($AR$3:AR$32,$I$37)</f>
        <v>0</v>
      </c>
      <c r="J51" s="8"/>
      <c r="K51" s="7"/>
      <c r="L51" s="7"/>
      <c r="M51" s="15"/>
      <c r="N51" s="15"/>
      <c r="O51" s="15"/>
      <c r="P51" s="15">
        <f t="shared" si="102"/>
        <v>0</v>
      </c>
      <c r="Q51" s="161">
        <f t="shared" si="103"/>
        <v>1800</v>
      </c>
      <c r="R51" s="162"/>
      <c r="S51" s="2"/>
    </row>
    <row r="52" spans="1:22" ht="30" thickTop="1" thickBot="1" x14ac:dyDescent="0.5">
      <c r="A52" s="11">
        <v>15</v>
      </c>
      <c r="B52" s="12" t="s">
        <v>54</v>
      </c>
      <c r="C52" s="7">
        <v>1800</v>
      </c>
      <c r="D52" s="5">
        <f>SUM($AE$91)</f>
        <v>0</v>
      </c>
      <c r="E52" s="20"/>
      <c r="F52" s="9">
        <f t="shared" si="101"/>
        <v>0</v>
      </c>
      <c r="G52" s="9"/>
      <c r="H52" s="8">
        <f>COUNTIF($AT$3:AT$32,$H$37)</f>
        <v>0</v>
      </c>
      <c r="I52" s="8">
        <f>COUNTIF($AU$3:AU$32,$I$37)</f>
        <v>0</v>
      </c>
      <c r="J52" s="8"/>
      <c r="K52" s="7"/>
      <c r="L52" s="7"/>
      <c r="M52" s="15"/>
      <c r="N52" s="15"/>
      <c r="O52" s="15"/>
      <c r="P52" s="15">
        <f t="shared" si="102"/>
        <v>0</v>
      </c>
      <c r="Q52" s="161">
        <f t="shared" si="103"/>
        <v>1800</v>
      </c>
      <c r="R52" s="162"/>
      <c r="S52" s="2"/>
    </row>
    <row r="53" spans="1:22" ht="30" thickTop="1" thickBot="1" x14ac:dyDescent="0.5">
      <c r="A53" s="13">
        <v>16</v>
      </c>
      <c r="B53" s="12" t="s">
        <v>35</v>
      </c>
      <c r="C53" s="7">
        <v>9</v>
      </c>
      <c r="D53" s="5">
        <f>SUM($AG$91)</f>
        <v>0</v>
      </c>
      <c r="E53" s="20"/>
      <c r="F53" s="9">
        <f t="shared" si="101"/>
        <v>0</v>
      </c>
      <c r="G53" s="9"/>
      <c r="H53" s="8">
        <f>COUNTIF($AW$3:AW$32,$H$37)</f>
        <v>0</v>
      </c>
      <c r="I53" s="8">
        <f>COUNTIF($AX$3:AX$32,$I$37)</f>
        <v>0</v>
      </c>
      <c r="J53" s="8"/>
      <c r="K53" s="116">
        <f>L53*C53/30/9</f>
        <v>0.28194444444444444</v>
      </c>
      <c r="L53" s="115">
        <f>SUM(AW33)</f>
        <v>8.4583333333333339</v>
      </c>
      <c r="M53" s="15"/>
      <c r="N53" s="15"/>
      <c r="O53" s="15"/>
      <c r="P53" s="15">
        <f t="shared" si="102"/>
        <v>0</v>
      </c>
      <c r="Q53" s="161">
        <f t="shared" si="103"/>
        <v>9</v>
      </c>
      <c r="R53" s="162"/>
      <c r="S53" s="2"/>
    </row>
    <row r="54" spans="1:22" ht="30" thickTop="1" thickBot="1" x14ac:dyDescent="0.5">
      <c r="A54" s="11">
        <v>17</v>
      </c>
      <c r="B54" s="12" t="s">
        <v>131</v>
      </c>
      <c r="C54" s="7">
        <v>2000</v>
      </c>
      <c r="D54" s="5">
        <f>SUM($AI$91)</f>
        <v>0</v>
      </c>
      <c r="E54" s="20"/>
      <c r="F54" s="9">
        <f>C54/30*G54/2</f>
        <v>0</v>
      </c>
      <c r="G54" s="9"/>
      <c r="H54" s="8">
        <f>COUNTIF($AZ$3:AZ$32,$H$37)</f>
        <v>0</v>
      </c>
      <c r="I54" s="8">
        <f>COUNTIF($BA$3:BA$32,$I$37)</f>
        <v>0</v>
      </c>
      <c r="J54" s="8"/>
      <c r="K54" s="7"/>
      <c r="L54" s="7"/>
      <c r="M54" s="15"/>
      <c r="N54" s="15"/>
      <c r="O54" s="15"/>
      <c r="P54" s="15">
        <f t="shared" si="102"/>
        <v>0</v>
      </c>
      <c r="Q54" s="161">
        <f t="shared" si="103"/>
        <v>2000</v>
      </c>
      <c r="R54" s="162"/>
      <c r="S54" s="2"/>
    </row>
    <row r="55" spans="1:22" ht="30" thickTop="1" thickBot="1" x14ac:dyDescent="0.5">
      <c r="A55" s="13">
        <v>18</v>
      </c>
      <c r="B55" s="12" t="s">
        <v>45</v>
      </c>
      <c r="C55" s="7">
        <v>960</v>
      </c>
      <c r="D55" s="5">
        <f>SUM($AK$91)</f>
        <v>0</v>
      </c>
      <c r="E55" s="20"/>
      <c r="F55" s="9">
        <f t="shared" si="101"/>
        <v>0</v>
      </c>
      <c r="G55" s="9"/>
      <c r="H55" s="8">
        <f>COUNTIF($BC$3:BC$32,$H$37)</f>
        <v>0</v>
      </c>
      <c r="I55" s="8">
        <f>COUNTIF($BD$3:BD$32,$I$37)</f>
        <v>0</v>
      </c>
      <c r="J55" s="8"/>
      <c r="K55" s="7"/>
      <c r="L55" s="7"/>
      <c r="M55" s="15"/>
      <c r="N55" s="15"/>
      <c r="O55" s="15"/>
      <c r="P55" s="15">
        <f t="shared" si="102"/>
        <v>0</v>
      </c>
      <c r="Q55" s="161">
        <f t="shared" si="103"/>
        <v>960</v>
      </c>
      <c r="R55" s="162"/>
      <c r="S55" s="2"/>
    </row>
    <row r="56" spans="1:22" ht="30" thickTop="1" thickBot="1" x14ac:dyDescent="0.5">
      <c r="A56" s="11">
        <v>19</v>
      </c>
      <c r="B56" s="12" t="s">
        <v>152</v>
      </c>
      <c r="C56" s="3">
        <v>960</v>
      </c>
      <c r="D56" s="5">
        <f>SUM($AM$91)</f>
        <v>0</v>
      </c>
      <c r="E56" s="20"/>
      <c r="F56" s="9">
        <f t="shared" si="101"/>
        <v>0</v>
      </c>
      <c r="G56" s="9"/>
      <c r="H56" s="8">
        <f>COUNTIF($BF$3:BF$32,$H$37)</f>
        <v>0</v>
      </c>
      <c r="I56" s="8">
        <f>COUNTIF($BG$3:BG$32,$I$37)</f>
        <v>0</v>
      </c>
      <c r="J56" s="8"/>
      <c r="K56" s="7"/>
      <c r="L56" s="7"/>
      <c r="M56" s="15"/>
      <c r="N56" s="15"/>
      <c r="O56" s="15"/>
      <c r="P56" s="15">
        <f t="shared" si="102"/>
        <v>0</v>
      </c>
      <c r="Q56" s="161">
        <f t="shared" si="103"/>
        <v>960</v>
      </c>
      <c r="R56" s="162"/>
      <c r="S56" s="2"/>
    </row>
    <row r="57" spans="1:22" ht="30" thickTop="1" thickBot="1" x14ac:dyDescent="0.5">
      <c r="A57" s="13">
        <v>20</v>
      </c>
      <c r="B57" s="14" t="s">
        <v>11</v>
      </c>
      <c r="C57" s="7">
        <v>4300</v>
      </c>
      <c r="D57" s="5">
        <f>SUM($AO$91)</f>
        <v>0</v>
      </c>
      <c r="E57" s="20"/>
      <c r="F57" s="9">
        <f t="shared" si="101"/>
        <v>0</v>
      </c>
      <c r="G57" s="9"/>
      <c r="H57" s="8">
        <f>COUNTIF($BI$3:BI$32,$H$37)</f>
        <v>0</v>
      </c>
      <c r="I57" s="8">
        <f>COUNTIF($BJ$3:BJ$32,$I$37)</f>
        <v>0</v>
      </c>
      <c r="J57" s="8"/>
      <c r="K57" s="7"/>
      <c r="L57" s="7"/>
      <c r="M57" s="15"/>
      <c r="N57" s="15"/>
      <c r="O57" s="15"/>
      <c r="P57" s="15">
        <f t="shared" si="102"/>
        <v>0</v>
      </c>
      <c r="Q57" s="161">
        <f t="shared" si="103"/>
        <v>4300</v>
      </c>
      <c r="R57" s="162"/>
      <c r="S57" s="2"/>
      <c r="T57" s="24" t="s">
        <v>136</v>
      </c>
      <c r="U57" s="85" t="s">
        <v>137</v>
      </c>
      <c r="V57" s="24" t="s">
        <v>138</v>
      </c>
    </row>
    <row r="58" spans="1:22" ht="30" thickTop="1" thickBot="1" x14ac:dyDescent="0.5">
      <c r="A58" s="11">
        <v>21</v>
      </c>
      <c r="B58" s="12" t="s">
        <v>7</v>
      </c>
      <c r="C58" s="7">
        <v>3250</v>
      </c>
      <c r="D58" s="5">
        <f>SUM($AQ$91)</f>
        <v>0</v>
      </c>
      <c r="E58" s="20"/>
      <c r="F58" s="9">
        <f t="shared" si="101"/>
        <v>0</v>
      </c>
      <c r="G58" s="9"/>
      <c r="H58" s="8">
        <f>COUNTIF($BL$3:BL$32,$H$37)</f>
        <v>0</v>
      </c>
      <c r="I58" s="8">
        <f>COUNTIF($BM$3:BM$32,$I$37)</f>
        <v>0</v>
      </c>
      <c r="J58" s="8"/>
      <c r="K58" s="7"/>
      <c r="L58" s="7"/>
      <c r="M58" s="15"/>
      <c r="N58" s="15"/>
      <c r="O58" s="15"/>
      <c r="P58" s="15">
        <f t="shared" si="102"/>
        <v>0</v>
      </c>
      <c r="Q58" s="161">
        <f t="shared" si="103"/>
        <v>3250</v>
      </c>
      <c r="R58" s="162"/>
      <c r="S58" s="2"/>
      <c r="T58" s="84">
        <f>V58-U58</f>
        <v>1500</v>
      </c>
      <c r="U58" s="24">
        <v>500</v>
      </c>
      <c r="V58" s="24">
        <v>2000</v>
      </c>
    </row>
    <row r="59" spans="1:22" ht="30" thickTop="1" thickBot="1" x14ac:dyDescent="0.5">
      <c r="A59" s="13">
        <v>22</v>
      </c>
      <c r="B59" s="12" t="s">
        <v>10</v>
      </c>
      <c r="C59" s="7">
        <v>3800</v>
      </c>
      <c r="D59" s="5">
        <f>SUM($AS$91)</f>
        <v>0</v>
      </c>
      <c r="E59" s="20"/>
      <c r="F59" s="9">
        <f t="shared" si="101"/>
        <v>0</v>
      </c>
      <c r="G59" s="9"/>
      <c r="H59" s="8">
        <f>COUNTIF($BO$3:BO$32,$H$37)</f>
        <v>0</v>
      </c>
      <c r="I59" s="8">
        <f>COUNTIF($BP$3:BP$32,$I$37)</f>
        <v>0</v>
      </c>
      <c r="J59" s="8"/>
      <c r="K59" s="7"/>
      <c r="L59" s="7"/>
      <c r="M59" s="15"/>
      <c r="N59" s="15"/>
      <c r="O59" s="15"/>
      <c r="P59" s="15">
        <f t="shared" si="102"/>
        <v>0</v>
      </c>
      <c r="Q59" s="161">
        <f t="shared" si="103"/>
        <v>3800</v>
      </c>
      <c r="R59" s="162"/>
      <c r="S59" s="2"/>
    </row>
    <row r="60" spans="1:22" ht="30" thickTop="1" thickBot="1" x14ac:dyDescent="0.5">
      <c r="A60" s="11">
        <v>23</v>
      </c>
      <c r="B60" s="12" t="s">
        <v>159</v>
      </c>
      <c r="C60" s="3">
        <v>960</v>
      </c>
      <c r="D60" s="5">
        <f>SUM($AW$91)</f>
        <v>0</v>
      </c>
      <c r="E60" s="20"/>
      <c r="F60" s="9">
        <f t="shared" si="101"/>
        <v>0</v>
      </c>
      <c r="G60" s="9"/>
      <c r="H60" s="8">
        <f>COUNTIF($BR$3:BR$32,$H$37)</f>
        <v>0</v>
      </c>
      <c r="I60" s="8">
        <f>COUNTIF($BS$3:BS$32,$I$37)</f>
        <v>0</v>
      </c>
      <c r="J60" s="8"/>
      <c r="K60" s="7"/>
      <c r="L60" s="7"/>
      <c r="M60" s="15"/>
      <c r="N60" s="15"/>
      <c r="O60" s="15"/>
      <c r="P60" s="15">
        <f t="shared" si="102"/>
        <v>0</v>
      </c>
      <c r="Q60" s="161">
        <f t="shared" si="103"/>
        <v>960</v>
      </c>
      <c r="R60" s="162"/>
      <c r="S60" s="2"/>
    </row>
    <row r="61" spans="1:22" ht="30" thickTop="1" thickBot="1" x14ac:dyDescent="0.5">
      <c r="A61" s="13">
        <v>24</v>
      </c>
      <c r="B61" s="12" t="s">
        <v>171</v>
      </c>
      <c r="C61" s="7">
        <v>1800</v>
      </c>
      <c r="D61" s="5">
        <f>SUM($AY$91)</f>
        <v>0</v>
      </c>
      <c r="E61" s="20"/>
      <c r="F61" s="9">
        <f t="shared" si="101"/>
        <v>0</v>
      </c>
      <c r="G61" s="9"/>
      <c r="H61" s="8">
        <f>COUNTIF($BU$3:BU$32,$H$37)</f>
        <v>0</v>
      </c>
      <c r="I61" s="8">
        <f>COUNTIF($BV$3:BV$32,$I$37)</f>
        <v>0</v>
      </c>
      <c r="J61" s="8"/>
      <c r="K61" s="7"/>
      <c r="L61" s="7"/>
      <c r="M61" s="15"/>
      <c r="N61" s="15"/>
      <c r="O61" s="15"/>
      <c r="P61" s="15">
        <f t="shared" si="102"/>
        <v>0</v>
      </c>
      <c r="Q61" s="161">
        <f t="shared" si="103"/>
        <v>1800</v>
      </c>
      <c r="R61" s="162"/>
      <c r="S61" s="2"/>
    </row>
    <row r="62" spans="1:22" ht="30" thickTop="1" thickBot="1" x14ac:dyDescent="0.5">
      <c r="A62" s="11">
        <v>25</v>
      </c>
      <c r="B62" s="14"/>
      <c r="C62" s="7"/>
      <c r="D62" s="5">
        <f>SUM($AY$91)</f>
        <v>0</v>
      </c>
      <c r="E62" s="20"/>
      <c r="F62" s="9">
        <f t="shared" si="101"/>
        <v>0</v>
      </c>
      <c r="G62" s="9"/>
      <c r="H62" s="8">
        <f>COUNTIF($BX$3:BX$32,$H$37)</f>
        <v>0</v>
      </c>
      <c r="I62" s="8">
        <f>COUNTIF($BY$3:BY$32,$I$37)</f>
        <v>0</v>
      </c>
      <c r="J62" s="8"/>
      <c r="K62" s="7"/>
      <c r="L62" s="7"/>
      <c r="M62" s="15"/>
      <c r="N62" s="15"/>
      <c r="O62" s="15"/>
      <c r="P62" s="15">
        <f t="shared" si="102"/>
        <v>0</v>
      </c>
      <c r="Q62" s="161">
        <f t="shared" si="103"/>
        <v>0</v>
      </c>
      <c r="R62" s="162"/>
      <c r="S62" s="2"/>
    </row>
    <row r="63" spans="1:22" ht="30" thickTop="1" thickBot="1" x14ac:dyDescent="0.5">
      <c r="A63" s="13">
        <v>26</v>
      </c>
      <c r="B63" s="12"/>
      <c r="C63" s="7"/>
      <c r="D63" s="5">
        <f>SUM($BA$91)</f>
        <v>0</v>
      </c>
      <c r="E63" s="20"/>
      <c r="F63" s="9">
        <f t="shared" si="101"/>
        <v>0</v>
      </c>
      <c r="G63" s="9"/>
      <c r="H63" s="8">
        <f>COUNTIF($CA$3:CA$32,$H$37)</f>
        <v>0</v>
      </c>
      <c r="I63" s="8">
        <f>COUNTIF($CB$3:CB$32,$I$37)</f>
        <v>0</v>
      </c>
      <c r="J63" s="8"/>
      <c r="K63" s="7"/>
      <c r="L63" s="7"/>
      <c r="M63" s="15"/>
      <c r="N63" s="15"/>
      <c r="O63" s="15"/>
      <c r="P63" s="15">
        <f t="shared" si="102"/>
        <v>0</v>
      </c>
      <c r="Q63" s="161">
        <f t="shared" si="103"/>
        <v>0</v>
      </c>
      <c r="R63" s="162"/>
      <c r="S63" s="2"/>
    </row>
    <row r="64" spans="1:22" ht="30" thickTop="1" thickBot="1" x14ac:dyDescent="0.5">
      <c r="A64" s="11">
        <v>27</v>
      </c>
      <c r="B64" s="12"/>
      <c r="C64" s="7"/>
      <c r="D64" s="5">
        <f>SUM($BC$91)</f>
        <v>0</v>
      </c>
      <c r="E64" s="20"/>
      <c r="F64" s="9">
        <f t="shared" si="101"/>
        <v>0</v>
      </c>
      <c r="G64" s="9"/>
      <c r="H64" s="8">
        <f>COUNTIF($CD$3:CD$32,$H$37)</f>
        <v>0</v>
      </c>
      <c r="I64" s="8">
        <f>COUNTIF($CE$3:CE$32,$I$37)</f>
        <v>0</v>
      </c>
      <c r="J64" s="8"/>
      <c r="K64" s="7"/>
      <c r="L64" s="7"/>
      <c r="M64" s="15"/>
      <c r="N64" s="15"/>
      <c r="O64" s="15"/>
      <c r="P64" s="15">
        <f t="shared" si="102"/>
        <v>0</v>
      </c>
      <c r="Q64" s="161">
        <f t="shared" si="103"/>
        <v>0</v>
      </c>
      <c r="R64" s="162"/>
      <c r="S64" s="2"/>
    </row>
    <row r="65" spans="1:56" ht="30" thickTop="1" thickBot="1" x14ac:dyDescent="0.5">
      <c r="A65" s="13">
        <v>28</v>
      </c>
      <c r="B65" s="12" t="s">
        <v>39</v>
      </c>
      <c r="C65" s="7">
        <v>2500</v>
      </c>
      <c r="D65" s="5"/>
      <c r="E65" s="20"/>
      <c r="F65" s="9"/>
      <c r="G65" s="9"/>
      <c r="H65" s="8"/>
      <c r="I65" s="8"/>
      <c r="J65" s="8"/>
      <c r="K65" s="7"/>
      <c r="L65" s="7"/>
      <c r="M65" s="15"/>
      <c r="N65" s="15"/>
      <c r="O65" s="15"/>
      <c r="P65" s="15"/>
      <c r="Q65" s="161">
        <f t="shared" si="103"/>
        <v>2500</v>
      </c>
      <c r="R65" s="162"/>
      <c r="S65" s="2"/>
    </row>
    <row r="66" spans="1:56" ht="30" thickTop="1" thickBot="1" x14ac:dyDescent="0.5">
      <c r="A66" s="11">
        <v>29</v>
      </c>
      <c r="B66" s="14" t="s">
        <v>38</v>
      </c>
      <c r="C66" s="7">
        <v>1200</v>
      </c>
      <c r="D66" s="5"/>
      <c r="E66" s="20"/>
      <c r="F66" s="9"/>
      <c r="G66" s="9"/>
      <c r="H66" s="8"/>
      <c r="I66" s="8"/>
      <c r="J66" s="8"/>
      <c r="K66" s="7"/>
      <c r="L66" s="7"/>
      <c r="M66" s="15"/>
      <c r="N66" s="15"/>
      <c r="O66" s="15"/>
      <c r="P66" s="15"/>
      <c r="Q66" s="161">
        <f t="shared" si="103"/>
        <v>1200</v>
      </c>
      <c r="R66" s="162"/>
      <c r="S66" s="2"/>
    </row>
    <row r="67" spans="1:56" ht="30" thickTop="1" thickBot="1" x14ac:dyDescent="0.5">
      <c r="A67" s="13">
        <v>30</v>
      </c>
      <c r="B67" s="14" t="s">
        <v>53</v>
      </c>
      <c r="C67" s="7">
        <v>500</v>
      </c>
      <c r="D67" s="5"/>
      <c r="E67" s="20"/>
      <c r="F67" s="9">
        <f>C67/30*G67/2</f>
        <v>0</v>
      </c>
      <c r="G67" s="9"/>
      <c r="H67" s="8"/>
      <c r="I67" s="8"/>
      <c r="J67" s="8"/>
      <c r="K67" s="7">
        <f>L67*C67/30/12</f>
        <v>0</v>
      </c>
      <c r="L67" s="7"/>
      <c r="M67" s="15"/>
      <c r="N67" s="15"/>
      <c r="O67" s="15"/>
      <c r="P67" s="15">
        <f>L67*C67/30</f>
        <v>0</v>
      </c>
      <c r="Q67" s="161">
        <f t="shared" si="103"/>
        <v>500</v>
      </c>
      <c r="R67" s="162"/>
      <c r="S67" s="2"/>
    </row>
    <row r="68" spans="1:56" ht="30" thickTop="1" thickBot="1" x14ac:dyDescent="0.5">
      <c r="A68" s="192" t="s">
        <v>32</v>
      </c>
      <c r="B68" s="193"/>
      <c r="C68" s="10">
        <f>SUM(C38:C67)</f>
        <v>66789</v>
      </c>
      <c r="D68" s="10">
        <f>SUM(D38:D67)</f>
        <v>0</v>
      </c>
      <c r="E68" s="10"/>
      <c r="F68" s="10"/>
      <c r="G68" s="10"/>
      <c r="H68" s="10"/>
      <c r="I68" s="10"/>
      <c r="J68" s="10"/>
      <c r="K68" s="10"/>
      <c r="L68" s="10">
        <f>SUM(L38:L67)</f>
        <v>8.4583333333333339</v>
      </c>
      <c r="M68" s="10"/>
      <c r="N68" s="10"/>
      <c r="O68" s="10"/>
      <c r="P68" s="10">
        <f>SUM(P38:P67)</f>
        <v>0</v>
      </c>
      <c r="Q68" s="194">
        <f>SUM(Q38:R67)</f>
        <v>66789</v>
      </c>
      <c r="R68" s="195"/>
    </row>
    <row r="69" spans="1:56" ht="30" thickTop="1" thickBot="1" x14ac:dyDescent="0.5"/>
    <row r="70" spans="1:56" ht="87" thickTop="1" thickBot="1" x14ac:dyDescent="0.5">
      <c r="B70" s="21" t="s">
        <v>49</v>
      </c>
      <c r="C70" s="22" t="s">
        <v>1</v>
      </c>
      <c r="D70" s="22" t="s">
        <v>52</v>
      </c>
      <c r="E70" s="23" t="s">
        <v>2</v>
      </c>
      <c r="F70" s="22" t="s">
        <v>52</v>
      </c>
      <c r="G70" s="22" t="s">
        <v>3</v>
      </c>
      <c r="H70" s="22" t="s">
        <v>52</v>
      </c>
      <c r="I70" s="23" t="s">
        <v>4</v>
      </c>
      <c r="J70" s="22" t="s">
        <v>52</v>
      </c>
      <c r="K70" s="22" t="s">
        <v>5</v>
      </c>
      <c r="L70" s="22" t="s">
        <v>52</v>
      </c>
      <c r="M70" s="23" t="s">
        <v>13</v>
      </c>
      <c r="N70" s="22" t="s">
        <v>52</v>
      </c>
      <c r="O70" s="22" t="s">
        <v>6</v>
      </c>
      <c r="P70" s="22" t="s">
        <v>52</v>
      </c>
      <c r="Q70" s="23" t="s">
        <v>8</v>
      </c>
      <c r="R70" s="22" t="s">
        <v>52</v>
      </c>
      <c r="S70" s="22" t="s">
        <v>9</v>
      </c>
      <c r="T70" s="22" t="s">
        <v>52</v>
      </c>
      <c r="U70" s="23" t="s">
        <v>133</v>
      </c>
      <c r="V70" s="22" t="s">
        <v>52</v>
      </c>
      <c r="W70" s="22" t="s">
        <v>55</v>
      </c>
      <c r="X70" s="22" t="s">
        <v>52</v>
      </c>
      <c r="Y70" s="23" t="s">
        <v>14</v>
      </c>
      <c r="Z70" s="22" t="s">
        <v>52</v>
      </c>
      <c r="AA70" s="22" t="s">
        <v>12</v>
      </c>
      <c r="AB70" s="22" t="s">
        <v>52</v>
      </c>
      <c r="AC70" s="23" t="s">
        <v>37</v>
      </c>
      <c r="AD70" s="22" t="s">
        <v>52</v>
      </c>
      <c r="AE70" s="22" t="s">
        <v>54</v>
      </c>
      <c r="AF70" s="22" t="s">
        <v>52</v>
      </c>
      <c r="AG70" s="23" t="s">
        <v>35</v>
      </c>
      <c r="AH70" s="22" t="s">
        <v>52</v>
      </c>
      <c r="AI70" s="22" t="s">
        <v>131</v>
      </c>
      <c r="AJ70" s="22" t="s">
        <v>52</v>
      </c>
      <c r="AK70" s="22" t="s">
        <v>45</v>
      </c>
      <c r="AL70" s="22" t="s">
        <v>52</v>
      </c>
      <c r="AM70" s="22" t="s">
        <v>152</v>
      </c>
      <c r="AN70" s="22" t="s">
        <v>52</v>
      </c>
      <c r="AO70" s="22" t="s">
        <v>11</v>
      </c>
      <c r="AP70" s="22" t="s">
        <v>52</v>
      </c>
      <c r="AQ70" s="22" t="s">
        <v>7</v>
      </c>
      <c r="AR70" s="22" t="s">
        <v>52</v>
      </c>
      <c r="AS70" s="22" t="s">
        <v>10</v>
      </c>
      <c r="AT70" s="22" t="s">
        <v>52</v>
      </c>
      <c r="AU70" s="22" t="s">
        <v>153</v>
      </c>
      <c r="AV70" s="22" t="s">
        <v>52</v>
      </c>
      <c r="AW70" s="22" t="s">
        <v>159</v>
      </c>
      <c r="AX70" s="22" t="s">
        <v>52</v>
      </c>
      <c r="AY70" s="22" t="s">
        <v>171</v>
      </c>
      <c r="AZ70" s="22" t="s">
        <v>52</v>
      </c>
      <c r="BA70" s="22"/>
      <c r="BB70" s="22" t="s">
        <v>52</v>
      </c>
      <c r="BC70" s="22"/>
      <c r="BD70" s="22" t="s">
        <v>52</v>
      </c>
    </row>
    <row r="71" spans="1:56" ht="58.5" thickTop="1" thickBot="1" x14ac:dyDescent="0.5">
      <c r="B71" s="23" t="s">
        <v>134</v>
      </c>
      <c r="C71" s="24"/>
      <c r="D71" s="25"/>
      <c r="E71" s="24"/>
      <c r="F71" s="25"/>
      <c r="G71" s="24"/>
      <c r="H71" s="25"/>
      <c r="I71" s="24"/>
      <c r="J71" s="25"/>
      <c r="K71" s="24"/>
      <c r="L71" s="25"/>
      <c r="M71" s="24"/>
      <c r="N71" s="25"/>
      <c r="O71" s="24"/>
      <c r="P71" s="25"/>
      <c r="Q71" s="24"/>
      <c r="R71" s="25"/>
      <c r="S71" s="24"/>
      <c r="T71" s="25"/>
      <c r="U71" s="24"/>
      <c r="V71" s="25"/>
      <c r="W71" s="24"/>
      <c r="X71" s="25"/>
      <c r="Y71" s="24"/>
      <c r="Z71" s="25"/>
      <c r="AA71" s="24"/>
      <c r="AB71" s="25"/>
      <c r="AC71" s="24"/>
      <c r="AD71" s="25"/>
      <c r="AE71" s="24"/>
      <c r="AF71" s="25"/>
      <c r="AG71" s="24"/>
      <c r="AH71" s="25"/>
      <c r="AI71" s="24"/>
      <c r="AJ71" s="25"/>
      <c r="AK71" s="24"/>
      <c r="AL71" s="25"/>
      <c r="AM71" s="24"/>
      <c r="AN71" s="25"/>
      <c r="AO71" s="24"/>
      <c r="AP71" s="25"/>
      <c r="AQ71" s="24"/>
      <c r="AR71" s="25"/>
      <c r="AS71" s="24"/>
      <c r="AT71" s="25"/>
      <c r="AU71" s="24"/>
      <c r="AV71" s="25"/>
      <c r="AW71" s="24"/>
      <c r="AX71" s="25"/>
      <c r="AY71" s="24"/>
      <c r="AZ71" s="25"/>
      <c r="BA71" s="24"/>
      <c r="BB71" s="25"/>
      <c r="BC71" s="24"/>
      <c r="BD71" s="25"/>
    </row>
    <row r="72" spans="1:56" ht="87" thickTop="1" thickBot="1" x14ac:dyDescent="0.5">
      <c r="B72" s="22" t="s">
        <v>135</v>
      </c>
      <c r="C72" s="24">
        <f>'مــصــــروفــــــات اليومـيـــة'!$C$42</f>
        <v>0</v>
      </c>
      <c r="D72" s="25"/>
      <c r="E72" s="24">
        <f>'مــصــــروفــــــات اليومـيـــة'!$C$43</f>
        <v>0</v>
      </c>
      <c r="F72" s="25"/>
      <c r="G72" s="24">
        <f>'مــصــــروفــــــات اليومـيـــة'!$C$44</f>
        <v>0</v>
      </c>
      <c r="H72" s="25"/>
      <c r="I72" s="24">
        <f>'مــصــــروفــــــات اليومـيـــة'!$C$45</f>
        <v>0</v>
      </c>
      <c r="J72" s="25"/>
      <c r="K72" s="24">
        <f>'مــصــــروفــــــات اليومـيـــة'!$C$46</f>
        <v>0</v>
      </c>
      <c r="L72" s="25"/>
      <c r="M72" s="24">
        <f>'مــصــــروفــــــات اليومـيـــة'!$C$47</f>
        <v>0</v>
      </c>
      <c r="N72" s="25"/>
      <c r="O72" s="24">
        <f>'مــصــــروفــــــات اليومـيـــة'!$C$48</f>
        <v>0</v>
      </c>
      <c r="P72" s="25"/>
      <c r="Q72" s="24">
        <f>'مــصــــروفــــــات اليومـيـــة'!$C$49</f>
        <v>0</v>
      </c>
      <c r="R72" s="25"/>
      <c r="S72" s="24">
        <f>'مــصــــروفــــــات اليومـيـــة'!$C$50</f>
        <v>0</v>
      </c>
      <c r="T72" s="25"/>
      <c r="U72" s="24">
        <f>'مــصــــروفــــــات اليومـيـــة'!$C$51</f>
        <v>0</v>
      </c>
      <c r="V72" s="25"/>
      <c r="W72" s="24">
        <f>'مــصــــروفــــــات اليومـيـــة'!$C$52</f>
        <v>0</v>
      </c>
      <c r="X72" s="25"/>
      <c r="Y72" s="24">
        <f>'مــصــــروفــــــات اليومـيـــة'!$C$53</f>
        <v>0</v>
      </c>
      <c r="Z72" s="25"/>
      <c r="AA72" s="24">
        <f>'مــصــــروفــــــات اليومـيـــة'!$C$54</f>
        <v>0</v>
      </c>
      <c r="AB72" s="25"/>
      <c r="AC72" s="24">
        <f>'مــصــــروفــــــات اليومـيـــة'!$C$55</f>
        <v>0</v>
      </c>
      <c r="AD72" s="25"/>
      <c r="AE72" s="24">
        <f>'مــصــــروفــــــات اليومـيـــة'!$C$56</f>
        <v>0</v>
      </c>
      <c r="AF72" s="25"/>
      <c r="AG72" s="24">
        <f>'مــصــــروفــــــات اليومـيـــة'!$C$57</f>
        <v>0</v>
      </c>
      <c r="AH72" s="25"/>
      <c r="AI72" s="24">
        <f>'مــصــــروفــــــات اليومـيـــة'!$C$58</f>
        <v>0</v>
      </c>
      <c r="AJ72" s="25"/>
      <c r="AK72" s="24">
        <f>'مــصــــروفــــــات اليومـيـــة'!$C$59</f>
        <v>0</v>
      </c>
      <c r="AL72" s="25"/>
      <c r="AM72" s="24">
        <f>'مــصــــروفــــــات اليومـيـــة'!$C$60</f>
        <v>0</v>
      </c>
      <c r="AN72" s="25"/>
      <c r="AO72" s="24">
        <f>'مــصــــروفــــــات اليومـيـــة'!$C$61</f>
        <v>0</v>
      </c>
      <c r="AP72" s="25"/>
      <c r="AQ72" s="24">
        <f>'مــصــــروفــــــات اليومـيـــة'!$C$62</f>
        <v>0</v>
      </c>
      <c r="AR72" s="25"/>
      <c r="AS72" s="24">
        <f>'مــصــــروفــــــات اليومـيـــة'!$C$63</f>
        <v>0</v>
      </c>
      <c r="AT72" s="25"/>
      <c r="AU72" s="24">
        <f>'مــصــــروفــــــات اليومـيـــة'!$C$65</f>
        <v>0</v>
      </c>
      <c r="AV72" s="25"/>
      <c r="AW72" s="24">
        <f>'مــصــــروفــــــات اليومـيـــة'!$C$64</f>
        <v>0</v>
      </c>
      <c r="AX72" s="25"/>
      <c r="AY72" s="24">
        <f>'مــصــــروفــــــات اليومـيـــة'!$C$65</f>
        <v>0</v>
      </c>
      <c r="AZ72" s="25"/>
      <c r="BA72" s="24"/>
      <c r="BB72" s="25"/>
      <c r="BC72" s="24"/>
      <c r="BD72" s="25"/>
    </row>
    <row r="73" spans="1:56" ht="30" thickTop="1" thickBot="1" x14ac:dyDescent="0.5">
      <c r="B73" s="21" t="s">
        <v>50</v>
      </c>
      <c r="C73" s="24"/>
      <c r="D73" s="25"/>
      <c r="E73" s="24"/>
      <c r="F73" s="25"/>
      <c r="G73" s="24"/>
      <c r="H73" s="25"/>
      <c r="I73" s="24"/>
      <c r="J73" s="25"/>
      <c r="K73" s="24"/>
      <c r="L73" s="25"/>
      <c r="M73" s="24"/>
      <c r="N73" s="25"/>
      <c r="O73" s="24"/>
      <c r="P73" s="25"/>
      <c r="Q73" s="24"/>
      <c r="R73" s="25"/>
      <c r="S73" s="24"/>
      <c r="T73" s="25"/>
      <c r="U73" s="24"/>
      <c r="V73" s="25"/>
      <c r="W73" s="24"/>
      <c r="X73" s="25"/>
      <c r="Y73" s="24"/>
      <c r="Z73" s="25"/>
      <c r="AA73" s="24"/>
      <c r="AB73" s="25"/>
      <c r="AC73" s="24"/>
      <c r="AD73" s="25"/>
      <c r="AE73" s="24"/>
      <c r="AF73" s="25"/>
      <c r="AG73" s="24"/>
      <c r="AH73" s="25"/>
      <c r="AI73" s="24"/>
      <c r="AJ73" s="25"/>
      <c r="AK73" s="24"/>
      <c r="AL73" s="25"/>
      <c r="AM73" s="24"/>
      <c r="AN73" s="25"/>
      <c r="AO73" s="24"/>
      <c r="AP73" s="25"/>
      <c r="AQ73" s="24"/>
      <c r="AR73" s="25"/>
      <c r="AS73" s="24"/>
      <c r="AT73" s="25"/>
      <c r="AU73" s="24"/>
      <c r="AV73" s="25"/>
      <c r="AW73" s="24"/>
      <c r="AX73" s="25"/>
      <c r="AY73" s="24"/>
      <c r="AZ73" s="25"/>
      <c r="BA73" s="24"/>
      <c r="BB73" s="25"/>
      <c r="BC73" s="24"/>
      <c r="BD73" s="25"/>
    </row>
    <row r="74" spans="1:56" ht="30" thickTop="1" thickBot="1" x14ac:dyDescent="0.5">
      <c r="B74" s="21" t="s">
        <v>50</v>
      </c>
      <c r="C74" s="24"/>
      <c r="D74" s="25"/>
      <c r="E74" s="24"/>
      <c r="F74" s="25"/>
      <c r="G74" s="24"/>
      <c r="H74" s="25"/>
      <c r="I74" s="24"/>
      <c r="J74" s="25"/>
      <c r="K74" s="24"/>
      <c r="L74" s="25"/>
      <c r="M74" s="24"/>
      <c r="N74" s="25"/>
      <c r="O74" s="24"/>
      <c r="P74" s="25"/>
      <c r="Q74" s="24"/>
      <c r="R74" s="25"/>
      <c r="S74" s="24"/>
      <c r="T74" s="25"/>
      <c r="U74" s="24"/>
      <c r="V74" s="25"/>
      <c r="W74" s="24"/>
      <c r="X74" s="25"/>
      <c r="Y74" s="24"/>
      <c r="Z74" s="25"/>
      <c r="AA74" s="24"/>
      <c r="AB74" s="25"/>
      <c r="AC74" s="24"/>
      <c r="AD74" s="25"/>
      <c r="AE74" s="24"/>
      <c r="AF74" s="25"/>
      <c r="AG74" s="24"/>
      <c r="AH74" s="25"/>
      <c r="AI74" s="24"/>
      <c r="AJ74" s="25"/>
      <c r="AK74" s="24"/>
      <c r="AL74" s="25"/>
      <c r="AM74" s="24"/>
      <c r="AN74" s="25"/>
      <c r="AO74" s="24"/>
      <c r="AP74" s="25"/>
      <c r="AQ74" s="24"/>
      <c r="AR74" s="25"/>
      <c r="AS74" s="24"/>
      <c r="AT74" s="25"/>
      <c r="AU74" s="24"/>
      <c r="AV74" s="25"/>
      <c r="AW74" s="24"/>
      <c r="AX74" s="25"/>
      <c r="AY74" s="24"/>
      <c r="AZ74" s="25"/>
      <c r="BA74" s="24"/>
      <c r="BB74" s="25"/>
      <c r="BC74" s="24"/>
      <c r="BD74" s="25"/>
    </row>
    <row r="75" spans="1:56" ht="30" thickTop="1" thickBot="1" x14ac:dyDescent="0.5">
      <c r="B75" s="21" t="s">
        <v>50</v>
      </c>
      <c r="C75" s="24"/>
      <c r="D75" s="25"/>
      <c r="E75" s="24"/>
      <c r="F75" s="25"/>
      <c r="G75" s="24"/>
      <c r="H75" s="25"/>
      <c r="I75" s="24"/>
      <c r="J75" s="25"/>
      <c r="K75" s="24"/>
      <c r="L75" s="25"/>
      <c r="M75" s="24"/>
      <c r="N75" s="25"/>
      <c r="O75" s="24"/>
      <c r="P75" s="25"/>
      <c r="Q75" s="24"/>
      <c r="R75" s="25"/>
      <c r="S75" s="24"/>
      <c r="T75" s="25"/>
      <c r="U75" s="24"/>
      <c r="V75" s="25"/>
      <c r="W75" s="24"/>
      <c r="X75" s="25"/>
      <c r="Y75" s="24"/>
      <c r="Z75" s="25"/>
      <c r="AA75" s="24"/>
      <c r="AB75" s="25"/>
      <c r="AC75" s="24"/>
      <c r="AD75" s="25"/>
      <c r="AE75" s="24"/>
      <c r="AF75" s="25"/>
      <c r="AG75" s="24"/>
      <c r="AH75" s="25"/>
      <c r="AI75" s="24"/>
      <c r="AJ75" s="25"/>
      <c r="AK75" s="24"/>
      <c r="AL75" s="25"/>
      <c r="AM75" s="24"/>
      <c r="AN75" s="25"/>
      <c r="AO75" s="24"/>
      <c r="AP75" s="25"/>
      <c r="AQ75" s="24"/>
      <c r="AR75" s="25"/>
      <c r="AS75" s="24"/>
      <c r="AT75" s="25"/>
      <c r="AU75" s="24"/>
      <c r="AV75" s="25"/>
      <c r="AW75" s="24"/>
      <c r="AX75" s="25"/>
      <c r="AY75" s="24"/>
      <c r="AZ75" s="25"/>
      <c r="BA75" s="24"/>
      <c r="BB75" s="25"/>
      <c r="BC75" s="24"/>
      <c r="BD75" s="25"/>
    </row>
    <row r="76" spans="1:56" ht="30" thickTop="1" thickBot="1" x14ac:dyDescent="0.5">
      <c r="B76" s="21" t="s">
        <v>50</v>
      </c>
      <c r="C76" s="24"/>
      <c r="D76" s="25"/>
      <c r="E76" s="24"/>
      <c r="F76" s="25"/>
      <c r="G76" s="24"/>
      <c r="H76" s="25"/>
      <c r="I76" s="24"/>
      <c r="J76" s="25"/>
      <c r="K76" s="24"/>
      <c r="L76" s="25"/>
      <c r="M76" s="24"/>
      <c r="N76" s="25"/>
      <c r="O76" s="24"/>
      <c r="P76" s="25"/>
      <c r="Q76" s="24"/>
      <c r="R76" s="25"/>
      <c r="S76" s="24"/>
      <c r="T76" s="25"/>
      <c r="U76" s="24"/>
      <c r="V76" s="25"/>
      <c r="W76" s="24"/>
      <c r="X76" s="25"/>
      <c r="Y76" s="24"/>
      <c r="Z76" s="25"/>
      <c r="AA76" s="24"/>
      <c r="AB76" s="25"/>
      <c r="AC76" s="24"/>
      <c r="AD76" s="25"/>
      <c r="AE76" s="24"/>
      <c r="AF76" s="25"/>
      <c r="AG76" s="24"/>
      <c r="AH76" s="25"/>
      <c r="AI76" s="24"/>
      <c r="AJ76" s="25"/>
      <c r="AK76" s="24"/>
      <c r="AL76" s="25"/>
      <c r="AM76" s="24"/>
      <c r="AN76" s="25"/>
      <c r="AO76" s="24"/>
      <c r="AP76" s="25"/>
      <c r="AQ76" s="24"/>
      <c r="AR76" s="25"/>
      <c r="AS76" s="24"/>
      <c r="AT76" s="25"/>
      <c r="AU76" s="24"/>
      <c r="AV76" s="25"/>
      <c r="AW76" s="24"/>
      <c r="AX76" s="25"/>
      <c r="AY76" s="24"/>
      <c r="AZ76" s="25"/>
      <c r="BA76" s="24"/>
      <c r="BB76" s="25"/>
      <c r="BC76" s="24"/>
      <c r="BD76" s="25"/>
    </row>
    <row r="77" spans="1:56" ht="30" thickTop="1" thickBot="1" x14ac:dyDescent="0.5">
      <c r="B77" s="21" t="s">
        <v>50</v>
      </c>
      <c r="C77" s="24"/>
      <c r="D77" s="25"/>
      <c r="E77" s="24"/>
      <c r="F77" s="25"/>
      <c r="G77" s="24"/>
      <c r="H77" s="25"/>
      <c r="I77" s="24"/>
      <c r="J77" s="25"/>
      <c r="K77" s="24"/>
      <c r="L77" s="25"/>
      <c r="M77" s="24"/>
      <c r="N77" s="25"/>
      <c r="O77" s="24"/>
      <c r="P77" s="25"/>
      <c r="Q77" s="24"/>
      <c r="R77" s="25"/>
      <c r="S77" s="24"/>
      <c r="T77" s="25"/>
      <c r="U77" s="24"/>
      <c r="V77" s="25"/>
      <c r="W77" s="24"/>
      <c r="X77" s="25"/>
      <c r="Y77" s="24"/>
      <c r="Z77" s="25"/>
      <c r="AA77" s="24"/>
      <c r="AB77" s="25"/>
      <c r="AC77" s="24"/>
      <c r="AD77" s="25"/>
      <c r="AE77" s="24"/>
      <c r="AF77" s="25"/>
      <c r="AG77" s="24"/>
      <c r="AH77" s="25"/>
      <c r="AI77" s="24"/>
      <c r="AJ77" s="25"/>
      <c r="AK77" s="24"/>
      <c r="AL77" s="25"/>
      <c r="AM77" s="24"/>
      <c r="AN77" s="25"/>
      <c r="AO77" s="24"/>
      <c r="AP77" s="25"/>
      <c r="AQ77" s="24"/>
      <c r="AR77" s="25"/>
      <c r="AS77" s="24"/>
      <c r="AT77" s="25"/>
      <c r="AU77" s="24"/>
      <c r="AV77" s="25"/>
      <c r="AW77" s="24"/>
      <c r="AX77" s="25"/>
      <c r="AY77" s="24"/>
      <c r="AZ77" s="25"/>
      <c r="BA77" s="24"/>
      <c r="BB77" s="25"/>
      <c r="BC77" s="24"/>
      <c r="BD77" s="25"/>
    </row>
    <row r="78" spans="1:56" ht="30" thickTop="1" thickBot="1" x14ac:dyDescent="0.5">
      <c r="B78" s="21" t="s">
        <v>50</v>
      </c>
      <c r="C78" s="24"/>
      <c r="D78" s="25"/>
      <c r="E78" s="24"/>
      <c r="F78" s="25"/>
      <c r="G78" s="24"/>
      <c r="H78" s="25"/>
      <c r="I78" s="24"/>
      <c r="J78" s="25"/>
      <c r="K78" s="24"/>
      <c r="L78" s="25"/>
      <c r="M78" s="24"/>
      <c r="N78" s="25"/>
      <c r="O78" s="24"/>
      <c r="P78" s="25"/>
      <c r="Q78" s="24"/>
      <c r="R78" s="25"/>
      <c r="S78" s="24"/>
      <c r="T78" s="25"/>
      <c r="U78" s="24"/>
      <c r="V78" s="25"/>
      <c r="W78" s="24"/>
      <c r="X78" s="25"/>
      <c r="Y78" s="24"/>
      <c r="Z78" s="25"/>
      <c r="AA78" s="24"/>
      <c r="AB78" s="25"/>
      <c r="AC78" s="24"/>
      <c r="AD78" s="25"/>
      <c r="AE78" s="24"/>
      <c r="AF78" s="25"/>
      <c r="AG78" s="24"/>
      <c r="AH78" s="25"/>
      <c r="AI78" s="24"/>
      <c r="AJ78" s="25"/>
      <c r="AK78" s="24"/>
      <c r="AL78" s="25"/>
      <c r="AM78" s="24"/>
      <c r="AN78" s="25"/>
      <c r="AO78" s="24"/>
      <c r="AP78" s="25"/>
      <c r="AQ78" s="24"/>
      <c r="AR78" s="25"/>
      <c r="AS78" s="24"/>
      <c r="AT78" s="25"/>
      <c r="AU78" s="24"/>
      <c r="AV78" s="25"/>
      <c r="AW78" s="24"/>
      <c r="AX78" s="25"/>
      <c r="AY78" s="24"/>
      <c r="AZ78" s="25"/>
      <c r="BA78" s="24"/>
      <c r="BB78" s="25"/>
      <c r="BC78" s="24"/>
      <c r="BD78" s="25"/>
    </row>
    <row r="79" spans="1:56" ht="30" thickTop="1" thickBot="1" x14ac:dyDescent="0.5">
      <c r="B79" s="21" t="s">
        <v>50</v>
      </c>
      <c r="C79" s="24"/>
      <c r="D79" s="25"/>
      <c r="E79" s="24"/>
      <c r="F79" s="25"/>
      <c r="G79" s="24"/>
      <c r="H79" s="25"/>
      <c r="I79" s="24"/>
      <c r="J79" s="25"/>
      <c r="K79" s="24"/>
      <c r="L79" s="25"/>
      <c r="M79" s="24"/>
      <c r="N79" s="25"/>
      <c r="O79" s="24"/>
      <c r="P79" s="25"/>
      <c r="Q79" s="24"/>
      <c r="R79" s="25"/>
      <c r="S79" s="24"/>
      <c r="T79" s="25"/>
      <c r="U79" s="24"/>
      <c r="V79" s="25"/>
      <c r="W79" s="24"/>
      <c r="X79" s="25"/>
      <c r="Y79" s="24"/>
      <c r="Z79" s="25"/>
      <c r="AA79" s="24"/>
      <c r="AB79" s="25"/>
      <c r="AC79" s="24"/>
      <c r="AD79" s="25"/>
      <c r="AE79" s="24"/>
      <c r="AF79" s="25"/>
      <c r="AG79" s="24"/>
      <c r="AH79" s="25"/>
      <c r="AI79" s="24"/>
      <c r="AJ79" s="25"/>
      <c r="AK79" s="24"/>
      <c r="AL79" s="25"/>
      <c r="AM79" s="24"/>
      <c r="AN79" s="25"/>
      <c r="AO79" s="24"/>
      <c r="AP79" s="25"/>
      <c r="AQ79" s="24"/>
      <c r="AR79" s="25"/>
      <c r="AS79" s="24"/>
      <c r="AT79" s="25"/>
      <c r="AU79" s="24"/>
      <c r="AV79" s="25"/>
      <c r="AW79" s="24"/>
      <c r="AX79" s="25"/>
      <c r="AY79" s="24"/>
      <c r="AZ79" s="25"/>
      <c r="BA79" s="24"/>
      <c r="BB79" s="25"/>
      <c r="BC79" s="24"/>
      <c r="BD79" s="25"/>
    </row>
    <row r="80" spans="1:56" ht="30" thickTop="1" thickBot="1" x14ac:dyDescent="0.5">
      <c r="B80" s="21" t="s">
        <v>50</v>
      </c>
      <c r="C80" s="24"/>
      <c r="D80" s="25"/>
      <c r="E80" s="24"/>
      <c r="F80" s="25"/>
      <c r="G80" s="24"/>
      <c r="H80" s="25"/>
      <c r="I80" s="24"/>
      <c r="J80" s="25"/>
      <c r="K80" s="24"/>
      <c r="L80" s="25"/>
      <c r="M80" s="24"/>
      <c r="N80" s="25"/>
      <c r="O80" s="24"/>
      <c r="P80" s="25"/>
      <c r="Q80" s="24"/>
      <c r="R80" s="25"/>
      <c r="S80" s="24"/>
      <c r="T80" s="25"/>
      <c r="U80" s="24"/>
      <c r="V80" s="25"/>
      <c r="W80" s="24"/>
      <c r="X80" s="25"/>
      <c r="Y80" s="24"/>
      <c r="Z80" s="25"/>
      <c r="AA80" s="24"/>
      <c r="AB80" s="25"/>
      <c r="AC80" s="24"/>
      <c r="AD80" s="25"/>
      <c r="AE80" s="24"/>
      <c r="AF80" s="25"/>
      <c r="AG80" s="24"/>
      <c r="AH80" s="25"/>
      <c r="AI80" s="24"/>
      <c r="AJ80" s="25"/>
      <c r="AK80" s="24"/>
      <c r="AL80" s="25"/>
      <c r="AM80" s="24"/>
      <c r="AN80" s="25"/>
      <c r="AO80" s="24"/>
      <c r="AP80" s="25"/>
      <c r="AQ80" s="24"/>
      <c r="AR80" s="25"/>
      <c r="AS80" s="24"/>
      <c r="AT80" s="25"/>
      <c r="AU80" s="24"/>
      <c r="AV80" s="25"/>
      <c r="AW80" s="24"/>
      <c r="AX80" s="25"/>
      <c r="AY80" s="24"/>
      <c r="AZ80" s="25"/>
      <c r="BA80" s="24"/>
      <c r="BB80" s="25"/>
      <c r="BC80" s="24"/>
      <c r="BD80" s="25"/>
    </row>
    <row r="81" spans="1:56" ht="30" thickTop="1" thickBot="1" x14ac:dyDescent="0.5">
      <c r="B81" s="21" t="s">
        <v>50</v>
      </c>
      <c r="C81" s="24"/>
      <c r="D81" s="25"/>
      <c r="E81" s="24"/>
      <c r="F81" s="25"/>
      <c r="G81" s="24"/>
      <c r="H81" s="25"/>
      <c r="I81" s="24"/>
      <c r="J81" s="25"/>
      <c r="K81" s="24"/>
      <c r="L81" s="25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4"/>
      <c r="AL81" s="25"/>
      <c r="AM81" s="24"/>
      <c r="AN81" s="25"/>
      <c r="AO81" s="24"/>
      <c r="AP81" s="25"/>
      <c r="AQ81" s="24"/>
      <c r="AR81" s="25"/>
      <c r="AS81" s="24"/>
      <c r="AT81" s="25"/>
      <c r="AU81" s="24"/>
      <c r="AV81" s="25"/>
      <c r="AW81" s="24"/>
      <c r="AX81" s="25"/>
      <c r="AY81" s="24"/>
      <c r="AZ81" s="25"/>
      <c r="BA81" s="24"/>
      <c r="BB81" s="25"/>
      <c r="BC81" s="24"/>
      <c r="BD81" s="25"/>
    </row>
    <row r="82" spans="1:56" ht="30" thickTop="1" thickBot="1" x14ac:dyDescent="0.5">
      <c r="B82" s="21" t="s">
        <v>50</v>
      </c>
      <c r="C82" s="24"/>
      <c r="D82" s="25"/>
      <c r="E82" s="24"/>
      <c r="F82" s="25"/>
      <c r="G82" s="24"/>
      <c r="H82" s="25"/>
      <c r="I82" s="24"/>
      <c r="J82" s="25"/>
      <c r="K82" s="24"/>
      <c r="L82" s="25"/>
      <c r="M82" s="24"/>
      <c r="N82" s="25"/>
      <c r="O82" s="24"/>
      <c r="P82" s="25"/>
      <c r="Q82" s="24"/>
      <c r="R82" s="25"/>
      <c r="S82" s="24"/>
      <c r="T82" s="25"/>
      <c r="U82" s="24"/>
      <c r="V82" s="25"/>
      <c r="W82" s="24"/>
      <c r="X82" s="25"/>
      <c r="Y82" s="24"/>
      <c r="Z82" s="25"/>
      <c r="AA82" s="24"/>
      <c r="AB82" s="25"/>
      <c r="AC82" s="24"/>
      <c r="AD82" s="25"/>
      <c r="AE82" s="24"/>
      <c r="AF82" s="25"/>
      <c r="AG82" s="24"/>
      <c r="AH82" s="25"/>
      <c r="AI82" s="24"/>
      <c r="AJ82" s="25"/>
      <c r="AK82" s="24"/>
      <c r="AL82" s="25"/>
      <c r="AM82" s="24"/>
      <c r="AN82" s="25"/>
      <c r="AO82" s="24"/>
      <c r="AP82" s="25"/>
      <c r="AQ82" s="24"/>
      <c r="AR82" s="25"/>
      <c r="AS82" s="24"/>
      <c r="AT82" s="25"/>
      <c r="AU82" s="24"/>
      <c r="AV82" s="25"/>
      <c r="AW82" s="24"/>
      <c r="AX82" s="25"/>
      <c r="AY82" s="24"/>
      <c r="AZ82" s="25"/>
      <c r="BA82" s="24"/>
      <c r="BB82" s="25"/>
      <c r="BC82" s="24"/>
      <c r="BD82" s="25"/>
    </row>
    <row r="83" spans="1:56" ht="30" thickTop="1" thickBot="1" x14ac:dyDescent="0.5">
      <c r="B83" s="21" t="s">
        <v>50</v>
      </c>
      <c r="C83" s="24"/>
      <c r="D83" s="25"/>
      <c r="E83" s="24"/>
      <c r="F83" s="25"/>
      <c r="G83" s="24"/>
      <c r="H83" s="25"/>
      <c r="I83" s="24"/>
      <c r="J83" s="25"/>
      <c r="K83" s="24"/>
      <c r="L83" s="25"/>
      <c r="M83" s="24"/>
      <c r="N83" s="25"/>
      <c r="O83" s="24"/>
      <c r="P83" s="25"/>
      <c r="Q83" s="24"/>
      <c r="R83" s="25"/>
      <c r="S83" s="24"/>
      <c r="T83" s="25"/>
      <c r="U83" s="24"/>
      <c r="V83" s="25"/>
      <c r="W83" s="24"/>
      <c r="X83" s="25"/>
      <c r="Y83" s="24"/>
      <c r="Z83" s="25"/>
      <c r="AA83" s="24"/>
      <c r="AB83" s="25"/>
      <c r="AC83" s="24"/>
      <c r="AD83" s="25"/>
      <c r="AE83" s="24"/>
      <c r="AF83" s="25"/>
      <c r="AG83" s="24"/>
      <c r="AH83" s="25"/>
      <c r="AI83" s="24"/>
      <c r="AJ83" s="25"/>
      <c r="AK83" s="24"/>
      <c r="AL83" s="25"/>
      <c r="AM83" s="24"/>
      <c r="AN83" s="25"/>
      <c r="AO83" s="24"/>
      <c r="AP83" s="25"/>
      <c r="AQ83" s="24"/>
      <c r="AR83" s="25"/>
      <c r="AS83" s="24"/>
      <c r="AT83" s="25"/>
      <c r="AU83" s="24"/>
      <c r="AV83" s="25"/>
      <c r="AW83" s="24"/>
      <c r="AX83" s="25"/>
      <c r="AY83" s="24"/>
      <c r="AZ83" s="25"/>
      <c r="BA83" s="24"/>
      <c r="BB83" s="25"/>
      <c r="BC83" s="24"/>
      <c r="BD83" s="25"/>
    </row>
    <row r="84" spans="1:56" ht="30" thickTop="1" thickBot="1" x14ac:dyDescent="0.5">
      <c r="B84" s="21" t="s">
        <v>50</v>
      </c>
      <c r="C84" s="24"/>
      <c r="D84" s="25"/>
      <c r="E84" s="24"/>
      <c r="F84" s="25"/>
      <c r="G84" s="24"/>
      <c r="H84" s="25"/>
      <c r="I84" s="24"/>
      <c r="J84" s="25"/>
      <c r="K84" s="24"/>
      <c r="L84" s="25"/>
      <c r="M84" s="24"/>
      <c r="N84" s="25"/>
      <c r="O84" s="24"/>
      <c r="P84" s="25"/>
      <c r="Q84" s="24"/>
      <c r="R84" s="25"/>
      <c r="S84" s="24"/>
      <c r="T84" s="25"/>
      <c r="U84" s="24"/>
      <c r="V84" s="25"/>
      <c r="W84" s="24"/>
      <c r="X84" s="25"/>
      <c r="Y84" s="24"/>
      <c r="Z84" s="25"/>
      <c r="AA84" s="24"/>
      <c r="AB84" s="25"/>
      <c r="AC84" s="24"/>
      <c r="AD84" s="25"/>
      <c r="AE84" s="24"/>
      <c r="AF84" s="25"/>
      <c r="AG84" s="24"/>
      <c r="AH84" s="25"/>
      <c r="AI84" s="24"/>
      <c r="AJ84" s="25"/>
      <c r="AK84" s="24"/>
      <c r="AL84" s="25"/>
      <c r="AM84" s="24"/>
      <c r="AN84" s="25"/>
      <c r="AO84" s="24"/>
      <c r="AP84" s="25"/>
      <c r="AQ84" s="24"/>
      <c r="AR84" s="25"/>
      <c r="AS84" s="24"/>
      <c r="AT84" s="25"/>
      <c r="AU84" s="24"/>
      <c r="AV84" s="25"/>
      <c r="AW84" s="24"/>
      <c r="AX84" s="25"/>
      <c r="AY84" s="24"/>
      <c r="AZ84" s="25"/>
      <c r="BA84" s="24"/>
      <c r="BB84" s="25"/>
      <c r="BC84" s="24"/>
      <c r="BD84" s="25"/>
    </row>
    <row r="85" spans="1:56" ht="30" thickTop="1" thickBot="1" x14ac:dyDescent="0.5">
      <c r="B85" s="21" t="s">
        <v>50</v>
      </c>
      <c r="C85" s="24"/>
      <c r="D85" s="25"/>
      <c r="E85" s="24"/>
      <c r="F85" s="25"/>
      <c r="G85" s="24"/>
      <c r="H85" s="25"/>
      <c r="I85" s="24"/>
      <c r="J85" s="25"/>
      <c r="K85" s="24"/>
      <c r="L85" s="25"/>
      <c r="M85" s="24"/>
      <c r="N85" s="25"/>
      <c r="O85" s="24"/>
      <c r="P85" s="25"/>
      <c r="Q85" s="24"/>
      <c r="R85" s="25"/>
      <c r="S85" s="24"/>
      <c r="T85" s="25"/>
      <c r="U85" s="24"/>
      <c r="V85" s="25"/>
      <c r="W85" s="24"/>
      <c r="X85" s="25"/>
      <c r="Y85" s="24"/>
      <c r="Z85" s="25"/>
      <c r="AA85" s="24"/>
      <c r="AB85" s="25"/>
      <c r="AC85" s="24"/>
      <c r="AD85" s="25"/>
      <c r="AE85" s="24"/>
      <c r="AF85" s="25"/>
      <c r="AG85" s="24"/>
      <c r="AH85" s="25"/>
      <c r="AI85" s="24"/>
      <c r="AJ85" s="25"/>
      <c r="AK85" s="24"/>
      <c r="AL85" s="25"/>
      <c r="AM85" s="24"/>
      <c r="AN85" s="25"/>
      <c r="AO85" s="24"/>
      <c r="AP85" s="25"/>
      <c r="AQ85" s="24"/>
      <c r="AR85" s="25"/>
      <c r="AS85" s="24"/>
      <c r="AT85" s="25"/>
      <c r="AU85" s="24"/>
      <c r="AV85" s="25"/>
      <c r="AW85" s="24"/>
      <c r="AX85" s="25"/>
      <c r="AY85" s="24"/>
      <c r="AZ85" s="25"/>
      <c r="BA85" s="24"/>
      <c r="BB85" s="25"/>
      <c r="BC85" s="24"/>
      <c r="BD85" s="25"/>
    </row>
    <row r="86" spans="1:56" ht="30" thickTop="1" thickBot="1" x14ac:dyDescent="0.5">
      <c r="B86" s="21" t="s">
        <v>50</v>
      </c>
      <c r="C86" s="24"/>
      <c r="D86" s="25"/>
      <c r="E86" s="24"/>
      <c r="F86" s="25"/>
      <c r="G86" s="24"/>
      <c r="H86" s="25"/>
      <c r="I86" s="24"/>
      <c r="J86" s="25"/>
      <c r="K86" s="24"/>
      <c r="L86" s="25"/>
      <c r="M86" s="24"/>
      <c r="N86" s="25"/>
      <c r="O86" s="24"/>
      <c r="P86" s="25"/>
      <c r="Q86" s="24"/>
      <c r="R86" s="25"/>
      <c r="S86" s="24"/>
      <c r="T86" s="25"/>
      <c r="U86" s="24"/>
      <c r="V86" s="25"/>
      <c r="W86" s="24"/>
      <c r="X86" s="25"/>
      <c r="Y86" s="24"/>
      <c r="Z86" s="25"/>
      <c r="AA86" s="24"/>
      <c r="AB86" s="25"/>
      <c r="AC86" s="24"/>
      <c r="AD86" s="25"/>
      <c r="AE86" s="24"/>
      <c r="AF86" s="25"/>
      <c r="AG86" s="24"/>
      <c r="AH86" s="25"/>
      <c r="AI86" s="24"/>
      <c r="AJ86" s="25"/>
      <c r="AK86" s="24"/>
      <c r="AL86" s="25"/>
      <c r="AM86" s="24"/>
      <c r="AN86" s="25"/>
      <c r="AO86" s="24"/>
      <c r="AP86" s="25"/>
      <c r="AQ86" s="24"/>
      <c r="AR86" s="25"/>
      <c r="AS86" s="24"/>
      <c r="AT86" s="25"/>
      <c r="AU86" s="24"/>
      <c r="AV86" s="25"/>
      <c r="AW86" s="24"/>
      <c r="AX86" s="25"/>
      <c r="AY86" s="24"/>
      <c r="AZ86" s="25"/>
      <c r="BA86" s="24"/>
      <c r="BB86" s="25"/>
      <c r="BC86" s="24"/>
      <c r="BD86" s="25"/>
    </row>
    <row r="87" spans="1:56" ht="30" thickTop="1" thickBot="1" x14ac:dyDescent="0.5">
      <c r="B87" s="21" t="s">
        <v>50</v>
      </c>
      <c r="C87" s="24"/>
      <c r="D87" s="25"/>
      <c r="E87" s="24"/>
      <c r="F87" s="25"/>
      <c r="G87" s="24"/>
      <c r="H87" s="25"/>
      <c r="I87" s="24"/>
      <c r="J87" s="25"/>
      <c r="K87" s="24"/>
      <c r="L87" s="25"/>
      <c r="M87" s="24"/>
      <c r="N87" s="25"/>
      <c r="O87" s="24"/>
      <c r="P87" s="25"/>
      <c r="Q87" s="24"/>
      <c r="R87" s="25"/>
      <c r="S87" s="24"/>
      <c r="T87" s="25"/>
      <c r="U87" s="24"/>
      <c r="V87" s="25"/>
      <c r="W87" s="24"/>
      <c r="X87" s="25"/>
      <c r="Y87" s="24"/>
      <c r="Z87" s="25"/>
      <c r="AA87" s="24"/>
      <c r="AB87" s="25"/>
      <c r="AC87" s="24"/>
      <c r="AD87" s="25"/>
      <c r="AE87" s="24"/>
      <c r="AF87" s="25"/>
      <c r="AG87" s="24"/>
      <c r="AH87" s="25"/>
      <c r="AI87" s="24"/>
      <c r="AJ87" s="25"/>
      <c r="AK87" s="24"/>
      <c r="AL87" s="25"/>
      <c r="AM87" s="24"/>
      <c r="AN87" s="25"/>
      <c r="AO87" s="24"/>
      <c r="AP87" s="25"/>
      <c r="AQ87" s="24"/>
      <c r="AR87" s="25"/>
      <c r="AS87" s="24"/>
      <c r="AT87" s="25"/>
      <c r="AU87" s="24"/>
      <c r="AV87" s="25"/>
      <c r="AW87" s="24"/>
      <c r="AX87" s="25"/>
      <c r="AY87" s="24"/>
      <c r="AZ87" s="25"/>
      <c r="BA87" s="24"/>
      <c r="BB87" s="25"/>
      <c r="BC87" s="24"/>
      <c r="BD87" s="25"/>
    </row>
    <row r="88" spans="1:56" ht="30" thickTop="1" thickBot="1" x14ac:dyDescent="0.5">
      <c r="B88" s="21" t="s">
        <v>50</v>
      </c>
      <c r="C88" s="24"/>
      <c r="D88" s="25"/>
      <c r="E88" s="24"/>
      <c r="F88" s="25"/>
      <c r="G88" s="24"/>
      <c r="H88" s="25"/>
      <c r="I88" s="24"/>
      <c r="J88" s="25"/>
      <c r="K88" s="24"/>
      <c r="L88" s="25"/>
      <c r="M88" s="24"/>
      <c r="N88" s="25"/>
      <c r="O88" s="24"/>
      <c r="P88" s="25"/>
      <c r="Q88" s="24"/>
      <c r="R88" s="25"/>
      <c r="S88" s="24"/>
      <c r="T88" s="25"/>
      <c r="U88" s="24"/>
      <c r="V88" s="25"/>
      <c r="W88" s="24"/>
      <c r="X88" s="25"/>
      <c r="Y88" s="24"/>
      <c r="Z88" s="25"/>
      <c r="AA88" s="24"/>
      <c r="AB88" s="25"/>
      <c r="AC88" s="24"/>
      <c r="AD88" s="25"/>
      <c r="AE88" s="24"/>
      <c r="AF88" s="25"/>
      <c r="AG88" s="24"/>
      <c r="AH88" s="25"/>
      <c r="AI88" s="24"/>
      <c r="AJ88" s="25"/>
      <c r="AK88" s="24"/>
      <c r="AL88" s="25"/>
      <c r="AM88" s="24"/>
      <c r="AN88" s="25"/>
      <c r="AO88" s="24"/>
      <c r="AP88" s="25"/>
      <c r="AQ88" s="24"/>
      <c r="AR88" s="25"/>
      <c r="AS88" s="24"/>
      <c r="AT88" s="25"/>
      <c r="AU88" s="24"/>
      <c r="AV88" s="25"/>
      <c r="AW88" s="24"/>
      <c r="AX88" s="25"/>
      <c r="AY88" s="24"/>
      <c r="AZ88" s="25"/>
      <c r="BA88" s="24"/>
      <c r="BB88" s="25"/>
      <c r="BC88" s="24"/>
      <c r="BD88" s="25"/>
    </row>
    <row r="89" spans="1:56" ht="30" thickTop="1" thickBot="1" x14ac:dyDescent="0.5">
      <c r="B89" s="21" t="s">
        <v>50</v>
      </c>
      <c r="C89" s="24"/>
      <c r="D89" s="25"/>
      <c r="E89" s="24"/>
      <c r="F89" s="25"/>
      <c r="G89" s="24"/>
      <c r="H89" s="25"/>
      <c r="I89" s="24"/>
      <c r="J89" s="25"/>
      <c r="K89" s="24"/>
      <c r="L89" s="25"/>
      <c r="M89" s="24"/>
      <c r="N89" s="25"/>
      <c r="O89" s="24"/>
      <c r="P89" s="25"/>
      <c r="Q89" s="24"/>
      <c r="R89" s="25"/>
      <c r="S89" s="24"/>
      <c r="T89" s="25"/>
      <c r="U89" s="24"/>
      <c r="V89" s="25"/>
      <c r="W89" s="24"/>
      <c r="X89" s="25"/>
      <c r="Y89" s="24"/>
      <c r="Z89" s="25"/>
      <c r="AA89" s="24"/>
      <c r="AB89" s="25"/>
      <c r="AC89" s="24"/>
      <c r="AD89" s="25"/>
      <c r="AE89" s="24"/>
      <c r="AF89" s="25"/>
      <c r="AG89" s="24"/>
      <c r="AH89" s="25"/>
      <c r="AI89" s="24"/>
      <c r="AJ89" s="25"/>
      <c r="AK89" s="24"/>
      <c r="AL89" s="25"/>
      <c r="AM89" s="24"/>
      <c r="AN89" s="25"/>
      <c r="AO89" s="24"/>
      <c r="AP89" s="25"/>
      <c r="AQ89" s="24"/>
      <c r="AR89" s="25"/>
      <c r="AS89" s="24"/>
      <c r="AT89" s="25"/>
      <c r="AU89" s="24"/>
      <c r="AV89" s="25"/>
      <c r="AW89" s="24"/>
      <c r="AX89" s="25"/>
      <c r="AY89" s="24"/>
      <c r="AZ89" s="25"/>
      <c r="BA89" s="24"/>
      <c r="BB89" s="25"/>
      <c r="BC89" s="24"/>
      <c r="BD89" s="25"/>
    </row>
    <row r="90" spans="1:56" ht="30" thickTop="1" thickBot="1" x14ac:dyDescent="0.5">
      <c r="B90" s="21" t="s">
        <v>50</v>
      </c>
      <c r="C90" s="24"/>
      <c r="D90" s="25"/>
      <c r="E90" s="24"/>
      <c r="F90" s="25"/>
      <c r="G90" s="24"/>
      <c r="H90" s="25"/>
      <c r="I90" s="24"/>
      <c r="J90" s="25"/>
      <c r="K90" s="24"/>
      <c r="L90" s="25"/>
      <c r="M90" s="24"/>
      <c r="N90" s="25"/>
      <c r="O90" s="24"/>
      <c r="P90" s="25"/>
      <c r="Q90" s="24"/>
      <c r="R90" s="25"/>
      <c r="S90" s="24"/>
      <c r="T90" s="25"/>
      <c r="U90" s="24"/>
      <c r="V90" s="25"/>
      <c r="W90" s="24"/>
      <c r="X90" s="25"/>
      <c r="Y90" s="24"/>
      <c r="Z90" s="25"/>
      <c r="AA90" s="24"/>
      <c r="AB90" s="25"/>
      <c r="AC90" s="24"/>
      <c r="AD90" s="25"/>
      <c r="AE90" s="24"/>
      <c r="AF90" s="25"/>
      <c r="AG90" s="24"/>
      <c r="AH90" s="25"/>
      <c r="AI90" s="24"/>
      <c r="AJ90" s="25"/>
      <c r="AK90" s="24"/>
      <c r="AL90" s="25"/>
      <c r="AM90" s="24"/>
      <c r="AN90" s="25"/>
      <c r="AO90" s="24"/>
      <c r="AP90" s="25"/>
      <c r="AQ90" s="24"/>
      <c r="AR90" s="25"/>
      <c r="AS90" s="24"/>
      <c r="AT90" s="25"/>
      <c r="AU90" s="24"/>
      <c r="AV90" s="25"/>
      <c r="AW90" s="24"/>
      <c r="AX90" s="25"/>
      <c r="AY90" s="24"/>
      <c r="AZ90" s="25"/>
      <c r="BA90" s="24"/>
      <c r="BB90" s="25"/>
      <c r="BC90" s="24"/>
      <c r="BD90" s="25"/>
    </row>
    <row r="91" spans="1:56" ht="30" thickTop="1" thickBot="1" x14ac:dyDescent="0.5">
      <c r="B91" s="21" t="s">
        <v>51</v>
      </c>
      <c r="C91" s="24">
        <f>SUM(C71:C90)</f>
        <v>0</v>
      </c>
      <c r="D91" s="24"/>
      <c r="E91" s="24">
        <f t="shared" ref="E91:AQ91" si="104">SUM(E71:E90)</f>
        <v>0</v>
      </c>
      <c r="F91" s="24"/>
      <c r="G91" s="24">
        <f t="shared" si="104"/>
        <v>0</v>
      </c>
      <c r="H91" s="24"/>
      <c r="I91" s="24">
        <f t="shared" si="104"/>
        <v>0</v>
      </c>
      <c r="J91" s="24"/>
      <c r="K91" s="24">
        <f t="shared" si="104"/>
        <v>0</v>
      </c>
      <c r="L91" s="24"/>
      <c r="M91" s="24">
        <f t="shared" si="104"/>
        <v>0</v>
      </c>
      <c r="N91" s="24"/>
      <c r="O91" s="24">
        <f t="shared" si="104"/>
        <v>0</v>
      </c>
      <c r="P91" s="24"/>
      <c r="Q91" s="24">
        <f t="shared" si="104"/>
        <v>0</v>
      </c>
      <c r="R91" s="24"/>
      <c r="S91" s="24">
        <f t="shared" si="104"/>
        <v>0</v>
      </c>
      <c r="T91" s="24"/>
      <c r="U91" s="24">
        <f t="shared" si="104"/>
        <v>0</v>
      </c>
      <c r="V91" s="24"/>
      <c r="W91" s="24">
        <f t="shared" si="104"/>
        <v>0</v>
      </c>
      <c r="X91" s="24"/>
      <c r="Y91" s="24">
        <f t="shared" si="104"/>
        <v>0</v>
      </c>
      <c r="Z91" s="24"/>
      <c r="AA91" s="24">
        <f t="shared" si="104"/>
        <v>0</v>
      </c>
      <c r="AB91" s="24"/>
      <c r="AC91" s="24">
        <f t="shared" si="104"/>
        <v>0</v>
      </c>
      <c r="AD91" s="24"/>
      <c r="AE91" s="24">
        <f t="shared" si="104"/>
        <v>0</v>
      </c>
      <c r="AF91" s="24"/>
      <c r="AG91" s="24">
        <f t="shared" si="104"/>
        <v>0</v>
      </c>
      <c r="AH91" s="24"/>
      <c r="AI91" s="24">
        <f t="shared" si="104"/>
        <v>0</v>
      </c>
      <c r="AJ91" s="24"/>
      <c r="AK91" s="24">
        <f t="shared" si="104"/>
        <v>0</v>
      </c>
      <c r="AL91" s="24"/>
      <c r="AM91" s="24">
        <f t="shared" si="104"/>
        <v>0</v>
      </c>
      <c r="AN91" s="24"/>
      <c r="AO91" s="24">
        <f t="shared" si="104"/>
        <v>0</v>
      </c>
      <c r="AP91" s="24"/>
      <c r="AQ91" s="24">
        <f t="shared" si="104"/>
        <v>0</v>
      </c>
      <c r="AR91" s="24"/>
      <c r="AS91" s="24">
        <f t="shared" ref="AS91:BA91" si="105">SUM(AS71:AS90)</f>
        <v>0</v>
      </c>
      <c r="AT91" s="24"/>
      <c r="AU91" s="24">
        <f t="shared" si="105"/>
        <v>0</v>
      </c>
      <c r="AV91" s="24"/>
      <c r="AW91" s="24">
        <f t="shared" si="105"/>
        <v>0</v>
      </c>
      <c r="AX91" s="24"/>
      <c r="AY91" s="24">
        <f t="shared" si="105"/>
        <v>0</v>
      </c>
      <c r="AZ91" s="24"/>
      <c r="BA91" s="24">
        <f t="shared" si="105"/>
        <v>0</v>
      </c>
      <c r="BB91" s="24"/>
      <c r="BC91" s="24">
        <f t="shared" ref="BC91" si="106">SUM(BC71:BC90)</f>
        <v>0</v>
      </c>
      <c r="BD91" s="24"/>
    </row>
    <row r="92" spans="1:56" ht="29.25" thickTop="1" x14ac:dyDescent="0.45"/>
    <row r="93" spans="1:56" ht="29.25" thickBot="1" x14ac:dyDescent="0.5">
      <c r="A93" s="1">
        <v>1</v>
      </c>
    </row>
    <row r="94" spans="1:56" ht="30" thickTop="1" thickBot="1" x14ac:dyDescent="0.5">
      <c r="A94" s="1">
        <v>2</v>
      </c>
      <c r="B94" s="14" t="s">
        <v>14</v>
      </c>
      <c r="C94" s="7">
        <v>1800</v>
      </c>
    </row>
    <row r="95" spans="1:56" ht="30" thickTop="1" thickBot="1" x14ac:dyDescent="0.5">
      <c r="A95" s="1">
        <v>3</v>
      </c>
      <c r="B95" s="14" t="s">
        <v>12</v>
      </c>
      <c r="C95" s="7">
        <v>2700</v>
      </c>
    </row>
    <row r="96" spans="1:56" ht="30" thickTop="1" thickBot="1" x14ac:dyDescent="0.5">
      <c r="A96" s="1">
        <v>4</v>
      </c>
      <c r="B96" s="14" t="s">
        <v>37</v>
      </c>
      <c r="C96" s="7">
        <v>1800</v>
      </c>
    </row>
    <row r="97" spans="1:3" ht="30" thickTop="1" thickBot="1" x14ac:dyDescent="0.5">
      <c r="A97" s="1">
        <v>5</v>
      </c>
      <c r="B97" s="12" t="s">
        <v>35</v>
      </c>
      <c r="C97" s="7">
        <v>9</v>
      </c>
    </row>
    <row r="98" spans="1:3" ht="30" thickTop="1" thickBot="1" x14ac:dyDescent="0.5">
      <c r="A98" s="1">
        <v>6</v>
      </c>
      <c r="B98" s="12" t="s">
        <v>54</v>
      </c>
      <c r="C98" s="7">
        <v>1800</v>
      </c>
    </row>
    <row r="99" spans="1:3" ht="30" thickTop="1" thickBot="1" x14ac:dyDescent="0.5">
      <c r="A99" s="1">
        <v>7</v>
      </c>
      <c r="B99" s="12" t="s">
        <v>132</v>
      </c>
      <c r="C99" s="7">
        <v>1800</v>
      </c>
    </row>
    <row r="100" spans="1:3" ht="30" thickTop="1" thickBot="1" x14ac:dyDescent="0.5">
      <c r="A100" s="1">
        <v>8</v>
      </c>
      <c r="B100" s="12" t="s">
        <v>55</v>
      </c>
      <c r="C100" s="7">
        <v>2500</v>
      </c>
    </row>
    <row r="101" spans="1:3" ht="30" thickTop="1" thickBot="1" x14ac:dyDescent="0.5">
      <c r="A101" s="1">
        <v>9</v>
      </c>
      <c r="B101" s="12" t="s">
        <v>44</v>
      </c>
      <c r="C101" s="7">
        <v>1200</v>
      </c>
    </row>
    <row r="102" spans="1:3" ht="30" thickTop="1" thickBot="1" x14ac:dyDescent="0.5">
      <c r="A102" s="1">
        <v>10</v>
      </c>
      <c r="B102" s="12" t="s">
        <v>45</v>
      </c>
      <c r="C102" s="7">
        <v>960</v>
      </c>
    </row>
    <row r="103" spans="1:3" ht="30" thickTop="1" thickBot="1" x14ac:dyDescent="0.5">
      <c r="A103" s="1">
        <v>11</v>
      </c>
      <c r="B103" s="12" t="s">
        <v>131</v>
      </c>
      <c r="C103" s="7">
        <v>2000</v>
      </c>
    </row>
    <row r="104" spans="1:3" ht="30" thickTop="1" thickBot="1" x14ac:dyDescent="0.5">
      <c r="A104" s="1">
        <v>12</v>
      </c>
      <c r="B104" s="14" t="s">
        <v>11</v>
      </c>
      <c r="C104" s="7">
        <v>4300</v>
      </c>
    </row>
    <row r="105" spans="1:3" ht="30" thickTop="1" thickBot="1" x14ac:dyDescent="0.5">
      <c r="A105" s="1">
        <v>13</v>
      </c>
      <c r="B105" s="12" t="s">
        <v>7</v>
      </c>
      <c r="C105" s="7">
        <v>3250</v>
      </c>
    </row>
    <row r="106" spans="1:3" ht="30" thickTop="1" thickBot="1" x14ac:dyDescent="0.5">
      <c r="A106" s="1">
        <v>14</v>
      </c>
      <c r="B106" s="12" t="s">
        <v>10</v>
      </c>
      <c r="C106" s="7">
        <v>3500</v>
      </c>
    </row>
    <row r="107" spans="1:3" ht="29.25" thickTop="1" x14ac:dyDescent="0.45">
      <c r="A107" s="1">
        <v>15</v>
      </c>
    </row>
    <row r="108" spans="1:3" x14ac:dyDescent="0.45">
      <c r="A108" s="1">
        <v>16</v>
      </c>
    </row>
    <row r="109" spans="1:3" x14ac:dyDescent="0.45">
      <c r="A109" s="1">
        <v>17</v>
      </c>
    </row>
    <row r="110" spans="1:3" x14ac:dyDescent="0.45">
      <c r="A110" s="1">
        <v>18</v>
      </c>
    </row>
    <row r="111" spans="1:3" x14ac:dyDescent="0.45">
      <c r="A111" s="1">
        <v>19</v>
      </c>
    </row>
    <row r="112" spans="1:3" x14ac:dyDescent="0.45">
      <c r="A112" s="1">
        <v>20</v>
      </c>
    </row>
    <row r="113" spans="1:1" x14ac:dyDescent="0.45">
      <c r="A113" s="1">
        <v>21</v>
      </c>
    </row>
    <row r="114" spans="1:1" x14ac:dyDescent="0.45">
      <c r="A114" s="1">
        <v>22</v>
      </c>
    </row>
    <row r="115" spans="1:1" x14ac:dyDescent="0.45">
      <c r="A115" s="1">
        <v>23</v>
      </c>
    </row>
  </sheetData>
  <mergeCells count="118">
    <mergeCell ref="Q39:R39"/>
    <mergeCell ref="Q40:R40"/>
    <mergeCell ref="Q41:R41"/>
    <mergeCell ref="Q42:R42"/>
    <mergeCell ref="BU34:BW34"/>
    <mergeCell ref="BX34:BZ34"/>
    <mergeCell ref="CA34:CC34"/>
    <mergeCell ref="CD34:CF34"/>
    <mergeCell ref="BR33:BT33"/>
    <mergeCell ref="BU33:BW33"/>
    <mergeCell ref="BX33:BZ33"/>
    <mergeCell ref="CA33:CC33"/>
    <mergeCell ref="CD33:CF33"/>
    <mergeCell ref="Q37:R37"/>
    <mergeCell ref="BL33:BN33"/>
    <mergeCell ref="AH33:AJ33"/>
    <mergeCell ref="AE34:AG34"/>
    <mergeCell ref="BO33:BQ33"/>
    <mergeCell ref="BO34:BQ34"/>
    <mergeCell ref="BR34:BT34"/>
    <mergeCell ref="AE33:AG33"/>
    <mergeCell ref="AH34:AJ34"/>
    <mergeCell ref="AQ34:AS34"/>
    <mergeCell ref="BL34:BN34"/>
    <mergeCell ref="BF34:BH34"/>
    <mergeCell ref="BC34:BE34"/>
    <mergeCell ref="AZ33:BB33"/>
    <mergeCell ref="BC33:BE33"/>
    <mergeCell ref="BF33:BH33"/>
    <mergeCell ref="AN33:AP33"/>
    <mergeCell ref="AK33:AM33"/>
    <mergeCell ref="BI33:BK33"/>
    <mergeCell ref="AW34:AY34"/>
    <mergeCell ref="AZ34:BB34"/>
    <mergeCell ref="AQ33:AS33"/>
    <mergeCell ref="AT33:AV33"/>
    <mergeCell ref="AW33:AY33"/>
    <mergeCell ref="AT34:AV34"/>
    <mergeCell ref="AK34:AM34"/>
    <mergeCell ref="AN34:AP34"/>
    <mergeCell ref="BI34:BK34"/>
    <mergeCell ref="BU1:BW1"/>
    <mergeCell ref="BX1:BZ1"/>
    <mergeCell ref="CA1:CC1"/>
    <mergeCell ref="CD1:CF1"/>
    <mergeCell ref="BO1:BQ1"/>
    <mergeCell ref="BC1:BE1"/>
    <mergeCell ref="BR1:BT1"/>
    <mergeCell ref="AT1:AV1"/>
    <mergeCell ref="AE1:AG1"/>
    <mergeCell ref="AH1:AJ1"/>
    <mergeCell ref="AW1:AY1"/>
    <mergeCell ref="AZ1:BB1"/>
    <mergeCell ref="BI1:BK1"/>
    <mergeCell ref="BL1:BN1"/>
    <mergeCell ref="AK1:AM1"/>
    <mergeCell ref="AN1:AP1"/>
    <mergeCell ref="AQ1:AS1"/>
    <mergeCell ref="BF1:BH1"/>
    <mergeCell ref="Y34:AA34"/>
    <mergeCell ref="S33:U33"/>
    <mergeCell ref="V33:X33"/>
    <mergeCell ref="Y33:AA33"/>
    <mergeCell ref="AB33:AD33"/>
    <mergeCell ref="S34:U34"/>
    <mergeCell ref="V34:X34"/>
    <mergeCell ref="AB34:AD34"/>
    <mergeCell ref="S1:U1"/>
    <mergeCell ref="V1:X1"/>
    <mergeCell ref="Y1:AA1"/>
    <mergeCell ref="AB1:AD1"/>
    <mergeCell ref="A68:B68"/>
    <mergeCell ref="Q46:R46"/>
    <mergeCell ref="Q47:R47"/>
    <mergeCell ref="Q48:R48"/>
    <mergeCell ref="Q49:R49"/>
    <mergeCell ref="Q50:R50"/>
    <mergeCell ref="Q58:R58"/>
    <mergeCell ref="Q65:R65"/>
    <mergeCell ref="Q66:R66"/>
    <mergeCell ref="Q68:R68"/>
    <mergeCell ref="Q53:R53"/>
    <mergeCell ref="Q54:R54"/>
    <mergeCell ref="Q55:R55"/>
    <mergeCell ref="Q56:R56"/>
    <mergeCell ref="Q57:R57"/>
    <mergeCell ref="Q60:R60"/>
    <mergeCell ref="Q61:R61"/>
    <mergeCell ref="Q62:R62"/>
    <mergeCell ref="Q63:R63"/>
    <mergeCell ref="Q64:R64"/>
    <mergeCell ref="Q67:R67"/>
    <mergeCell ref="Q59:R59"/>
    <mergeCell ref="Q52:R52"/>
    <mergeCell ref="Q43:R43"/>
    <mergeCell ref="Q44:R44"/>
    <mergeCell ref="Q51:R51"/>
    <mergeCell ref="A36:R36"/>
    <mergeCell ref="A1:C1"/>
    <mergeCell ref="A33:C33"/>
    <mergeCell ref="A34:C34"/>
    <mergeCell ref="G1:I1"/>
    <mergeCell ref="G34:I34"/>
    <mergeCell ref="J1:L1"/>
    <mergeCell ref="J34:L34"/>
    <mergeCell ref="D34:F34"/>
    <mergeCell ref="D1:F1"/>
    <mergeCell ref="P33:R33"/>
    <mergeCell ref="P1:R1"/>
    <mergeCell ref="M1:O1"/>
    <mergeCell ref="M34:O34"/>
    <mergeCell ref="D33:F33"/>
    <mergeCell ref="P34:R34"/>
    <mergeCell ref="J33:L33"/>
    <mergeCell ref="Q45:R45"/>
    <mergeCell ref="Q38:R38"/>
    <mergeCell ref="G33:I33"/>
    <mergeCell ref="M33:O33"/>
  </mergeCells>
  <conditionalFormatting sqref="H3:CF3 D3:E9 J4:L5">
    <cfRule type="containsText" dxfId="17" priority="19" operator="containsText" text="خصم">
      <formula>NOT(ISERROR(SEARCH("خصم",D3)))</formula>
    </cfRule>
    <cfRule type="containsText" dxfId="16" priority="20" operator="containsText" text="نص">
      <formula>NOT(ISERROR(SEARCH("نص",D3)))</formula>
    </cfRule>
    <cfRule type="containsText" dxfId="15" priority="21" operator="containsText" text="غياب">
      <formula>NOT(ISERROR(SEARCH("غياب",D3)))</formula>
    </cfRule>
  </conditionalFormatting>
  <conditionalFormatting sqref="D10:F32 F4:F9">
    <cfRule type="containsText" dxfId="14" priority="13" operator="containsText" text="خصم">
      <formula>NOT(ISERROR(SEARCH("خصم",D4)))</formula>
    </cfRule>
    <cfRule type="containsText" dxfId="13" priority="14" operator="containsText" text="نص">
      <formula>NOT(ISERROR(SEARCH("نص",D4)))</formula>
    </cfRule>
    <cfRule type="containsText" dxfId="12" priority="15" operator="containsText" text="غياب">
      <formula>NOT(ISERROR(SEARCH("غياب",D4)))</formula>
    </cfRule>
  </conditionalFormatting>
  <conditionalFormatting sqref="H14:L32 P4:CF32 I6:L13 I4:I5">
    <cfRule type="containsText" dxfId="11" priority="10" operator="containsText" text="خصم">
      <formula>NOT(ISERROR(SEARCH("خصم",H4)))</formula>
    </cfRule>
    <cfRule type="containsText" dxfId="10" priority="11" operator="containsText" text="نص">
      <formula>NOT(ISERROR(SEARCH("نص",H4)))</formula>
    </cfRule>
    <cfRule type="containsText" dxfId="9" priority="12" operator="containsText" text="غياب">
      <formula>NOT(ISERROR(SEARCH("غياب",H4)))</formula>
    </cfRule>
  </conditionalFormatting>
  <conditionalFormatting sqref="M4:O32 H4:H13">
    <cfRule type="containsText" dxfId="8" priority="4" operator="containsText" text="خصم">
      <formula>NOT(ISERROR(SEARCH("خصم",H4)))</formula>
    </cfRule>
    <cfRule type="containsText" dxfId="7" priority="5" operator="containsText" text="نص">
      <formula>NOT(ISERROR(SEARCH("نص",H4)))</formula>
    </cfRule>
    <cfRule type="containsText" dxfId="6" priority="6" operator="containsText" text="غياب">
      <formula>NOT(ISERROR(SEARCH("غياب",H4)))</formula>
    </cfRule>
  </conditionalFormatting>
  <conditionalFormatting sqref="F3">
    <cfRule type="containsText" dxfId="5" priority="1" operator="containsText" text="خصم">
      <formula>NOT(ISERROR(SEARCH("خصم",F3)))</formula>
    </cfRule>
    <cfRule type="containsText" dxfId="4" priority="2" operator="containsText" text="نص">
      <formula>NOT(ISERROR(SEARCH("نص",F3)))</formula>
    </cfRule>
    <cfRule type="containsText" dxfId="3" priority="3" operator="containsText" text="غياب">
      <formula>NOT(ISERROR(SEARCH("غياب",F3)))</formula>
    </cfRule>
  </conditionalFormatting>
  <pageMargins left="0.47244094488188976" right="0.47244094488188976" top="0.47244094488188976" bottom="0.47244094488188976" header="0.31496062992125984" footer="0.31496062992125984"/>
  <pageSetup scale="1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rightToLeft="1" zoomScaleNormal="100" workbookViewId="0">
      <pane ySplit="1" topLeftCell="A2" activePane="bottomLeft" state="frozen"/>
      <selection pane="bottomLeft" activeCell="M2" sqref="M2:M32"/>
    </sheetView>
  </sheetViews>
  <sheetFormatPr defaultColWidth="9" defaultRowHeight="23.25" x14ac:dyDescent="0.25"/>
  <cols>
    <col min="1" max="1" width="5.28515625" style="45" customWidth="1"/>
    <col min="2" max="2" width="17.5703125" style="45" customWidth="1"/>
    <col min="3" max="3" width="26.42578125" style="45" customWidth="1"/>
    <col min="4" max="4" width="12.85546875" style="45" customWidth="1"/>
    <col min="5" max="5" width="8" style="45" customWidth="1"/>
    <col min="6" max="6" width="8.42578125" style="45" customWidth="1"/>
    <col min="7" max="7" width="10.7109375" style="45" customWidth="1"/>
    <col min="8" max="8" width="12.42578125" style="45" customWidth="1"/>
    <col min="9" max="9" width="1.42578125" style="45" customWidth="1"/>
    <col min="10" max="10" width="5.28515625" style="45" customWidth="1"/>
    <col min="11" max="11" width="16.140625" style="45" customWidth="1"/>
    <col min="12" max="12" width="21.28515625" style="44" customWidth="1"/>
    <col min="13" max="13" width="12.85546875" style="45" customWidth="1"/>
    <col min="14" max="15" width="10.7109375" style="45" customWidth="1"/>
    <col min="16" max="16" width="10.85546875" style="45" customWidth="1"/>
    <col min="17" max="17" width="10.42578125" style="45" customWidth="1"/>
    <col min="18" max="18" width="14.7109375" style="45" customWidth="1"/>
    <col min="19" max="19" width="10.7109375" style="45" customWidth="1"/>
    <col min="20" max="20" width="10.85546875" style="45" customWidth="1"/>
    <col min="21" max="21" width="5.140625" style="45" hidden="1" customWidth="1"/>
    <col min="22" max="22" width="10.42578125" style="45" customWidth="1"/>
    <col min="23" max="23" width="14.7109375" style="45" customWidth="1"/>
    <col min="24" max="16384" width="9" style="45"/>
  </cols>
  <sheetData>
    <row r="1" spans="1:18" ht="28.5" customHeight="1" thickTop="1" thickBot="1" x14ac:dyDescent="0.3">
      <c r="A1" s="203" t="s">
        <v>75</v>
      </c>
      <c r="B1" s="204"/>
      <c r="C1" s="204"/>
      <c r="D1" s="204"/>
      <c r="E1" s="204"/>
      <c r="F1" s="204"/>
      <c r="G1" s="204"/>
      <c r="H1" s="205"/>
      <c r="I1" s="44"/>
      <c r="J1" s="203" t="s">
        <v>62</v>
      </c>
      <c r="K1" s="204"/>
      <c r="L1" s="204"/>
      <c r="M1" s="204"/>
      <c r="N1" s="204"/>
      <c r="O1" s="204"/>
      <c r="P1" s="204"/>
      <c r="Q1" s="204"/>
      <c r="R1" s="205"/>
    </row>
    <row r="2" spans="1:18" ht="45.75" customHeight="1" thickTop="1" thickBot="1" x14ac:dyDescent="0.3">
      <c r="A2" s="37" t="s">
        <v>15</v>
      </c>
      <c r="B2" s="38" t="s">
        <v>157</v>
      </c>
      <c r="C2" s="39" t="s">
        <v>66</v>
      </c>
      <c r="D2" s="38" t="s">
        <v>67</v>
      </c>
      <c r="E2" s="40" t="s">
        <v>68</v>
      </c>
      <c r="F2" s="41" t="s">
        <v>69</v>
      </c>
      <c r="G2" s="41" t="s">
        <v>70</v>
      </c>
      <c r="H2" s="43" t="s">
        <v>72</v>
      </c>
      <c r="I2" s="44"/>
      <c r="J2" s="37" t="s">
        <v>15</v>
      </c>
      <c r="K2" s="38" t="s">
        <v>157</v>
      </c>
      <c r="L2" s="114" t="s">
        <v>66</v>
      </c>
      <c r="M2" s="38" t="s">
        <v>67</v>
      </c>
      <c r="N2" s="40" t="s">
        <v>68</v>
      </c>
      <c r="O2" s="41" t="s">
        <v>69</v>
      </c>
      <c r="P2" s="41" t="s">
        <v>73</v>
      </c>
      <c r="Q2" s="42" t="s">
        <v>71</v>
      </c>
      <c r="R2" s="43" t="s">
        <v>74</v>
      </c>
    </row>
    <row r="3" spans="1:18" ht="28.5" customHeight="1" thickTop="1" thickBot="1" x14ac:dyDescent="0.3">
      <c r="A3" s="48">
        <v>1</v>
      </c>
      <c r="B3" s="46"/>
      <c r="C3" s="46"/>
      <c r="D3" s="101"/>
      <c r="E3" s="46"/>
      <c r="F3" s="46"/>
      <c r="G3" s="47"/>
      <c r="H3" s="46">
        <f t="shared" ref="H3:H29" si="0">E3*F3</f>
        <v>0</v>
      </c>
      <c r="I3" s="44"/>
      <c r="J3" s="48">
        <v>1</v>
      </c>
      <c r="K3" s="46"/>
      <c r="L3" s="46"/>
      <c r="M3" s="101"/>
      <c r="N3" s="46"/>
      <c r="O3" s="46"/>
      <c r="P3" s="47"/>
      <c r="Q3" s="49">
        <f>R3-P3</f>
        <v>0</v>
      </c>
      <c r="R3" s="46">
        <f t="shared" ref="R3:R6" si="1">N3*O3</f>
        <v>0</v>
      </c>
    </row>
    <row r="4" spans="1:18" ht="24.75" thickTop="1" thickBot="1" x14ac:dyDescent="0.3">
      <c r="A4" s="46">
        <v>2</v>
      </c>
      <c r="B4" s="48"/>
      <c r="C4" s="48"/>
      <c r="D4" s="101"/>
      <c r="E4" s="48"/>
      <c r="F4" s="48"/>
      <c r="G4" s="47"/>
      <c r="H4" s="46">
        <f t="shared" si="0"/>
        <v>0</v>
      </c>
      <c r="I4" s="44"/>
      <c r="J4" s="46">
        <v>2</v>
      </c>
      <c r="K4" s="48"/>
      <c r="L4" s="46"/>
      <c r="M4" s="101"/>
      <c r="N4" s="50"/>
      <c r="O4" s="48"/>
      <c r="P4" s="47"/>
      <c r="Q4" s="49"/>
      <c r="R4" s="46">
        <f t="shared" si="1"/>
        <v>0</v>
      </c>
    </row>
    <row r="5" spans="1:18" ht="24.75" thickTop="1" thickBot="1" x14ac:dyDescent="0.3">
      <c r="A5" s="48">
        <v>3</v>
      </c>
      <c r="B5" s="46"/>
      <c r="C5" s="46"/>
      <c r="D5" s="101"/>
      <c r="E5" s="52"/>
      <c r="F5" s="46"/>
      <c r="G5" s="47"/>
      <c r="H5" s="46">
        <f t="shared" si="0"/>
        <v>0</v>
      </c>
      <c r="I5" s="44"/>
      <c r="J5" s="48">
        <v>3</v>
      </c>
      <c r="K5" s="46"/>
      <c r="L5" s="51"/>
      <c r="M5" s="101"/>
      <c r="N5" s="46"/>
      <c r="O5" s="46"/>
      <c r="P5" s="47"/>
      <c r="Q5" s="49"/>
      <c r="R5" s="46">
        <f t="shared" si="1"/>
        <v>0</v>
      </c>
    </row>
    <row r="6" spans="1:18" ht="24.75" customHeight="1" thickTop="1" thickBot="1" x14ac:dyDescent="0.3">
      <c r="A6" s="46">
        <v>4</v>
      </c>
      <c r="B6" s="46"/>
      <c r="C6" s="48"/>
      <c r="D6" s="101"/>
      <c r="E6" s="53"/>
      <c r="F6" s="53"/>
      <c r="G6" s="47"/>
      <c r="H6" s="46">
        <f t="shared" si="0"/>
        <v>0</v>
      </c>
      <c r="I6" s="44"/>
      <c r="J6" s="46">
        <v>4</v>
      </c>
      <c r="K6" s="51"/>
      <c r="L6" s="51"/>
      <c r="M6" s="101"/>
      <c r="N6" s="54"/>
      <c r="O6" s="102"/>
      <c r="P6" s="47"/>
      <c r="Q6" s="49"/>
      <c r="R6" s="46">
        <f t="shared" si="1"/>
        <v>0</v>
      </c>
    </row>
    <row r="7" spans="1:18" ht="24.75" customHeight="1" thickTop="1" thickBot="1" x14ac:dyDescent="0.3">
      <c r="A7" s="48">
        <v>5</v>
      </c>
      <c r="B7" s="46"/>
      <c r="C7" s="46"/>
      <c r="D7" s="101"/>
      <c r="E7" s="52"/>
      <c r="F7" s="52"/>
      <c r="G7" s="47"/>
      <c r="H7" s="46">
        <f t="shared" si="0"/>
        <v>0</v>
      </c>
      <c r="I7" s="44"/>
      <c r="J7" s="48">
        <v>5</v>
      </c>
      <c r="K7" s="46"/>
      <c r="L7" s="46"/>
      <c r="M7" s="101"/>
      <c r="N7" s="54"/>
      <c r="O7" s="102"/>
      <c r="P7" s="47"/>
      <c r="Q7" s="49"/>
      <c r="R7" s="46">
        <f>N7*O7-P7</f>
        <v>0</v>
      </c>
    </row>
    <row r="8" spans="1:18" ht="24.75" customHeight="1" thickTop="1" thickBot="1" x14ac:dyDescent="0.3">
      <c r="A8" s="46">
        <v>6</v>
      </c>
      <c r="B8" s="48"/>
      <c r="C8" s="48"/>
      <c r="D8" s="101"/>
      <c r="E8" s="53"/>
      <c r="F8" s="53"/>
      <c r="G8" s="47"/>
      <c r="H8" s="46">
        <f t="shared" si="0"/>
        <v>0</v>
      </c>
      <c r="I8" s="44"/>
      <c r="J8" s="46">
        <v>6</v>
      </c>
      <c r="K8" s="48"/>
      <c r="L8" s="48"/>
      <c r="M8" s="101"/>
      <c r="N8" s="46"/>
      <c r="O8" s="46"/>
      <c r="P8" s="47"/>
      <c r="Q8" s="49"/>
      <c r="R8" s="46">
        <f t="shared" ref="R8:R32" si="2">N8*O8</f>
        <v>0</v>
      </c>
    </row>
    <row r="9" spans="1:18" ht="24.75" customHeight="1" thickTop="1" thickBot="1" x14ac:dyDescent="0.3">
      <c r="A9" s="48">
        <v>7</v>
      </c>
      <c r="B9" s="46"/>
      <c r="C9" s="46"/>
      <c r="D9" s="101"/>
      <c r="E9" s="46"/>
      <c r="F9" s="46"/>
      <c r="G9" s="47"/>
      <c r="H9" s="46">
        <f t="shared" si="0"/>
        <v>0</v>
      </c>
      <c r="I9" s="44"/>
      <c r="J9" s="48">
        <v>7</v>
      </c>
      <c r="K9" s="46"/>
      <c r="L9" s="46"/>
      <c r="M9" s="101"/>
      <c r="N9" s="46"/>
      <c r="O9" s="55"/>
      <c r="P9" s="47"/>
      <c r="Q9" s="49">
        <f>R9-P9</f>
        <v>0</v>
      </c>
      <c r="R9" s="46">
        <f t="shared" si="2"/>
        <v>0</v>
      </c>
    </row>
    <row r="10" spans="1:18" ht="24.75" customHeight="1" thickTop="1" thickBot="1" x14ac:dyDescent="0.3">
      <c r="A10" s="46">
        <v>8</v>
      </c>
      <c r="B10" s="48"/>
      <c r="C10" s="48"/>
      <c r="D10" s="101"/>
      <c r="E10" s="52"/>
      <c r="F10" s="46"/>
      <c r="G10" s="47"/>
      <c r="H10" s="46">
        <f t="shared" si="0"/>
        <v>0</v>
      </c>
      <c r="I10" s="44"/>
      <c r="J10" s="46">
        <v>8</v>
      </c>
      <c r="K10" s="46"/>
      <c r="L10" s="46"/>
      <c r="M10" s="101"/>
      <c r="N10" s="52"/>
      <c r="O10" s="46"/>
      <c r="P10" s="47"/>
      <c r="Q10" s="49"/>
      <c r="R10" s="46">
        <f>N10*O10-P10</f>
        <v>0</v>
      </c>
    </row>
    <row r="11" spans="1:18" ht="24.75" customHeight="1" thickTop="1" thickBot="1" x14ac:dyDescent="0.3">
      <c r="A11" s="48">
        <v>9</v>
      </c>
      <c r="B11" s="46"/>
      <c r="C11" s="48"/>
      <c r="D11" s="103"/>
      <c r="E11" s="46"/>
      <c r="F11" s="46"/>
      <c r="G11" s="47"/>
      <c r="H11" s="46">
        <f t="shared" si="0"/>
        <v>0</v>
      </c>
      <c r="I11" s="44"/>
      <c r="J11" s="48">
        <v>9</v>
      </c>
      <c r="K11" s="48"/>
      <c r="L11" s="46"/>
      <c r="M11" s="103"/>
      <c r="N11" s="46"/>
      <c r="O11" s="46"/>
      <c r="P11" s="47"/>
      <c r="Q11" s="49"/>
      <c r="R11" s="46">
        <f>N11*O11-P11</f>
        <v>0</v>
      </c>
    </row>
    <row r="12" spans="1:18" ht="24.75" customHeight="1" thickTop="1" thickBot="1" x14ac:dyDescent="0.3">
      <c r="A12" s="46">
        <v>10</v>
      </c>
      <c r="B12" s="46"/>
      <c r="C12" s="48"/>
      <c r="D12" s="103"/>
      <c r="E12" s="48"/>
      <c r="F12" s="48"/>
      <c r="G12" s="47"/>
      <c r="H12" s="46">
        <f t="shared" si="0"/>
        <v>0</v>
      </c>
      <c r="I12" s="44"/>
      <c r="J12" s="46">
        <v>10</v>
      </c>
      <c r="K12" s="48"/>
      <c r="L12" s="48"/>
      <c r="M12" s="103"/>
      <c r="N12" s="48"/>
      <c r="O12" s="48"/>
      <c r="P12" s="47"/>
      <c r="Q12" s="49"/>
      <c r="R12" s="46">
        <f t="shared" ref="R12:R31" si="3">N12*O12-P12</f>
        <v>0</v>
      </c>
    </row>
    <row r="13" spans="1:18" ht="24.75" customHeight="1" thickTop="1" thickBot="1" x14ac:dyDescent="0.3">
      <c r="A13" s="48">
        <v>11</v>
      </c>
      <c r="B13" s="46"/>
      <c r="C13" s="46"/>
      <c r="D13" s="101"/>
      <c r="E13" s="46"/>
      <c r="F13" s="46"/>
      <c r="G13" s="47"/>
      <c r="H13" s="46">
        <f t="shared" si="0"/>
        <v>0</v>
      </c>
      <c r="I13" s="44"/>
      <c r="J13" s="48">
        <v>11</v>
      </c>
      <c r="K13" s="46"/>
      <c r="L13" s="46"/>
      <c r="M13" s="101"/>
      <c r="N13" s="46"/>
      <c r="O13" s="46"/>
      <c r="P13" s="47"/>
      <c r="Q13" s="49"/>
      <c r="R13" s="46">
        <f t="shared" si="3"/>
        <v>0</v>
      </c>
    </row>
    <row r="14" spans="1:18" ht="24.75" customHeight="1" thickTop="1" thickBot="1" x14ac:dyDescent="0.3">
      <c r="A14" s="46">
        <v>12</v>
      </c>
      <c r="B14" s="46"/>
      <c r="C14" s="46"/>
      <c r="D14" s="101"/>
      <c r="E14" s="46"/>
      <c r="F14" s="46"/>
      <c r="G14" s="47"/>
      <c r="H14" s="46">
        <f t="shared" si="0"/>
        <v>0</v>
      </c>
      <c r="I14" s="44"/>
      <c r="J14" s="46">
        <v>12</v>
      </c>
      <c r="K14" s="46"/>
      <c r="L14" s="46"/>
      <c r="M14" s="101"/>
      <c r="N14" s="46"/>
      <c r="O14" s="46"/>
      <c r="P14" s="47"/>
      <c r="Q14" s="49"/>
      <c r="R14" s="46">
        <f t="shared" si="3"/>
        <v>0</v>
      </c>
    </row>
    <row r="15" spans="1:18" ht="24.75" customHeight="1" thickTop="1" thickBot="1" x14ac:dyDescent="0.3">
      <c r="A15" s="48">
        <v>13</v>
      </c>
      <c r="B15" s="46"/>
      <c r="C15" s="46"/>
      <c r="D15" s="101"/>
      <c r="E15" s="46"/>
      <c r="F15" s="46"/>
      <c r="G15" s="47"/>
      <c r="H15" s="46">
        <f t="shared" si="0"/>
        <v>0</v>
      </c>
      <c r="I15" s="44"/>
      <c r="J15" s="48">
        <v>13</v>
      </c>
      <c r="K15" s="46"/>
      <c r="L15" s="46"/>
      <c r="M15" s="101"/>
      <c r="N15" s="46"/>
      <c r="O15" s="46"/>
      <c r="P15" s="47"/>
      <c r="Q15" s="49"/>
      <c r="R15" s="46">
        <f t="shared" si="3"/>
        <v>0</v>
      </c>
    </row>
    <row r="16" spans="1:18" ht="24.75" customHeight="1" thickTop="1" thickBot="1" x14ac:dyDescent="0.3">
      <c r="A16" s="46">
        <v>14</v>
      </c>
      <c r="B16" s="46"/>
      <c r="C16" s="46"/>
      <c r="D16" s="101"/>
      <c r="E16" s="46"/>
      <c r="F16" s="46"/>
      <c r="G16" s="47"/>
      <c r="H16" s="46">
        <f t="shared" si="0"/>
        <v>0</v>
      </c>
      <c r="I16" s="44"/>
      <c r="J16" s="46">
        <v>14</v>
      </c>
      <c r="K16" s="46"/>
      <c r="L16" s="46"/>
      <c r="M16" s="101"/>
      <c r="N16" s="46"/>
      <c r="O16" s="46"/>
      <c r="P16" s="47"/>
      <c r="Q16" s="49"/>
      <c r="R16" s="46">
        <f t="shared" si="3"/>
        <v>0</v>
      </c>
    </row>
    <row r="17" spans="1:18" ht="24.75" customHeight="1" thickTop="1" thickBot="1" x14ac:dyDescent="0.3">
      <c r="A17" s="48">
        <v>15</v>
      </c>
      <c r="B17" s="46"/>
      <c r="C17" s="46"/>
      <c r="D17" s="101"/>
      <c r="E17" s="46"/>
      <c r="F17" s="46"/>
      <c r="G17" s="47"/>
      <c r="H17" s="46">
        <f t="shared" si="0"/>
        <v>0</v>
      </c>
      <c r="I17" s="44"/>
      <c r="J17" s="48">
        <v>15</v>
      </c>
      <c r="K17" s="46"/>
      <c r="L17" s="46"/>
      <c r="M17" s="101"/>
      <c r="N17" s="46"/>
      <c r="O17" s="46"/>
      <c r="P17" s="47"/>
      <c r="Q17" s="49"/>
      <c r="R17" s="46">
        <f t="shared" si="3"/>
        <v>0</v>
      </c>
    </row>
    <row r="18" spans="1:18" ht="24.75" customHeight="1" thickTop="1" thickBot="1" x14ac:dyDescent="0.3">
      <c r="A18" s="46">
        <v>16</v>
      </c>
      <c r="B18" s="46"/>
      <c r="C18" s="46"/>
      <c r="D18" s="101"/>
      <c r="E18" s="46"/>
      <c r="F18" s="46"/>
      <c r="G18" s="47"/>
      <c r="H18" s="46">
        <f t="shared" si="0"/>
        <v>0</v>
      </c>
      <c r="I18" s="44"/>
      <c r="J18" s="46">
        <v>16</v>
      </c>
      <c r="K18" s="46"/>
      <c r="L18" s="46"/>
      <c r="M18" s="101"/>
      <c r="N18" s="46"/>
      <c r="O18" s="46"/>
      <c r="P18" s="47"/>
      <c r="Q18" s="49"/>
      <c r="R18" s="46">
        <f t="shared" si="3"/>
        <v>0</v>
      </c>
    </row>
    <row r="19" spans="1:18" ht="24.75" customHeight="1" thickTop="1" thickBot="1" x14ac:dyDescent="0.3">
      <c r="A19" s="48">
        <v>17</v>
      </c>
      <c r="B19" s="46"/>
      <c r="C19" s="46"/>
      <c r="D19" s="101"/>
      <c r="E19" s="46"/>
      <c r="F19" s="46"/>
      <c r="G19" s="47"/>
      <c r="H19" s="46">
        <f t="shared" si="0"/>
        <v>0</v>
      </c>
      <c r="I19" s="44"/>
      <c r="J19" s="48">
        <v>17</v>
      </c>
      <c r="K19" s="46"/>
      <c r="L19" s="46"/>
      <c r="M19" s="101"/>
      <c r="N19" s="46"/>
      <c r="O19" s="46"/>
      <c r="P19" s="47"/>
      <c r="Q19" s="49"/>
      <c r="R19" s="46">
        <f t="shared" si="3"/>
        <v>0</v>
      </c>
    </row>
    <row r="20" spans="1:18" ht="24.75" customHeight="1" thickTop="1" thickBot="1" x14ac:dyDescent="0.3">
      <c r="A20" s="46">
        <v>18</v>
      </c>
      <c r="B20" s="46"/>
      <c r="C20" s="46"/>
      <c r="D20" s="101"/>
      <c r="E20" s="46"/>
      <c r="F20" s="46"/>
      <c r="G20" s="47"/>
      <c r="H20" s="46">
        <f t="shared" si="0"/>
        <v>0</v>
      </c>
      <c r="I20" s="44"/>
      <c r="J20" s="46">
        <v>18</v>
      </c>
      <c r="K20" s="46"/>
      <c r="L20" s="46"/>
      <c r="M20" s="101"/>
      <c r="N20" s="46"/>
      <c r="O20" s="46"/>
      <c r="P20" s="47"/>
      <c r="Q20" s="49"/>
      <c r="R20" s="46">
        <f t="shared" si="3"/>
        <v>0</v>
      </c>
    </row>
    <row r="21" spans="1:18" ht="24.75" customHeight="1" thickTop="1" thickBot="1" x14ac:dyDescent="0.3">
      <c r="A21" s="48">
        <v>19</v>
      </c>
      <c r="B21" s="46"/>
      <c r="C21" s="46"/>
      <c r="D21" s="101"/>
      <c r="E21" s="46"/>
      <c r="F21" s="46"/>
      <c r="G21" s="47"/>
      <c r="H21" s="46">
        <f t="shared" si="0"/>
        <v>0</v>
      </c>
      <c r="I21" s="44"/>
      <c r="J21" s="48">
        <v>19</v>
      </c>
      <c r="K21" s="46"/>
      <c r="L21" s="46"/>
      <c r="M21" s="101"/>
      <c r="N21" s="46"/>
      <c r="O21" s="46"/>
      <c r="P21" s="47"/>
      <c r="Q21" s="49"/>
      <c r="R21" s="46">
        <f t="shared" si="3"/>
        <v>0</v>
      </c>
    </row>
    <row r="22" spans="1:18" ht="24.75" customHeight="1" thickTop="1" thickBot="1" x14ac:dyDescent="0.3">
      <c r="A22" s="46">
        <v>20</v>
      </c>
      <c r="B22" s="48"/>
      <c r="C22" s="48"/>
      <c r="D22" s="101"/>
      <c r="E22" s="48"/>
      <c r="F22" s="48"/>
      <c r="G22" s="47"/>
      <c r="H22" s="46">
        <f t="shared" si="0"/>
        <v>0</v>
      </c>
      <c r="I22" s="44"/>
      <c r="J22" s="46">
        <v>20</v>
      </c>
      <c r="K22" s="48"/>
      <c r="L22" s="48"/>
      <c r="M22" s="101"/>
      <c r="N22" s="48"/>
      <c r="O22" s="48"/>
      <c r="P22" s="47"/>
      <c r="Q22" s="49"/>
      <c r="R22" s="46">
        <f t="shared" si="3"/>
        <v>0</v>
      </c>
    </row>
    <row r="23" spans="1:18" ht="24.75" customHeight="1" thickTop="1" thickBot="1" x14ac:dyDescent="0.3">
      <c r="A23" s="48">
        <v>21</v>
      </c>
      <c r="B23" s="48"/>
      <c r="C23" s="46"/>
      <c r="D23" s="101"/>
      <c r="E23" s="46"/>
      <c r="F23" s="46"/>
      <c r="G23" s="47"/>
      <c r="H23" s="46">
        <f t="shared" si="0"/>
        <v>0</v>
      </c>
      <c r="I23" s="44"/>
      <c r="J23" s="48">
        <v>21</v>
      </c>
      <c r="K23" s="46"/>
      <c r="L23" s="46"/>
      <c r="M23" s="101"/>
      <c r="N23" s="46"/>
      <c r="O23" s="46"/>
      <c r="P23" s="47"/>
      <c r="Q23" s="49"/>
      <c r="R23" s="46">
        <f t="shared" si="3"/>
        <v>0</v>
      </c>
    </row>
    <row r="24" spans="1:18" ht="24.75" customHeight="1" thickTop="1" thickBot="1" x14ac:dyDescent="0.3">
      <c r="A24" s="46">
        <v>22</v>
      </c>
      <c r="B24" s="46"/>
      <c r="C24" s="48"/>
      <c r="D24" s="101"/>
      <c r="E24" s="48"/>
      <c r="F24" s="48"/>
      <c r="G24" s="47"/>
      <c r="H24" s="46">
        <f t="shared" si="0"/>
        <v>0</v>
      </c>
      <c r="I24" s="44"/>
      <c r="J24" s="46">
        <v>22</v>
      </c>
      <c r="K24" s="48"/>
      <c r="L24" s="48"/>
      <c r="M24" s="101"/>
      <c r="N24" s="48"/>
      <c r="O24" s="48"/>
      <c r="P24" s="47"/>
      <c r="Q24" s="49"/>
      <c r="R24" s="46">
        <f t="shared" si="3"/>
        <v>0</v>
      </c>
    </row>
    <row r="25" spans="1:18" ht="24.75" customHeight="1" thickTop="1" thickBot="1" x14ac:dyDescent="0.3">
      <c r="A25" s="48">
        <v>23</v>
      </c>
      <c r="B25" s="48"/>
      <c r="C25" s="46"/>
      <c r="D25" s="101"/>
      <c r="E25" s="52"/>
      <c r="F25" s="46"/>
      <c r="G25" s="47"/>
      <c r="H25" s="46">
        <f t="shared" si="0"/>
        <v>0</v>
      </c>
      <c r="I25" s="44"/>
      <c r="J25" s="48">
        <v>23</v>
      </c>
      <c r="K25" s="46"/>
      <c r="L25" s="46"/>
      <c r="M25" s="101"/>
      <c r="N25" s="46"/>
      <c r="O25" s="46"/>
      <c r="P25" s="47"/>
      <c r="Q25" s="49"/>
      <c r="R25" s="46">
        <f t="shared" si="3"/>
        <v>0</v>
      </c>
    </row>
    <row r="26" spans="1:18" ht="24.75" customHeight="1" thickTop="1" thickBot="1" x14ac:dyDescent="0.3">
      <c r="A26" s="46">
        <v>24</v>
      </c>
      <c r="B26" s="48" t="s">
        <v>158</v>
      </c>
      <c r="C26" s="46" t="s">
        <v>81</v>
      </c>
      <c r="D26" s="101"/>
      <c r="E26" s="52"/>
      <c r="F26" s="46">
        <v>3</v>
      </c>
      <c r="G26" s="47"/>
      <c r="H26" s="46">
        <f t="shared" si="0"/>
        <v>0</v>
      </c>
      <c r="I26" s="44"/>
      <c r="J26" s="46">
        <v>24</v>
      </c>
      <c r="K26" s="48"/>
      <c r="L26" s="48"/>
      <c r="M26" s="101"/>
      <c r="N26" s="48"/>
      <c r="O26" s="48"/>
      <c r="P26" s="47"/>
      <c r="Q26" s="49"/>
      <c r="R26" s="46">
        <f t="shared" si="3"/>
        <v>0</v>
      </c>
    </row>
    <row r="27" spans="1:18" ht="24.75" customHeight="1" thickTop="1" thickBot="1" x14ac:dyDescent="0.3">
      <c r="A27" s="48">
        <v>25</v>
      </c>
      <c r="B27" s="46" t="s">
        <v>80</v>
      </c>
      <c r="C27" s="48" t="s">
        <v>84</v>
      </c>
      <c r="D27" s="101"/>
      <c r="E27" s="53"/>
      <c r="F27" s="53">
        <v>11</v>
      </c>
      <c r="G27" s="47"/>
      <c r="H27" s="46">
        <f t="shared" si="0"/>
        <v>0</v>
      </c>
      <c r="I27" s="44"/>
      <c r="J27" s="48">
        <v>25</v>
      </c>
      <c r="K27" s="46"/>
      <c r="L27" s="46"/>
      <c r="M27" s="101"/>
      <c r="N27" s="46"/>
      <c r="O27" s="46"/>
      <c r="P27" s="47"/>
      <c r="Q27" s="49"/>
      <c r="R27" s="46">
        <f t="shared" si="3"/>
        <v>0</v>
      </c>
    </row>
    <row r="28" spans="1:18" ht="24.75" customHeight="1" thickTop="1" thickBot="1" x14ac:dyDescent="0.3">
      <c r="A28" s="46">
        <v>26</v>
      </c>
      <c r="B28" s="48" t="s">
        <v>83</v>
      </c>
      <c r="C28" s="46" t="s">
        <v>87</v>
      </c>
      <c r="D28" s="101"/>
      <c r="E28" s="52"/>
      <c r="F28" s="52">
        <v>10</v>
      </c>
      <c r="G28" s="47"/>
      <c r="H28" s="46">
        <f t="shared" si="0"/>
        <v>0</v>
      </c>
      <c r="I28" s="44"/>
      <c r="J28" s="46">
        <v>26</v>
      </c>
      <c r="K28" s="46" t="s">
        <v>90</v>
      </c>
      <c r="L28" s="46" t="s">
        <v>91</v>
      </c>
      <c r="M28" s="101"/>
      <c r="N28" s="48"/>
      <c r="O28" s="55">
        <v>136.80000000000001</v>
      </c>
      <c r="P28" s="47"/>
      <c r="Q28" s="49"/>
      <c r="R28" s="46">
        <f t="shared" si="3"/>
        <v>0</v>
      </c>
    </row>
    <row r="29" spans="1:18" ht="24.75" customHeight="1" thickTop="1" thickBot="1" x14ac:dyDescent="0.3">
      <c r="A29" s="48">
        <v>27</v>
      </c>
      <c r="B29" s="46" t="s">
        <v>86</v>
      </c>
      <c r="C29" s="48" t="s">
        <v>88</v>
      </c>
      <c r="D29" s="101"/>
      <c r="E29" s="53"/>
      <c r="F29" s="53">
        <v>2.5</v>
      </c>
      <c r="G29" s="47"/>
      <c r="H29" s="46">
        <f t="shared" si="0"/>
        <v>0</v>
      </c>
      <c r="I29" s="44"/>
      <c r="J29" s="48">
        <v>27</v>
      </c>
      <c r="K29" s="46" t="s">
        <v>76</v>
      </c>
      <c r="L29" s="46" t="s">
        <v>77</v>
      </c>
      <c r="M29" s="101"/>
      <c r="N29" s="48"/>
      <c r="O29" s="48">
        <v>42</v>
      </c>
      <c r="P29" s="47"/>
      <c r="Q29" s="49"/>
      <c r="R29" s="46">
        <f t="shared" si="3"/>
        <v>0</v>
      </c>
    </row>
    <row r="30" spans="1:18" ht="24.75" customHeight="1" thickTop="1" thickBot="1" x14ac:dyDescent="0.3">
      <c r="A30" s="46">
        <v>28</v>
      </c>
      <c r="B30" s="46" t="s">
        <v>89</v>
      </c>
      <c r="C30" s="48" t="s">
        <v>93</v>
      </c>
      <c r="D30" s="101"/>
      <c r="E30" s="46"/>
      <c r="F30" s="46">
        <v>14</v>
      </c>
      <c r="G30" s="47"/>
      <c r="H30" s="46">
        <f t="shared" ref="H30:H31" si="4">E30*F30</f>
        <v>0</v>
      </c>
      <c r="I30" s="44"/>
      <c r="J30" s="46">
        <v>28</v>
      </c>
      <c r="K30" s="48" t="s">
        <v>79</v>
      </c>
      <c r="L30" s="48"/>
      <c r="M30" s="101"/>
      <c r="N30" s="48"/>
      <c r="O30" s="48"/>
      <c r="P30" s="47"/>
      <c r="Q30" s="49"/>
      <c r="R30" s="46">
        <f t="shared" si="3"/>
        <v>0</v>
      </c>
    </row>
    <row r="31" spans="1:18" ht="24.75" customHeight="1" thickTop="1" thickBot="1" x14ac:dyDescent="0.3">
      <c r="A31" s="48">
        <v>29</v>
      </c>
      <c r="B31" s="48" t="s">
        <v>92</v>
      </c>
      <c r="C31" s="48" t="s">
        <v>78</v>
      </c>
      <c r="D31" s="101"/>
      <c r="E31" s="48"/>
      <c r="F31" s="48">
        <v>3</v>
      </c>
      <c r="G31" s="47"/>
      <c r="H31" s="46">
        <f t="shared" si="4"/>
        <v>0</v>
      </c>
      <c r="I31" s="44"/>
      <c r="J31" s="48">
        <v>29</v>
      </c>
      <c r="K31" s="46" t="s">
        <v>82</v>
      </c>
      <c r="L31" s="48"/>
      <c r="M31" s="101"/>
      <c r="N31" s="48"/>
      <c r="O31" s="48"/>
      <c r="P31" s="47"/>
      <c r="Q31" s="49"/>
      <c r="R31" s="46">
        <f t="shared" si="3"/>
        <v>0</v>
      </c>
    </row>
    <row r="32" spans="1:18" ht="31.5" customHeight="1" thickTop="1" thickBot="1" x14ac:dyDescent="0.3">
      <c r="A32" s="46">
        <v>30</v>
      </c>
      <c r="B32" s="48" t="s">
        <v>95</v>
      </c>
      <c r="C32" s="46" t="s">
        <v>94</v>
      </c>
      <c r="D32" s="101"/>
      <c r="E32" s="46"/>
      <c r="F32" s="46">
        <v>10</v>
      </c>
      <c r="G32" s="47"/>
      <c r="H32" s="46">
        <f>E32*F32</f>
        <v>0</v>
      </c>
      <c r="I32" s="44"/>
      <c r="J32" s="46">
        <v>30</v>
      </c>
      <c r="K32" s="51" t="s">
        <v>85</v>
      </c>
      <c r="L32" s="46"/>
      <c r="M32" s="101"/>
      <c r="N32" s="46"/>
      <c r="O32" s="46"/>
      <c r="P32" s="47"/>
      <c r="Q32" s="49"/>
      <c r="R32" s="46">
        <f t="shared" si="2"/>
        <v>0</v>
      </c>
    </row>
    <row r="33" spans="1:18" ht="24.75" customHeight="1" thickTop="1" thickBot="1" x14ac:dyDescent="0.3">
      <c r="A33" s="206" t="s">
        <v>56</v>
      </c>
      <c r="B33" s="206"/>
      <c r="C33" s="206"/>
      <c r="D33" s="206"/>
      <c r="E33" s="206"/>
      <c r="F33" s="206"/>
      <c r="G33" s="56">
        <f>SUM(G3:G32)</f>
        <v>0</v>
      </c>
      <c r="H33" s="56">
        <f>SUM(H3:H32)</f>
        <v>0</v>
      </c>
      <c r="I33" s="44"/>
      <c r="J33" s="206" t="s">
        <v>56</v>
      </c>
      <c r="K33" s="206"/>
      <c r="L33" s="206"/>
      <c r="M33" s="206"/>
      <c r="N33" s="206"/>
      <c r="O33" s="206"/>
      <c r="P33" s="56">
        <f>SUM(P3:P32)</f>
        <v>0</v>
      </c>
      <c r="Q33" s="56">
        <f>SUM(Q3:Q32)</f>
        <v>0</v>
      </c>
      <c r="R33" s="56">
        <f>SUM(R3:R32)</f>
        <v>0</v>
      </c>
    </row>
    <row r="34" spans="1:18" ht="24.75" customHeight="1" thickTop="1" x14ac:dyDescent="0.25"/>
    <row r="35" spans="1:18" ht="24.75" customHeight="1" x14ac:dyDescent="0.25"/>
    <row r="36" spans="1:18" ht="24.75" customHeight="1" x14ac:dyDescent="0.25"/>
  </sheetData>
  <mergeCells count="4">
    <mergeCell ref="A1:H1"/>
    <mergeCell ref="J1:R1"/>
    <mergeCell ref="A33:F33"/>
    <mergeCell ref="J33:O33"/>
  </mergeCells>
  <pageMargins left="0.7" right="0.7" top="0.75" bottom="0.75" header="0.3" footer="0.3"/>
  <pageSetup paperSize="9" scale="49" orientation="landscape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rightToLeft="1" workbookViewId="0">
      <selection activeCell="D3" sqref="D3:E4"/>
    </sheetView>
  </sheetViews>
  <sheetFormatPr defaultColWidth="9" defaultRowHeight="30" customHeight="1" x14ac:dyDescent="0.25"/>
  <cols>
    <col min="1" max="1" width="5" style="110" customWidth="1"/>
    <col min="2" max="2" width="28" style="110" customWidth="1"/>
    <col min="3" max="3" width="12.42578125" style="110" customWidth="1"/>
    <col min="4" max="4" width="14" style="110" customWidth="1"/>
    <col min="5" max="5" width="16.42578125" style="110" customWidth="1"/>
    <col min="6" max="6" width="16.140625" style="110" customWidth="1"/>
    <col min="7" max="7" width="17.140625" style="110" customWidth="1"/>
    <col min="8" max="8" width="12.42578125" style="110" customWidth="1"/>
    <col min="9" max="9" width="22.7109375" style="110" customWidth="1"/>
    <col min="10" max="10" width="13.7109375" style="110" customWidth="1"/>
    <col min="11" max="11" width="15.5703125" style="110" customWidth="1"/>
    <col min="12" max="16384" width="9" style="110"/>
  </cols>
  <sheetData>
    <row r="1" spans="1:7" ht="30" customHeight="1" thickTop="1" thickBot="1" x14ac:dyDescent="0.3">
      <c r="A1" s="207" t="s">
        <v>163</v>
      </c>
      <c r="B1" s="208"/>
      <c r="C1" s="208"/>
      <c r="D1" s="208"/>
      <c r="E1" s="208"/>
      <c r="F1" s="208"/>
      <c r="G1" s="209"/>
    </row>
    <row r="2" spans="1:7" ht="30" customHeight="1" thickTop="1" thickBot="1" x14ac:dyDescent="0.3">
      <c r="A2" s="37" t="s">
        <v>15</v>
      </c>
      <c r="B2" s="38" t="s">
        <v>98</v>
      </c>
      <c r="C2" s="43" t="s">
        <v>164</v>
      </c>
      <c r="D2" s="40" t="s">
        <v>165</v>
      </c>
      <c r="E2" s="38" t="s">
        <v>166</v>
      </c>
      <c r="F2" s="43" t="s">
        <v>167</v>
      </c>
      <c r="G2" s="38" t="s">
        <v>168</v>
      </c>
    </row>
    <row r="3" spans="1:7" ht="30" customHeight="1" thickTop="1" thickBot="1" x14ac:dyDescent="0.3">
      <c r="A3" s="37">
        <v>1</v>
      </c>
      <c r="B3" s="53" t="s">
        <v>169</v>
      </c>
      <c r="C3" s="111">
        <v>44233</v>
      </c>
      <c r="D3" s="52"/>
      <c r="E3" s="52"/>
      <c r="F3" s="112">
        <f>D3-E3</f>
        <v>0</v>
      </c>
      <c r="G3" s="52" t="str">
        <f>IF(F3=0,"نـفــذ")</f>
        <v>نـفــذ</v>
      </c>
    </row>
    <row r="4" spans="1:7" ht="30" customHeight="1" thickTop="1" thickBot="1" x14ac:dyDescent="0.3">
      <c r="A4" s="37">
        <v>2</v>
      </c>
      <c r="B4" s="53" t="s">
        <v>170</v>
      </c>
      <c r="C4" s="111">
        <v>44233</v>
      </c>
      <c r="D4" s="53"/>
      <c r="E4" s="53"/>
      <c r="F4" s="112">
        <f t="shared" ref="F4:F17" si="0">D4-E4</f>
        <v>0</v>
      </c>
      <c r="G4" s="52" t="str">
        <f>IF(F4=0,"نـفــذ")</f>
        <v>نـفــذ</v>
      </c>
    </row>
    <row r="5" spans="1:7" ht="30" customHeight="1" thickTop="1" thickBot="1" x14ac:dyDescent="0.3">
      <c r="A5" s="37">
        <v>3</v>
      </c>
      <c r="B5" s="53"/>
      <c r="C5" s="111"/>
      <c r="D5" s="53"/>
      <c r="E5" s="53"/>
      <c r="F5" s="112">
        <f t="shared" si="0"/>
        <v>0</v>
      </c>
      <c r="G5" s="52" t="str">
        <f t="shared" ref="G5:G17" si="1">IF(F5=0,"نـفــذ")</f>
        <v>نـفــذ</v>
      </c>
    </row>
    <row r="6" spans="1:7" ht="30" customHeight="1" thickTop="1" thickBot="1" x14ac:dyDescent="0.3">
      <c r="A6" s="37">
        <v>4</v>
      </c>
      <c r="B6" s="53"/>
      <c r="C6" s="111"/>
      <c r="D6" s="53"/>
      <c r="E6" s="53"/>
      <c r="F6" s="112">
        <f t="shared" si="0"/>
        <v>0</v>
      </c>
      <c r="G6" s="52" t="str">
        <f t="shared" si="1"/>
        <v>نـفــذ</v>
      </c>
    </row>
    <row r="7" spans="1:7" ht="30" customHeight="1" thickTop="1" thickBot="1" x14ac:dyDescent="0.3">
      <c r="A7" s="37">
        <v>5</v>
      </c>
      <c r="B7" s="53"/>
      <c r="C7" s="111"/>
      <c r="D7" s="53"/>
      <c r="E7" s="53"/>
      <c r="F7" s="112">
        <f t="shared" si="0"/>
        <v>0</v>
      </c>
      <c r="G7" s="52" t="str">
        <f t="shared" si="1"/>
        <v>نـفــذ</v>
      </c>
    </row>
    <row r="8" spans="1:7" ht="30" customHeight="1" thickTop="1" thickBot="1" x14ac:dyDescent="0.3">
      <c r="A8" s="37">
        <v>6</v>
      </c>
      <c r="B8" s="53"/>
      <c r="C8" s="111"/>
      <c r="D8" s="53"/>
      <c r="E8" s="53"/>
      <c r="F8" s="112">
        <f t="shared" si="0"/>
        <v>0</v>
      </c>
      <c r="G8" s="52" t="str">
        <f t="shared" si="1"/>
        <v>نـفــذ</v>
      </c>
    </row>
    <row r="9" spans="1:7" ht="30" customHeight="1" thickTop="1" thickBot="1" x14ac:dyDescent="0.3">
      <c r="A9" s="37">
        <v>7</v>
      </c>
      <c r="B9" s="53"/>
      <c r="C9" s="111"/>
      <c r="D9" s="53"/>
      <c r="E9" s="53"/>
      <c r="F9" s="112">
        <f t="shared" si="0"/>
        <v>0</v>
      </c>
      <c r="G9" s="52" t="str">
        <f t="shared" si="1"/>
        <v>نـفــذ</v>
      </c>
    </row>
    <row r="10" spans="1:7" ht="30" customHeight="1" thickTop="1" thickBot="1" x14ac:dyDescent="0.3">
      <c r="A10" s="37">
        <v>8</v>
      </c>
      <c r="B10" s="53"/>
      <c r="C10" s="111"/>
      <c r="D10" s="53"/>
      <c r="E10" s="53"/>
      <c r="F10" s="112">
        <f t="shared" si="0"/>
        <v>0</v>
      </c>
      <c r="G10" s="52" t="str">
        <f t="shared" si="1"/>
        <v>نـفــذ</v>
      </c>
    </row>
    <row r="11" spans="1:7" ht="30" customHeight="1" thickTop="1" thickBot="1" x14ac:dyDescent="0.3">
      <c r="A11" s="37">
        <v>9</v>
      </c>
      <c r="B11" s="53"/>
      <c r="C11" s="111"/>
      <c r="D11" s="113"/>
      <c r="E11" s="113"/>
      <c r="F11" s="112">
        <f t="shared" si="0"/>
        <v>0</v>
      </c>
      <c r="G11" s="52" t="str">
        <f t="shared" si="1"/>
        <v>نـفــذ</v>
      </c>
    </row>
    <row r="12" spans="1:7" ht="30" customHeight="1" thickTop="1" thickBot="1" x14ac:dyDescent="0.3">
      <c r="A12" s="37">
        <v>10</v>
      </c>
      <c r="B12" s="53"/>
      <c r="C12" s="111"/>
      <c r="D12" s="113"/>
      <c r="E12" s="113"/>
      <c r="F12" s="112">
        <f t="shared" si="0"/>
        <v>0</v>
      </c>
      <c r="G12" s="52" t="str">
        <f t="shared" si="1"/>
        <v>نـفــذ</v>
      </c>
    </row>
    <row r="13" spans="1:7" ht="30" customHeight="1" thickTop="1" thickBot="1" x14ac:dyDescent="0.3">
      <c r="A13" s="37">
        <v>11</v>
      </c>
      <c r="B13" s="53"/>
      <c r="C13" s="111"/>
      <c r="D13" s="113"/>
      <c r="E13" s="113"/>
      <c r="F13" s="112">
        <f t="shared" si="0"/>
        <v>0</v>
      </c>
      <c r="G13" s="52" t="str">
        <f t="shared" si="1"/>
        <v>نـفــذ</v>
      </c>
    </row>
    <row r="14" spans="1:7" ht="30" customHeight="1" thickTop="1" thickBot="1" x14ac:dyDescent="0.3">
      <c r="A14" s="37">
        <v>12</v>
      </c>
      <c r="B14" s="53"/>
      <c r="C14" s="111"/>
      <c r="D14" s="113"/>
      <c r="E14" s="113"/>
      <c r="F14" s="112">
        <f t="shared" si="0"/>
        <v>0</v>
      </c>
      <c r="G14" s="52" t="str">
        <f t="shared" si="1"/>
        <v>نـفــذ</v>
      </c>
    </row>
    <row r="15" spans="1:7" ht="30" customHeight="1" thickTop="1" thickBot="1" x14ac:dyDescent="0.3">
      <c r="A15" s="37">
        <v>13</v>
      </c>
      <c r="B15" s="53"/>
      <c r="C15" s="111"/>
      <c r="D15" s="113"/>
      <c r="E15" s="113"/>
      <c r="F15" s="112">
        <f t="shared" si="0"/>
        <v>0</v>
      </c>
      <c r="G15" s="52" t="str">
        <f t="shared" si="1"/>
        <v>نـفــذ</v>
      </c>
    </row>
    <row r="16" spans="1:7" ht="30" customHeight="1" thickTop="1" thickBot="1" x14ac:dyDescent="0.3">
      <c r="A16" s="37">
        <v>14</v>
      </c>
      <c r="B16" s="53"/>
      <c r="C16" s="111"/>
      <c r="D16" s="113"/>
      <c r="E16" s="113"/>
      <c r="F16" s="112">
        <f t="shared" si="0"/>
        <v>0</v>
      </c>
      <c r="G16" s="52" t="str">
        <f t="shared" si="1"/>
        <v>نـفــذ</v>
      </c>
    </row>
    <row r="17" spans="1:7" ht="30" customHeight="1" thickTop="1" thickBot="1" x14ac:dyDescent="0.3">
      <c r="A17" s="37">
        <v>15</v>
      </c>
      <c r="B17" s="53"/>
      <c r="C17" s="53"/>
      <c r="D17" s="113"/>
      <c r="E17" s="113"/>
      <c r="F17" s="112">
        <f t="shared" si="0"/>
        <v>0</v>
      </c>
      <c r="G17" s="52" t="str">
        <f t="shared" si="1"/>
        <v>نـفــذ</v>
      </c>
    </row>
    <row r="18" spans="1:7" ht="30" customHeight="1" thickTop="1" thickBot="1" x14ac:dyDescent="0.3">
      <c r="A18" s="210" t="s">
        <v>56</v>
      </c>
      <c r="B18" s="210"/>
      <c r="C18" s="210"/>
      <c r="D18" s="210"/>
      <c r="E18" s="210"/>
      <c r="F18" s="207">
        <f>SUM(F3:F17)</f>
        <v>0</v>
      </c>
      <c r="G18" s="209"/>
    </row>
    <row r="19" spans="1:7" ht="30" customHeight="1" thickTop="1" x14ac:dyDescent="0.25"/>
  </sheetData>
  <mergeCells count="3">
    <mergeCell ref="A1:G1"/>
    <mergeCell ref="A18:E18"/>
    <mergeCell ref="F18:G18"/>
  </mergeCells>
  <conditionalFormatting sqref="A1:XFD1048576">
    <cfRule type="containsText" dxfId="2" priority="3" operator="containsText" text="نـفــذ">
      <formula>NOT(ISERROR(SEARCH("نـفــذ",A1)))</formula>
    </cfRule>
  </conditionalFormatting>
  <conditionalFormatting sqref="G3:G17">
    <cfRule type="containsText" dxfId="1" priority="1" operator="containsText" text="نـفــذ">
      <formula>NOT(ISERROR(SEARCH("نـفــذ",G3)))</formula>
    </cfRule>
    <cfRule type="containsText" dxfId="0" priority="2" operator="containsText" text="نـف">
      <formula>NOT(ISERROR(SEARCH("نـف",G3)))</formula>
    </cfRule>
  </conditionalFormatting>
  <pageMargins left="0.47244094488188981" right="0.47244094488188981" top="0.47244094488188981" bottom="0.47244094488188981" header="0.31496062992125984" footer="0.31496062992125984"/>
  <pageSetup paperSize="9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04"/>
  <sheetViews>
    <sheetView rightToLeft="1" zoomScale="70" zoomScaleNormal="70" workbookViewId="0">
      <pane ySplit="2" topLeftCell="A3" activePane="bottomLeft" state="frozen"/>
      <selection pane="bottomLeft" sqref="A1:A2"/>
    </sheetView>
  </sheetViews>
  <sheetFormatPr defaultColWidth="9" defaultRowHeight="28.5" x14ac:dyDescent="0.25"/>
  <cols>
    <col min="1" max="1" width="7.5703125" style="2" customWidth="1"/>
    <col min="2" max="2" width="28" style="2" customWidth="1"/>
    <col min="3" max="3" width="15.140625" style="2" customWidth="1"/>
    <col min="4" max="4" width="17.28515625" style="2" customWidth="1"/>
    <col min="5" max="5" width="15.140625" style="2" customWidth="1"/>
    <col min="6" max="6" width="17.28515625" style="2" customWidth="1"/>
    <col min="7" max="7" width="15.140625" style="2" customWidth="1"/>
    <col min="8" max="8" width="17.28515625" style="2" customWidth="1"/>
    <col min="9" max="9" width="15.140625" style="2" customWidth="1"/>
    <col min="10" max="10" width="17.28515625" style="2" customWidth="1"/>
    <col min="11" max="11" width="15.140625" style="2" customWidth="1"/>
    <col min="12" max="12" width="17.28515625" style="2" customWidth="1"/>
    <col min="13" max="13" width="15.140625" style="2" customWidth="1"/>
    <col min="14" max="14" width="17.28515625" style="2" customWidth="1"/>
    <col min="15" max="15" width="15.140625" style="2" customWidth="1"/>
    <col min="16" max="16" width="17.28515625" style="2" customWidth="1"/>
    <col min="17" max="17" width="15.140625" style="2" customWidth="1"/>
    <col min="18" max="18" width="17.28515625" style="2" customWidth="1"/>
    <col min="19" max="19" width="15.140625" style="2" customWidth="1"/>
    <col min="20" max="20" width="17.28515625" style="2" customWidth="1"/>
    <col min="21" max="21" width="15.140625" style="2" customWidth="1"/>
    <col min="22" max="22" width="17.28515625" style="2" customWidth="1"/>
    <col min="23" max="23" width="15.140625" style="2" customWidth="1"/>
    <col min="24" max="24" width="17.28515625" style="2" customWidth="1"/>
    <col min="25" max="25" width="15.140625" style="2" customWidth="1"/>
    <col min="26" max="26" width="17.28515625" style="2" customWidth="1"/>
    <col min="27" max="27" width="15.140625" style="2" customWidth="1"/>
    <col min="28" max="28" width="17.28515625" style="2" customWidth="1"/>
    <col min="29" max="29" width="15.140625" style="2" customWidth="1"/>
    <col min="30" max="30" width="17.28515625" style="2" customWidth="1"/>
    <col min="31" max="31" width="15.140625" style="2" customWidth="1"/>
    <col min="32" max="32" width="17.28515625" style="2" customWidth="1"/>
    <col min="33" max="33" width="15.140625" style="2" customWidth="1"/>
    <col min="34" max="34" width="17.28515625" style="2" customWidth="1"/>
    <col min="35" max="35" width="15.140625" style="2" customWidth="1"/>
    <col min="36" max="36" width="17.28515625" style="2" customWidth="1"/>
    <col min="37" max="37" width="15.140625" style="2" customWidth="1"/>
    <col min="38" max="38" width="17.28515625" style="2" customWidth="1"/>
    <col min="39" max="39" width="15.140625" style="2" customWidth="1"/>
    <col min="40" max="40" width="17.28515625" style="2" customWidth="1"/>
    <col min="41" max="41" width="15.140625" style="2" customWidth="1"/>
    <col min="42" max="42" width="17.28515625" style="2" customWidth="1"/>
    <col min="43" max="43" width="15.140625" style="2" customWidth="1"/>
    <col min="44" max="44" width="17.28515625" style="2" customWidth="1"/>
    <col min="45" max="45" width="15.140625" style="2" customWidth="1"/>
    <col min="46" max="46" width="17.28515625" style="2" customWidth="1"/>
    <col min="47" max="47" width="15.5703125" style="2" bestFit="1" customWidth="1"/>
    <col min="48" max="48" width="20.5703125" style="2" bestFit="1" customWidth="1"/>
    <col min="49" max="49" width="15.5703125" style="2" bestFit="1" customWidth="1"/>
    <col min="50" max="50" width="20.5703125" style="2" bestFit="1" customWidth="1"/>
    <col min="51" max="51" width="15.5703125" style="2" bestFit="1" customWidth="1"/>
    <col min="52" max="52" width="20.5703125" style="2" bestFit="1" customWidth="1"/>
    <col min="53" max="53" width="15.5703125" style="2" bestFit="1" customWidth="1"/>
    <col min="54" max="54" width="20.5703125" style="2" bestFit="1" customWidth="1"/>
    <col min="55" max="55" width="15.5703125" style="2" bestFit="1" customWidth="1"/>
    <col min="56" max="56" width="20.5703125" style="2" bestFit="1" customWidth="1"/>
    <col min="57" max="57" width="15.5703125" style="2" bestFit="1" customWidth="1"/>
    <col min="58" max="58" width="20.5703125" style="2" bestFit="1" customWidth="1"/>
    <col min="59" max="16384" width="9" style="2"/>
  </cols>
  <sheetData>
    <row r="1" spans="1:58" ht="30" customHeight="1" thickTop="1" thickBot="1" x14ac:dyDescent="0.3">
      <c r="A1" s="216" t="s">
        <v>15</v>
      </c>
      <c r="B1" s="214" t="s">
        <v>139</v>
      </c>
      <c r="C1" s="213" t="s">
        <v>1</v>
      </c>
      <c r="D1" s="213"/>
      <c r="E1" s="213" t="s">
        <v>2</v>
      </c>
      <c r="F1" s="213"/>
      <c r="G1" s="213" t="s">
        <v>3</v>
      </c>
      <c r="H1" s="213"/>
      <c r="I1" s="213" t="s">
        <v>4</v>
      </c>
      <c r="J1" s="213"/>
      <c r="K1" s="213" t="s">
        <v>5</v>
      </c>
      <c r="L1" s="213"/>
      <c r="M1" s="213" t="s">
        <v>13</v>
      </c>
      <c r="N1" s="213"/>
      <c r="O1" s="213" t="s">
        <v>6</v>
      </c>
      <c r="P1" s="213"/>
      <c r="Q1" s="213" t="s">
        <v>8</v>
      </c>
      <c r="R1" s="213"/>
      <c r="S1" s="213" t="s">
        <v>9</v>
      </c>
      <c r="T1" s="213"/>
      <c r="U1" s="213" t="s">
        <v>109</v>
      </c>
      <c r="V1" s="213"/>
      <c r="W1" s="213" t="s">
        <v>14</v>
      </c>
      <c r="X1" s="213"/>
      <c r="Y1" s="213" t="s">
        <v>12</v>
      </c>
      <c r="Z1" s="213"/>
      <c r="AA1" s="213" t="s">
        <v>37</v>
      </c>
      <c r="AB1" s="213"/>
      <c r="AC1" s="213" t="s">
        <v>35</v>
      </c>
      <c r="AD1" s="213"/>
      <c r="AE1" s="213" t="s">
        <v>54</v>
      </c>
      <c r="AF1" s="213"/>
      <c r="AG1" s="213" t="s">
        <v>132</v>
      </c>
      <c r="AH1" s="213"/>
      <c r="AI1" s="213" t="s">
        <v>55</v>
      </c>
      <c r="AJ1" s="213"/>
      <c r="AK1" s="213" t="s">
        <v>45</v>
      </c>
      <c r="AL1" s="213"/>
      <c r="AM1" s="213" t="s">
        <v>131</v>
      </c>
      <c r="AN1" s="213"/>
      <c r="AO1" s="213" t="s">
        <v>11</v>
      </c>
      <c r="AP1" s="213"/>
      <c r="AQ1" s="213" t="s">
        <v>10</v>
      </c>
      <c r="AR1" s="213"/>
      <c r="AS1" s="213" t="s">
        <v>7</v>
      </c>
      <c r="AT1" s="213"/>
      <c r="AU1" s="211"/>
      <c r="AV1" s="212"/>
      <c r="AW1" s="211"/>
      <c r="AX1" s="212"/>
      <c r="AY1" s="211"/>
      <c r="AZ1" s="212"/>
      <c r="BA1" s="211" t="s">
        <v>109</v>
      </c>
      <c r="BB1" s="212"/>
      <c r="BC1" s="211" t="s">
        <v>109</v>
      </c>
      <c r="BD1" s="212"/>
      <c r="BE1" s="211" t="s">
        <v>109</v>
      </c>
      <c r="BF1" s="212"/>
    </row>
    <row r="2" spans="1:58" ht="30" customHeight="1" thickTop="1" thickBot="1" x14ac:dyDescent="0.3">
      <c r="A2" s="215"/>
      <c r="B2" s="215"/>
      <c r="C2" s="86" t="s">
        <v>140</v>
      </c>
      <c r="D2" s="86" t="s">
        <v>141</v>
      </c>
      <c r="E2" s="86" t="s">
        <v>140</v>
      </c>
      <c r="F2" s="86" t="s">
        <v>141</v>
      </c>
      <c r="G2" s="86" t="s">
        <v>140</v>
      </c>
      <c r="H2" s="86" t="s">
        <v>141</v>
      </c>
      <c r="I2" s="86" t="s">
        <v>140</v>
      </c>
      <c r="J2" s="86" t="s">
        <v>141</v>
      </c>
      <c r="K2" s="86" t="s">
        <v>140</v>
      </c>
      <c r="L2" s="86" t="s">
        <v>141</v>
      </c>
      <c r="M2" s="86" t="s">
        <v>140</v>
      </c>
      <c r="N2" s="86" t="s">
        <v>141</v>
      </c>
      <c r="O2" s="86" t="s">
        <v>140</v>
      </c>
      <c r="P2" s="86" t="s">
        <v>141</v>
      </c>
      <c r="Q2" s="86" t="s">
        <v>140</v>
      </c>
      <c r="R2" s="86" t="s">
        <v>141</v>
      </c>
      <c r="S2" s="86" t="s">
        <v>140</v>
      </c>
      <c r="T2" s="86" t="s">
        <v>141</v>
      </c>
      <c r="U2" s="86" t="s">
        <v>140</v>
      </c>
      <c r="V2" s="86" t="s">
        <v>141</v>
      </c>
      <c r="W2" s="86" t="s">
        <v>140</v>
      </c>
      <c r="X2" s="86" t="s">
        <v>141</v>
      </c>
      <c r="Y2" s="86" t="s">
        <v>140</v>
      </c>
      <c r="Z2" s="86" t="s">
        <v>141</v>
      </c>
      <c r="AA2" s="86" t="s">
        <v>140</v>
      </c>
      <c r="AB2" s="86" t="s">
        <v>141</v>
      </c>
      <c r="AC2" s="86" t="s">
        <v>140</v>
      </c>
      <c r="AD2" s="86" t="s">
        <v>141</v>
      </c>
      <c r="AE2" s="86" t="s">
        <v>140</v>
      </c>
      <c r="AF2" s="86" t="s">
        <v>141</v>
      </c>
      <c r="AG2" s="86" t="s">
        <v>140</v>
      </c>
      <c r="AH2" s="86" t="s">
        <v>141</v>
      </c>
      <c r="AI2" s="86" t="s">
        <v>140</v>
      </c>
      <c r="AJ2" s="86" t="s">
        <v>141</v>
      </c>
      <c r="AK2" s="86" t="s">
        <v>140</v>
      </c>
      <c r="AL2" s="86" t="s">
        <v>141</v>
      </c>
      <c r="AM2" s="86" t="s">
        <v>140</v>
      </c>
      <c r="AN2" s="86" t="s">
        <v>141</v>
      </c>
      <c r="AO2" s="86" t="s">
        <v>140</v>
      </c>
      <c r="AP2" s="86" t="s">
        <v>141</v>
      </c>
      <c r="AQ2" s="86" t="s">
        <v>140</v>
      </c>
      <c r="AR2" s="86" t="s">
        <v>141</v>
      </c>
      <c r="AS2" s="86" t="s">
        <v>140</v>
      </c>
      <c r="AT2" s="86" t="s">
        <v>141</v>
      </c>
      <c r="AU2" s="24" t="s">
        <v>140</v>
      </c>
      <c r="AV2" s="24" t="s">
        <v>141</v>
      </c>
      <c r="AW2" s="24" t="s">
        <v>140</v>
      </c>
      <c r="AX2" s="24" t="s">
        <v>141</v>
      </c>
      <c r="AY2" s="24" t="s">
        <v>140</v>
      </c>
      <c r="AZ2" s="24" t="s">
        <v>141</v>
      </c>
      <c r="BA2" s="24" t="s">
        <v>140</v>
      </c>
      <c r="BB2" s="24" t="s">
        <v>141</v>
      </c>
      <c r="BC2" s="24" t="s">
        <v>140</v>
      </c>
      <c r="BD2" s="24" t="s">
        <v>141</v>
      </c>
      <c r="BE2" s="24" t="s">
        <v>140</v>
      </c>
      <c r="BF2" s="24" t="s">
        <v>141</v>
      </c>
    </row>
    <row r="3" spans="1:58" ht="30" thickTop="1" thickBot="1" x14ac:dyDescent="0.3">
      <c r="A3" s="24">
        <v>1</v>
      </c>
      <c r="B3" s="24" t="s">
        <v>144</v>
      </c>
      <c r="C3" s="24" t="e">
        <f>'مــصــــروفــــــات اليومـيـــة'!#REF!</f>
        <v>#REF!</v>
      </c>
      <c r="D3" s="25" t="e">
        <f>'مــصــــروفــــــات اليومـيـــة'!#REF!</f>
        <v>#REF!</v>
      </c>
      <c r="E3" s="24">
        <f>'مــصــــروفــــــات اليومـيـــة'!H181</f>
        <v>0</v>
      </c>
      <c r="F3" s="25">
        <f>'مــصــــروفــــــات اليومـيـــة'!I181</f>
        <v>0</v>
      </c>
      <c r="G3" s="24" t="e">
        <f>'مــصــــروفــــــات اليومـيـــة'!#REF!</f>
        <v>#REF!</v>
      </c>
      <c r="H3" s="25" t="e">
        <f>'مــصــــروفــــــات اليومـيـــة'!#REF!</f>
        <v>#REF!</v>
      </c>
      <c r="I3" s="24" t="e">
        <f>'مــصــــروفــــــات اليومـيـــة'!#REF!</f>
        <v>#REF!</v>
      </c>
      <c r="J3" s="25" t="e">
        <f>'مــصــــروفــــــات اليومـيـــة'!#REF!</f>
        <v>#REF!</v>
      </c>
      <c r="K3" s="24" t="e">
        <f>'مــصــــروفــــــات اليومـيـــة'!#REF!</f>
        <v>#REF!</v>
      </c>
      <c r="L3" s="25" t="e">
        <f>'مــصــــروفــــــات اليومـيـــة'!#REF!</f>
        <v>#REF!</v>
      </c>
      <c r="M3" s="24" t="e">
        <f>'مــصــــروفــــــات اليومـيـــة'!#REF!</f>
        <v>#REF!</v>
      </c>
      <c r="N3" s="25" t="e">
        <f>'مــصــــروفــــــات اليومـيـــة'!#REF!</f>
        <v>#REF!</v>
      </c>
      <c r="O3" s="24" t="e">
        <f>'مــصــــروفــــــات اليومـيـــة'!#REF!</f>
        <v>#REF!</v>
      </c>
      <c r="P3" s="25" t="e">
        <f>'مــصــــروفــــــات اليومـيـــة'!#REF!</f>
        <v>#REF!</v>
      </c>
      <c r="Q3" s="24" t="e">
        <f>'مــصــــروفــــــات اليومـيـــة'!#REF!</f>
        <v>#REF!</v>
      </c>
      <c r="R3" s="25" t="e">
        <f>'مــصــــروفــــــات اليومـيـــة'!#REF!</f>
        <v>#REF!</v>
      </c>
      <c r="S3" s="24" t="e">
        <f>'مــصــــروفــــــات اليومـيـــة'!#REF!</f>
        <v>#REF!</v>
      </c>
      <c r="T3" s="25" t="e">
        <f>'مــصــــروفــــــات اليومـيـــة'!#REF!</f>
        <v>#REF!</v>
      </c>
      <c r="U3" s="24" t="e">
        <f>'مــصــــروفــــــات اليومـيـــة'!#REF!</f>
        <v>#REF!</v>
      </c>
      <c r="V3" s="25" t="e">
        <f>'مــصــــروفــــــات اليومـيـــة'!#REF!</f>
        <v>#REF!</v>
      </c>
      <c r="W3" s="24" t="e">
        <f>'مــصــــروفــــــات اليومـيـــة'!#REF!</f>
        <v>#REF!</v>
      </c>
      <c r="X3" s="25" t="e">
        <f>'مــصــــروفــــــات اليومـيـــة'!#REF!</f>
        <v>#REF!</v>
      </c>
      <c r="Y3" s="24" t="e">
        <f>'مــصــــروفــــــات اليومـيـــة'!#REF!</f>
        <v>#REF!</v>
      </c>
      <c r="Z3" s="25" t="e">
        <f>'مــصــــروفــــــات اليومـيـــة'!#REF!</f>
        <v>#REF!</v>
      </c>
      <c r="AA3" s="24" t="e">
        <f>'مــصــــروفــــــات اليومـيـــة'!#REF!</f>
        <v>#REF!</v>
      </c>
      <c r="AB3" s="25" t="e">
        <f>'مــصــــروفــــــات اليومـيـــة'!#REF!</f>
        <v>#REF!</v>
      </c>
      <c r="AC3" s="24" t="e">
        <f>'مــصــــروفــــــات اليومـيـــة'!#REF!</f>
        <v>#REF!</v>
      </c>
      <c r="AD3" s="25" t="e">
        <f>'مــصــــروفــــــات اليومـيـــة'!#REF!</f>
        <v>#REF!</v>
      </c>
      <c r="AE3" s="24" t="e">
        <f>'مــصــــروفــــــات اليومـيـــة'!#REF!</f>
        <v>#REF!</v>
      </c>
      <c r="AF3" s="25" t="e">
        <f>'مــصــــروفــــــات اليومـيـــة'!#REF!</f>
        <v>#REF!</v>
      </c>
      <c r="AG3" s="24" t="e">
        <f>'مــصــــروفــــــات اليومـيـــة'!#REF!</f>
        <v>#REF!</v>
      </c>
      <c r="AH3" s="25" t="e">
        <f>'مــصــــروفــــــات اليومـيـــة'!#REF!</f>
        <v>#REF!</v>
      </c>
      <c r="AI3" s="24" t="e">
        <f>'مــصــــروفــــــات اليومـيـــة'!#REF!</f>
        <v>#REF!</v>
      </c>
      <c r="AJ3" s="25" t="e">
        <f>'مــصــــروفــــــات اليومـيـــة'!#REF!</f>
        <v>#REF!</v>
      </c>
      <c r="AK3" s="24" t="e">
        <f>'مــصــــروفــــــات اليومـيـــة'!#REF!</f>
        <v>#REF!</v>
      </c>
      <c r="AL3" s="25" t="e">
        <f>'مــصــــروفــــــات اليومـيـــة'!#REF!</f>
        <v>#REF!</v>
      </c>
      <c r="AM3" s="24" t="e">
        <f>'مــصــــروفــــــات اليومـيـــة'!#REF!</f>
        <v>#REF!</v>
      </c>
      <c r="AN3" s="25" t="e">
        <f>'مــصــــروفــــــات اليومـيـــة'!#REF!</f>
        <v>#REF!</v>
      </c>
      <c r="AO3" s="24" t="e">
        <f>'مــصــــروفــــــات اليومـيـــة'!#REF!</f>
        <v>#REF!</v>
      </c>
      <c r="AP3" s="25" t="e">
        <f>'مــصــــروفــــــات اليومـيـــة'!#REF!</f>
        <v>#REF!</v>
      </c>
      <c r="AQ3" s="24" t="e">
        <f>'مــصــــروفــــــات اليومـيـــة'!#REF!</f>
        <v>#REF!</v>
      </c>
      <c r="AR3" s="25" t="e">
        <f>'مــصــــروفــــــات اليومـيـــة'!#REF!</f>
        <v>#REF!</v>
      </c>
      <c r="AS3" s="24" t="e">
        <f>'مــصــــروفــــــات اليومـيـــة'!#REF!</f>
        <v>#REF!</v>
      </c>
      <c r="AT3" s="25" t="e">
        <f>'مــصــــروفــــــات اليومـيـــة'!#REF!</f>
        <v>#REF!</v>
      </c>
      <c r="AU3" s="24"/>
      <c r="AV3" s="25"/>
      <c r="AW3" s="24"/>
      <c r="AX3" s="25"/>
      <c r="AY3" s="24"/>
      <c r="AZ3" s="25"/>
      <c r="BA3" s="24"/>
      <c r="BB3" s="25"/>
      <c r="BC3" s="24"/>
      <c r="BD3" s="25"/>
      <c r="BE3" s="24"/>
      <c r="BF3" s="25"/>
    </row>
    <row r="4" spans="1:58" ht="30" thickTop="1" thickBot="1" x14ac:dyDescent="0.3">
      <c r="A4" s="24">
        <v>2</v>
      </c>
      <c r="B4" s="24" t="s">
        <v>142</v>
      </c>
      <c r="C4" s="24" t="e">
        <f>'مــصــــروفــــــات اليومـيـــة'!#REF!</f>
        <v>#REF!</v>
      </c>
      <c r="D4" s="25" t="e">
        <f>'مــصــــروفــــــات اليومـيـــة'!#REF!</f>
        <v>#REF!</v>
      </c>
      <c r="E4" s="24">
        <f>'مــصــــروفــــــات اليومـيـــة'!H182</f>
        <v>0</v>
      </c>
      <c r="F4" s="25">
        <f>'مــصــــروفــــــات اليومـيـــة'!I182</f>
        <v>0</v>
      </c>
      <c r="G4" s="24" t="e">
        <f>'مــصــــروفــــــات اليومـيـــة'!#REF!</f>
        <v>#REF!</v>
      </c>
      <c r="H4" s="25" t="e">
        <f>'مــصــــروفــــــات اليومـيـــة'!#REF!</f>
        <v>#REF!</v>
      </c>
      <c r="I4" s="24" t="e">
        <f>'مــصــــروفــــــات اليومـيـــة'!#REF!</f>
        <v>#REF!</v>
      </c>
      <c r="J4" s="25" t="e">
        <f>'مــصــــروفــــــات اليومـيـــة'!#REF!</f>
        <v>#REF!</v>
      </c>
      <c r="K4" s="24" t="e">
        <f>'مــصــــروفــــــات اليومـيـــة'!#REF!</f>
        <v>#REF!</v>
      </c>
      <c r="L4" s="25" t="e">
        <f>'مــصــــروفــــــات اليومـيـــة'!#REF!</f>
        <v>#REF!</v>
      </c>
      <c r="M4" s="24" t="e">
        <f>'مــصــــروفــــــات اليومـيـــة'!#REF!</f>
        <v>#REF!</v>
      </c>
      <c r="N4" s="25" t="e">
        <f>'مــصــــروفــــــات اليومـيـــة'!#REF!</f>
        <v>#REF!</v>
      </c>
      <c r="O4" s="24" t="e">
        <f>'مــصــــروفــــــات اليومـيـــة'!#REF!</f>
        <v>#REF!</v>
      </c>
      <c r="P4" s="25" t="e">
        <f>'مــصــــروفــــــات اليومـيـــة'!#REF!</f>
        <v>#REF!</v>
      </c>
      <c r="Q4" s="24" t="e">
        <f>'مــصــــروفــــــات اليومـيـــة'!#REF!</f>
        <v>#REF!</v>
      </c>
      <c r="R4" s="25" t="e">
        <f>'مــصــــروفــــــات اليومـيـــة'!#REF!</f>
        <v>#REF!</v>
      </c>
      <c r="S4" s="24" t="e">
        <f>'مــصــــروفــــــات اليومـيـــة'!#REF!</f>
        <v>#REF!</v>
      </c>
      <c r="T4" s="25" t="e">
        <f>'مــصــــروفــــــات اليومـيـــة'!#REF!</f>
        <v>#REF!</v>
      </c>
      <c r="U4" s="24" t="e">
        <f>'مــصــــروفــــــات اليومـيـــة'!#REF!</f>
        <v>#REF!</v>
      </c>
      <c r="V4" s="25" t="e">
        <f>'مــصــــروفــــــات اليومـيـــة'!#REF!</f>
        <v>#REF!</v>
      </c>
      <c r="W4" s="24" t="e">
        <f>'مــصــــروفــــــات اليومـيـــة'!#REF!</f>
        <v>#REF!</v>
      </c>
      <c r="X4" s="25" t="e">
        <f>'مــصــــروفــــــات اليومـيـــة'!#REF!</f>
        <v>#REF!</v>
      </c>
      <c r="Y4" s="24" t="e">
        <f>'مــصــــروفــــــات اليومـيـــة'!#REF!</f>
        <v>#REF!</v>
      </c>
      <c r="Z4" s="25" t="e">
        <f>'مــصــــروفــــــات اليومـيـــة'!#REF!</f>
        <v>#REF!</v>
      </c>
      <c r="AA4" s="24" t="e">
        <f>'مــصــــروفــــــات اليومـيـــة'!#REF!</f>
        <v>#REF!</v>
      </c>
      <c r="AB4" s="25" t="e">
        <f>'مــصــــروفــــــات اليومـيـــة'!#REF!</f>
        <v>#REF!</v>
      </c>
      <c r="AC4" s="24" t="e">
        <f>'مــصــــروفــــــات اليومـيـــة'!#REF!</f>
        <v>#REF!</v>
      </c>
      <c r="AD4" s="25" t="e">
        <f>'مــصــــروفــــــات اليومـيـــة'!#REF!</f>
        <v>#REF!</v>
      </c>
      <c r="AE4" s="24" t="e">
        <f>'مــصــــروفــــــات اليومـيـــة'!#REF!</f>
        <v>#REF!</v>
      </c>
      <c r="AF4" s="25" t="e">
        <f>'مــصــــروفــــــات اليومـيـــة'!#REF!</f>
        <v>#REF!</v>
      </c>
      <c r="AG4" s="24" t="e">
        <f>'مــصــــروفــــــات اليومـيـــة'!#REF!</f>
        <v>#REF!</v>
      </c>
      <c r="AH4" s="25" t="e">
        <f>'مــصــــروفــــــات اليومـيـــة'!#REF!</f>
        <v>#REF!</v>
      </c>
      <c r="AI4" s="24" t="e">
        <f>'مــصــــروفــــــات اليومـيـــة'!#REF!</f>
        <v>#REF!</v>
      </c>
      <c r="AJ4" s="25" t="e">
        <f>'مــصــــروفــــــات اليومـيـــة'!#REF!</f>
        <v>#REF!</v>
      </c>
      <c r="AK4" s="24" t="e">
        <f>'مــصــــروفــــــات اليومـيـــة'!#REF!</f>
        <v>#REF!</v>
      </c>
      <c r="AL4" s="25" t="e">
        <f>'مــصــــروفــــــات اليومـيـــة'!#REF!</f>
        <v>#REF!</v>
      </c>
      <c r="AM4" s="24" t="e">
        <f>'مــصــــروفــــــات اليومـيـــة'!#REF!</f>
        <v>#REF!</v>
      </c>
      <c r="AN4" s="25" t="e">
        <f>'مــصــــروفــــــات اليومـيـــة'!#REF!</f>
        <v>#REF!</v>
      </c>
      <c r="AO4" s="24" t="e">
        <f>'مــصــــروفــــــات اليومـيـــة'!#REF!</f>
        <v>#REF!</v>
      </c>
      <c r="AP4" s="25" t="e">
        <f>'مــصــــروفــــــات اليومـيـــة'!#REF!</f>
        <v>#REF!</v>
      </c>
      <c r="AQ4" s="24" t="e">
        <f>'مــصــــروفــــــات اليومـيـــة'!#REF!</f>
        <v>#REF!</v>
      </c>
      <c r="AR4" s="25" t="e">
        <f>'مــصــــروفــــــات اليومـيـــة'!#REF!</f>
        <v>#REF!</v>
      </c>
      <c r="AS4" s="24" t="e">
        <f>'مــصــــروفــــــات اليومـيـــة'!#REF!</f>
        <v>#REF!</v>
      </c>
      <c r="AT4" s="25" t="e">
        <f>'مــصــــروفــــــات اليومـيـــة'!#REF!</f>
        <v>#REF!</v>
      </c>
      <c r="AU4" s="24"/>
      <c r="AV4" s="25"/>
      <c r="AW4" s="24"/>
      <c r="AX4" s="25"/>
      <c r="AY4" s="24"/>
      <c r="AZ4" s="25"/>
      <c r="BA4" s="24"/>
      <c r="BB4" s="25"/>
      <c r="BC4" s="24"/>
      <c r="BD4" s="25"/>
      <c r="BE4" s="24"/>
      <c r="BF4" s="25"/>
    </row>
    <row r="5" spans="1:58" ht="30" thickTop="1" thickBot="1" x14ac:dyDescent="0.3">
      <c r="A5" s="87">
        <v>3</v>
      </c>
      <c r="B5" s="87" t="s">
        <v>142</v>
      </c>
      <c r="C5" s="87" t="e">
        <f>'مــصــــروفــــــات اليومـيـــة'!#REF!</f>
        <v>#REF!</v>
      </c>
      <c r="D5" s="25" t="e">
        <f>'مــصــــروفــــــات اليومـيـــة'!#REF!</f>
        <v>#REF!</v>
      </c>
      <c r="E5" s="87">
        <f>'مــصــــروفــــــات اليومـيـــة'!H183</f>
        <v>0</v>
      </c>
      <c r="F5" s="25">
        <f>'مــصــــروفــــــات اليومـيـــة'!I183</f>
        <v>0</v>
      </c>
      <c r="G5" s="87" t="e">
        <f>'مــصــــروفــــــات اليومـيـــة'!#REF!</f>
        <v>#REF!</v>
      </c>
      <c r="H5" s="25" t="e">
        <f>'مــصــــروفــــــات اليومـيـــة'!#REF!</f>
        <v>#REF!</v>
      </c>
      <c r="I5" s="87" t="e">
        <f>'مــصــــروفــــــات اليومـيـــة'!#REF!</f>
        <v>#REF!</v>
      </c>
      <c r="J5" s="25" t="e">
        <f>'مــصــــروفــــــات اليومـيـــة'!#REF!</f>
        <v>#REF!</v>
      </c>
      <c r="K5" s="87" t="e">
        <f>'مــصــــروفــــــات اليومـيـــة'!#REF!</f>
        <v>#REF!</v>
      </c>
      <c r="L5" s="25" t="e">
        <f>'مــصــــروفــــــات اليومـيـــة'!#REF!</f>
        <v>#REF!</v>
      </c>
      <c r="M5" s="87" t="e">
        <f>'مــصــــروفــــــات اليومـيـــة'!#REF!</f>
        <v>#REF!</v>
      </c>
      <c r="N5" s="25" t="e">
        <f>'مــصــــروفــــــات اليومـيـــة'!#REF!</f>
        <v>#REF!</v>
      </c>
      <c r="O5" s="87" t="e">
        <f>'مــصــــروفــــــات اليومـيـــة'!#REF!</f>
        <v>#REF!</v>
      </c>
      <c r="P5" s="25" t="e">
        <f>'مــصــــروفــــــات اليومـيـــة'!#REF!</f>
        <v>#REF!</v>
      </c>
      <c r="Q5" s="87" t="e">
        <f>'مــصــــروفــــــات اليومـيـــة'!#REF!</f>
        <v>#REF!</v>
      </c>
      <c r="R5" s="25" t="e">
        <f>'مــصــــروفــــــات اليومـيـــة'!#REF!</f>
        <v>#REF!</v>
      </c>
      <c r="S5" s="87" t="e">
        <f>'مــصــــروفــــــات اليومـيـــة'!#REF!</f>
        <v>#REF!</v>
      </c>
      <c r="T5" s="25" t="e">
        <f>'مــصــــروفــــــات اليومـيـــة'!#REF!</f>
        <v>#REF!</v>
      </c>
      <c r="U5" s="87" t="e">
        <f>'مــصــــروفــــــات اليومـيـــة'!#REF!</f>
        <v>#REF!</v>
      </c>
      <c r="V5" s="25" t="e">
        <f>'مــصــــروفــــــات اليومـيـــة'!#REF!</f>
        <v>#REF!</v>
      </c>
      <c r="W5" s="87" t="e">
        <f>'مــصــــروفــــــات اليومـيـــة'!#REF!</f>
        <v>#REF!</v>
      </c>
      <c r="X5" s="25" t="e">
        <f>'مــصــــروفــــــات اليومـيـــة'!#REF!</f>
        <v>#REF!</v>
      </c>
      <c r="Y5" s="87" t="e">
        <f>'مــصــــروفــــــات اليومـيـــة'!#REF!</f>
        <v>#REF!</v>
      </c>
      <c r="Z5" s="25" t="e">
        <f>'مــصــــروفــــــات اليومـيـــة'!#REF!</f>
        <v>#REF!</v>
      </c>
      <c r="AA5" s="87" t="e">
        <f>'مــصــــروفــــــات اليومـيـــة'!#REF!</f>
        <v>#REF!</v>
      </c>
      <c r="AB5" s="25" t="e">
        <f>'مــصــــروفــــــات اليومـيـــة'!#REF!</f>
        <v>#REF!</v>
      </c>
      <c r="AC5" s="87" t="e">
        <f>'مــصــــروفــــــات اليومـيـــة'!#REF!</f>
        <v>#REF!</v>
      </c>
      <c r="AD5" s="25" t="e">
        <f>'مــصــــروفــــــات اليومـيـــة'!#REF!</f>
        <v>#REF!</v>
      </c>
      <c r="AE5" s="87" t="e">
        <f>'مــصــــروفــــــات اليومـيـــة'!#REF!</f>
        <v>#REF!</v>
      </c>
      <c r="AF5" s="25" t="e">
        <f>'مــصــــروفــــــات اليومـيـــة'!#REF!</f>
        <v>#REF!</v>
      </c>
      <c r="AG5" s="87" t="e">
        <f>'مــصــــروفــــــات اليومـيـــة'!#REF!</f>
        <v>#REF!</v>
      </c>
      <c r="AH5" s="25" t="e">
        <f>'مــصــــروفــــــات اليومـيـــة'!#REF!</f>
        <v>#REF!</v>
      </c>
      <c r="AI5" s="87" t="e">
        <f>'مــصــــروفــــــات اليومـيـــة'!#REF!</f>
        <v>#REF!</v>
      </c>
      <c r="AJ5" s="25" t="e">
        <f>'مــصــــروفــــــات اليومـيـــة'!#REF!</f>
        <v>#REF!</v>
      </c>
      <c r="AK5" s="87" t="e">
        <f>'مــصــــروفــــــات اليومـيـــة'!#REF!</f>
        <v>#REF!</v>
      </c>
      <c r="AL5" s="25" t="e">
        <f>'مــصــــروفــــــات اليومـيـــة'!#REF!</f>
        <v>#REF!</v>
      </c>
      <c r="AM5" s="87" t="e">
        <f>'مــصــــروفــــــات اليومـيـــة'!#REF!</f>
        <v>#REF!</v>
      </c>
      <c r="AN5" s="25" t="e">
        <f>'مــصــــروفــــــات اليومـيـــة'!#REF!</f>
        <v>#REF!</v>
      </c>
      <c r="AO5" s="87" t="e">
        <f>'مــصــــروفــــــات اليومـيـــة'!#REF!</f>
        <v>#REF!</v>
      </c>
      <c r="AP5" s="25" t="e">
        <f>'مــصــــروفــــــات اليومـيـــة'!#REF!</f>
        <v>#REF!</v>
      </c>
      <c r="AQ5" s="87" t="e">
        <f>'مــصــــروفــــــات اليومـيـــة'!#REF!</f>
        <v>#REF!</v>
      </c>
      <c r="AR5" s="25" t="e">
        <f>'مــصــــروفــــــات اليومـيـــة'!#REF!</f>
        <v>#REF!</v>
      </c>
      <c r="AS5" s="87" t="e">
        <f>'مــصــــروفــــــات اليومـيـــة'!#REF!</f>
        <v>#REF!</v>
      </c>
      <c r="AT5" s="25" t="e">
        <f>'مــصــــروفــــــات اليومـيـــة'!#REF!</f>
        <v>#REF!</v>
      </c>
      <c r="AU5" s="87"/>
      <c r="AV5" s="25"/>
      <c r="AW5" s="87"/>
      <c r="AX5" s="25"/>
      <c r="AY5" s="87"/>
      <c r="AZ5" s="25"/>
      <c r="BA5" s="87"/>
      <c r="BB5" s="25"/>
      <c r="BC5" s="87"/>
      <c r="BD5" s="25"/>
      <c r="BE5" s="87"/>
      <c r="BF5" s="25"/>
    </row>
    <row r="6" spans="1:58" ht="30" thickTop="1" thickBot="1" x14ac:dyDescent="0.3">
      <c r="A6" s="87">
        <v>4</v>
      </c>
      <c r="B6" s="87" t="s">
        <v>142</v>
      </c>
      <c r="C6" s="87" t="e">
        <f>'مــصــــروفــــــات اليومـيـــة'!#REF!</f>
        <v>#REF!</v>
      </c>
      <c r="D6" s="25" t="e">
        <f>'مــصــــروفــــــات اليومـيـــة'!#REF!</f>
        <v>#REF!</v>
      </c>
      <c r="E6" s="87">
        <f>'مــصــــروفــــــات اليومـيـــة'!H184</f>
        <v>0</v>
      </c>
      <c r="F6" s="25">
        <f>'مــصــــروفــــــات اليومـيـــة'!I184</f>
        <v>0</v>
      </c>
      <c r="G6" s="87" t="e">
        <f>'مــصــــروفــــــات اليومـيـــة'!#REF!</f>
        <v>#REF!</v>
      </c>
      <c r="H6" s="25" t="e">
        <f>'مــصــــروفــــــات اليومـيـــة'!#REF!</f>
        <v>#REF!</v>
      </c>
      <c r="I6" s="87" t="e">
        <f>'مــصــــروفــــــات اليومـيـــة'!#REF!</f>
        <v>#REF!</v>
      </c>
      <c r="J6" s="25" t="e">
        <f>'مــصــــروفــــــات اليومـيـــة'!#REF!</f>
        <v>#REF!</v>
      </c>
      <c r="K6" s="87" t="e">
        <f>'مــصــــروفــــــات اليومـيـــة'!#REF!</f>
        <v>#REF!</v>
      </c>
      <c r="L6" s="25" t="e">
        <f>'مــصــــروفــــــات اليومـيـــة'!#REF!</f>
        <v>#REF!</v>
      </c>
      <c r="M6" s="87" t="e">
        <f>'مــصــــروفــــــات اليومـيـــة'!#REF!</f>
        <v>#REF!</v>
      </c>
      <c r="N6" s="25" t="e">
        <f>'مــصــــروفــــــات اليومـيـــة'!#REF!</f>
        <v>#REF!</v>
      </c>
      <c r="O6" s="87" t="e">
        <f>'مــصــــروفــــــات اليومـيـــة'!#REF!</f>
        <v>#REF!</v>
      </c>
      <c r="P6" s="25" t="e">
        <f>'مــصــــروفــــــات اليومـيـــة'!#REF!</f>
        <v>#REF!</v>
      </c>
      <c r="Q6" s="87" t="e">
        <f>'مــصــــروفــــــات اليومـيـــة'!#REF!</f>
        <v>#REF!</v>
      </c>
      <c r="R6" s="25" t="e">
        <f>'مــصــــروفــــــات اليومـيـــة'!#REF!</f>
        <v>#REF!</v>
      </c>
      <c r="S6" s="87" t="e">
        <f>'مــصــــروفــــــات اليومـيـــة'!#REF!</f>
        <v>#REF!</v>
      </c>
      <c r="T6" s="25" t="e">
        <f>'مــصــــروفــــــات اليومـيـــة'!#REF!</f>
        <v>#REF!</v>
      </c>
      <c r="U6" s="87" t="e">
        <f>'مــصــــروفــــــات اليومـيـــة'!#REF!</f>
        <v>#REF!</v>
      </c>
      <c r="V6" s="25" t="e">
        <f>'مــصــــروفــــــات اليومـيـــة'!#REF!</f>
        <v>#REF!</v>
      </c>
      <c r="W6" s="87" t="e">
        <f>'مــصــــروفــــــات اليومـيـــة'!#REF!</f>
        <v>#REF!</v>
      </c>
      <c r="X6" s="25" t="e">
        <f>'مــصــــروفــــــات اليومـيـــة'!#REF!</f>
        <v>#REF!</v>
      </c>
      <c r="Y6" s="87" t="e">
        <f>'مــصــــروفــــــات اليومـيـــة'!#REF!</f>
        <v>#REF!</v>
      </c>
      <c r="Z6" s="25" t="e">
        <f>'مــصــــروفــــــات اليومـيـــة'!#REF!</f>
        <v>#REF!</v>
      </c>
      <c r="AA6" s="87" t="e">
        <f>'مــصــــروفــــــات اليومـيـــة'!#REF!</f>
        <v>#REF!</v>
      </c>
      <c r="AB6" s="25" t="e">
        <f>'مــصــــروفــــــات اليومـيـــة'!#REF!</f>
        <v>#REF!</v>
      </c>
      <c r="AC6" s="87" t="e">
        <f>'مــصــــروفــــــات اليومـيـــة'!#REF!</f>
        <v>#REF!</v>
      </c>
      <c r="AD6" s="25" t="e">
        <f>'مــصــــروفــــــات اليومـيـــة'!#REF!</f>
        <v>#REF!</v>
      </c>
      <c r="AE6" s="87" t="e">
        <f>'مــصــــروفــــــات اليومـيـــة'!#REF!</f>
        <v>#REF!</v>
      </c>
      <c r="AF6" s="25" t="e">
        <f>'مــصــــروفــــــات اليومـيـــة'!#REF!</f>
        <v>#REF!</v>
      </c>
      <c r="AG6" s="87" t="e">
        <f>'مــصــــروفــــــات اليومـيـــة'!#REF!</f>
        <v>#REF!</v>
      </c>
      <c r="AH6" s="25" t="e">
        <f>'مــصــــروفــــــات اليومـيـــة'!#REF!</f>
        <v>#REF!</v>
      </c>
      <c r="AI6" s="87" t="e">
        <f>'مــصــــروفــــــات اليومـيـــة'!#REF!</f>
        <v>#REF!</v>
      </c>
      <c r="AJ6" s="25" t="e">
        <f>'مــصــــروفــــــات اليومـيـــة'!#REF!</f>
        <v>#REF!</v>
      </c>
      <c r="AK6" s="87" t="e">
        <f>'مــصــــروفــــــات اليومـيـــة'!#REF!</f>
        <v>#REF!</v>
      </c>
      <c r="AL6" s="25" t="e">
        <f>'مــصــــروفــــــات اليومـيـــة'!#REF!</f>
        <v>#REF!</v>
      </c>
      <c r="AM6" s="87" t="e">
        <f>'مــصــــروفــــــات اليومـيـــة'!#REF!</f>
        <v>#REF!</v>
      </c>
      <c r="AN6" s="25" t="e">
        <f>'مــصــــروفــــــات اليومـيـــة'!#REF!</f>
        <v>#REF!</v>
      </c>
      <c r="AO6" s="87" t="e">
        <f>'مــصــــروفــــــات اليومـيـــة'!#REF!</f>
        <v>#REF!</v>
      </c>
      <c r="AP6" s="25" t="e">
        <f>'مــصــــروفــــــات اليومـيـــة'!#REF!</f>
        <v>#REF!</v>
      </c>
      <c r="AQ6" s="87" t="e">
        <f>'مــصــــروفــــــات اليومـيـــة'!#REF!</f>
        <v>#REF!</v>
      </c>
      <c r="AR6" s="25" t="e">
        <f>'مــصــــروفــــــات اليومـيـــة'!#REF!</f>
        <v>#REF!</v>
      </c>
      <c r="AS6" s="87" t="e">
        <f>'مــصــــروفــــــات اليومـيـــة'!#REF!</f>
        <v>#REF!</v>
      </c>
      <c r="AT6" s="25" t="e">
        <f>'مــصــــروفــــــات اليومـيـــة'!#REF!</f>
        <v>#REF!</v>
      </c>
      <c r="AU6" s="87"/>
      <c r="AV6" s="25"/>
      <c r="AW6" s="87"/>
      <c r="AX6" s="25"/>
      <c r="AY6" s="87"/>
      <c r="AZ6" s="25"/>
      <c r="BA6" s="87"/>
      <c r="BB6" s="25"/>
      <c r="BC6" s="87"/>
      <c r="BD6" s="25"/>
      <c r="BE6" s="87"/>
      <c r="BF6" s="25"/>
    </row>
    <row r="7" spans="1:58" ht="30" thickTop="1" thickBot="1" x14ac:dyDescent="0.3">
      <c r="A7" s="87">
        <v>5</v>
      </c>
      <c r="B7" s="87" t="s">
        <v>142</v>
      </c>
      <c r="C7" s="87" t="e">
        <f>'مــصــــروفــــــات اليومـيـــة'!#REF!</f>
        <v>#REF!</v>
      </c>
      <c r="D7" s="25" t="e">
        <f>'مــصــــروفــــــات اليومـيـــة'!#REF!</f>
        <v>#REF!</v>
      </c>
      <c r="E7" s="87">
        <f>'مــصــــروفــــــات اليومـيـــة'!H185</f>
        <v>0</v>
      </c>
      <c r="F7" s="25">
        <f>'مــصــــروفــــــات اليومـيـــة'!I185</f>
        <v>0</v>
      </c>
      <c r="G7" s="87" t="e">
        <f>'مــصــــروفــــــات اليومـيـــة'!#REF!</f>
        <v>#REF!</v>
      </c>
      <c r="H7" s="25" t="e">
        <f>'مــصــــروفــــــات اليومـيـــة'!#REF!</f>
        <v>#REF!</v>
      </c>
      <c r="I7" s="87" t="e">
        <f>'مــصــــروفــــــات اليومـيـــة'!#REF!</f>
        <v>#REF!</v>
      </c>
      <c r="J7" s="25" t="e">
        <f>'مــصــــروفــــــات اليومـيـــة'!#REF!</f>
        <v>#REF!</v>
      </c>
      <c r="K7" s="87" t="e">
        <f>'مــصــــروفــــــات اليومـيـــة'!#REF!</f>
        <v>#REF!</v>
      </c>
      <c r="L7" s="25" t="e">
        <f>'مــصــــروفــــــات اليومـيـــة'!#REF!</f>
        <v>#REF!</v>
      </c>
      <c r="M7" s="87" t="e">
        <f>'مــصــــروفــــــات اليومـيـــة'!#REF!</f>
        <v>#REF!</v>
      </c>
      <c r="N7" s="25" t="e">
        <f>'مــصــــروفــــــات اليومـيـــة'!#REF!</f>
        <v>#REF!</v>
      </c>
      <c r="O7" s="87" t="e">
        <f>'مــصــــروفــــــات اليومـيـــة'!#REF!</f>
        <v>#REF!</v>
      </c>
      <c r="P7" s="25" t="e">
        <f>'مــصــــروفــــــات اليومـيـــة'!#REF!</f>
        <v>#REF!</v>
      </c>
      <c r="Q7" s="87" t="e">
        <f>'مــصــــروفــــــات اليومـيـــة'!#REF!</f>
        <v>#REF!</v>
      </c>
      <c r="R7" s="25" t="e">
        <f>'مــصــــروفــــــات اليومـيـــة'!#REF!</f>
        <v>#REF!</v>
      </c>
      <c r="S7" s="87" t="e">
        <f>'مــصــــروفــــــات اليومـيـــة'!#REF!</f>
        <v>#REF!</v>
      </c>
      <c r="T7" s="25" t="e">
        <f>'مــصــــروفــــــات اليومـيـــة'!#REF!</f>
        <v>#REF!</v>
      </c>
      <c r="U7" s="87" t="e">
        <f>'مــصــــروفــــــات اليومـيـــة'!#REF!</f>
        <v>#REF!</v>
      </c>
      <c r="V7" s="25" t="e">
        <f>'مــصــــروفــــــات اليومـيـــة'!#REF!</f>
        <v>#REF!</v>
      </c>
      <c r="W7" s="87" t="e">
        <f>'مــصــــروفــــــات اليومـيـــة'!#REF!</f>
        <v>#REF!</v>
      </c>
      <c r="X7" s="25" t="e">
        <f>'مــصــــروفــــــات اليومـيـــة'!#REF!</f>
        <v>#REF!</v>
      </c>
      <c r="Y7" s="87" t="e">
        <f>'مــصــــروفــــــات اليومـيـــة'!#REF!</f>
        <v>#REF!</v>
      </c>
      <c r="Z7" s="25" t="e">
        <f>'مــصــــروفــــــات اليومـيـــة'!#REF!</f>
        <v>#REF!</v>
      </c>
      <c r="AA7" s="87" t="e">
        <f>'مــصــــروفــــــات اليومـيـــة'!#REF!</f>
        <v>#REF!</v>
      </c>
      <c r="AB7" s="25" t="e">
        <f>'مــصــــروفــــــات اليومـيـــة'!#REF!</f>
        <v>#REF!</v>
      </c>
      <c r="AC7" s="87" t="e">
        <f>'مــصــــروفــــــات اليومـيـــة'!#REF!</f>
        <v>#REF!</v>
      </c>
      <c r="AD7" s="25" t="e">
        <f>'مــصــــروفــــــات اليومـيـــة'!#REF!</f>
        <v>#REF!</v>
      </c>
      <c r="AE7" s="87" t="e">
        <f>'مــصــــروفــــــات اليومـيـــة'!#REF!</f>
        <v>#REF!</v>
      </c>
      <c r="AF7" s="25" t="e">
        <f>'مــصــــروفــــــات اليومـيـــة'!#REF!</f>
        <v>#REF!</v>
      </c>
      <c r="AG7" s="87" t="e">
        <f>'مــصــــروفــــــات اليومـيـــة'!#REF!</f>
        <v>#REF!</v>
      </c>
      <c r="AH7" s="25" t="e">
        <f>'مــصــــروفــــــات اليومـيـــة'!#REF!</f>
        <v>#REF!</v>
      </c>
      <c r="AI7" s="87" t="e">
        <f>'مــصــــروفــــــات اليومـيـــة'!#REF!</f>
        <v>#REF!</v>
      </c>
      <c r="AJ7" s="25" t="e">
        <f>'مــصــــروفــــــات اليومـيـــة'!#REF!</f>
        <v>#REF!</v>
      </c>
      <c r="AK7" s="87" t="e">
        <f>'مــصــــروفــــــات اليومـيـــة'!#REF!</f>
        <v>#REF!</v>
      </c>
      <c r="AL7" s="25" t="e">
        <f>'مــصــــروفــــــات اليومـيـــة'!#REF!</f>
        <v>#REF!</v>
      </c>
      <c r="AM7" s="87" t="e">
        <f>'مــصــــروفــــــات اليومـيـــة'!#REF!</f>
        <v>#REF!</v>
      </c>
      <c r="AN7" s="25" t="e">
        <f>'مــصــــروفــــــات اليومـيـــة'!#REF!</f>
        <v>#REF!</v>
      </c>
      <c r="AO7" s="87" t="e">
        <f>'مــصــــروفــــــات اليومـيـــة'!#REF!</f>
        <v>#REF!</v>
      </c>
      <c r="AP7" s="25" t="e">
        <f>'مــصــــروفــــــات اليومـيـــة'!#REF!</f>
        <v>#REF!</v>
      </c>
      <c r="AQ7" s="87" t="e">
        <f>'مــصــــروفــــــات اليومـيـــة'!#REF!</f>
        <v>#REF!</v>
      </c>
      <c r="AR7" s="25" t="e">
        <f>'مــصــــروفــــــات اليومـيـــة'!#REF!</f>
        <v>#REF!</v>
      </c>
      <c r="AS7" s="87" t="e">
        <f>'مــصــــروفــــــات اليومـيـــة'!#REF!</f>
        <v>#REF!</v>
      </c>
      <c r="AT7" s="25" t="e">
        <f>'مــصــــروفــــــات اليومـيـــة'!#REF!</f>
        <v>#REF!</v>
      </c>
      <c r="AU7" s="87"/>
      <c r="AV7" s="25"/>
      <c r="AW7" s="87"/>
      <c r="AX7" s="25"/>
      <c r="AY7" s="87"/>
      <c r="AZ7" s="25"/>
      <c r="BA7" s="87"/>
      <c r="BB7" s="25"/>
      <c r="BC7" s="87"/>
      <c r="BD7" s="25"/>
      <c r="BE7" s="87"/>
      <c r="BF7" s="25"/>
    </row>
    <row r="8" spans="1:58" ht="30" thickTop="1" thickBot="1" x14ac:dyDescent="0.3">
      <c r="A8" s="87">
        <v>6</v>
      </c>
      <c r="B8" s="87" t="s">
        <v>142</v>
      </c>
      <c r="C8" s="87" t="e">
        <f>'مــصــــروفــــــات اليومـيـــة'!#REF!</f>
        <v>#REF!</v>
      </c>
      <c r="D8" s="25" t="e">
        <f>'مــصــــروفــــــات اليومـيـــة'!#REF!</f>
        <v>#REF!</v>
      </c>
      <c r="E8" s="87">
        <f>'مــصــــروفــــــات اليومـيـــة'!H186</f>
        <v>0</v>
      </c>
      <c r="F8" s="25">
        <f>'مــصــــروفــــــات اليومـيـــة'!I186</f>
        <v>0</v>
      </c>
      <c r="G8" s="87" t="e">
        <f>'مــصــــروفــــــات اليومـيـــة'!#REF!</f>
        <v>#REF!</v>
      </c>
      <c r="H8" s="25" t="e">
        <f>'مــصــــروفــــــات اليومـيـــة'!#REF!</f>
        <v>#REF!</v>
      </c>
      <c r="I8" s="87" t="e">
        <f>'مــصــــروفــــــات اليومـيـــة'!#REF!</f>
        <v>#REF!</v>
      </c>
      <c r="J8" s="25" t="e">
        <f>'مــصــــروفــــــات اليومـيـــة'!#REF!</f>
        <v>#REF!</v>
      </c>
      <c r="K8" s="87" t="e">
        <f>'مــصــــروفــــــات اليومـيـــة'!#REF!</f>
        <v>#REF!</v>
      </c>
      <c r="L8" s="25" t="e">
        <f>'مــصــــروفــــــات اليومـيـــة'!#REF!</f>
        <v>#REF!</v>
      </c>
      <c r="M8" s="87" t="e">
        <f>'مــصــــروفــــــات اليومـيـــة'!#REF!</f>
        <v>#REF!</v>
      </c>
      <c r="N8" s="25" t="e">
        <f>'مــصــــروفــــــات اليومـيـــة'!#REF!</f>
        <v>#REF!</v>
      </c>
      <c r="O8" s="87" t="e">
        <f>'مــصــــروفــــــات اليومـيـــة'!#REF!</f>
        <v>#REF!</v>
      </c>
      <c r="P8" s="25" t="e">
        <f>'مــصــــروفــــــات اليومـيـــة'!#REF!</f>
        <v>#REF!</v>
      </c>
      <c r="Q8" s="87" t="e">
        <f>'مــصــــروفــــــات اليومـيـــة'!#REF!</f>
        <v>#REF!</v>
      </c>
      <c r="R8" s="25" t="e">
        <f>'مــصــــروفــــــات اليومـيـــة'!#REF!</f>
        <v>#REF!</v>
      </c>
      <c r="S8" s="87" t="e">
        <f>'مــصــــروفــــــات اليومـيـــة'!#REF!</f>
        <v>#REF!</v>
      </c>
      <c r="T8" s="25" t="e">
        <f>'مــصــــروفــــــات اليومـيـــة'!#REF!</f>
        <v>#REF!</v>
      </c>
      <c r="U8" s="87" t="e">
        <f>'مــصــــروفــــــات اليومـيـــة'!#REF!</f>
        <v>#REF!</v>
      </c>
      <c r="V8" s="25" t="e">
        <f>'مــصــــروفــــــات اليومـيـــة'!#REF!</f>
        <v>#REF!</v>
      </c>
      <c r="W8" s="87" t="e">
        <f>'مــصــــروفــــــات اليومـيـــة'!#REF!</f>
        <v>#REF!</v>
      </c>
      <c r="X8" s="25" t="e">
        <f>'مــصــــروفــــــات اليومـيـــة'!#REF!</f>
        <v>#REF!</v>
      </c>
      <c r="Y8" s="87" t="e">
        <f>'مــصــــروفــــــات اليومـيـــة'!#REF!</f>
        <v>#REF!</v>
      </c>
      <c r="Z8" s="25" t="e">
        <f>'مــصــــروفــــــات اليومـيـــة'!#REF!</f>
        <v>#REF!</v>
      </c>
      <c r="AA8" s="87" t="e">
        <f>'مــصــــروفــــــات اليومـيـــة'!#REF!</f>
        <v>#REF!</v>
      </c>
      <c r="AB8" s="25" t="e">
        <f>'مــصــــروفــــــات اليومـيـــة'!#REF!</f>
        <v>#REF!</v>
      </c>
      <c r="AC8" s="87" t="e">
        <f>'مــصــــروفــــــات اليومـيـــة'!#REF!</f>
        <v>#REF!</v>
      </c>
      <c r="AD8" s="25" t="e">
        <f>'مــصــــروفــــــات اليومـيـــة'!#REF!</f>
        <v>#REF!</v>
      </c>
      <c r="AE8" s="87" t="e">
        <f>'مــصــــروفــــــات اليومـيـــة'!#REF!</f>
        <v>#REF!</v>
      </c>
      <c r="AF8" s="25" t="e">
        <f>'مــصــــروفــــــات اليومـيـــة'!#REF!</f>
        <v>#REF!</v>
      </c>
      <c r="AG8" s="87" t="e">
        <f>'مــصــــروفــــــات اليومـيـــة'!#REF!</f>
        <v>#REF!</v>
      </c>
      <c r="AH8" s="25" t="e">
        <f>'مــصــــروفــــــات اليومـيـــة'!#REF!</f>
        <v>#REF!</v>
      </c>
      <c r="AI8" s="87" t="e">
        <f>'مــصــــروفــــــات اليومـيـــة'!#REF!</f>
        <v>#REF!</v>
      </c>
      <c r="AJ8" s="25" t="e">
        <f>'مــصــــروفــــــات اليومـيـــة'!#REF!</f>
        <v>#REF!</v>
      </c>
      <c r="AK8" s="87" t="e">
        <f>'مــصــــروفــــــات اليومـيـــة'!#REF!</f>
        <v>#REF!</v>
      </c>
      <c r="AL8" s="25" t="e">
        <f>'مــصــــروفــــــات اليومـيـــة'!#REF!</f>
        <v>#REF!</v>
      </c>
      <c r="AM8" s="87" t="e">
        <f>'مــصــــروفــــــات اليومـيـــة'!#REF!</f>
        <v>#REF!</v>
      </c>
      <c r="AN8" s="25" t="e">
        <f>'مــصــــروفــــــات اليومـيـــة'!#REF!</f>
        <v>#REF!</v>
      </c>
      <c r="AO8" s="87" t="e">
        <f>'مــصــــروفــــــات اليومـيـــة'!#REF!</f>
        <v>#REF!</v>
      </c>
      <c r="AP8" s="25" t="e">
        <f>'مــصــــروفــــــات اليومـيـــة'!#REF!</f>
        <v>#REF!</v>
      </c>
      <c r="AQ8" s="87" t="e">
        <f>'مــصــــروفــــــات اليومـيـــة'!#REF!</f>
        <v>#REF!</v>
      </c>
      <c r="AR8" s="25" t="e">
        <f>'مــصــــروفــــــات اليومـيـــة'!#REF!</f>
        <v>#REF!</v>
      </c>
      <c r="AS8" s="87" t="e">
        <f>'مــصــــروفــــــات اليومـيـــة'!#REF!</f>
        <v>#REF!</v>
      </c>
      <c r="AT8" s="25" t="e">
        <f>'مــصــــروفــــــات اليومـيـــة'!#REF!</f>
        <v>#REF!</v>
      </c>
      <c r="AU8" s="87"/>
      <c r="AV8" s="25"/>
      <c r="AW8" s="87"/>
      <c r="AX8" s="25"/>
      <c r="AY8" s="87"/>
      <c r="AZ8" s="25"/>
      <c r="BA8" s="87"/>
      <c r="BB8" s="25"/>
      <c r="BC8" s="87"/>
      <c r="BD8" s="25"/>
      <c r="BE8" s="87"/>
      <c r="BF8" s="25"/>
    </row>
    <row r="9" spans="1:58" ht="30" thickTop="1" thickBot="1" x14ac:dyDescent="0.3">
      <c r="A9" s="87">
        <v>7</v>
      </c>
      <c r="B9" s="87" t="s">
        <v>142</v>
      </c>
      <c r="C9" s="87" t="e">
        <f>'مــصــــروفــــــات اليومـيـــة'!#REF!</f>
        <v>#REF!</v>
      </c>
      <c r="D9" s="25" t="e">
        <f>'مــصــــروفــــــات اليومـيـــة'!#REF!</f>
        <v>#REF!</v>
      </c>
      <c r="E9" s="87">
        <f>'مــصــــروفــــــات اليومـيـــة'!H187</f>
        <v>0</v>
      </c>
      <c r="F9" s="25">
        <f>'مــصــــروفــــــات اليومـيـــة'!I187</f>
        <v>0</v>
      </c>
      <c r="G9" s="87" t="e">
        <f>'مــصــــروفــــــات اليومـيـــة'!#REF!</f>
        <v>#REF!</v>
      </c>
      <c r="H9" s="25" t="e">
        <f>'مــصــــروفــــــات اليومـيـــة'!#REF!</f>
        <v>#REF!</v>
      </c>
      <c r="I9" s="87" t="e">
        <f>'مــصــــروفــــــات اليومـيـــة'!#REF!</f>
        <v>#REF!</v>
      </c>
      <c r="J9" s="25" t="e">
        <f>'مــصــــروفــــــات اليومـيـــة'!#REF!</f>
        <v>#REF!</v>
      </c>
      <c r="K9" s="87" t="e">
        <f>'مــصــــروفــــــات اليومـيـــة'!#REF!</f>
        <v>#REF!</v>
      </c>
      <c r="L9" s="25" t="e">
        <f>'مــصــــروفــــــات اليومـيـــة'!#REF!</f>
        <v>#REF!</v>
      </c>
      <c r="M9" s="87" t="e">
        <f>'مــصــــروفــــــات اليومـيـــة'!#REF!</f>
        <v>#REF!</v>
      </c>
      <c r="N9" s="25" t="e">
        <f>'مــصــــروفــــــات اليومـيـــة'!#REF!</f>
        <v>#REF!</v>
      </c>
      <c r="O9" s="87" t="e">
        <f>'مــصــــروفــــــات اليومـيـــة'!#REF!</f>
        <v>#REF!</v>
      </c>
      <c r="P9" s="25" t="e">
        <f>'مــصــــروفــــــات اليومـيـــة'!#REF!</f>
        <v>#REF!</v>
      </c>
      <c r="Q9" s="87" t="e">
        <f>'مــصــــروفــــــات اليومـيـــة'!#REF!</f>
        <v>#REF!</v>
      </c>
      <c r="R9" s="25" t="e">
        <f>'مــصــــروفــــــات اليومـيـــة'!#REF!</f>
        <v>#REF!</v>
      </c>
      <c r="S9" s="87" t="e">
        <f>'مــصــــروفــــــات اليومـيـــة'!#REF!</f>
        <v>#REF!</v>
      </c>
      <c r="T9" s="25" t="e">
        <f>'مــصــــروفــــــات اليومـيـــة'!#REF!</f>
        <v>#REF!</v>
      </c>
      <c r="U9" s="87" t="e">
        <f>'مــصــــروفــــــات اليومـيـــة'!#REF!</f>
        <v>#REF!</v>
      </c>
      <c r="V9" s="25" t="e">
        <f>'مــصــــروفــــــات اليومـيـــة'!#REF!</f>
        <v>#REF!</v>
      </c>
      <c r="W9" s="87" t="e">
        <f>'مــصــــروفــــــات اليومـيـــة'!#REF!</f>
        <v>#REF!</v>
      </c>
      <c r="X9" s="25" t="e">
        <f>'مــصــــروفــــــات اليومـيـــة'!#REF!</f>
        <v>#REF!</v>
      </c>
      <c r="Y9" s="87" t="e">
        <f>'مــصــــروفــــــات اليومـيـــة'!#REF!</f>
        <v>#REF!</v>
      </c>
      <c r="Z9" s="25" t="e">
        <f>'مــصــــروفــــــات اليومـيـــة'!#REF!</f>
        <v>#REF!</v>
      </c>
      <c r="AA9" s="87" t="e">
        <f>'مــصــــروفــــــات اليومـيـــة'!#REF!</f>
        <v>#REF!</v>
      </c>
      <c r="AB9" s="25" t="e">
        <f>'مــصــــروفــــــات اليومـيـــة'!#REF!</f>
        <v>#REF!</v>
      </c>
      <c r="AC9" s="87" t="e">
        <f>'مــصــــروفــــــات اليومـيـــة'!#REF!</f>
        <v>#REF!</v>
      </c>
      <c r="AD9" s="25" t="e">
        <f>'مــصــــروفــــــات اليومـيـــة'!#REF!</f>
        <v>#REF!</v>
      </c>
      <c r="AE9" s="87" t="e">
        <f>'مــصــــروفــــــات اليومـيـــة'!#REF!</f>
        <v>#REF!</v>
      </c>
      <c r="AF9" s="25" t="e">
        <f>'مــصــــروفــــــات اليومـيـــة'!#REF!</f>
        <v>#REF!</v>
      </c>
      <c r="AG9" s="87" t="e">
        <f>'مــصــــروفــــــات اليومـيـــة'!#REF!</f>
        <v>#REF!</v>
      </c>
      <c r="AH9" s="25" t="e">
        <f>'مــصــــروفــــــات اليومـيـــة'!#REF!</f>
        <v>#REF!</v>
      </c>
      <c r="AI9" s="87" t="e">
        <f>'مــصــــروفــــــات اليومـيـــة'!#REF!</f>
        <v>#REF!</v>
      </c>
      <c r="AJ9" s="25" t="e">
        <f>'مــصــــروفــــــات اليومـيـــة'!#REF!</f>
        <v>#REF!</v>
      </c>
      <c r="AK9" s="87" t="e">
        <f>'مــصــــروفــــــات اليومـيـــة'!#REF!</f>
        <v>#REF!</v>
      </c>
      <c r="AL9" s="25" t="e">
        <f>'مــصــــروفــــــات اليومـيـــة'!#REF!</f>
        <v>#REF!</v>
      </c>
      <c r="AM9" s="87" t="e">
        <f>'مــصــــروفــــــات اليومـيـــة'!#REF!</f>
        <v>#REF!</v>
      </c>
      <c r="AN9" s="25" t="e">
        <f>'مــصــــروفــــــات اليومـيـــة'!#REF!</f>
        <v>#REF!</v>
      </c>
      <c r="AO9" s="87" t="e">
        <f>'مــصــــروفــــــات اليومـيـــة'!#REF!</f>
        <v>#REF!</v>
      </c>
      <c r="AP9" s="25" t="e">
        <f>'مــصــــروفــــــات اليومـيـــة'!#REF!</f>
        <v>#REF!</v>
      </c>
      <c r="AQ9" s="87" t="e">
        <f>'مــصــــروفــــــات اليومـيـــة'!#REF!</f>
        <v>#REF!</v>
      </c>
      <c r="AR9" s="25" t="e">
        <f>'مــصــــروفــــــات اليومـيـــة'!#REF!</f>
        <v>#REF!</v>
      </c>
      <c r="AS9" s="87" t="e">
        <f>'مــصــــروفــــــات اليومـيـــة'!#REF!</f>
        <v>#REF!</v>
      </c>
      <c r="AT9" s="25" t="e">
        <f>'مــصــــروفــــــات اليومـيـــة'!#REF!</f>
        <v>#REF!</v>
      </c>
      <c r="AU9" s="87"/>
      <c r="AV9" s="25"/>
      <c r="AW9" s="87"/>
      <c r="AX9" s="25"/>
      <c r="AY9" s="87"/>
      <c r="AZ9" s="25"/>
      <c r="BA9" s="87"/>
      <c r="BB9" s="25"/>
      <c r="BC9" s="87"/>
      <c r="BD9" s="25"/>
      <c r="BE9" s="87"/>
      <c r="BF9" s="25"/>
    </row>
    <row r="10" spans="1:58" ht="30" thickTop="1" thickBot="1" x14ac:dyDescent="0.3">
      <c r="A10" s="87">
        <v>8</v>
      </c>
      <c r="B10" s="87" t="s">
        <v>142</v>
      </c>
      <c r="C10" s="87" t="e">
        <f>'مــصــــروفــــــات اليومـيـــة'!#REF!</f>
        <v>#REF!</v>
      </c>
      <c r="D10" s="25" t="e">
        <f>'مــصــــروفــــــات اليومـيـــة'!#REF!</f>
        <v>#REF!</v>
      </c>
      <c r="E10" s="87">
        <f>'مــصــــروفــــــات اليومـيـــة'!H188</f>
        <v>0</v>
      </c>
      <c r="F10" s="25">
        <f>'مــصــــروفــــــات اليومـيـــة'!I188</f>
        <v>0</v>
      </c>
      <c r="G10" s="87" t="e">
        <f>'مــصــــروفــــــات اليومـيـــة'!#REF!</f>
        <v>#REF!</v>
      </c>
      <c r="H10" s="25" t="e">
        <f>'مــصــــروفــــــات اليومـيـــة'!#REF!</f>
        <v>#REF!</v>
      </c>
      <c r="I10" s="87" t="e">
        <f>'مــصــــروفــــــات اليومـيـــة'!#REF!</f>
        <v>#REF!</v>
      </c>
      <c r="J10" s="25" t="e">
        <f>'مــصــــروفــــــات اليومـيـــة'!#REF!</f>
        <v>#REF!</v>
      </c>
      <c r="K10" s="87" t="e">
        <f>'مــصــــروفــــــات اليومـيـــة'!#REF!</f>
        <v>#REF!</v>
      </c>
      <c r="L10" s="25" t="e">
        <f>'مــصــــروفــــــات اليومـيـــة'!#REF!</f>
        <v>#REF!</v>
      </c>
      <c r="M10" s="87" t="e">
        <f>'مــصــــروفــــــات اليومـيـــة'!#REF!</f>
        <v>#REF!</v>
      </c>
      <c r="N10" s="25" t="e">
        <f>'مــصــــروفــــــات اليومـيـــة'!#REF!</f>
        <v>#REF!</v>
      </c>
      <c r="O10" s="87" t="e">
        <f>'مــصــــروفــــــات اليومـيـــة'!#REF!</f>
        <v>#REF!</v>
      </c>
      <c r="P10" s="25" t="e">
        <f>'مــصــــروفــــــات اليومـيـــة'!#REF!</f>
        <v>#REF!</v>
      </c>
      <c r="Q10" s="87" t="e">
        <f>'مــصــــروفــــــات اليومـيـــة'!#REF!</f>
        <v>#REF!</v>
      </c>
      <c r="R10" s="25" t="e">
        <f>'مــصــــروفــــــات اليومـيـــة'!#REF!</f>
        <v>#REF!</v>
      </c>
      <c r="S10" s="87" t="e">
        <f>'مــصــــروفــــــات اليومـيـــة'!#REF!</f>
        <v>#REF!</v>
      </c>
      <c r="T10" s="25" t="e">
        <f>'مــصــــروفــــــات اليومـيـــة'!#REF!</f>
        <v>#REF!</v>
      </c>
      <c r="U10" s="87" t="e">
        <f>'مــصــــروفــــــات اليومـيـــة'!#REF!</f>
        <v>#REF!</v>
      </c>
      <c r="V10" s="25" t="e">
        <f>'مــصــــروفــــــات اليومـيـــة'!#REF!</f>
        <v>#REF!</v>
      </c>
      <c r="W10" s="87" t="e">
        <f>'مــصــــروفــــــات اليومـيـــة'!#REF!</f>
        <v>#REF!</v>
      </c>
      <c r="X10" s="25" t="e">
        <f>'مــصــــروفــــــات اليومـيـــة'!#REF!</f>
        <v>#REF!</v>
      </c>
      <c r="Y10" s="87" t="e">
        <f>'مــصــــروفــــــات اليومـيـــة'!#REF!</f>
        <v>#REF!</v>
      </c>
      <c r="Z10" s="25" t="e">
        <f>'مــصــــروفــــــات اليومـيـــة'!#REF!</f>
        <v>#REF!</v>
      </c>
      <c r="AA10" s="87" t="e">
        <f>'مــصــــروفــــــات اليومـيـــة'!#REF!</f>
        <v>#REF!</v>
      </c>
      <c r="AB10" s="25" t="e">
        <f>'مــصــــروفــــــات اليومـيـــة'!#REF!</f>
        <v>#REF!</v>
      </c>
      <c r="AC10" s="87" t="e">
        <f>'مــصــــروفــــــات اليومـيـــة'!#REF!</f>
        <v>#REF!</v>
      </c>
      <c r="AD10" s="25" t="e">
        <f>'مــصــــروفــــــات اليومـيـــة'!#REF!</f>
        <v>#REF!</v>
      </c>
      <c r="AE10" s="87" t="e">
        <f>'مــصــــروفــــــات اليومـيـــة'!#REF!</f>
        <v>#REF!</v>
      </c>
      <c r="AF10" s="25" t="e">
        <f>'مــصــــروفــــــات اليومـيـــة'!#REF!</f>
        <v>#REF!</v>
      </c>
      <c r="AG10" s="87" t="e">
        <f>'مــصــــروفــــــات اليومـيـــة'!#REF!</f>
        <v>#REF!</v>
      </c>
      <c r="AH10" s="25" t="e">
        <f>'مــصــــروفــــــات اليومـيـــة'!#REF!</f>
        <v>#REF!</v>
      </c>
      <c r="AI10" s="87" t="e">
        <f>'مــصــــروفــــــات اليومـيـــة'!#REF!</f>
        <v>#REF!</v>
      </c>
      <c r="AJ10" s="25" t="e">
        <f>'مــصــــروفــــــات اليومـيـــة'!#REF!</f>
        <v>#REF!</v>
      </c>
      <c r="AK10" s="87" t="e">
        <f>'مــصــــروفــــــات اليومـيـــة'!#REF!</f>
        <v>#REF!</v>
      </c>
      <c r="AL10" s="25" t="e">
        <f>'مــصــــروفــــــات اليومـيـــة'!#REF!</f>
        <v>#REF!</v>
      </c>
      <c r="AM10" s="87" t="e">
        <f>'مــصــــروفــــــات اليومـيـــة'!#REF!</f>
        <v>#REF!</v>
      </c>
      <c r="AN10" s="25" t="e">
        <f>'مــصــــروفــــــات اليومـيـــة'!#REF!</f>
        <v>#REF!</v>
      </c>
      <c r="AO10" s="87" t="e">
        <f>'مــصــــروفــــــات اليومـيـــة'!#REF!</f>
        <v>#REF!</v>
      </c>
      <c r="AP10" s="25" t="e">
        <f>'مــصــــروفــــــات اليومـيـــة'!#REF!</f>
        <v>#REF!</v>
      </c>
      <c r="AQ10" s="87" t="e">
        <f>'مــصــــروفــــــات اليومـيـــة'!#REF!</f>
        <v>#REF!</v>
      </c>
      <c r="AR10" s="25" t="e">
        <f>'مــصــــروفــــــات اليومـيـــة'!#REF!</f>
        <v>#REF!</v>
      </c>
      <c r="AS10" s="87" t="e">
        <f>'مــصــــروفــــــات اليومـيـــة'!#REF!</f>
        <v>#REF!</v>
      </c>
      <c r="AT10" s="25" t="e">
        <f>'مــصــــروفــــــات اليومـيـــة'!#REF!</f>
        <v>#REF!</v>
      </c>
      <c r="AU10" s="87"/>
      <c r="AV10" s="25"/>
      <c r="AW10" s="87"/>
      <c r="AX10" s="25"/>
      <c r="AY10" s="87"/>
      <c r="AZ10" s="25"/>
      <c r="BA10" s="87"/>
      <c r="BB10" s="25"/>
      <c r="BC10" s="87"/>
      <c r="BD10" s="25"/>
      <c r="BE10" s="87"/>
      <c r="BF10" s="25"/>
    </row>
    <row r="11" spans="1:58" ht="30" thickTop="1" thickBot="1" x14ac:dyDescent="0.3">
      <c r="A11" s="87">
        <v>9</v>
      </c>
      <c r="B11" s="87" t="s">
        <v>142</v>
      </c>
      <c r="C11" s="87" t="e">
        <f>'مــصــــروفــــــات اليومـيـــة'!#REF!</f>
        <v>#REF!</v>
      </c>
      <c r="D11" s="25" t="e">
        <f>'مــصــــروفــــــات اليومـيـــة'!#REF!</f>
        <v>#REF!</v>
      </c>
      <c r="E11" s="87">
        <f>'مــصــــروفــــــات اليومـيـــة'!H189</f>
        <v>0</v>
      </c>
      <c r="F11" s="25">
        <f>'مــصــــروفــــــات اليومـيـــة'!I189</f>
        <v>0</v>
      </c>
      <c r="G11" s="87" t="e">
        <f>'مــصــــروفــــــات اليومـيـــة'!#REF!</f>
        <v>#REF!</v>
      </c>
      <c r="H11" s="25" t="e">
        <f>'مــصــــروفــــــات اليومـيـــة'!#REF!</f>
        <v>#REF!</v>
      </c>
      <c r="I11" s="87" t="e">
        <f>'مــصــــروفــــــات اليومـيـــة'!#REF!</f>
        <v>#REF!</v>
      </c>
      <c r="J11" s="25" t="e">
        <f>'مــصــــروفــــــات اليومـيـــة'!#REF!</f>
        <v>#REF!</v>
      </c>
      <c r="K11" s="87" t="e">
        <f>'مــصــــروفــــــات اليومـيـــة'!#REF!</f>
        <v>#REF!</v>
      </c>
      <c r="L11" s="25" t="e">
        <f>'مــصــــروفــــــات اليومـيـــة'!#REF!</f>
        <v>#REF!</v>
      </c>
      <c r="M11" s="87" t="e">
        <f>'مــصــــروفــــــات اليومـيـــة'!#REF!</f>
        <v>#REF!</v>
      </c>
      <c r="N11" s="25" t="e">
        <f>'مــصــــروفــــــات اليومـيـــة'!#REF!</f>
        <v>#REF!</v>
      </c>
      <c r="O11" s="87" t="e">
        <f>'مــصــــروفــــــات اليومـيـــة'!#REF!</f>
        <v>#REF!</v>
      </c>
      <c r="P11" s="25" t="e">
        <f>'مــصــــروفــــــات اليومـيـــة'!#REF!</f>
        <v>#REF!</v>
      </c>
      <c r="Q11" s="87" t="e">
        <f>'مــصــــروفــــــات اليومـيـــة'!#REF!</f>
        <v>#REF!</v>
      </c>
      <c r="R11" s="25" t="e">
        <f>'مــصــــروفــــــات اليومـيـــة'!#REF!</f>
        <v>#REF!</v>
      </c>
      <c r="S11" s="87" t="e">
        <f>'مــصــــروفــــــات اليومـيـــة'!#REF!</f>
        <v>#REF!</v>
      </c>
      <c r="T11" s="25" t="e">
        <f>'مــصــــروفــــــات اليومـيـــة'!#REF!</f>
        <v>#REF!</v>
      </c>
      <c r="U11" s="87" t="e">
        <f>'مــصــــروفــــــات اليومـيـــة'!#REF!</f>
        <v>#REF!</v>
      </c>
      <c r="V11" s="25" t="e">
        <f>'مــصــــروفــــــات اليومـيـــة'!#REF!</f>
        <v>#REF!</v>
      </c>
      <c r="W11" s="87" t="e">
        <f>'مــصــــروفــــــات اليومـيـــة'!#REF!</f>
        <v>#REF!</v>
      </c>
      <c r="X11" s="25" t="e">
        <f>'مــصــــروفــــــات اليومـيـــة'!#REF!</f>
        <v>#REF!</v>
      </c>
      <c r="Y11" s="87" t="e">
        <f>'مــصــــروفــــــات اليومـيـــة'!#REF!</f>
        <v>#REF!</v>
      </c>
      <c r="Z11" s="25" t="e">
        <f>'مــصــــروفــــــات اليومـيـــة'!#REF!</f>
        <v>#REF!</v>
      </c>
      <c r="AA11" s="87" t="e">
        <f>'مــصــــروفــــــات اليومـيـــة'!#REF!</f>
        <v>#REF!</v>
      </c>
      <c r="AB11" s="25" t="e">
        <f>'مــصــــروفــــــات اليومـيـــة'!#REF!</f>
        <v>#REF!</v>
      </c>
      <c r="AC11" s="87" t="e">
        <f>'مــصــــروفــــــات اليومـيـــة'!#REF!</f>
        <v>#REF!</v>
      </c>
      <c r="AD11" s="25" t="e">
        <f>'مــصــــروفــــــات اليومـيـــة'!#REF!</f>
        <v>#REF!</v>
      </c>
      <c r="AE11" s="87" t="e">
        <f>'مــصــــروفــــــات اليومـيـــة'!#REF!</f>
        <v>#REF!</v>
      </c>
      <c r="AF11" s="25" t="e">
        <f>'مــصــــروفــــــات اليومـيـــة'!#REF!</f>
        <v>#REF!</v>
      </c>
      <c r="AG11" s="87" t="e">
        <f>'مــصــــروفــــــات اليومـيـــة'!#REF!</f>
        <v>#REF!</v>
      </c>
      <c r="AH11" s="25" t="e">
        <f>'مــصــــروفــــــات اليومـيـــة'!#REF!</f>
        <v>#REF!</v>
      </c>
      <c r="AI11" s="87" t="e">
        <f>'مــصــــروفــــــات اليومـيـــة'!#REF!</f>
        <v>#REF!</v>
      </c>
      <c r="AJ11" s="25" t="e">
        <f>'مــصــــروفــــــات اليومـيـــة'!#REF!</f>
        <v>#REF!</v>
      </c>
      <c r="AK11" s="87" t="e">
        <f>'مــصــــروفــــــات اليومـيـــة'!#REF!</f>
        <v>#REF!</v>
      </c>
      <c r="AL11" s="25" t="e">
        <f>'مــصــــروفــــــات اليومـيـــة'!#REF!</f>
        <v>#REF!</v>
      </c>
      <c r="AM11" s="87" t="e">
        <f>'مــصــــروفــــــات اليومـيـــة'!#REF!</f>
        <v>#REF!</v>
      </c>
      <c r="AN11" s="25" t="e">
        <f>'مــصــــروفــــــات اليومـيـــة'!#REF!</f>
        <v>#REF!</v>
      </c>
      <c r="AO11" s="87" t="e">
        <f>'مــصــــروفــــــات اليومـيـــة'!#REF!</f>
        <v>#REF!</v>
      </c>
      <c r="AP11" s="25" t="e">
        <f>'مــصــــروفــــــات اليومـيـــة'!#REF!</f>
        <v>#REF!</v>
      </c>
      <c r="AQ11" s="87" t="e">
        <f>'مــصــــروفــــــات اليومـيـــة'!#REF!</f>
        <v>#REF!</v>
      </c>
      <c r="AR11" s="25" t="e">
        <f>'مــصــــروفــــــات اليومـيـــة'!#REF!</f>
        <v>#REF!</v>
      </c>
      <c r="AS11" s="87" t="e">
        <f>'مــصــــروفــــــات اليومـيـــة'!#REF!</f>
        <v>#REF!</v>
      </c>
      <c r="AT11" s="25" t="e">
        <f>'مــصــــروفــــــات اليومـيـــة'!#REF!</f>
        <v>#REF!</v>
      </c>
      <c r="AU11" s="87"/>
      <c r="AV11" s="25"/>
      <c r="AW11" s="87"/>
      <c r="AX11" s="25"/>
      <c r="AY11" s="87"/>
      <c r="AZ11" s="25"/>
      <c r="BA11" s="87"/>
      <c r="BB11" s="25"/>
      <c r="BC11" s="87"/>
      <c r="BD11" s="25"/>
      <c r="BE11" s="87"/>
      <c r="BF11" s="25"/>
    </row>
    <row r="12" spans="1:58" ht="30" thickTop="1" thickBot="1" x14ac:dyDescent="0.3">
      <c r="A12" s="87">
        <v>10</v>
      </c>
      <c r="B12" s="87" t="s">
        <v>142</v>
      </c>
      <c r="C12" s="87" t="e">
        <f>'مــصــــروفــــــات اليومـيـــة'!#REF!</f>
        <v>#REF!</v>
      </c>
      <c r="D12" s="25" t="e">
        <f>'مــصــــروفــــــات اليومـيـــة'!#REF!</f>
        <v>#REF!</v>
      </c>
      <c r="E12" s="87">
        <f>'مــصــــروفــــــات اليومـيـــة'!H190</f>
        <v>0</v>
      </c>
      <c r="F12" s="25">
        <f>'مــصــــروفــــــات اليومـيـــة'!I190</f>
        <v>0</v>
      </c>
      <c r="G12" s="87" t="e">
        <f>'مــصــــروفــــــات اليومـيـــة'!#REF!</f>
        <v>#REF!</v>
      </c>
      <c r="H12" s="25" t="e">
        <f>'مــصــــروفــــــات اليومـيـــة'!#REF!</f>
        <v>#REF!</v>
      </c>
      <c r="I12" s="87" t="e">
        <f>'مــصــــروفــــــات اليومـيـــة'!#REF!</f>
        <v>#REF!</v>
      </c>
      <c r="J12" s="25" t="e">
        <f>'مــصــــروفــــــات اليومـيـــة'!#REF!</f>
        <v>#REF!</v>
      </c>
      <c r="K12" s="87" t="e">
        <f>'مــصــــروفــــــات اليومـيـــة'!#REF!</f>
        <v>#REF!</v>
      </c>
      <c r="L12" s="25" t="e">
        <f>'مــصــــروفــــــات اليومـيـــة'!#REF!</f>
        <v>#REF!</v>
      </c>
      <c r="M12" s="87" t="e">
        <f>'مــصــــروفــــــات اليومـيـــة'!#REF!</f>
        <v>#REF!</v>
      </c>
      <c r="N12" s="25" t="e">
        <f>'مــصــــروفــــــات اليومـيـــة'!#REF!</f>
        <v>#REF!</v>
      </c>
      <c r="O12" s="87" t="e">
        <f>'مــصــــروفــــــات اليومـيـــة'!#REF!</f>
        <v>#REF!</v>
      </c>
      <c r="P12" s="25" t="e">
        <f>'مــصــــروفــــــات اليومـيـــة'!#REF!</f>
        <v>#REF!</v>
      </c>
      <c r="Q12" s="87" t="e">
        <f>'مــصــــروفــــــات اليومـيـــة'!#REF!</f>
        <v>#REF!</v>
      </c>
      <c r="R12" s="25" t="e">
        <f>'مــصــــروفــــــات اليومـيـــة'!#REF!</f>
        <v>#REF!</v>
      </c>
      <c r="S12" s="87" t="e">
        <f>'مــصــــروفــــــات اليومـيـــة'!#REF!</f>
        <v>#REF!</v>
      </c>
      <c r="T12" s="25" t="e">
        <f>'مــصــــروفــــــات اليومـيـــة'!#REF!</f>
        <v>#REF!</v>
      </c>
      <c r="U12" s="87" t="e">
        <f>'مــصــــروفــــــات اليومـيـــة'!#REF!</f>
        <v>#REF!</v>
      </c>
      <c r="V12" s="25" t="e">
        <f>'مــصــــروفــــــات اليومـيـــة'!#REF!</f>
        <v>#REF!</v>
      </c>
      <c r="W12" s="87" t="e">
        <f>'مــصــــروفــــــات اليومـيـــة'!#REF!</f>
        <v>#REF!</v>
      </c>
      <c r="X12" s="25" t="e">
        <f>'مــصــــروفــــــات اليومـيـــة'!#REF!</f>
        <v>#REF!</v>
      </c>
      <c r="Y12" s="87" t="e">
        <f>'مــصــــروفــــــات اليومـيـــة'!#REF!</f>
        <v>#REF!</v>
      </c>
      <c r="Z12" s="25" t="e">
        <f>'مــصــــروفــــــات اليومـيـــة'!#REF!</f>
        <v>#REF!</v>
      </c>
      <c r="AA12" s="87" t="e">
        <f>'مــصــــروفــــــات اليومـيـــة'!#REF!</f>
        <v>#REF!</v>
      </c>
      <c r="AB12" s="25" t="e">
        <f>'مــصــــروفــــــات اليومـيـــة'!#REF!</f>
        <v>#REF!</v>
      </c>
      <c r="AC12" s="87" t="e">
        <f>'مــصــــروفــــــات اليومـيـــة'!#REF!</f>
        <v>#REF!</v>
      </c>
      <c r="AD12" s="25" t="e">
        <f>'مــصــــروفــــــات اليومـيـــة'!#REF!</f>
        <v>#REF!</v>
      </c>
      <c r="AE12" s="87" t="e">
        <f>'مــصــــروفــــــات اليومـيـــة'!#REF!</f>
        <v>#REF!</v>
      </c>
      <c r="AF12" s="25" t="e">
        <f>'مــصــــروفــــــات اليومـيـــة'!#REF!</f>
        <v>#REF!</v>
      </c>
      <c r="AG12" s="87" t="e">
        <f>'مــصــــروفــــــات اليومـيـــة'!#REF!</f>
        <v>#REF!</v>
      </c>
      <c r="AH12" s="25" t="e">
        <f>'مــصــــروفــــــات اليومـيـــة'!#REF!</f>
        <v>#REF!</v>
      </c>
      <c r="AI12" s="87" t="e">
        <f>'مــصــــروفــــــات اليومـيـــة'!#REF!</f>
        <v>#REF!</v>
      </c>
      <c r="AJ12" s="25" t="e">
        <f>'مــصــــروفــــــات اليومـيـــة'!#REF!</f>
        <v>#REF!</v>
      </c>
      <c r="AK12" s="87" t="e">
        <f>'مــصــــروفــــــات اليومـيـــة'!#REF!</f>
        <v>#REF!</v>
      </c>
      <c r="AL12" s="25" t="e">
        <f>'مــصــــروفــــــات اليومـيـــة'!#REF!</f>
        <v>#REF!</v>
      </c>
      <c r="AM12" s="87" t="e">
        <f>'مــصــــروفــــــات اليومـيـــة'!#REF!</f>
        <v>#REF!</v>
      </c>
      <c r="AN12" s="25" t="e">
        <f>'مــصــــروفــــــات اليومـيـــة'!#REF!</f>
        <v>#REF!</v>
      </c>
      <c r="AO12" s="87" t="e">
        <f>'مــصــــروفــــــات اليومـيـــة'!#REF!</f>
        <v>#REF!</v>
      </c>
      <c r="AP12" s="25" t="e">
        <f>'مــصــــروفــــــات اليومـيـــة'!#REF!</f>
        <v>#REF!</v>
      </c>
      <c r="AQ12" s="87" t="e">
        <f>'مــصــــروفــــــات اليومـيـــة'!#REF!</f>
        <v>#REF!</v>
      </c>
      <c r="AR12" s="25" t="e">
        <f>'مــصــــروفــــــات اليومـيـــة'!#REF!</f>
        <v>#REF!</v>
      </c>
      <c r="AS12" s="87" t="e">
        <f>'مــصــــروفــــــات اليومـيـــة'!#REF!</f>
        <v>#REF!</v>
      </c>
      <c r="AT12" s="25" t="e">
        <f>'مــصــــروفــــــات اليومـيـــة'!#REF!</f>
        <v>#REF!</v>
      </c>
      <c r="AU12" s="87"/>
      <c r="AV12" s="25"/>
      <c r="AW12" s="87"/>
      <c r="AX12" s="25"/>
      <c r="AY12" s="87"/>
      <c r="AZ12" s="25"/>
      <c r="BA12" s="87"/>
      <c r="BB12" s="25"/>
      <c r="BC12" s="87"/>
      <c r="BD12" s="25"/>
      <c r="BE12" s="87"/>
      <c r="BF12" s="25"/>
    </row>
    <row r="13" spans="1:58" ht="30" thickTop="1" thickBot="1" x14ac:dyDescent="0.3">
      <c r="A13" s="87">
        <v>11</v>
      </c>
      <c r="B13" s="87" t="s">
        <v>142</v>
      </c>
      <c r="C13" s="87" t="e">
        <f>'مــصــــروفــــــات اليومـيـــة'!#REF!</f>
        <v>#REF!</v>
      </c>
      <c r="D13" s="25" t="e">
        <f>'مــصــــروفــــــات اليومـيـــة'!#REF!</f>
        <v>#REF!</v>
      </c>
      <c r="E13" s="87">
        <f>'مــصــــروفــــــات اليومـيـــة'!H191</f>
        <v>0</v>
      </c>
      <c r="F13" s="25">
        <f>'مــصــــروفــــــات اليومـيـــة'!I191</f>
        <v>0</v>
      </c>
      <c r="G13" s="87" t="e">
        <f>'مــصــــروفــــــات اليومـيـــة'!#REF!</f>
        <v>#REF!</v>
      </c>
      <c r="H13" s="25" t="e">
        <f>'مــصــــروفــــــات اليومـيـــة'!#REF!</f>
        <v>#REF!</v>
      </c>
      <c r="I13" s="87" t="e">
        <f>'مــصــــروفــــــات اليومـيـــة'!#REF!</f>
        <v>#REF!</v>
      </c>
      <c r="J13" s="25" t="e">
        <f>'مــصــــروفــــــات اليومـيـــة'!#REF!</f>
        <v>#REF!</v>
      </c>
      <c r="K13" s="87" t="e">
        <f>'مــصــــروفــــــات اليومـيـــة'!#REF!</f>
        <v>#REF!</v>
      </c>
      <c r="L13" s="25" t="e">
        <f>'مــصــــروفــــــات اليومـيـــة'!#REF!</f>
        <v>#REF!</v>
      </c>
      <c r="M13" s="87" t="e">
        <f>'مــصــــروفــــــات اليومـيـــة'!#REF!</f>
        <v>#REF!</v>
      </c>
      <c r="N13" s="25" t="e">
        <f>'مــصــــروفــــــات اليومـيـــة'!#REF!</f>
        <v>#REF!</v>
      </c>
      <c r="O13" s="87" t="e">
        <f>'مــصــــروفــــــات اليومـيـــة'!#REF!</f>
        <v>#REF!</v>
      </c>
      <c r="P13" s="25" t="e">
        <f>'مــصــــروفــــــات اليومـيـــة'!#REF!</f>
        <v>#REF!</v>
      </c>
      <c r="Q13" s="87" t="e">
        <f>'مــصــــروفــــــات اليومـيـــة'!#REF!</f>
        <v>#REF!</v>
      </c>
      <c r="R13" s="25" t="e">
        <f>'مــصــــروفــــــات اليومـيـــة'!#REF!</f>
        <v>#REF!</v>
      </c>
      <c r="S13" s="87" t="e">
        <f>'مــصــــروفــــــات اليومـيـــة'!#REF!</f>
        <v>#REF!</v>
      </c>
      <c r="T13" s="25" t="e">
        <f>'مــصــــروفــــــات اليومـيـــة'!#REF!</f>
        <v>#REF!</v>
      </c>
      <c r="U13" s="87" t="e">
        <f>'مــصــــروفــــــات اليومـيـــة'!#REF!</f>
        <v>#REF!</v>
      </c>
      <c r="V13" s="25" t="e">
        <f>'مــصــــروفــــــات اليومـيـــة'!#REF!</f>
        <v>#REF!</v>
      </c>
      <c r="W13" s="87" t="e">
        <f>'مــصــــروفــــــات اليومـيـــة'!#REF!</f>
        <v>#REF!</v>
      </c>
      <c r="X13" s="25" t="e">
        <f>'مــصــــروفــــــات اليومـيـــة'!#REF!</f>
        <v>#REF!</v>
      </c>
      <c r="Y13" s="87" t="e">
        <f>'مــصــــروفــــــات اليومـيـــة'!#REF!</f>
        <v>#REF!</v>
      </c>
      <c r="Z13" s="25" t="e">
        <f>'مــصــــروفــــــات اليومـيـــة'!#REF!</f>
        <v>#REF!</v>
      </c>
      <c r="AA13" s="87" t="e">
        <f>'مــصــــروفــــــات اليومـيـــة'!#REF!</f>
        <v>#REF!</v>
      </c>
      <c r="AB13" s="25" t="e">
        <f>'مــصــــروفــــــات اليومـيـــة'!#REF!</f>
        <v>#REF!</v>
      </c>
      <c r="AC13" s="87" t="e">
        <f>'مــصــــروفــــــات اليومـيـــة'!#REF!</f>
        <v>#REF!</v>
      </c>
      <c r="AD13" s="25" t="e">
        <f>'مــصــــروفــــــات اليومـيـــة'!#REF!</f>
        <v>#REF!</v>
      </c>
      <c r="AE13" s="87" t="e">
        <f>'مــصــــروفــــــات اليومـيـــة'!#REF!</f>
        <v>#REF!</v>
      </c>
      <c r="AF13" s="25" t="e">
        <f>'مــصــــروفــــــات اليومـيـــة'!#REF!</f>
        <v>#REF!</v>
      </c>
      <c r="AG13" s="87" t="e">
        <f>'مــصــــروفــــــات اليومـيـــة'!#REF!</f>
        <v>#REF!</v>
      </c>
      <c r="AH13" s="25" t="e">
        <f>'مــصــــروفــــــات اليومـيـــة'!#REF!</f>
        <v>#REF!</v>
      </c>
      <c r="AI13" s="87" t="e">
        <f>'مــصــــروفــــــات اليومـيـــة'!#REF!</f>
        <v>#REF!</v>
      </c>
      <c r="AJ13" s="25" t="e">
        <f>'مــصــــروفــــــات اليومـيـــة'!#REF!</f>
        <v>#REF!</v>
      </c>
      <c r="AK13" s="87" t="e">
        <f>'مــصــــروفــــــات اليومـيـــة'!#REF!</f>
        <v>#REF!</v>
      </c>
      <c r="AL13" s="25" t="e">
        <f>'مــصــــروفــــــات اليومـيـــة'!#REF!</f>
        <v>#REF!</v>
      </c>
      <c r="AM13" s="87" t="e">
        <f>'مــصــــروفــــــات اليومـيـــة'!#REF!</f>
        <v>#REF!</v>
      </c>
      <c r="AN13" s="25" t="e">
        <f>'مــصــــروفــــــات اليومـيـــة'!#REF!</f>
        <v>#REF!</v>
      </c>
      <c r="AO13" s="87" t="e">
        <f>'مــصــــروفــــــات اليومـيـــة'!#REF!</f>
        <v>#REF!</v>
      </c>
      <c r="AP13" s="25" t="e">
        <f>'مــصــــروفــــــات اليومـيـــة'!#REF!</f>
        <v>#REF!</v>
      </c>
      <c r="AQ13" s="87" t="e">
        <f>'مــصــــروفــــــات اليومـيـــة'!#REF!</f>
        <v>#REF!</v>
      </c>
      <c r="AR13" s="25" t="e">
        <f>'مــصــــروفــــــات اليومـيـــة'!#REF!</f>
        <v>#REF!</v>
      </c>
      <c r="AS13" s="87" t="e">
        <f>'مــصــــروفــــــات اليومـيـــة'!#REF!</f>
        <v>#REF!</v>
      </c>
      <c r="AT13" s="25" t="e">
        <f>'مــصــــروفــــــات اليومـيـــة'!#REF!</f>
        <v>#REF!</v>
      </c>
      <c r="AU13" s="87"/>
      <c r="AV13" s="25"/>
      <c r="AW13" s="87"/>
      <c r="AX13" s="25"/>
      <c r="AY13" s="87"/>
      <c r="AZ13" s="25"/>
      <c r="BA13" s="87"/>
      <c r="BB13" s="25"/>
      <c r="BC13" s="87"/>
      <c r="BD13" s="25"/>
      <c r="BE13" s="87"/>
      <c r="BF13" s="25"/>
    </row>
    <row r="14" spans="1:58" ht="30" thickTop="1" thickBot="1" x14ac:dyDescent="0.3">
      <c r="A14" s="87">
        <v>12</v>
      </c>
      <c r="B14" s="87" t="s">
        <v>142</v>
      </c>
      <c r="C14" s="87" t="e">
        <f>'مــصــــروفــــــات اليومـيـــة'!#REF!</f>
        <v>#REF!</v>
      </c>
      <c r="D14" s="25" t="e">
        <f>'مــصــــروفــــــات اليومـيـــة'!#REF!</f>
        <v>#REF!</v>
      </c>
      <c r="E14" s="87">
        <f>'مــصــــروفــــــات اليومـيـــة'!H192</f>
        <v>0</v>
      </c>
      <c r="F14" s="25">
        <f>'مــصــــروفــــــات اليومـيـــة'!I192</f>
        <v>0</v>
      </c>
      <c r="G14" s="87" t="e">
        <f>'مــصــــروفــــــات اليومـيـــة'!#REF!</f>
        <v>#REF!</v>
      </c>
      <c r="H14" s="25" t="e">
        <f>'مــصــــروفــــــات اليومـيـــة'!#REF!</f>
        <v>#REF!</v>
      </c>
      <c r="I14" s="87" t="e">
        <f>'مــصــــروفــــــات اليومـيـــة'!#REF!</f>
        <v>#REF!</v>
      </c>
      <c r="J14" s="25" t="e">
        <f>'مــصــــروفــــــات اليومـيـــة'!#REF!</f>
        <v>#REF!</v>
      </c>
      <c r="K14" s="87" t="e">
        <f>'مــصــــروفــــــات اليومـيـــة'!#REF!</f>
        <v>#REF!</v>
      </c>
      <c r="L14" s="25" t="e">
        <f>'مــصــــروفــــــات اليومـيـــة'!#REF!</f>
        <v>#REF!</v>
      </c>
      <c r="M14" s="87" t="e">
        <f>'مــصــــروفــــــات اليومـيـــة'!#REF!</f>
        <v>#REF!</v>
      </c>
      <c r="N14" s="25" t="e">
        <f>'مــصــــروفــــــات اليومـيـــة'!#REF!</f>
        <v>#REF!</v>
      </c>
      <c r="O14" s="87" t="e">
        <f>'مــصــــروفــــــات اليومـيـــة'!#REF!</f>
        <v>#REF!</v>
      </c>
      <c r="P14" s="25" t="e">
        <f>'مــصــــروفــــــات اليومـيـــة'!#REF!</f>
        <v>#REF!</v>
      </c>
      <c r="Q14" s="87" t="e">
        <f>'مــصــــروفــــــات اليومـيـــة'!#REF!</f>
        <v>#REF!</v>
      </c>
      <c r="R14" s="25" t="e">
        <f>'مــصــــروفــــــات اليومـيـــة'!#REF!</f>
        <v>#REF!</v>
      </c>
      <c r="S14" s="87" t="e">
        <f>'مــصــــروفــــــات اليومـيـــة'!#REF!</f>
        <v>#REF!</v>
      </c>
      <c r="T14" s="25" t="e">
        <f>'مــصــــروفــــــات اليومـيـــة'!#REF!</f>
        <v>#REF!</v>
      </c>
      <c r="U14" s="87" t="e">
        <f>'مــصــــروفــــــات اليومـيـــة'!#REF!</f>
        <v>#REF!</v>
      </c>
      <c r="V14" s="25" t="e">
        <f>'مــصــــروفــــــات اليومـيـــة'!#REF!</f>
        <v>#REF!</v>
      </c>
      <c r="W14" s="87" t="e">
        <f>'مــصــــروفــــــات اليومـيـــة'!#REF!</f>
        <v>#REF!</v>
      </c>
      <c r="X14" s="25" t="e">
        <f>'مــصــــروفــــــات اليومـيـــة'!#REF!</f>
        <v>#REF!</v>
      </c>
      <c r="Y14" s="87" t="e">
        <f>'مــصــــروفــــــات اليومـيـــة'!#REF!</f>
        <v>#REF!</v>
      </c>
      <c r="Z14" s="25" t="e">
        <f>'مــصــــروفــــــات اليومـيـــة'!#REF!</f>
        <v>#REF!</v>
      </c>
      <c r="AA14" s="87" t="e">
        <f>'مــصــــروفــــــات اليومـيـــة'!#REF!</f>
        <v>#REF!</v>
      </c>
      <c r="AB14" s="25" t="e">
        <f>'مــصــــروفــــــات اليومـيـــة'!#REF!</f>
        <v>#REF!</v>
      </c>
      <c r="AC14" s="87" t="e">
        <f>'مــصــــروفــــــات اليومـيـــة'!#REF!</f>
        <v>#REF!</v>
      </c>
      <c r="AD14" s="25" t="e">
        <f>'مــصــــروفــــــات اليومـيـــة'!#REF!</f>
        <v>#REF!</v>
      </c>
      <c r="AE14" s="87" t="e">
        <f>'مــصــــروفــــــات اليومـيـــة'!#REF!</f>
        <v>#REF!</v>
      </c>
      <c r="AF14" s="25" t="e">
        <f>'مــصــــروفــــــات اليومـيـــة'!#REF!</f>
        <v>#REF!</v>
      </c>
      <c r="AG14" s="87" t="e">
        <f>'مــصــــروفــــــات اليومـيـــة'!#REF!</f>
        <v>#REF!</v>
      </c>
      <c r="AH14" s="25" t="e">
        <f>'مــصــــروفــــــات اليومـيـــة'!#REF!</f>
        <v>#REF!</v>
      </c>
      <c r="AI14" s="87" t="e">
        <f>'مــصــــروفــــــات اليومـيـــة'!#REF!</f>
        <v>#REF!</v>
      </c>
      <c r="AJ14" s="25" t="e">
        <f>'مــصــــروفــــــات اليومـيـــة'!#REF!</f>
        <v>#REF!</v>
      </c>
      <c r="AK14" s="87" t="e">
        <f>'مــصــــروفــــــات اليومـيـــة'!#REF!</f>
        <v>#REF!</v>
      </c>
      <c r="AL14" s="25" t="e">
        <f>'مــصــــروفــــــات اليومـيـــة'!#REF!</f>
        <v>#REF!</v>
      </c>
      <c r="AM14" s="87" t="e">
        <f>'مــصــــروفــــــات اليومـيـــة'!#REF!</f>
        <v>#REF!</v>
      </c>
      <c r="AN14" s="25" t="e">
        <f>'مــصــــروفــــــات اليومـيـــة'!#REF!</f>
        <v>#REF!</v>
      </c>
      <c r="AO14" s="87" t="e">
        <f>'مــصــــروفــــــات اليومـيـــة'!#REF!</f>
        <v>#REF!</v>
      </c>
      <c r="AP14" s="25" t="e">
        <f>'مــصــــروفــــــات اليومـيـــة'!#REF!</f>
        <v>#REF!</v>
      </c>
      <c r="AQ14" s="87" t="e">
        <f>'مــصــــروفــــــات اليومـيـــة'!#REF!</f>
        <v>#REF!</v>
      </c>
      <c r="AR14" s="25" t="e">
        <f>'مــصــــروفــــــات اليومـيـــة'!#REF!</f>
        <v>#REF!</v>
      </c>
      <c r="AS14" s="87" t="e">
        <f>'مــصــــروفــــــات اليومـيـــة'!#REF!</f>
        <v>#REF!</v>
      </c>
      <c r="AT14" s="25" t="e">
        <f>'مــصــــروفــــــات اليومـيـــة'!#REF!</f>
        <v>#REF!</v>
      </c>
      <c r="AU14" s="87"/>
      <c r="AV14" s="25"/>
      <c r="AW14" s="87"/>
      <c r="AX14" s="25"/>
      <c r="AY14" s="87"/>
      <c r="AZ14" s="25"/>
      <c r="BA14" s="87"/>
      <c r="BB14" s="25"/>
      <c r="BC14" s="87"/>
      <c r="BD14" s="25"/>
      <c r="BE14" s="87"/>
      <c r="BF14" s="25"/>
    </row>
    <row r="15" spans="1:58" ht="30" thickTop="1" thickBot="1" x14ac:dyDescent="0.3">
      <c r="A15" s="87">
        <v>13</v>
      </c>
      <c r="B15" s="87" t="s">
        <v>142</v>
      </c>
      <c r="C15" s="87" t="e">
        <f>'مــصــــروفــــــات اليومـيـــة'!#REF!</f>
        <v>#REF!</v>
      </c>
      <c r="D15" s="25" t="e">
        <f>'مــصــــروفــــــات اليومـيـــة'!#REF!</f>
        <v>#REF!</v>
      </c>
      <c r="E15" s="87">
        <f>'مــصــــروفــــــات اليومـيـــة'!H193</f>
        <v>0</v>
      </c>
      <c r="F15" s="25">
        <f>'مــصــــروفــــــات اليومـيـــة'!I193</f>
        <v>0</v>
      </c>
      <c r="G15" s="87" t="e">
        <f>'مــصــــروفــــــات اليومـيـــة'!#REF!</f>
        <v>#REF!</v>
      </c>
      <c r="H15" s="25" t="e">
        <f>'مــصــــروفــــــات اليومـيـــة'!#REF!</f>
        <v>#REF!</v>
      </c>
      <c r="I15" s="87" t="e">
        <f>'مــصــــروفــــــات اليومـيـــة'!#REF!</f>
        <v>#REF!</v>
      </c>
      <c r="J15" s="25" t="e">
        <f>'مــصــــروفــــــات اليومـيـــة'!#REF!</f>
        <v>#REF!</v>
      </c>
      <c r="K15" s="87" t="e">
        <f>'مــصــــروفــــــات اليومـيـــة'!#REF!</f>
        <v>#REF!</v>
      </c>
      <c r="L15" s="25" t="e">
        <f>'مــصــــروفــــــات اليومـيـــة'!#REF!</f>
        <v>#REF!</v>
      </c>
      <c r="M15" s="87" t="e">
        <f>'مــصــــروفــــــات اليومـيـــة'!#REF!</f>
        <v>#REF!</v>
      </c>
      <c r="N15" s="25" t="e">
        <f>'مــصــــروفــــــات اليومـيـــة'!#REF!</f>
        <v>#REF!</v>
      </c>
      <c r="O15" s="87" t="e">
        <f>'مــصــــروفــــــات اليومـيـــة'!#REF!</f>
        <v>#REF!</v>
      </c>
      <c r="P15" s="25" t="e">
        <f>'مــصــــروفــــــات اليومـيـــة'!#REF!</f>
        <v>#REF!</v>
      </c>
      <c r="Q15" s="87" t="e">
        <f>'مــصــــروفــــــات اليومـيـــة'!#REF!</f>
        <v>#REF!</v>
      </c>
      <c r="R15" s="25" t="e">
        <f>'مــصــــروفــــــات اليومـيـــة'!#REF!</f>
        <v>#REF!</v>
      </c>
      <c r="S15" s="87" t="e">
        <f>'مــصــــروفــــــات اليومـيـــة'!#REF!</f>
        <v>#REF!</v>
      </c>
      <c r="T15" s="25" t="e">
        <f>'مــصــــروفــــــات اليومـيـــة'!#REF!</f>
        <v>#REF!</v>
      </c>
      <c r="U15" s="87" t="e">
        <f>'مــصــــروفــــــات اليومـيـــة'!#REF!</f>
        <v>#REF!</v>
      </c>
      <c r="V15" s="25" t="e">
        <f>'مــصــــروفــــــات اليومـيـــة'!#REF!</f>
        <v>#REF!</v>
      </c>
      <c r="W15" s="87" t="e">
        <f>'مــصــــروفــــــات اليومـيـــة'!#REF!</f>
        <v>#REF!</v>
      </c>
      <c r="X15" s="25" t="e">
        <f>'مــصــــروفــــــات اليومـيـــة'!#REF!</f>
        <v>#REF!</v>
      </c>
      <c r="Y15" s="87" t="e">
        <f>'مــصــــروفــــــات اليومـيـــة'!#REF!</f>
        <v>#REF!</v>
      </c>
      <c r="Z15" s="25" t="e">
        <f>'مــصــــروفــــــات اليومـيـــة'!#REF!</f>
        <v>#REF!</v>
      </c>
      <c r="AA15" s="87" t="e">
        <f>'مــصــــروفــــــات اليومـيـــة'!#REF!</f>
        <v>#REF!</v>
      </c>
      <c r="AB15" s="25" t="e">
        <f>'مــصــــروفــــــات اليومـيـــة'!#REF!</f>
        <v>#REF!</v>
      </c>
      <c r="AC15" s="87" t="e">
        <f>'مــصــــروفــــــات اليومـيـــة'!#REF!</f>
        <v>#REF!</v>
      </c>
      <c r="AD15" s="25" t="e">
        <f>'مــصــــروفــــــات اليومـيـــة'!#REF!</f>
        <v>#REF!</v>
      </c>
      <c r="AE15" s="87" t="e">
        <f>'مــصــــروفــــــات اليومـيـــة'!#REF!</f>
        <v>#REF!</v>
      </c>
      <c r="AF15" s="25" t="e">
        <f>'مــصــــروفــــــات اليومـيـــة'!#REF!</f>
        <v>#REF!</v>
      </c>
      <c r="AG15" s="87" t="e">
        <f>'مــصــــروفــــــات اليومـيـــة'!#REF!</f>
        <v>#REF!</v>
      </c>
      <c r="AH15" s="25" t="e">
        <f>'مــصــــروفــــــات اليومـيـــة'!#REF!</f>
        <v>#REF!</v>
      </c>
      <c r="AI15" s="87" t="e">
        <f>'مــصــــروفــــــات اليومـيـــة'!#REF!</f>
        <v>#REF!</v>
      </c>
      <c r="AJ15" s="25" t="e">
        <f>'مــصــــروفــــــات اليومـيـــة'!#REF!</f>
        <v>#REF!</v>
      </c>
      <c r="AK15" s="87" t="e">
        <f>'مــصــــروفــــــات اليومـيـــة'!#REF!</f>
        <v>#REF!</v>
      </c>
      <c r="AL15" s="25" t="e">
        <f>'مــصــــروفــــــات اليومـيـــة'!#REF!</f>
        <v>#REF!</v>
      </c>
      <c r="AM15" s="87" t="e">
        <f>'مــصــــروفــــــات اليومـيـــة'!#REF!</f>
        <v>#REF!</v>
      </c>
      <c r="AN15" s="25" t="e">
        <f>'مــصــــروفــــــات اليومـيـــة'!#REF!</f>
        <v>#REF!</v>
      </c>
      <c r="AO15" s="87" t="e">
        <f>'مــصــــروفــــــات اليومـيـــة'!#REF!</f>
        <v>#REF!</v>
      </c>
      <c r="AP15" s="25" t="e">
        <f>'مــصــــروفــــــات اليومـيـــة'!#REF!</f>
        <v>#REF!</v>
      </c>
      <c r="AQ15" s="87" t="e">
        <f>'مــصــــروفــــــات اليومـيـــة'!#REF!</f>
        <v>#REF!</v>
      </c>
      <c r="AR15" s="25" t="e">
        <f>'مــصــــروفــــــات اليومـيـــة'!#REF!</f>
        <v>#REF!</v>
      </c>
      <c r="AS15" s="87" t="e">
        <f>'مــصــــروفــــــات اليومـيـــة'!#REF!</f>
        <v>#REF!</v>
      </c>
      <c r="AT15" s="25" t="e">
        <f>'مــصــــروفــــــات اليومـيـــة'!#REF!</f>
        <v>#REF!</v>
      </c>
      <c r="AU15" s="87"/>
      <c r="AV15" s="25"/>
      <c r="AW15" s="87"/>
      <c r="AX15" s="25"/>
      <c r="AY15" s="87"/>
      <c r="AZ15" s="25"/>
      <c r="BA15" s="87"/>
      <c r="BB15" s="25"/>
      <c r="BC15" s="87"/>
      <c r="BD15" s="25"/>
      <c r="BE15" s="87"/>
      <c r="BF15" s="25"/>
    </row>
    <row r="16" spans="1:58" ht="30" thickTop="1" thickBot="1" x14ac:dyDescent="0.3">
      <c r="A16" s="87">
        <v>14</v>
      </c>
      <c r="B16" s="87" t="s">
        <v>142</v>
      </c>
      <c r="C16" s="87" t="e">
        <f>'مــصــــروفــــــات اليومـيـــة'!#REF!</f>
        <v>#REF!</v>
      </c>
      <c r="D16" s="25" t="e">
        <f>'مــصــــروفــــــات اليومـيـــة'!#REF!</f>
        <v>#REF!</v>
      </c>
      <c r="E16" s="87">
        <f>'مــصــــروفــــــات اليومـيـــة'!H194</f>
        <v>0</v>
      </c>
      <c r="F16" s="25">
        <f>'مــصــــروفــــــات اليومـيـــة'!I194</f>
        <v>0</v>
      </c>
      <c r="G16" s="87" t="e">
        <f>'مــصــــروفــــــات اليومـيـــة'!#REF!</f>
        <v>#REF!</v>
      </c>
      <c r="H16" s="25" t="e">
        <f>'مــصــــروفــــــات اليومـيـــة'!#REF!</f>
        <v>#REF!</v>
      </c>
      <c r="I16" s="87" t="e">
        <f>'مــصــــروفــــــات اليومـيـــة'!#REF!</f>
        <v>#REF!</v>
      </c>
      <c r="J16" s="25" t="e">
        <f>'مــصــــروفــــــات اليومـيـــة'!#REF!</f>
        <v>#REF!</v>
      </c>
      <c r="K16" s="87" t="e">
        <f>'مــصــــروفــــــات اليومـيـــة'!#REF!</f>
        <v>#REF!</v>
      </c>
      <c r="L16" s="25" t="e">
        <f>'مــصــــروفــــــات اليومـيـــة'!#REF!</f>
        <v>#REF!</v>
      </c>
      <c r="M16" s="87" t="e">
        <f>'مــصــــروفــــــات اليومـيـــة'!#REF!</f>
        <v>#REF!</v>
      </c>
      <c r="N16" s="25" t="e">
        <f>'مــصــــروفــــــات اليومـيـــة'!#REF!</f>
        <v>#REF!</v>
      </c>
      <c r="O16" s="87" t="e">
        <f>'مــصــــروفــــــات اليومـيـــة'!#REF!</f>
        <v>#REF!</v>
      </c>
      <c r="P16" s="25" t="e">
        <f>'مــصــــروفــــــات اليومـيـــة'!#REF!</f>
        <v>#REF!</v>
      </c>
      <c r="Q16" s="87" t="e">
        <f>'مــصــــروفــــــات اليومـيـــة'!#REF!</f>
        <v>#REF!</v>
      </c>
      <c r="R16" s="25" t="e">
        <f>'مــصــــروفــــــات اليومـيـــة'!#REF!</f>
        <v>#REF!</v>
      </c>
      <c r="S16" s="87" t="e">
        <f>'مــصــــروفــــــات اليومـيـــة'!#REF!</f>
        <v>#REF!</v>
      </c>
      <c r="T16" s="25" t="e">
        <f>'مــصــــروفــــــات اليومـيـــة'!#REF!</f>
        <v>#REF!</v>
      </c>
      <c r="U16" s="87" t="e">
        <f>'مــصــــروفــــــات اليومـيـــة'!#REF!</f>
        <v>#REF!</v>
      </c>
      <c r="V16" s="25" t="e">
        <f>'مــصــــروفــــــات اليومـيـــة'!#REF!</f>
        <v>#REF!</v>
      </c>
      <c r="W16" s="87" t="e">
        <f>'مــصــــروفــــــات اليومـيـــة'!#REF!</f>
        <v>#REF!</v>
      </c>
      <c r="X16" s="25" t="e">
        <f>'مــصــــروفــــــات اليومـيـــة'!#REF!</f>
        <v>#REF!</v>
      </c>
      <c r="Y16" s="87" t="e">
        <f>'مــصــــروفــــــات اليومـيـــة'!#REF!</f>
        <v>#REF!</v>
      </c>
      <c r="Z16" s="25" t="e">
        <f>'مــصــــروفــــــات اليومـيـــة'!#REF!</f>
        <v>#REF!</v>
      </c>
      <c r="AA16" s="87" t="e">
        <f>'مــصــــروفــــــات اليومـيـــة'!#REF!</f>
        <v>#REF!</v>
      </c>
      <c r="AB16" s="25" t="e">
        <f>'مــصــــروفــــــات اليومـيـــة'!#REF!</f>
        <v>#REF!</v>
      </c>
      <c r="AC16" s="87" t="e">
        <f>'مــصــــروفــــــات اليومـيـــة'!#REF!</f>
        <v>#REF!</v>
      </c>
      <c r="AD16" s="25" t="e">
        <f>'مــصــــروفــــــات اليومـيـــة'!#REF!</f>
        <v>#REF!</v>
      </c>
      <c r="AE16" s="87" t="e">
        <f>'مــصــــروفــــــات اليومـيـــة'!#REF!</f>
        <v>#REF!</v>
      </c>
      <c r="AF16" s="25" t="e">
        <f>'مــصــــروفــــــات اليومـيـــة'!#REF!</f>
        <v>#REF!</v>
      </c>
      <c r="AG16" s="87" t="e">
        <f>'مــصــــروفــــــات اليومـيـــة'!#REF!</f>
        <v>#REF!</v>
      </c>
      <c r="AH16" s="25" t="e">
        <f>'مــصــــروفــــــات اليومـيـــة'!#REF!</f>
        <v>#REF!</v>
      </c>
      <c r="AI16" s="87" t="e">
        <f>'مــصــــروفــــــات اليومـيـــة'!#REF!</f>
        <v>#REF!</v>
      </c>
      <c r="AJ16" s="25" t="e">
        <f>'مــصــــروفــــــات اليومـيـــة'!#REF!</f>
        <v>#REF!</v>
      </c>
      <c r="AK16" s="87" t="e">
        <f>'مــصــــروفــــــات اليومـيـــة'!#REF!</f>
        <v>#REF!</v>
      </c>
      <c r="AL16" s="25" t="e">
        <f>'مــصــــروفــــــات اليومـيـــة'!#REF!</f>
        <v>#REF!</v>
      </c>
      <c r="AM16" s="87" t="e">
        <f>'مــصــــروفــــــات اليومـيـــة'!#REF!</f>
        <v>#REF!</v>
      </c>
      <c r="AN16" s="25" t="e">
        <f>'مــصــــروفــــــات اليومـيـــة'!#REF!</f>
        <v>#REF!</v>
      </c>
      <c r="AO16" s="87" t="e">
        <f>'مــصــــروفــــــات اليومـيـــة'!#REF!</f>
        <v>#REF!</v>
      </c>
      <c r="AP16" s="25" t="e">
        <f>'مــصــــروفــــــات اليومـيـــة'!#REF!</f>
        <v>#REF!</v>
      </c>
      <c r="AQ16" s="87" t="e">
        <f>'مــصــــروفــــــات اليومـيـــة'!#REF!</f>
        <v>#REF!</v>
      </c>
      <c r="AR16" s="25" t="e">
        <f>'مــصــــروفــــــات اليومـيـــة'!#REF!</f>
        <v>#REF!</v>
      </c>
      <c r="AS16" s="87" t="e">
        <f>'مــصــــروفــــــات اليومـيـــة'!#REF!</f>
        <v>#REF!</v>
      </c>
      <c r="AT16" s="25" t="e">
        <f>'مــصــــروفــــــات اليومـيـــة'!#REF!</f>
        <v>#REF!</v>
      </c>
      <c r="AU16" s="87"/>
      <c r="AV16" s="25"/>
      <c r="AW16" s="87"/>
      <c r="AX16" s="25"/>
      <c r="AY16" s="87"/>
      <c r="AZ16" s="25"/>
      <c r="BA16" s="87"/>
      <c r="BB16" s="25"/>
      <c r="BC16" s="87"/>
      <c r="BD16" s="25"/>
      <c r="BE16" s="87"/>
      <c r="BF16" s="25"/>
    </row>
    <row r="17" spans="1:58" ht="30" thickTop="1" thickBot="1" x14ac:dyDescent="0.3">
      <c r="A17" s="87">
        <v>15</v>
      </c>
      <c r="B17" s="87" t="s">
        <v>142</v>
      </c>
      <c r="C17" s="87" t="e">
        <f>'مــصــــروفــــــات اليومـيـــة'!#REF!</f>
        <v>#REF!</v>
      </c>
      <c r="D17" s="25" t="e">
        <f>'مــصــــروفــــــات اليومـيـــة'!#REF!</f>
        <v>#REF!</v>
      </c>
      <c r="E17" s="87">
        <f>'مــصــــروفــــــات اليومـيـــة'!H195</f>
        <v>0</v>
      </c>
      <c r="F17" s="25">
        <f>'مــصــــروفــــــات اليومـيـــة'!I195</f>
        <v>0</v>
      </c>
      <c r="G17" s="87" t="e">
        <f>'مــصــــروفــــــات اليومـيـــة'!#REF!</f>
        <v>#REF!</v>
      </c>
      <c r="H17" s="25" t="e">
        <f>'مــصــــروفــــــات اليومـيـــة'!#REF!</f>
        <v>#REF!</v>
      </c>
      <c r="I17" s="87" t="e">
        <f>'مــصــــروفــــــات اليومـيـــة'!#REF!</f>
        <v>#REF!</v>
      </c>
      <c r="J17" s="25" t="e">
        <f>'مــصــــروفــــــات اليومـيـــة'!#REF!</f>
        <v>#REF!</v>
      </c>
      <c r="K17" s="87" t="e">
        <f>'مــصــــروفــــــات اليومـيـــة'!#REF!</f>
        <v>#REF!</v>
      </c>
      <c r="L17" s="25" t="e">
        <f>'مــصــــروفــــــات اليومـيـــة'!#REF!</f>
        <v>#REF!</v>
      </c>
      <c r="M17" s="87" t="e">
        <f>'مــصــــروفــــــات اليومـيـــة'!#REF!</f>
        <v>#REF!</v>
      </c>
      <c r="N17" s="25" t="e">
        <f>'مــصــــروفــــــات اليومـيـــة'!#REF!</f>
        <v>#REF!</v>
      </c>
      <c r="O17" s="87" t="e">
        <f>'مــصــــروفــــــات اليومـيـــة'!#REF!</f>
        <v>#REF!</v>
      </c>
      <c r="P17" s="25" t="e">
        <f>'مــصــــروفــــــات اليومـيـــة'!#REF!</f>
        <v>#REF!</v>
      </c>
      <c r="Q17" s="87" t="e">
        <f>'مــصــــروفــــــات اليومـيـــة'!#REF!</f>
        <v>#REF!</v>
      </c>
      <c r="R17" s="25" t="e">
        <f>'مــصــــروفــــــات اليومـيـــة'!#REF!</f>
        <v>#REF!</v>
      </c>
      <c r="S17" s="87" t="e">
        <f>'مــصــــروفــــــات اليومـيـــة'!#REF!</f>
        <v>#REF!</v>
      </c>
      <c r="T17" s="25" t="e">
        <f>'مــصــــروفــــــات اليومـيـــة'!#REF!</f>
        <v>#REF!</v>
      </c>
      <c r="U17" s="87" t="e">
        <f>'مــصــــروفــــــات اليومـيـــة'!#REF!</f>
        <v>#REF!</v>
      </c>
      <c r="V17" s="25" t="e">
        <f>'مــصــــروفــــــات اليومـيـــة'!#REF!</f>
        <v>#REF!</v>
      </c>
      <c r="W17" s="87" t="e">
        <f>'مــصــــروفــــــات اليومـيـــة'!#REF!</f>
        <v>#REF!</v>
      </c>
      <c r="X17" s="25" t="e">
        <f>'مــصــــروفــــــات اليومـيـــة'!#REF!</f>
        <v>#REF!</v>
      </c>
      <c r="Y17" s="87" t="e">
        <f>'مــصــــروفــــــات اليومـيـــة'!#REF!</f>
        <v>#REF!</v>
      </c>
      <c r="Z17" s="25" t="e">
        <f>'مــصــــروفــــــات اليومـيـــة'!#REF!</f>
        <v>#REF!</v>
      </c>
      <c r="AA17" s="87" t="e">
        <f>'مــصــــروفــــــات اليومـيـــة'!#REF!</f>
        <v>#REF!</v>
      </c>
      <c r="AB17" s="25" t="e">
        <f>'مــصــــروفــــــات اليومـيـــة'!#REF!</f>
        <v>#REF!</v>
      </c>
      <c r="AC17" s="87" t="e">
        <f>'مــصــــروفــــــات اليومـيـــة'!#REF!</f>
        <v>#REF!</v>
      </c>
      <c r="AD17" s="25" t="e">
        <f>'مــصــــروفــــــات اليومـيـــة'!#REF!</f>
        <v>#REF!</v>
      </c>
      <c r="AE17" s="87" t="e">
        <f>'مــصــــروفــــــات اليومـيـــة'!#REF!</f>
        <v>#REF!</v>
      </c>
      <c r="AF17" s="25" t="e">
        <f>'مــصــــروفــــــات اليومـيـــة'!#REF!</f>
        <v>#REF!</v>
      </c>
      <c r="AG17" s="87" t="e">
        <f>'مــصــــروفــــــات اليومـيـــة'!#REF!</f>
        <v>#REF!</v>
      </c>
      <c r="AH17" s="25" t="e">
        <f>'مــصــــروفــــــات اليومـيـــة'!#REF!</f>
        <v>#REF!</v>
      </c>
      <c r="AI17" s="87" t="e">
        <f>'مــصــــروفــــــات اليومـيـــة'!#REF!</f>
        <v>#REF!</v>
      </c>
      <c r="AJ17" s="25" t="e">
        <f>'مــصــــروفــــــات اليومـيـــة'!#REF!</f>
        <v>#REF!</v>
      </c>
      <c r="AK17" s="87" t="e">
        <f>'مــصــــروفــــــات اليومـيـــة'!#REF!</f>
        <v>#REF!</v>
      </c>
      <c r="AL17" s="25" t="e">
        <f>'مــصــــروفــــــات اليومـيـــة'!#REF!</f>
        <v>#REF!</v>
      </c>
      <c r="AM17" s="87" t="e">
        <f>'مــصــــروفــــــات اليومـيـــة'!#REF!</f>
        <v>#REF!</v>
      </c>
      <c r="AN17" s="25" t="e">
        <f>'مــصــــروفــــــات اليومـيـــة'!#REF!</f>
        <v>#REF!</v>
      </c>
      <c r="AO17" s="87" t="e">
        <f>'مــصــــروفــــــات اليومـيـــة'!#REF!</f>
        <v>#REF!</v>
      </c>
      <c r="AP17" s="25" t="e">
        <f>'مــصــــروفــــــات اليومـيـــة'!#REF!</f>
        <v>#REF!</v>
      </c>
      <c r="AQ17" s="87" t="e">
        <f>'مــصــــروفــــــات اليومـيـــة'!#REF!</f>
        <v>#REF!</v>
      </c>
      <c r="AR17" s="25" t="e">
        <f>'مــصــــروفــــــات اليومـيـــة'!#REF!</f>
        <v>#REF!</v>
      </c>
      <c r="AS17" s="87" t="e">
        <f>'مــصــــروفــــــات اليومـيـــة'!#REF!</f>
        <v>#REF!</v>
      </c>
      <c r="AT17" s="25" t="e">
        <f>'مــصــــروفــــــات اليومـيـــة'!#REF!</f>
        <v>#REF!</v>
      </c>
      <c r="AU17" s="87"/>
      <c r="AV17" s="25"/>
      <c r="AW17" s="87"/>
      <c r="AX17" s="25"/>
      <c r="AY17" s="87"/>
      <c r="AZ17" s="25"/>
      <c r="BA17" s="87"/>
      <c r="BB17" s="25"/>
      <c r="BC17" s="87"/>
      <c r="BD17" s="25"/>
      <c r="BE17" s="87"/>
      <c r="BF17" s="25"/>
    </row>
    <row r="18" spans="1:58" ht="30" thickTop="1" thickBot="1" x14ac:dyDescent="0.3">
      <c r="A18" s="87">
        <v>16</v>
      </c>
      <c r="B18" s="87" t="s">
        <v>142</v>
      </c>
      <c r="C18" s="87" t="e">
        <f>'مــصــــروفــــــات اليومـيـــة'!#REF!</f>
        <v>#REF!</v>
      </c>
      <c r="D18" s="25" t="e">
        <f>'مــصــــروفــــــات اليومـيـــة'!#REF!</f>
        <v>#REF!</v>
      </c>
      <c r="E18" s="87">
        <f>'مــصــــروفــــــات اليومـيـــة'!H196</f>
        <v>0</v>
      </c>
      <c r="F18" s="25">
        <f>'مــصــــروفــــــات اليومـيـــة'!I196</f>
        <v>0</v>
      </c>
      <c r="G18" s="87" t="e">
        <f>'مــصــــروفــــــات اليومـيـــة'!#REF!</f>
        <v>#REF!</v>
      </c>
      <c r="H18" s="25" t="e">
        <f>'مــصــــروفــــــات اليومـيـــة'!#REF!</f>
        <v>#REF!</v>
      </c>
      <c r="I18" s="87" t="e">
        <f>'مــصــــروفــــــات اليومـيـــة'!#REF!</f>
        <v>#REF!</v>
      </c>
      <c r="J18" s="25" t="e">
        <f>'مــصــــروفــــــات اليومـيـــة'!#REF!</f>
        <v>#REF!</v>
      </c>
      <c r="K18" s="87" t="e">
        <f>'مــصــــروفــــــات اليومـيـــة'!#REF!</f>
        <v>#REF!</v>
      </c>
      <c r="L18" s="25" t="e">
        <f>'مــصــــروفــــــات اليومـيـــة'!#REF!</f>
        <v>#REF!</v>
      </c>
      <c r="M18" s="87" t="e">
        <f>'مــصــــروفــــــات اليومـيـــة'!#REF!</f>
        <v>#REF!</v>
      </c>
      <c r="N18" s="25" t="e">
        <f>'مــصــــروفــــــات اليومـيـــة'!#REF!</f>
        <v>#REF!</v>
      </c>
      <c r="O18" s="87" t="e">
        <f>'مــصــــروفــــــات اليومـيـــة'!#REF!</f>
        <v>#REF!</v>
      </c>
      <c r="P18" s="25" t="e">
        <f>'مــصــــروفــــــات اليومـيـــة'!#REF!</f>
        <v>#REF!</v>
      </c>
      <c r="Q18" s="87" t="e">
        <f>'مــصــــروفــــــات اليومـيـــة'!#REF!</f>
        <v>#REF!</v>
      </c>
      <c r="R18" s="25" t="e">
        <f>'مــصــــروفــــــات اليومـيـــة'!#REF!</f>
        <v>#REF!</v>
      </c>
      <c r="S18" s="87" t="e">
        <f>'مــصــــروفــــــات اليومـيـــة'!#REF!</f>
        <v>#REF!</v>
      </c>
      <c r="T18" s="25" t="e">
        <f>'مــصــــروفــــــات اليومـيـــة'!#REF!</f>
        <v>#REF!</v>
      </c>
      <c r="U18" s="87" t="e">
        <f>'مــصــــروفــــــات اليومـيـــة'!#REF!</f>
        <v>#REF!</v>
      </c>
      <c r="V18" s="25" t="e">
        <f>'مــصــــروفــــــات اليومـيـــة'!#REF!</f>
        <v>#REF!</v>
      </c>
      <c r="W18" s="87" t="e">
        <f>'مــصــــروفــــــات اليومـيـــة'!#REF!</f>
        <v>#REF!</v>
      </c>
      <c r="X18" s="25" t="e">
        <f>'مــصــــروفــــــات اليومـيـــة'!#REF!</f>
        <v>#REF!</v>
      </c>
      <c r="Y18" s="87" t="e">
        <f>'مــصــــروفــــــات اليومـيـــة'!#REF!</f>
        <v>#REF!</v>
      </c>
      <c r="Z18" s="25" t="e">
        <f>'مــصــــروفــــــات اليومـيـــة'!#REF!</f>
        <v>#REF!</v>
      </c>
      <c r="AA18" s="87" t="e">
        <f>'مــصــــروفــــــات اليومـيـــة'!#REF!</f>
        <v>#REF!</v>
      </c>
      <c r="AB18" s="25" t="e">
        <f>'مــصــــروفــــــات اليومـيـــة'!#REF!</f>
        <v>#REF!</v>
      </c>
      <c r="AC18" s="87" t="e">
        <f>'مــصــــروفــــــات اليومـيـــة'!#REF!</f>
        <v>#REF!</v>
      </c>
      <c r="AD18" s="25" t="e">
        <f>'مــصــــروفــــــات اليومـيـــة'!#REF!</f>
        <v>#REF!</v>
      </c>
      <c r="AE18" s="87" t="e">
        <f>'مــصــــروفــــــات اليومـيـــة'!#REF!</f>
        <v>#REF!</v>
      </c>
      <c r="AF18" s="25" t="e">
        <f>'مــصــــروفــــــات اليومـيـــة'!#REF!</f>
        <v>#REF!</v>
      </c>
      <c r="AG18" s="87" t="e">
        <f>'مــصــــروفــــــات اليومـيـــة'!#REF!</f>
        <v>#REF!</v>
      </c>
      <c r="AH18" s="25" t="e">
        <f>'مــصــــروفــــــات اليومـيـــة'!#REF!</f>
        <v>#REF!</v>
      </c>
      <c r="AI18" s="87" t="e">
        <f>'مــصــــروفــــــات اليومـيـــة'!#REF!</f>
        <v>#REF!</v>
      </c>
      <c r="AJ18" s="25" t="e">
        <f>'مــصــــروفــــــات اليومـيـــة'!#REF!</f>
        <v>#REF!</v>
      </c>
      <c r="AK18" s="87" t="e">
        <f>'مــصــــروفــــــات اليومـيـــة'!#REF!</f>
        <v>#REF!</v>
      </c>
      <c r="AL18" s="25" t="e">
        <f>'مــصــــروفــــــات اليومـيـــة'!#REF!</f>
        <v>#REF!</v>
      </c>
      <c r="AM18" s="87" t="e">
        <f>'مــصــــروفــــــات اليومـيـــة'!#REF!</f>
        <v>#REF!</v>
      </c>
      <c r="AN18" s="25" t="e">
        <f>'مــصــــروفــــــات اليومـيـــة'!#REF!</f>
        <v>#REF!</v>
      </c>
      <c r="AO18" s="87" t="e">
        <f>'مــصــــروفــــــات اليومـيـــة'!#REF!</f>
        <v>#REF!</v>
      </c>
      <c r="AP18" s="25" t="e">
        <f>'مــصــــروفــــــات اليومـيـــة'!#REF!</f>
        <v>#REF!</v>
      </c>
      <c r="AQ18" s="87" t="e">
        <f>'مــصــــروفــــــات اليومـيـــة'!#REF!</f>
        <v>#REF!</v>
      </c>
      <c r="AR18" s="25" t="e">
        <f>'مــصــــروفــــــات اليومـيـــة'!#REF!</f>
        <v>#REF!</v>
      </c>
      <c r="AS18" s="87" t="e">
        <f>'مــصــــروفــــــات اليومـيـــة'!#REF!</f>
        <v>#REF!</v>
      </c>
      <c r="AT18" s="25" t="e">
        <f>'مــصــــروفــــــات اليومـيـــة'!#REF!</f>
        <v>#REF!</v>
      </c>
      <c r="AU18" s="87"/>
      <c r="AV18" s="25"/>
      <c r="AW18" s="87"/>
      <c r="AX18" s="25"/>
      <c r="AY18" s="87"/>
      <c r="AZ18" s="25"/>
      <c r="BA18" s="87"/>
      <c r="BB18" s="25"/>
      <c r="BC18" s="87"/>
      <c r="BD18" s="25"/>
      <c r="BE18" s="87"/>
      <c r="BF18" s="25"/>
    </row>
    <row r="19" spans="1:58" ht="30" thickTop="1" thickBot="1" x14ac:dyDescent="0.3">
      <c r="A19" s="87">
        <v>17</v>
      </c>
      <c r="B19" s="87" t="s">
        <v>142</v>
      </c>
      <c r="C19" s="87" t="e">
        <f>'مــصــــروفــــــات اليومـيـــة'!#REF!</f>
        <v>#REF!</v>
      </c>
      <c r="D19" s="25" t="e">
        <f>'مــصــــروفــــــات اليومـيـــة'!#REF!</f>
        <v>#REF!</v>
      </c>
      <c r="E19" s="87">
        <f>'مــصــــروفــــــات اليومـيـــة'!H197</f>
        <v>0</v>
      </c>
      <c r="F19" s="25">
        <f>'مــصــــروفــــــات اليومـيـــة'!I197</f>
        <v>0</v>
      </c>
      <c r="G19" s="87" t="e">
        <f>'مــصــــروفــــــات اليومـيـــة'!#REF!</f>
        <v>#REF!</v>
      </c>
      <c r="H19" s="25" t="e">
        <f>'مــصــــروفــــــات اليومـيـــة'!#REF!</f>
        <v>#REF!</v>
      </c>
      <c r="I19" s="87" t="e">
        <f>'مــصــــروفــــــات اليومـيـــة'!#REF!</f>
        <v>#REF!</v>
      </c>
      <c r="J19" s="25" t="e">
        <f>'مــصــــروفــــــات اليومـيـــة'!#REF!</f>
        <v>#REF!</v>
      </c>
      <c r="K19" s="87" t="e">
        <f>'مــصــــروفــــــات اليومـيـــة'!#REF!</f>
        <v>#REF!</v>
      </c>
      <c r="L19" s="25" t="e">
        <f>'مــصــــروفــــــات اليومـيـــة'!#REF!</f>
        <v>#REF!</v>
      </c>
      <c r="M19" s="87" t="e">
        <f>'مــصــــروفــــــات اليومـيـــة'!#REF!</f>
        <v>#REF!</v>
      </c>
      <c r="N19" s="25" t="e">
        <f>'مــصــــروفــــــات اليومـيـــة'!#REF!</f>
        <v>#REF!</v>
      </c>
      <c r="O19" s="87" t="e">
        <f>'مــصــــروفــــــات اليومـيـــة'!#REF!</f>
        <v>#REF!</v>
      </c>
      <c r="P19" s="25" t="e">
        <f>'مــصــــروفــــــات اليومـيـــة'!#REF!</f>
        <v>#REF!</v>
      </c>
      <c r="Q19" s="87" t="e">
        <f>'مــصــــروفــــــات اليومـيـــة'!#REF!</f>
        <v>#REF!</v>
      </c>
      <c r="R19" s="25" t="e">
        <f>'مــصــــروفــــــات اليومـيـــة'!#REF!</f>
        <v>#REF!</v>
      </c>
      <c r="S19" s="87" t="e">
        <f>'مــصــــروفــــــات اليومـيـــة'!#REF!</f>
        <v>#REF!</v>
      </c>
      <c r="T19" s="25" t="e">
        <f>'مــصــــروفــــــات اليومـيـــة'!#REF!</f>
        <v>#REF!</v>
      </c>
      <c r="U19" s="87" t="e">
        <f>'مــصــــروفــــــات اليومـيـــة'!#REF!</f>
        <v>#REF!</v>
      </c>
      <c r="V19" s="25" t="e">
        <f>'مــصــــروفــــــات اليومـيـــة'!#REF!</f>
        <v>#REF!</v>
      </c>
      <c r="W19" s="87" t="e">
        <f>'مــصــــروفــــــات اليومـيـــة'!#REF!</f>
        <v>#REF!</v>
      </c>
      <c r="X19" s="25" t="e">
        <f>'مــصــــروفــــــات اليومـيـــة'!#REF!</f>
        <v>#REF!</v>
      </c>
      <c r="Y19" s="87" t="e">
        <f>'مــصــــروفــــــات اليومـيـــة'!#REF!</f>
        <v>#REF!</v>
      </c>
      <c r="Z19" s="25" t="e">
        <f>'مــصــــروفــــــات اليومـيـــة'!#REF!</f>
        <v>#REF!</v>
      </c>
      <c r="AA19" s="87" t="e">
        <f>'مــصــــروفــــــات اليومـيـــة'!#REF!</f>
        <v>#REF!</v>
      </c>
      <c r="AB19" s="25" t="e">
        <f>'مــصــــروفــــــات اليومـيـــة'!#REF!</f>
        <v>#REF!</v>
      </c>
      <c r="AC19" s="87" t="e">
        <f>'مــصــــروفــــــات اليومـيـــة'!#REF!</f>
        <v>#REF!</v>
      </c>
      <c r="AD19" s="25" t="e">
        <f>'مــصــــروفــــــات اليومـيـــة'!#REF!</f>
        <v>#REF!</v>
      </c>
      <c r="AE19" s="87" t="e">
        <f>'مــصــــروفــــــات اليومـيـــة'!#REF!</f>
        <v>#REF!</v>
      </c>
      <c r="AF19" s="25" t="e">
        <f>'مــصــــروفــــــات اليومـيـــة'!#REF!</f>
        <v>#REF!</v>
      </c>
      <c r="AG19" s="87" t="e">
        <f>'مــصــــروفــــــات اليومـيـــة'!#REF!</f>
        <v>#REF!</v>
      </c>
      <c r="AH19" s="25" t="e">
        <f>'مــصــــروفــــــات اليومـيـــة'!#REF!</f>
        <v>#REF!</v>
      </c>
      <c r="AI19" s="87" t="e">
        <f>'مــصــــروفــــــات اليومـيـــة'!#REF!</f>
        <v>#REF!</v>
      </c>
      <c r="AJ19" s="25" t="e">
        <f>'مــصــــروفــــــات اليومـيـــة'!#REF!</f>
        <v>#REF!</v>
      </c>
      <c r="AK19" s="87" t="e">
        <f>'مــصــــروفــــــات اليومـيـــة'!#REF!</f>
        <v>#REF!</v>
      </c>
      <c r="AL19" s="25" t="e">
        <f>'مــصــــروفــــــات اليومـيـــة'!#REF!</f>
        <v>#REF!</v>
      </c>
      <c r="AM19" s="87" t="e">
        <f>'مــصــــروفــــــات اليومـيـــة'!#REF!</f>
        <v>#REF!</v>
      </c>
      <c r="AN19" s="25" t="e">
        <f>'مــصــــروفــــــات اليومـيـــة'!#REF!</f>
        <v>#REF!</v>
      </c>
      <c r="AO19" s="87" t="e">
        <f>'مــصــــروفــــــات اليومـيـــة'!#REF!</f>
        <v>#REF!</v>
      </c>
      <c r="AP19" s="25" t="e">
        <f>'مــصــــروفــــــات اليومـيـــة'!#REF!</f>
        <v>#REF!</v>
      </c>
      <c r="AQ19" s="87" t="e">
        <f>'مــصــــروفــــــات اليومـيـــة'!#REF!</f>
        <v>#REF!</v>
      </c>
      <c r="AR19" s="25" t="e">
        <f>'مــصــــروفــــــات اليومـيـــة'!#REF!</f>
        <v>#REF!</v>
      </c>
      <c r="AS19" s="87" t="e">
        <f>'مــصــــروفــــــات اليومـيـــة'!#REF!</f>
        <v>#REF!</v>
      </c>
      <c r="AT19" s="25" t="e">
        <f>'مــصــــروفــــــات اليومـيـــة'!#REF!</f>
        <v>#REF!</v>
      </c>
      <c r="AU19" s="87"/>
      <c r="AV19" s="25"/>
      <c r="AW19" s="87"/>
      <c r="AX19" s="25"/>
      <c r="AY19" s="87"/>
      <c r="AZ19" s="25"/>
      <c r="BA19" s="87"/>
      <c r="BB19" s="25"/>
      <c r="BC19" s="87"/>
      <c r="BD19" s="25"/>
      <c r="BE19" s="87"/>
      <c r="BF19" s="25"/>
    </row>
    <row r="20" spans="1:58" ht="30" thickTop="1" thickBot="1" x14ac:dyDescent="0.3">
      <c r="A20" s="87">
        <v>18</v>
      </c>
      <c r="B20" s="87" t="s">
        <v>142</v>
      </c>
      <c r="C20" s="87" t="e">
        <f>'مــصــــروفــــــات اليومـيـــة'!#REF!</f>
        <v>#REF!</v>
      </c>
      <c r="D20" s="25" t="e">
        <f>'مــصــــروفــــــات اليومـيـــة'!#REF!</f>
        <v>#REF!</v>
      </c>
      <c r="E20" s="87">
        <f>'مــصــــروفــــــات اليومـيـــة'!H198</f>
        <v>0</v>
      </c>
      <c r="F20" s="25">
        <f>'مــصــــروفــــــات اليومـيـــة'!I198</f>
        <v>0</v>
      </c>
      <c r="G20" s="87" t="e">
        <f>'مــصــــروفــــــات اليومـيـــة'!#REF!</f>
        <v>#REF!</v>
      </c>
      <c r="H20" s="25" t="e">
        <f>'مــصــــروفــــــات اليومـيـــة'!#REF!</f>
        <v>#REF!</v>
      </c>
      <c r="I20" s="87" t="e">
        <f>'مــصــــروفــــــات اليومـيـــة'!#REF!</f>
        <v>#REF!</v>
      </c>
      <c r="J20" s="25" t="e">
        <f>'مــصــــروفــــــات اليومـيـــة'!#REF!</f>
        <v>#REF!</v>
      </c>
      <c r="K20" s="87" t="e">
        <f>'مــصــــروفــــــات اليومـيـــة'!#REF!</f>
        <v>#REF!</v>
      </c>
      <c r="L20" s="25" t="e">
        <f>'مــصــــروفــــــات اليومـيـــة'!#REF!</f>
        <v>#REF!</v>
      </c>
      <c r="M20" s="87" t="e">
        <f>'مــصــــروفــــــات اليومـيـــة'!#REF!</f>
        <v>#REF!</v>
      </c>
      <c r="N20" s="25" t="e">
        <f>'مــصــــروفــــــات اليومـيـــة'!#REF!</f>
        <v>#REF!</v>
      </c>
      <c r="O20" s="87" t="e">
        <f>'مــصــــروفــــــات اليومـيـــة'!#REF!</f>
        <v>#REF!</v>
      </c>
      <c r="P20" s="25" t="e">
        <f>'مــصــــروفــــــات اليومـيـــة'!#REF!</f>
        <v>#REF!</v>
      </c>
      <c r="Q20" s="87" t="e">
        <f>'مــصــــروفــــــات اليومـيـــة'!#REF!</f>
        <v>#REF!</v>
      </c>
      <c r="R20" s="25" t="e">
        <f>'مــصــــروفــــــات اليومـيـــة'!#REF!</f>
        <v>#REF!</v>
      </c>
      <c r="S20" s="87" t="e">
        <f>'مــصــــروفــــــات اليومـيـــة'!#REF!</f>
        <v>#REF!</v>
      </c>
      <c r="T20" s="25" t="e">
        <f>'مــصــــروفــــــات اليومـيـــة'!#REF!</f>
        <v>#REF!</v>
      </c>
      <c r="U20" s="87" t="e">
        <f>'مــصــــروفــــــات اليومـيـــة'!#REF!</f>
        <v>#REF!</v>
      </c>
      <c r="V20" s="25" t="e">
        <f>'مــصــــروفــــــات اليومـيـــة'!#REF!</f>
        <v>#REF!</v>
      </c>
      <c r="W20" s="87" t="e">
        <f>'مــصــــروفــــــات اليومـيـــة'!#REF!</f>
        <v>#REF!</v>
      </c>
      <c r="X20" s="25" t="e">
        <f>'مــصــــروفــــــات اليومـيـــة'!#REF!</f>
        <v>#REF!</v>
      </c>
      <c r="Y20" s="87" t="e">
        <f>'مــصــــروفــــــات اليومـيـــة'!#REF!</f>
        <v>#REF!</v>
      </c>
      <c r="Z20" s="25" t="e">
        <f>'مــصــــروفــــــات اليومـيـــة'!#REF!</f>
        <v>#REF!</v>
      </c>
      <c r="AA20" s="87" t="e">
        <f>'مــصــــروفــــــات اليومـيـــة'!#REF!</f>
        <v>#REF!</v>
      </c>
      <c r="AB20" s="25" t="e">
        <f>'مــصــــروفــــــات اليومـيـــة'!#REF!</f>
        <v>#REF!</v>
      </c>
      <c r="AC20" s="87" t="e">
        <f>'مــصــــروفــــــات اليومـيـــة'!#REF!</f>
        <v>#REF!</v>
      </c>
      <c r="AD20" s="25" t="e">
        <f>'مــصــــروفــــــات اليومـيـــة'!#REF!</f>
        <v>#REF!</v>
      </c>
      <c r="AE20" s="87" t="e">
        <f>'مــصــــروفــــــات اليومـيـــة'!#REF!</f>
        <v>#REF!</v>
      </c>
      <c r="AF20" s="25" t="e">
        <f>'مــصــــروفــــــات اليومـيـــة'!#REF!</f>
        <v>#REF!</v>
      </c>
      <c r="AG20" s="87" t="e">
        <f>'مــصــــروفــــــات اليومـيـــة'!#REF!</f>
        <v>#REF!</v>
      </c>
      <c r="AH20" s="25" t="e">
        <f>'مــصــــروفــــــات اليومـيـــة'!#REF!</f>
        <v>#REF!</v>
      </c>
      <c r="AI20" s="87" t="e">
        <f>'مــصــــروفــــــات اليومـيـــة'!#REF!</f>
        <v>#REF!</v>
      </c>
      <c r="AJ20" s="25" t="e">
        <f>'مــصــــروفــــــات اليومـيـــة'!#REF!</f>
        <v>#REF!</v>
      </c>
      <c r="AK20" s="87" t="e">
        <f>'مــصــــروفــــــات اليومـيـــة'!#REF!</f>
        <v>#REF!</v>
      </c>
      <c r="AL20" s="25" t="e">
        <f>'مــصــــروفــــــات اليومـيـــة'!#REF!</f>
        <v>#REF!</v>
      </c>
      <c r="AM20" s="87" t="e">
        <f>'مــصــــروفــــــات اليومـيـــة'!#REF!</f>
        <v>#REF!</v>
      </c>
      <c r="AN20" s="25" t="e">
        <f>'مــصــــروفــــــات اليومـيـــة'!#REF!</f>
        <v>#REF!</v>
      </c>
      <c r="AO20" s="87" t="e">
        <f>'مــصــــروفــــــات اليومـيـــة'!#REF!</f>
        <v>#REF!</v>
      </c>
      <c r="AP20" s="25" t="e">
        <f>'مــصــــروفــــــات اليومـيـــة'!#REF!</f>
        <v>#REF!</v>
      </c>
      <c r="AQ20" s="87" t="e">
        <f>'مــصــــروفــــــات اليومـيـــة'!#REF!</f>
        <v>#REF!</v>
      </c>
      <c r="AR20" s="25" t="e">
        <f>'مــصــــروفــــــات اليومـيـــة'!#REF!</f>
        <v>#REF!</v>
      </c>
      <c r="AS20" s="87" t="e">
        <f>'مــصــــروفــــــات اليومـيـــة'!#REF!</f>
        <v>#REF!</v>
      </c>
      <c r="AT20" s="25" t="e">
        <f>'مــصــــروفــــــات اليومـيـــة'!#REF!</f>
        <v>#REF!</v>
      </c>
      <c r="AU20" s="87"/>
      <c r="AV20" s="25"/>
      <c r="AW20" s="87"/>
      <c r="AX20" s="25"/>
      <c r="AY20" s="87"/>
      <c r="AZ20" s="25"/>
      <c r="BA20" s="87"/>
      <c r="BB20" s="25"/>
      <c r="BC20" s="87"/>
      <c r="BD20" s="25"/>
      <c r="BE20" s="87"/>
      <c r="BF20" s="25"/>
    </row>
    <row r="21" spans="1:58" ht="30" thickTop="1" thickBot="1" x14ac:dyDescent="0.3">
      <c r="A21" s="87">
        <v>19</v>
      </c>
      <c r="B21" s="87" t="s">
        <v>142</v>
      </c>
      <c r="C21" s="87" t="e">
        <f>'مــصــــروفــــــات اليومـيـــة'!#REF!</f>
        <v>#REF!</v>
      </c>
      <c r="D21" s="25" t="e">
        <f>'مــصــــروفــــــات اليومـيـــة'!#REF!</f>
        <v>#REF!</v>
      </c>
      <c r="E21" s="87">
        <f>'مــصــــروفــــــات اليومـيـــة'!H199</f>
        <v>0</v>
      </c>
      <c r="F21" s="25">
        <f>'مــصــــروفــــــات اليومـيـــة'!I199</f>
        <v>0</v>
      </c>
      <c r="G21" s="87" t="e">
        <f>'مــصــــروفــــــات اليومـيـــة'!#REF!</f>
        <v>#REF!</v>
      </c>
      <c r="H21" s="25" t="e">
        <f>'مــصــــروفــــــات اليومـيـــة'!#REF!</f>
        <v>#REF!</v>
      </c>
      <c r="I21" s="87" t="e">
        <f>'مــصــــروفــــــات اليومـيـــة'!#REF!</f>
        <v>#REF!</v>
      </c>
      <c r="J21" s="25" t="e">
        <f>'مــصــــروفــــــات اليومـيـــة'!#REF!</f>
        <v>#REF!</v>
      </c>
      <c r="K21" s="87" t="e">
        <f>'مــصــــروفــــــات اليومـيـــة'!#REF!</f>
        <v>#REF!</v>
      </c>
      <c r="L21" s="25" t="e">
        <f>'مــصــــروفــــــات اليومـيـــة'!#REF!</f>
        <v>#REF!</v>
      </c>
      <c r="M21" s="87" t="e">
        <f>'مــصــــروفــــــات اليومـيـــة'!#REF!</f>
        <v>#REF!</v>
      </c>
      <c r="N21" s="25" t="e">
        <f>'مــصــــروفــــــات اليومـيـــة'!#REF!</f>
        <v>#REF!</v>
      </c>
      <c r="O21" s="87" t="e">
        <f>'مــصــــروفــــــات اليومـيـــة'!#REF!</f>
        <v>#REF!</v>
      </c>
      <c r="P21" s="25" t="e">
        <f>'مــصــــروفــــــات اليومـيـــة'!#REF!</f>
        <v>#REF!</v>
      </c>
      <c r="Q21" s="87" t="e">
        <f>'مــصــــروفــــــات اليومـيـــة'!#REF!</f>
        <v>#REF!</v>
      </c>
      <c r="R21" s="25" t="e">
        <f>'مــصــــروفــــــات اليومـيـــة'!#REF!</f>
        <v>#REF!</v>
      </c>
      <c r="S21" s="87" t="e">
        <f>'مــصــــروفــــــات اليومـيـــة'!#REF!</f>
        <v>#REF!</v>
      </c>
      <c r="T21" s="25" t="e">
        <f>'مــصــــروفــــــات اليومـيـــة'!#REF!</f>
        <v>#REF!</v>
      </c>
      <c r="U21" s="87" t="e">
        <f>'مــصــــروفــــــات اليومـيـــة'!#REF!</f>
        <v>#REF!</v>
      </c>
      <c r="V21" s="25" t="e">
        <f>'مــصــــروفــــــات اليومـيـــة'!#REF!</f>
        <v>#REF!</v>
      </c>
      <c r="W21" s="87" t="e">
        <f>'مــصــــروفــــــات اليومـيـــة'!#REF!</f>
        <v>#REF!</v>
      </c>
      <c r="X21" s="25" t="e">
        <f>'مــصــــروفــــــات اليومـيـــة'!#REF!</f>
        <v>#REF!</v>
      </c>
      <c r="Y21" s="87" t="e">
        <f>'مــصــــروفــــــات اليومـيـــة'!#REF!</f>
        <v>#REF!</v>
      </c>
      <c r="Z21" s="25" t="e">
        <f>'مــصــــروفــــــات اليومـيـــة'!#REF!</f>
        <v>#REF!</v>
      </c>
      <c r="AA21" s="87" t="e">
        <f>'مــصــــروفــــــات اليومـيـــة'!#REF!</f>
        <v>#REF!</v>
      </c>
      <c r="AB21" s="25" t="e">
        <f>'مــصــــروفــــــات اليومـيـــة'!#REF!</f>
        <v>#REF!</v>
      </c>
      <c r="AC21" s="87" t="e">
        <f>'مــصــــروفــــــات اليومـيـــة'!#REF!</f>
        <v>#REF!</v>
      </c>
      <c r="AD21" s="25" t="e">
        <f>'مــصــــروفــــــات اليومـيـــة'!#REF!</f>
        <v>#REF!</v>
      </c>
      <c r="AE21" s="87" t="e">
        <f>'مــصــــروفــــــات اليومـيـــة'!#REF!</f>
        <v>#REF!</v>
      </c>
      <c r="AF21" s="25" t="e">
        <f>'مــصــــروفــــــات اليومـيـــة'!#REF!</f>
        <v>#REF!</v>
      </c>
      <c r="AG21" s="87" t="e">
        <f>'مــصــــروفــــــات اليومـيـــة'!#REF!</f>
        <v>#REF!</v>
      </c>
      <c r="AH21" s="25" t="e">
        <f>'مــصــــروفــــــات اليومـيـــة'!#REF!</f>
        <v>#REF!</v>
      </c>
      <c r="AI21" s="87" t="e">
        <f>'مــصــــروفــــــات اليومـيـــة'!#REF!</f>
        <v>#REF!</v>
      </c>
      <c r="AJ21" s="25" t="e">
        <f>'مــصــــروفــــــات اليومـيـــة'!#REF!</f>
        <v>#REF!</v>
      </c>
      <c r="AK21" s="87" t="e">
        <f>'مــصــــروفــــــات اليومـيـــة'!#REF!</f>
        <v>#REF!</v>
      </c>
      <c r="AL21" s="25" t="e">
        <f>'مــصــــروفــــــات اليومـيـــة'!#REF!</f>
        <v>#REF!</v>
      </c>
      <c r="AM21" s="87" t="e">
        <f>'مــصــــروفــــــات اليومـيـــة'!#REF!</f>
        <v>#REF!</v>
      </c>
      <c r="AN21" s="25" t="e">
        <f>'مــصــــروفــــــات اليومـيـــة'!#REF!</f>
        <v>#REF!</v>
      </c>
      <c r="AO21" s="87" t="e">
        <f>'مــصــــروفــــــات اليومـيـــة'!#REF!</f>
        <v>#REF!</v>
      </c>
      <c r="AP21" s="25" t="e">
        <f>'مــصــــروفــــــات اليومـيـــة'!#REF!</f>
        <v>#REF!</v>
      </c>
      <c r="AQ21" s="87" t="e">
        <f>'مــصــــروفــــــات اليومـيـــة'!#REF!</f>
        <v>#REF!</v>
      </c>
      <c r="AR21" s="25" t="e">
        <f>'مــصــــروفــــــات اليومـيـــة'!#REF!</f>
        <v>#REF!</v>
      </c>
      <c r="AS21" s="87" t="e">
        <f>'مــصــــروفــــــات اليومـيـــة'!#REF!</f>
        <v>#REF!</v>
      </c>
      <c r="AT21" s="25" t="e">
        <f>'مــصــــروفــــــات اليومـيـــة'!#REF!</f>
        <v>#REF!</v>
      </c>
      <c r="AU21" s="87"/>
      <c r="AV21" s="25"/>
      <c r="AW21" s="87"/>
      <c r="AX21" s="25"/>
      <c r="AY21" s="87"/>
      <c r="AZ21" s="25"/>
      <c r="BA21" s="87"/>
      <c r="BB21" s="25"/>
      <c r="BC21" s="87"/>
      <c r="BD21" s="25"/>
      <c r="BE21" s="87"/>
      <c r="BF21" s="25"/>
    </row>
    <row r="22" spans="1:58" ht="30" thickTop="1" thickBot="1" x14ac:dyDescent="0.3">
      <c r="A22" s="87">
        <v>20</v>
      </c>
      <c r="B22" s="87" t="s">
        <v>142</v>
      </c>
      <c r="C22" s="87" t="e">
        <f>'مــصــــروفــــــات اليومـيـــة'!#REF!</f>
        <v>#REF!</v>
      </c>
      <c r="D22" s="25" t="e">
        <f>'مــصــــروفــــــات اليومـيـــة'!#REF!</f>
        <v>#REF!</v>
      </c>
      <c r="E22" s="87">
        <f>'مــصــــروفــــــات اليومـيـــة'!H200</f>
        <v>0</v>
      </c>
      <c r="F22" s="25">
        <f>'مــصــــروفــــــات اليومـيـــة'!I200</f>
        <v>0</v>
      </c>
      <c r="G22" s="87" t="e">
        <f>'مــصــــروفــــــات اليومـيـــة'!#REF!</f>
        <v>#REF!</v>
      </c>
      <c r="H22" s="25" t="e">
        <f>'مــصــــروفــــــات اليومـيـــة'!#REF!</f>
        <v>#REF!</v>
      </c>
      <c r="I22" s="87" t="e">
        <f>'مــصــــروفــــــات اليومـيـــة'!#REF!</f>
        <v>#REF!</v>
      </c>
      <c r="J22" s="25" t="e">
        <f>'مــصــــروفــــــات اليومـيـــة'!#REF!</f>
        <v>#REF!</v>
      </c>
      <c r="K22" s="87" t="e">
        <f>'مــصــــروفــــــات اليومـيـــة'!#REF!</f>
        <v>#REF!</v>
      </c>
      <c r="L22" s="25" t="e">
        <f>'مــصــــروفــــــات اليومـيـــة'!#REF!</f>
        <v>#REF!</v>
      </c>
      <c r="M22" s="87" t="e">
        <f>'مــصــــروفــــــات اليومـيـــة'!#REF!</f>
        <v>#REF!</v>
      </c>
      <c r="N22" s="25" t="e">
        <f>'مــصــــروفــــــات اليومـيـــة'!#REF!</f>
        <v>#REF!</v>
      </c>
      <c r="O22" s="87" t="e">
        <f>'مــصــــروفــــــات اليومـيـــة'!#REF!</f>
        <v>#REF!</v>
      </c>
      <c r="P22" s="25" t="e">
        <f>'مــصــــروفــــــات اليومـيـــة'!#REF!</f>
        <v>#REF!</v>
      </c>
      <c r="Q22" s="87" t="e">
        <f>'مــصــــروفــــــات اليومـيـــة'!#REF!</f>
        <v>#REF!</v>
      </c>
      <c r="R22" s="25" t="e">
        <f>'مــصــــروفــــــات اليومـيـــة'!#REF!</f>
        <v>#REF!</v>
      </c>
      <c r="S22" s="87" t="e">
        <f>'مــصــــروفــــــات اليومـيـــة'!#REF!</f>
        <v>#REF!</v>
      </c>
      <c r="T22" s="25" t="e">
        <f>'مــصــــروفــــــات اليومـيـــة'!#REF!</f>
        <v>#REF!</v>
      </c>
      <c r="U22" s="87" t="e">
        <f>'مــصــــروفــــــات اليومـيـــة'!#REF!</f>
        <v>#REF!</v>
      </c>
      <c r="V22" s="25" t="e">
        <f>'مــصــــروفــــــات اليومـيـــة'!#REF!</f>
        <v>#REF!</v>
      </c>
      <c r="W22" s="87" t="e">
        <f>'مــصــــروفــــــات اليومـيـــة'!#REF!</f>
        <v>#REF!</v>
      </c>
      <c r="X22" s="25" t="e">
        <f>'مــصــــروفــــــات اليومـيـــة'!#REF!</f>
        <v>#REF!</v>
      </c>
      <c r="Y22" s="87" t="e">
        <f>'مــصــــروفــــــات اليومـيـــة'!#REF!</f>
        <v>#REF!</v>
      </c>
      <c r="Z22" s="25" t="e">
        <f>'مــصــــروفــــــات اليومـيـــة'!#REF!</f>
        <v>#REF!</v>
      </c>
      <c r="AA22" s="87" t="e">
        <f>'مــصــــروفــــــات اليومـيـــة'!#REF!</f>
        <v>#REF!</v>
      </c>
      <c r="AB22" s="25" t="e">
        <f>'مــصــــروفــــــات اليومـيـــة'!#REF!</f>
        <v>#REF!</v>
      </c>
      <c r="AC22" s="87" t="e">
        <f>'مــصــــروفــــــات اليومـيـــة'!#REF!</f>
        <v>#REF!</v>
      </c>
      <c r="AD22" s="25" t="e">
        <f>'مــصــــروفــــــات اليومـيـــة'!#REF!</f>
        <v>#REF!</v>
      </c>
      <c r="AE22" s="87" t="e">
        <f>'مــصــــروفــــــات اليومـيـــة'!#REF!</f>
        <v>#REF!</v>
      </c>
      <c r="AF22" s="25" t="e">
        <f>'مــصــــروفــــــات اليومـيـــة'!#REF!</f>
        <v>#REF!</v>
      </c>
      <c r="AG22" s="87" t="e">
        <f>'مــصــــروفــــــات اليومـيـــة'!#REF!</f>
        <v>#REF!</v>
      </c>
      <c r="AH22" s="25" t="e">
        <f>'مــصــــروفــــــات اليومـيـــة'!#REF!</f>
        <v>#REF!</v>
      </c>
      <c r="AI22" s="87" t="e">
        <f>'مــصــــروفــــــات اليومـيـــة'!#REF!</f>
        <v>#REF!</v>
      </c>
      <c r="AJ22" s="25" t="e">
        <f>'مــصــــروفــــــات اليومـيـــة'!#REF!</f>
        <v>#REF!</v>
      </c>
      <c r="AK22" s="87" t="e">
        <f>'مــصــــروفــــــات اليومـيـــة'!#REF!</f>
        <v>#REF!</v>
      </c>
      <c r="AL22" s="25" t="e">
        <f>'مــصــــروفــــــات اليومـيـــة'!#REF!</f>
        <v>#REF!</v>
      </c>
      <c r="AM22" s="87" t="e">
        <f>'مــصــــروفــــــات اليومـيـــة'!#REF!</f>
        <v>#REF!</v>
      </c>
      <c r="AN22" s="25" t="e">
        <f>'مــصــــروفــــــات اليومـيـــة'!#REF!</f>
        <v>#REF!</v>
      </c>
      <c r="AO22" s="87" t="e">
        <f>'مــصــــروفــــــات اليومـيـــة'!#REF!</f>
        <v>#REF!</v>
      </c>
      <c r="AP22" s="25" t="e">
        <f>'مــصــــروفــــــات اليومـيـــة'!#REF!</f>
        <v>#REF!</v>
      </c>
      <c r="AQ22" s="87" t="e">
        <f>'مــصــــروفــــــات اليومـيـــة'!#REF!</f>
        <v>#REF!</v>
      </c>
      <c r="AR22" s="25" t="e">
        <f>'مــصــــروفــــــات اليومـيـــة'!#REF!</f>
        <v>#REF!</v>
      </c>
      <c r="AS22" s="87" t="e">
        <f>'مــصــــروفــــــات اليومـيـــة'!#REF!</f>
        <v>#REF!</v>
      </c>
      <c r="AT22" s="25" t="e">
        <f>'مــصــــروفــــــات اليومـيـــة'!#REF!</f>
        <v>#REF!</v>
      </c>
      <c r="AU22" s="87"/>
      <c r="AV22" s="25"/>
      <c r="AW22" s="87"/>
      <c r="AX22" s="25"/>
      <c r="AY22" s="87"/>
      <c r="AZ22" s="25"/>
      <c r="BA22" s="87"/>
      <c r="BB22" s="25"/>
      <c r="BC22" s="87"/>
      <c r="BD22" s="25"/>
      <c r="BE22" s="87"/>
      <c r="BF22" s="25"/>
    </row>
    <row r="23" spans="1:58" ht="30" thickTop="1" thickBot="1" x14ac:dyDescent="0.3">
      <c r="A23" s="87">
        <v>21</v>
      </c>
      <c r="B23" s="87" t="s">
        <v>142</v>
      </c>
      <c r="C23" s="87" t="e">
        <f>'مــصــــروفــــــات اليومـيـــة'!#REF!</f>
        <v>#REF!</v>
      </c>
      <c r="D23" s="25" t="e">
        <f>'مــصــــروفــــــات اليومـيـــة'!#REF!</f>
        <v>#REF!</v>
      </c>
      <c r="E23" s="87">
        <f>'مــصــــروفــــــات اليومـيـــة'!H201</f>
        <v>0</v>
      </c>
      <c r="F23" s="25">
        <f>'مــصــــروفــــــات اليومـيـــة'!I201</f>
        <v>0</v>
      </c>
      <c r="G23" s="87" t="e">
        <f>'مــصــــروفــــــات اليومـيـــة'!#REF!</f>
        <v>#REF!</v>
      </c>
      <c r="H23" s="25" t="e">
        <f>'مــصــــروفــــــات اليومـيـــة'!#REF!</f>
        <v>#REF!</v>
      </c>
      <c r="I23" s="87" t="e">
        <f>'مــصــــروفــــــات اليومـيـــة'!#REF!</f>
        <v>#REF!</v>
      </c>
      <c r="J23" s="25" t="e">
        <f>'مــصــــروفــــــات اليومـيـــة'!#REF!</f>
        <v>#REF!</v>
      </c>
      <c r="K23" s="87" t="e">
        <f>'مــصــــروفــــــات اليومـيـــة'!#REF!</f>
        <v>#REF!</v>
      </c>
      <c r="L23" s="25" t="e">
        <f>'مــصــــروفــــــات اليومـيـــة'!#REF!</f>
        <v>#REF!</v>
      </c>
      <c r="M23" s="87" t="e">
        <f>'مــصــــروفــــــات اليومـيـــة'!#REF!</f>
        <v>#REF!</v>
      </c>
      <c r="N23" s="25" t="e">
        <f>'مــصــــروفــــــات اليومـيـــة'!#REF!</f>
        <v>#REF!</v>
      </c>
      <c r="O23" s="87" t="e">
        <f>'مــصــــروفــــــات اليومـيـــة'!#REF!</f>
        <v>#REF!</v>
      </c>
      <c r="P23" s="25" t="e">
        <f>'مــصــــروفــــــات اليومـيـــة'!#REF!</f>
        <v>#REF!</v>
      </c>
      <c r="Q23" s="87" t="e">
        <f>'مــصــــروفــــــات اليومـيـــة'!#REF!</f>
        <v>#REF!</v>
      </c>
      <c r="R23" s="25" t="e">
        <f>'مــصــــروفــــــات اليومـيـــة'!#REF!</f>
        <v>#REF!</v>
      </c>
      <c r="S23" s="87" t="e">
        <f>'مــصــــروفــــــات اليومـيـــة'!#REF!</f>
        <v>#REF!</v>
      </c>
      <c r="T23" s="25" t="e">
        <f>'مــصــــروفــــــات اليومـيـــة'!#REF!</f>
        <v>#REF!</v>
      </c>
      <c r="U23" s="87" t="e">
        <f>'مــصــــروفــــــات اليومـيـــة'!#REF!</f>
        <v>#REF!</v>
      </c>
      <c r="V23" s="25" t="e">
        <f>'مــصــــروفــــــات اليومـيـــة'!#REF!</f>
        <v>#REF!</v>
      </c>
      <c r="W23" s="87" t="e">
        <f>'مــصــــروفــــــات اليومـيـــة'!#REF!</f>
        <v>#REF!</v>
      </c>
      <c r="X23" s="25" t="e">
        <f>'مــصــــروفــــــات اليومـيـــة'!#REF!</f>
        <v>#REF!</v>
      </c>
      <c r="Y23" s="87" t="e">
        <f>'مــصــــروفــــــات اليومـيـــة'!#REF!</f>
        <v>#REF!</v>
      </c>
      <c r="Z23" s="25" t="e">
        <f>'مــصــــروفــــــات اليومـيـــة'!#REF!</f>
        <v>#REF!</v>
      </c>
      <c r="AA23" s="87" t="e">
        <f>'مــصــــروفــــــات اليومـيـــة'!#REF!</f>
        <v>#REF!</v>
      </c>
      <c r="AB23" s="25" t="e">
        <f>'مــصــــروفــــــات اليومـيـــة'!#REF!</f>
        <v>#REF!</v>
      </c>
      <c r="AC23" s="87" t="e">
        <f>'مــصــــروفــــــات اليومـيـــة'!#REF!</f>
        <v>#REF!</v>
      </c>
      <c r="AD23" s="25" t="e">
        <f>'مــصــــروفــــــات اليومـيـــة'!#REF!</f>
        <v>#REF!</v>
      </c>
      <c r="AE23" s="87" t="e">
        <f>'مــصــــروفــــــات اليومـيـــة'!#REF!</f>
        <v>#REF!</v>
      </c>
      <c r="AF23" s="25" t="e">
        <f>'مــصــــروفــــــات اليومـيـــة'!#REF!</f>
        <v>#REF!</v>
      </c>
      <c r="AG23" s="87" t="e">
        <f>'مــصــــروفــــــات اليومـيـــة'!#REF!</f>
        <v>#REF!</v>
      </c>
      <c r="AH23" s="25" t="e">
        <f>'مــصــــروفــــــات اليومـيـــة'!#REF!</f>
        <v>#REF!</v>
      </c>
      <c r="AI23" s="87" t="e">
        <f>'مــصــــروفــــــات اليومـيـــة'!#REF!</f>
        <v>#REF!</v>
      </c>
      <c r="AJ23" s="25" t="e">
        <f>'مــصــــروفــــــات اليومـيـــة'!#REF!</f>
        <v>#REF!</v>
      </c>
      <c r="AK23" s="87" t="e">
        <f>'مــصــــروفــــــات اليومـيـــة'!#REF!</f>
        <v>#REF!</v>
      </c>
      <c r="AL23" s="25" t="e">
        <f>'مــصــــروفــــــات اليومـيـــة'!#REF!</f>
        <v>#REF!</v>
      </c>
      <c r="AM23" s="87" t="e">
        <f>'مــصــــروفــــــات اليومـيـــة'!#REF!</f>
        <v>#REF!</v>
      </c>
      <c r="AN23" s="25" t="e">
        <f>'مــصــــروفــــــات اليومـيـــة'!#REF!</f>
        <v>#REF!</v>
      </c>
      <c r="AO23" s="87" t="e">
        <f>'مــصــــروفــــــات اليومـيـــة'!#REF!</f>
        <v>#REF!</v>
      </c>
      <c r="AP23" s="25" t="e">
        <f>'مــصــــروفــــــات اليومـيـــة'!#REF!</f>
        <v>#REF!</v>
      </c>
      <c r="AQ23" s="87" t="e">
        <f>'مــصــــروفــــــات اليومـيـــة'!#REF!</f>
        <v>#REF!</v>
      </c>
      <c r="AR23" s="25" t="e">
        <f>'مــصــــروفــــــات اليومـيـــة'!#REF!</f>
        <v>#REF!</v>
      </c>
      <c r="AS23" s="87" t="e">
        <f>'مــصــــروفــــــات اليومـيـــة'!#REF!</f>
        <v>#REF!</v>
      </c>
      <c r="AT23" s="25" t="e">
        <f>'مــصــــروفــــــات اليومـيـــة'!#REF!</f>
        <v>#REF!</v>
      </c>
      <c r="AU23" s="87"/>
      <c r="AV23" s="25"/>
      <c r="AW23" s="87"/>
      <c r="AX23" s="25"/>
      <c r="AY23" s="87"/>
      <c r="AZ23" s="25"/>
      <c r="BA23" s="87"/>
      <c r="BB23" s="25"/>
      <c r="BC23" s="87"/>
      <c r="BD23" s="25"/>
      <c r="BE23" s="87"/>
      <c r="BF23" s="25"/>
    </row>
    <row r="24" spans="1:58" ht="30" thickTop="1" thickBot="1" x14ac:dyDescent="0.3">
      <c r="A24" s="87">
        <v>22</v>
      </c>
      <c r="B24" s="87" t="s">
        <v>142</v>
      </c>
      <c r="C24" s="87" t="e">
        <f>'مــصــــروفــــــات اليومـيـــة'!#REF!</f>
        <v>#REF!</v>
      </c>
      <c r="D24" s="25" t="e">
        <f>'مــصــــروفــــــات اليومـيـــة'!#REF!</f>
        <v>#REF!</v>
      </c>
      <c r="E24" s="87">
        <f>'مــصــــروفــــــات اليومـيـــة'!H202</f>
        <v>0</v>
      </c>
      <c r="F24" s="25">
        <f>'مــصــــروفــــــات اليومـيـــة'!I202</f>
        <v>0</v>
      </c>
      <c r="G24" s="87" t="e">
        <f>'مــصــــروفــــــات اليومـيـــة'!#REF!</f>
        <v>#REF!</v>
      </c>
      <c r="H24" s="25" t="e">
        <f>'مــصــــروفــــــات اليومـيـــة'!#REF!</f>
        <v>#REF!</v>
      </c>
      <c r="I24" s="87" t="e">
        <f>'مــصــــروفــــــات اليومـيـــة'!#REF!</f>
        <v>#REF!</v>
      </c>
      <c r="J24" s="25" t="e">
        <f>'مــصــــروفــــــات اليومـيـــة'!#REF!</f>
        <v>#REF!</v>
      </c>
      <c r="K24" s="87" t="e">
        <f>'مــصــــروفــــــات اليومـيـــة'!#REF!</f>
        <v>#REF!</v>
      </c>
      <c r="L24" s="25" t="e">
        <f>'مــصــــروفــــــات اليومـيـــة'!#REF!</f>
        <v>#REF!</v>
      </c>
      <c r="M24" s="87" t="e">
        <f>'مــصــــروفــــــات اليومـيـــة'!#REF!</f>
        <v>#REF!</v>
      </c>
      <c r="N24" s="25" t="e">
        <f>'مــصــــروفــــــات اليومـيـــة'!#REF!</f>
        <v>#REF!</v>
      </c>
      <c r="O24" s="87" t="e">
        <f>'مــصــــروفــــــات اليومـيـــة'!#REF!</f>
        <v>#REF!</v>
      </c>
      <c r="P24" s="25" t="e">
        <f>'مــصــــروفــــــات اليومـيـــة'!#REF!</f>
        <v>#REF!</v>
      </c>
      <c r="Q24" s="87" t="e">
        <f>'مــصــــروفــــــات اليومـيـــة'!#REF!</f>
        <v>#REF!</v>
      </c>
      <c r="R24" s="25" t="e">
        <f>'مــصــــروفــــــات اليومـيـــة'!#REF!</f>
        <v>#REF!</v>
      </c>
      <c r="S24" s="87" t="e">
        <f>'مــصــــروفــــــات اليومـيـــة'!#REF!</f>
        <v>#REF!</v>
      </c>
      <c r="T24" s="25" t="e">
        <f>'مــصــــروفــــــات اليومـيـــة'!#REF!</f>
        <v>#REF!</v>
      </c>
      <c r="U24" s="87" t="e">
        <f>'مــصــــروفــــــات اليومـيـــة'!#REF!</f>
        <v>#REF!</v>
      </c>
      <c r="V24" s="25" t="e">
        <f>'مــصــــروفــــــات اليومـيـــة'!#REF!</f>
        <v>#REF!</v>
      </c>
      <c r="W24" s="87" t="e">
        <f>'مــصــــروفــــــات اليومـيـــة'!#REF!</f>
        <v>#REF!</v>
      </c>
      <c r="X24" s="25" t="e">
        <f>'مــصــــروفــــــات اليومـيـــة'!#REF!</f>
        <v>#REF!</v>
      </c>
      <c r="Y24" s="87" t="e">
        <f>'مــصــــروفــــــات اليومـيـــة'!#REF!</f>
        <v>#REF!</v>
      </c>
      <c r="Z24" s="25" t="e">
        <f>'مــصــــروفــــــات اليومـيـــة'!#REF!</f>
        <v>#REF!</v>
      </c>
      <c r="AA24" s="87" t="e">
        <f>'مــصــــروفــــــات اليومـيـــة'!#REF!</f>
        <v>#REF!</v>
      </c>
      <c r="AB24" s="25" t="e">
        <f>'مــصــــروفــــــات اليومـيـــة'!#REF!</f>
        <v>#REF!</v>
      </c>
      <c r="AC24" s="87" t="e">
        <f>'مــصــــروفــــــات اليومـيـــة'!#REF!</f>
        <v>#REF!</v>
      </c>
      <c r="AD24" s="25" t="e">
        <f>'مــصــــروفــــــات اليومـيـــة'!#REF!</f>
        <v>#REF!</v>
      </c>
      <c r="AE24" s="87" t="e">
        <f>'مــصــــروفــــــات اليومـيـــة'!#REF!</f>
        <v>#REF!</v>
      </c>
      <c r="AF24" s="25" t="e">
        <f>'مــصــــروفــــــات اليومـيـــة'!#REF!</f>
        <v>#REF!</v>
      </c>
      <c r="AG24" s="87" t="e">
        <f>'مــصــــروفــــــات اليومـيـــة'!#REF!</f>
        <v>#REF!</v>
      </c>
      <c r="AH24" s="25" t="e">
        <f>'مــصــــروفــــــات اليومـيـــة'!#REF!</f>
        <v>#REF!</v>
      </c>
      <c r="AI24" s="87" t="e">
        <f>'مــصــــروفــــــات اليومـيـــة'!#REF!</f>
        <v>#REF!</v>
      </c>
      <c r="AJ24" s="25" t="e">
        <f>'مــصــــروفــــــات اليومـيـــة'!#REF!</f>
        <v>#REF!</v>
      </c>
      <c r="AK24" s="87" t="e">
        <f>'مــصــــروفــــــات اليومـيـــة'!#REF!</f>
        <v>#REF!</v>
      </c>
      <c r="AL24" s="25" t="e">
        <f>'مــصــــروفــــــات اليومـيـــة'!#REF!</f>
        <v>#REF!</v>
      </c>
      <c r="AM24" s="87" t="e">
        <f>'مــصــــروفــــــات اليومـيـــة'!#REF!</f>
        <v>#REF!</v>
      </c>
      <c r="AN24" s="25" t="e">
        <f>'مــصــــروفــــــات اليومـيـــة'!#REF!</f>
        <v>#REF!</v>
      </c>
      <c r="AO24" s="87" t="e">
        <f>'مــصــــروفــــــات اليومـيـــة'!#REF!</f>
        <v>#REF!</v>
      </c>
      <c r="AP24" s="25" t="e">
        <f>'مــصــــروفــــــات اليومـيـــة'!#REF!</f>
        <v>#REF!</v>
      </c>
      <c r="AQ24" s="87" t="e">
        <f>'مــصــــروفــــــات اليومـيـــة'!#REF!</f>
        <v>#REF!</v>
      </c>
      <c r="AR24" s="25" t="e">
        <f>'مــصــــروفــــــات اليومـيـــة'!#REF!</f>
        <v>#REF!</v>
      </c>
      <c r="AS24" s="87" t="e">
        <f>'مــصــــروفــــــات اليومـيـــة'!#REF!</f>
        <v>#REF!</v>
      </c>
      <c r="AT24" s="25" t="e">
        <f>'مــصــــروفــــــات اليومـيـــة'!#REF!</f>
        <v>#REF!</v>
      </c>
      <c r="AU24" s="87"/>
      <c r="AV24" s="25"/>
      <c r="AW24" s="87"/>
      <c r="AX24" s="25"/>
      <c r="AY24" s="87"/>
      <c r="AZ24" s="25"/>
      <c r="BA24" s="87"/>
      <c r="BB24" s="25"/>
      <c r="BC24" s="87"/>
      <c r="BD24" s="25"/>
      <c r="BE24" s="87"/>
      <c r="BF24" s="25"/>
    </row>
    <row r="25" spans="1:58" ht="30" thickTop="1" thickBot="1" x14ac:dyDescent="0.3">
      <c r="A25" s="87">
        <v>23</v>
      </c>
      <c r="B25" s="87" t="s">
        <v>142</v>
      </c>
      <c r="C25" s="87" t="e">
        <f>'مــصــــروفــــــات اليومـيـــة'!#REF!</f>
        <v>#REF!</v>
      </c>
      <c r="D25" s="25" t="e">
        <f>'مــصــــروفــــــات اليومـيـــة'!#REF!</f>
        <v>#REF!</v>
      </c>
      <c r="E25" s="87">
        <f>'مــصــــروفــــــات اليومـيـــة'!H203</f>
        <v>0</v>
      </c>
      <c r="F25" s="25">
        <f>'مــصــــروفــــــات اليومـيـــة'!I203</f>
        <v>0</v>
      </c>
      <c r="G25" s="87" t="e">
        <f>'مــصــــروفــــــات اليومـيـــة'!#REF!</f>
        <v>#REF!</v>
      </c>
      <c r="H25" s="25" t="e">
        <f>'مــصــــروفــــــات اليومـيـــة'!#REF!</f>
        <v>#REF!</v>
      </c>
      <c r="I25" s="87" t="e">
        <f>'مــصــــروفــــــات اليومـيـــة'!#REF!</f>
        <v>#REF!</v>
      </c>
      <c r="J25" s="25" t="e">
        <f>'مــصــــروفــــــات اليومـيـــة'!#REF!</f>
        <v>#REF!</v>
      </c>
      <c r="K25" s="87" t="e">
        <f>'مــصــــروفــــــات اليومـيـــة'!#REF!</f>
        <v>#REF!</v>
      </c>
      <c r="L25" s="25" t="e">
        <f>'مــصــــروفــــــات اليومـيـــة'!#REF!</f>
        <v>#REF!</v>
      </c>
      <c r="M25" s="87" t="e">
        <f>'مــصــــروفــــــات اليومـيـــة'!#REF!</f>
        <v>#REF!</v>
      </c>
      <c r="N25" s="25" t="e">
        <f>'مــصــــروفــــــات اليومـيـــة'!#REF!</f>
        <v>#REF!</v>
      </c>
      <c r="O25" s="87" t="e">
        <f>'مــصــــروفــــــات اليومـيـــة'!#REF!</f>
        <v>#REF!</v>
      </c>
      <c r="P25" s="25" t="e">
        <f>'مــصــــروفــــــات اليومـيـــة'!#REF!</f>
        <v>#REF!</v>
      </c>
      <c r="Q25" s="87" t="e">
        <f>'مــصــــروفــــــات اليومـيـــة'!#REF!</f>
        <v>#REF!</v>
      </c>
      <c r="R25" s="25" t="e">
        <f>'مــصــــروفــــــات اليومـيـــة'!#REF!</f>
        <v>#REF!</v>
      </c>
      <c r="S25" s="87" t="e">
        <f>'مــصــــروفــــــات اليومـيـــة'!#REF!</f>
        <v>#REF!</v>
      </c>
      <c r="T25" s="25" t="e">
        <f>'مــصــــروفــــــات اليومـيـــة'!#REF!</f>
        <v>#REF!</v>
      </c>
      <c r="U25" s="87" t="e">
        <f>'مــصــــروفــــــات اليومـيـــة'!#REF!</f>
        <v>#REF!</v>
      </c>
      <c r="V25" s="25" t="e">
        <f>'مــصــــروفــــــات اليومـيـــة'!#REF!</f>
        <v>#REF!</v>
      </c>
      <c r="W25" s="87" t="e">
        <f>'مــصــــروفــــــات اليومـيـــة'!#REF!</f>
        <v>#REF!</v>
      </c>
      <c r="X25" s="25" t="e">
        <f>'مــصــــروفــــــات اليومـيـــة'!#REF!</f>
        <v>#REF!</v>
      </c>
      <c r="Y25" s="87" t="e">
        <f>'مــصــــروفــــــات اليومـيـــة'!#REF!</f>
        <v>#REF!</v>
      </c>
      <c r="Z25" s="25" t="e">
        <f>'مــصــــروفــــــات اليومـيـــة'!#REF!</f>
        <v>#REF!</v>
      </c>
      <c r="AA25" s="87" t="e">
        <f>'مــصــــروفــــــات اليومـيـــة'!#REF!</f>
        <v>#REF!</v>
      </c>
      <c r="AB25" s="25" t="e">
        <f>'مــصــــروفــــــات اليومـيـــة'!#REF!</f>
        <v>#REF!</v>
      </c>
      <c r="AC25" s="87" t="e">
        <f>'مــصــــروفــــــات اليومـيـــة'!#REF!</f>
        <v>#REF!</v>
      </c>
      <c r="AD25" s="25" t="e">
        <f>'مــصــــروفــــــات اليومـيـــة'!#REF!</f>
        <v>#REF!</v>
      </c>
      <c r="AE25" s="87" t="e">
        <f>'مــصــــروفــــــات اليومـيـــة'!#REF!</f>
        <v>#REF!</v>
      </c>
      <c r="AF25" s="25" t="e">
        <f>'مــصــــروفــــــات اليومـيـــة'!#REF!</f>
        <v>#REF!</v>
      </c>
      <c r="AG25" s="87" t="e">
        <f>'مــصــــروفــــــات اليومـيـــة'!#REF!</f>
        <v>#REF!</v>
      </c>
      <c r="AH25" s="25" t="e">
        <f>'مــصــــروفــــــات اليومـيـــة'!#REF!</f>
        <v>#REF!</v>
      </c>
      <c r="AI25" s="87" t="e">
        <f>'مــصــــروفــــــات اليومـيـــة'!#REF!</f>
        <v>#REF!</v>
      </c>
      <c r="AJ25" s="25" t="e">
        <f>'مــصــــروفــــــات اليومـيـــة'!#REF!</f>
        <v>#REF!</v>
      </c>
      <c r="AK25" s="87" t="e">
        <f>'مــصــــروفــــــات اليومـيـــة'!#REF!</f>
        <v>#REF!</v>
      </c>
      <c r="AL25" s="25" t="e">
        <f>'مــصــــروفــــــات اليومـيـــة'!#REF!</f>
        <v>#REF!</v>
      </c>
      <c r="AM25" s="87" t="e">
        <f>'مــصــــروفــــــات اليومـيـــة'!#REF!</f>
        <v>#REF!</v>
      </c>
      <c r="AN25" s="25" t="e">
        <f>'مــصــــروفــــــات اليومـيـــة'!#REF!</f>
        <v>#REF!</v>
      </c>
      <c r="AO25" s="87" t="e">
        <f>'مــصــــروفــــــات اليومـيـــة'!#REF!</f>
        <v>#REF!</v>
      </c>
      <c r="AP25" s="25" t="e">
        <f>'مــصــــروفــــــات اليومـيـــة'!#REF!</f>
        <v>#REF!</v>
      </c>
      <c r="AQ25" s="87" t="e">
        <f>'مــصــــروفــــــات اليومـيـــة'!#REF!</f>
        <v>#REF!</v>
      </c>
      <c r="AR25" s="25" t="e">
        <f>'مــصــــروفــــــات اليومـيـــة'!#REF!</f>
        <v>#REF!</v>
      </c>
      <c r="AS25" s="87" t="e">
        <f>'مــصــــروفــــــات اليومـيـــة'!#REF!</f>
        <v>#REF!</v>
      </c>
      <c r="AT25" s="25" t="e">
        <f>'مــصــــروفــــــات اليومـيـــة'!#REF!</f>
        <v>#REF!</v>
      </c>
      <c r="AU25" s="87"/>
      <c r="AV25" s="25"/>
      <c r="AW25" s="87"/>
      <c r="AX25" s="25"/>
      <c r="AY25" s="87"/>
      <c r="AZ25" s="25"/>
      <c r="BA25" s="87"/>
      <c r="BB25" s="25"/>
      <c r="BC25" s="87"/>
      <c r="BD25" s="25"/>
      <c r="BE25" s="87"/>
      <c r="BF25" s="25"/>
    </row>
    <row r="26" spans="1:58" ht="30" thickTop="1" thickBot="1" x14ac:dyDescent="0.3">
      <c r="A26" s="87">
        <v>24</v>
      </c>
      <c r="B26" s="87" t="s">
        <v>142</v>
      </c>
      <c r="C26" s="87" t="e">
        <f>'مــصــــروفــــــات اليومـيـــة'!#REF!</f>
        <v>#REF!</v>
      </c>
      <c r="D26" s="25" t="e">
        <f>'مــصــــروفــــــات اليومـيـــة'!#REF!</f>
        <v>#REF!</v>
      </c>
      <c r="E26" s="87">
        <f>'مــصــــروفــــــات اليومـيـــة'!H204</f>
        <v>0</v>
      </c>
      <c r="F26" s="25">
        <f>'مــصــــروفــــــات اليومـيـــة'!I204</f>
        <v>0</v>
      </c>
      <c r="G26" s="87" t="e">
        <f>'مــصــــروفــــــات اليومـيـــة'!#REF!</f>
        <v>#REF!</v>
      </c>
      <c r="H26" s="25" t="e">
        <f>'مــصــــروفــــــات اليومـيـــة'!#REF!</f>
        <v>#REF!</v>
      </c>
      <c r="I26" s="87" t="e">
        <f>'مــصــــروفــــــات اليومـيـــة'!#REF!</f>
        <v>#REF!</v>
      </c>
      <c r="J26" s="25" t="e">
        <f>'مــصــــروفــــــات اليومـيـــة'!#REF!</f>
        <v>#REF!</v>
      </c>
      <c r="K26" s="87" t="e">
        <f>'مــصــــروفــــــات اليومـيـــة'!#REF!</f>
        <v>#REF!</v>
      </c>
      <c r="L26" s="25" t="e">
        <f>'مــصــــروفــــــات اليومـيـــة'!#REF!</f>
        <v>#REF!</v>
      </c>
      <c r="M26" s="87" t="e">
        <f>'مــصــــروفــــــات اليومـيـــة'!#REF!</f>
        <v>#REF!</v>
      </c>
      <c r="N26" s="25" t="e">
        <f>'مــصــــروفــــــات اليومـيـــة'!#REF!</f>
        <v>#REF!</v>
      </c>
      <c r="O26" s="87" t="e">
        <f>'مــصــــروفــــــات اليومـيـــة'!#REF!</f>
        <v>#REF!</v>
      </c>
      <c r="P26" s="25" t="e">
        <f>'مــصــــروفــــــات اليومـيـــة'!#REF!</f>
        <v>#REF!</v>
      </c>
      <c r="Q26" s="87" t="e">
        <f>'مــصــــروفــــــات اليومـيـــة'!#REF!</f>
        <v>#REF!</v>
      </c>
      <c r="R26" s="25" t="e">
        <f>'مــصــــروفــــــات اليومـيـــة'!#REF!</f>
        <v>#REF!</v>
      </c>
      <c r="S26" s="87" t="e">
        <f>'مــصــــروفــــــات اليومـيـــة'!#REF!</f>
        <v>#REF!</v>
      </c>
      <c r="T26" s="25" t="e">
        <f>'مــصــــروفــــــات اليومـيـــة'!#REF!</f>
        <v>#REF!</v>
      </c>
      <c r="U26" s="87" t="e">
        <f>'مــصــــروفــــــات اليومـيـــة'!#REF!</f>
        <v>#REF!</v>
      </c>
      <c r="V26" s="25" t="e">
        <f>'مــصــــروفــــــات اليومـيـــة'!#REF!</f>
        <v>#REF!</v>
      </c>
      <c r="W26" s="87" t="e">
        <f>'مــصــــروفــــــات اليومـيـــة'!#REF!</f>
        <v>#REF!</v>
      </c>
      <c r="X26" s="25" t="e">
        <f>'مــصــــروفــــــات اليومـيـــة'!#REF!</f>
        <v>#REF!</v>
      </c>
      <c r="Y26" s="87" t="e">
        <f>'مــصــــروفــــــات اليومـيـــة'!#REF!</f>
        <v>#REF!</v>
      </c>
      <c r="Z26" s="25" t="e">
        <f>'مــصــــروفــــــات اليومـيـــة'!#REF!</f>
        <v>#REF!</v>
      </c>
      <c r="AA26" s="87" t="e">
        <f>'مــصــــروفــــــات اليومـيـــة'!#REF!</f>
        <v>#REF!</v>
      </c>
      <c r="AB26" s="25" t="e">
        <f>'مــصــــروفــــــات اليومـيـــة'!#REF!</f>
        <v>#REF!</v>
      </c>
      <c r="AC26" s="87" t="e">
        <f>'مــصــــروفــــــات اليومـيـــة'!#REF!</f>
        <v>#REF!</v>
      </c>
      <c r="AD26" s="25" t="e">
        <f>'مــصــــروفــــــات اليومـيـــة'!#REF!</f>
        <v>#REF!</v>
      </c>
      <c r="AE26" s="87" t="e">
        <f>'مــصــــروفــــــات اليومـيـــة'!#REF!</f>
        <v>#REF!</v>
      </c>
      <c r="AF26" s="25" t="e">
        <f>'مــصــــروفــــــات اليومـيـــة'!#REF!</f>
        <v>#REF!</v>
      </c>
      <c r="AG26" s="87" t="e">
        <f>'مــصــــروفــــــات اليومـيـــة'!#REF!</f>
        <v>#REF!</v>
      </c>
      <c r="AH26" s="25" t="e">
        <f>'مــصــــروفــــــات اليومـيـــة'!#REF!</f>
        <v>#REF!</v>
      </c>
      <c r="AI26" s="87" t="e">
        <f>'مــصــــروفــــــات اليومـيـــة'!#REF!</f>
        <v>#REF!</v>
      </c>
      <c r="AJ26" s="25" t="e">
        <f>'مــصــــروفــــــات اليومـيـــة'!#REF!</f>
        <v>#REF!</v>
      </c>
      <c r="AK26" s="87" t="e">
        <f>'مــصــــروفــــــات اليومـيـــة'!#REF!</f>
        <v>#REF!</v>
      </c>
      <c r="AL26" s="25" t="e">
        <f>'مــصــــروفــــــات اليومـيـــة'!#REF!</f>
        <v>#REF!</v>
      </c>
      <c r="AM26" s="87" t="e">
        <f>'مــصــــروفــــــات اليومـيـــة'!#REF!</f>
        <v>#REF!</v>
      </c>
      <c r="AN26" s="25" t="e">
        <f>'مــصــــروفــــــات اليومـيـــة'!#REF!</f>
        <v>#REF!</v>
      </c>
      <c r="AO26" s="87" t="e">
        <f>'مــصــــروفــــــات اليومـيـــة'!#REF!</f>
        <v>#REF!</v>
      </c>
      <c r="AP26" s="25" t="e">
        <f>'مــصــــروفــــــات اليومـيـــة'!#REF!</f>
        <v>#REF!</v>
      </c>
      <c r="AQ26" s="87" t="e">
        <f>'مــصــــروفــــــات اليومـيـــة'!#REF!</f>
        <v>#REF!</v>
      </c>
      <c r="AR26" s="25" t="e">
        <f>'مــصــــروفــــــات اليومـيـــة'!#REF!</f>
        <v>#REF!</v>
      </c>
      <c r="AS26" s="87" t="e">
        <f>'مــصــــروفــــــات اليومـيـــة'!#REF!</f>
        <v>#REF!</v>
      </c>
      <c r="AT26" s="25" t="e">
        <f>'مــصــــروفــــــات اليومـيـــة'!#REF!</f>
        <v>#REF!</v>
      </c>
      <c r="AU26" s="87"/>
      <c r="AV26" s="25"/>
      <c r="AW26" s="87"/>
      <c r="AX26" s="25"/>
      <c r="AY26" s="87"/>
      <c r="AZ26" s="25"/>
      <c r="BA26" s="87"/>
      <c r="BB26" s="25"/>
      <c r="BC26" s="87"/>
      <c r="BD26" s="25"/>
      <c r="BE26" s="87"/>
      <c r="BF26" s="25"/>
    </row>
    <row r="27" spans="1:58" ht="30" thickTop="1" thickBot="1" x14ac:dyDescent="0.3">
      <c r="A27" s="87">
        <v>25</v>
      </c>
      <c r="B27" s="87" t="s">
        <v>142</v>
      </c>
      <c r="C27" s="87" t="e">
        <f>'مــصــــروفــــــات اليومـيـــة'!#REF!</f>
        <v>#REF!</v>
      </c>
      <c r="D27" s="25" t="e">
        <f>'مــصــــروفــــــات اليومـيـــة'!#REF!</f>
        <v>#REF!</v>
      </c>
      <c r="E27" s="87">
        <f>'مــصــــروفــــــات اليومـيـــة'!H205</f>
        <v>0</v>
      </c>
      <c r="F27" s="25">
        <f>'مــصــــروفــــــات اليومـيـــة'!I205</f>
        <v>0</v>
      </c>
      <c r="G27" s="87" t="e">
        <f>'مــصــــروفــــــات اليومـيـــة'!#REF!</f>
        <v>#REF!</v>
      </c>
      <c r="H27" s="25" t="e">
        <f>'مــصــــروفــــــات اليومـيـــة'!#REF!</f>
        <v>#REF!</v>
      </c>
      <c r="I27" s="87" t="e">
        <f>'مــصــــروفــــــات اليومـيـــة'!#REF!</f>
        <v>#REF!</v>
      </c>
      <c r="J27" s="25" t="e">
        <f>'مــصــــروفــــــات اليومـيـــة'!#REF!</f>
        <v>#REF!</v>
      </c>
      <c r="K27" s="87" t="e">
        <f>'مــصــــروفــــــات اليومـيـــة'!#REF!</f>
        <v>#REF!</v>
      </c>
      <c r="L27" s="25" t="e">
        <f>'مــصــــروفــــــات اليومـيـــة'!#REF!</f>
        <v>#REF!</v>
      </c>
      <c r="M27" s="87" t="e">
        <f>'مــصــــروفــــــات اليومـيـــة'!#REF!</f>
        <v>#REF!</v>
      </c>
      <c r="N27" s="25" t="e">
        <f>'مــصــــروفــــــات اليومـيـــة'!#REF!</f>
        <v>#REF!</v>
      </c>
      <c r="O27" s="87" t="e">
        <f>'مــصــــروفــــــات اليومـيـــة'!#REF!</f>
        <v>#REF!</v>
      </c>
      <c r="P27" s="25" t="e">
        <f>'مــصــــروفــــــات اليومـيـــة'!#REF!</f>
        <v>#REF!</v>
      </c>
      <c r="Q27" s="87" t="e">
        <f>'مــصــــروفــــــات اليومـيـــة'!#REF!</f>
        <v>#REF!</v>
      </c>
      <c r="R27" s="25" t="e">
        <f>'مــصــــروفــــــات اليومـيـــة'!#REF!</f>
        <v>#REF!</v>
      </c>
      <c r="S27" s="87" t="e">
        <f>'مــصــــروفــــــات اليومـيـــة'!#REF!</f>
        <v>#REF!</v>
      </c>
      <c r="T27" s="25" t="e">
        <f>'مــصــــروفــــــات اليومـيـــة'!#REF!</f>
        <v>#REF!</v>
      </c>
      <c r="U27" s="87" t="e">
        <f>'مــصــــروفــــــات اليومـيـــة'!#REF!</f>
        <v>#REF!</v>
      </c>
      <c r="V27" s="25" t="e">
        <f>'مــصــــروفــــــات اليومـيـــة'!#REF!</f>
        <v>#REF!</v>
      </c>
      <c r="W27" s="87" t="e">
        <f>'مــصــــروفــــــات اليومـيـــة'!#REF!</f>
        <v>#REF!</v>
      </c>
      <c r="X27" s="25" t="e">
        <f>'مــصــــروفــــــات اليومـيـــة'!#REF!</f>
        <v>#REF!</v>
      </c>
      <c r="Y27" s="87" t="e">
        <f>'مــصــــروفــــــات اليومـيـــة'!#REF!</f>
        <v>#REF!</v>
      </c>
      <c r="Z27" s="25" t="e">
        <f>'مــصــــروفــــــات اليومـيـــة'!#REF!</f>
        <v>#REF!</v>
      </c>
      <c r="AA27" s="87" t="e">
        <f>'مــصــــروفــــــات اليومـيـــة'!#REF!</f>
        <v>#REF!</v>
      </c>
      <c r="AB27" s="25" t="e">
        <f>'مــصــــروفــــــات اليومـيـــة'!#REF!</f>
        <v>#REF!</v>
      </c>
      <c r="AC27" s="87" t="e">
        <f>'مــصــــروفــــــات اليومـيـــة'!#REF!</f>
        <v>#REF!</v>
      </c>
      <c r="AD27" s="25" t="e">
        <f>'مــصــــروفــــــات اليومـيـــة'!#REF!</f>
        <v>#REF!</v>
      </c>
      <c r="AE27" s="87" t="e">
        <f>'مــصــــروفــــــات اليومـيـــة'!#REF!</f>
        <v>#REF!</v>
      </c>
      <c r="AF27" s="25" t="e">
        <f>'مــصــــروفــــــات اليومـيـــة'!#REF!</f>
        <v>#REF!</v>
      </c>
      <c r="AG27" s="87" t="e">
        <f>'مــصــــروفــــــات اليومـيـــة'!#REF!</f>
        <v>#REF!</v>
      </c>
      <c r="AH27" s="25" t="e">
        <f>'مــصــــروفــــــات اليومـيـــة'!#REF!</f>
        <v>#REF!</v>
      </c>
      <c r="AI27" s="87" t="e">
        <f>'مــصــــروفــــــات اليومـيـــة'!#REF!</f>
        <v>#REF!</v>
      </c>
      <c r="AJ27" s="25" t="e">
        <f>'مــصــــروفــــــات اليومـيـــة'!#REF!</f>
        <v>#REF!</v>
      </c>
      <c r="AK27" s="87" t="e">
        <f>'مــصــــروفــــــات اليومـيـــة'!#REF!</f>
        <v>#REF!</v>
      </c>
      <c r="AL27" s="25" t="e">
        <f>'مــصــــروفــــــات اليومـيـــة'!#REF!</f>
        <v>#REF!</v>
      </c>
      <c r="AM27" s="87" t="e">
        <f>'مــصــــروفــــــات اليومـيـــة'!#REF!</f>
        <v>#REF!</v>
      </c>
      <c r="AN27" s="25" t="e">
        <f>'مــصــــروفــــــات اليومـيـــة'!#REF!</f>
        <v>#REF!</v>
      </c>
      <c r="AO27" s="87" t="e">
        <f>'مــصــــروفــــــات اليومـيـــة'!#REF!</f>
        <v>#REF!</v>
      </c>
      <c r="AP27" s="25" t="e">
        <f>'مــصــــروفــــــات اليومـيـــة'!#REF!</f>
        <v>#REF!</v>
      </c>
      <c r="AQ27" s="87" t="e">
        <f>'مــصــــروفــــــات اليومـيـــة'!#REF!</f>
        <v>#REF!</v>
      </c>
      <c r="AR27" s="25" t="e">
        <f>'مــصــــروفــــــات اليومـيـــة'!#REF!</f>
        <v>#REF!</v>
      </c>
      <c r="AS27" s="87" t="e">
        <f>'مــصــــروفــــــات اليومـيـــة'!#REF!</f>
        <v>#REF!</v>
      </c>
      <c r="AT27" s="25" t="e">
        <f>'مــصــــروفــــــات اليومـيـــة'!#REF!</f>
        <v>#REF!</v>
      </c>
      <c r="AU27" s="87"/>
      <c r="AV27" s="25"/>
      <c r="AW27" s="87"/>
      <c r="AX27" s="25"/>
      <c r="AY27" s="87"/>
      <c r="AZ27" s="25"/>
      <c r="BA27" s="87"/>
      <c r="BB27" s="25"/>
      <c r="BC27" s="87"/>
      <c r="BD27" s="25"/>
      <c r="BE27" s="87"/>
      <c r="BF27" s="25"/>
    </row>
    <row r="28" spans="1:58" ht="30" thickTop="1" thickBot="1" x14ac:dyDescent="0.3">
      <c r="A28" s="87">
        <v>26</v>
      </c>
      <c r="B28" s="87" t="s">
        <v>142</v>
      </c>
      <c r="C28" s="87" t="e">
        <f>'مــصــــروفــــــات اليومـيـــة'!#REF!</f>
        <v>#REF!</v>
      </c>
      <c r="D28" s="25" t="e">
        <f>'مــصــــروفــــــات اليومـيـــة'!#REF!</f>
        <v>#REF!</v>
      </c>
      <c r="E28" s="87">
        <f>'مــصــــروفــــــات اليومـيـــة'!H206</f>
        <v>0</v>
      </c>
      <c r="F28" s="25">
        <f>'مــصــــروفــــــات اليومـيـــة'!I206</f>
        <v>0</v>
      </c>
      <c r="G28" s="87" t="e">
        <f>'مــصــــروفــــــات اليومـيـــة'!#REF!</f>
        <v>#REF!</v>
      </c>
      <c r="H28" s="25" t="e">
        <f>'مــصــــروفــــــات اليومـيـــة'!#REF!</f>
        <v>#REF!</v>
      </c>
      <c r="I28" s="87" t="e">
        <f>'مــصــــروفــــــات اليومـيـــة'!#REF!</f>
        <v>#REF!</v>
      </c>
      <c r="J28" s="25" t="e">
        <f>'مــصــــروفــــــات اليومـيـــة'!#REF!</f>
        <v>#REF!</v>
      </c>
      <c r="K28" s="87" t="e">
        <f>'مــصــــروفــــــات اليومـيـــة'!#REF!</f>
        <v>#REF!</v>
      </c>
      <c r="L28" s="25" t="e">
        <f>'مــصــــروفــــــات اليومـيـــة'!#REF!</f>
        <v>#REF!</v>
      </c>
      <c r="M28" s="87" t="e">
        <f>'مــصــــروفــــــات اليومـيـــة'!#REF!</f>
        <v>#REF!</v>
      </c>
      <c r="N28" s="25" t="e">
        <f>'مــصــــروفــــــات اليومـيـــة'!#REF!</f>
        <v>#REF!</v>
      </c>
      <c r="O28" s="87" t="e">
        <f>'مــصــــروفــــــات اليومـيـــة'!#REF!</f>
        <v>#REF!</v>
      </c>
      <c r="P28" s="25" t="e">
        <f>'مــصــــروفــــــات اليومـيـــة'!#REF!</f>
        <v>#REF!</v>
      </c>
      <c r="Q28" s="87" t="e">
        <f>'مــصــــروفــــــات اليومـيـــة'!#REF!</f>
        <v>#REF!</v>
      </c>
      <c r="R28" s="25" t="e">
        <f>'مــصــــروفــــــات اليومـيـــة'!#REF!</f>
        <v>#REF!</v>
      </c>
      <c r="S28" s="87" t="e">
        <f>'مــصــــروفــــــات اليومـيـــة'!#REF!</f>
        <v>#REF!</v>
      </c>
      <c r="T28" s="25" t="e">
        <f>'مــصــــروفــــــات اليومـيـــة'!#REF!</f>
        <v>#REF!</v>
      </c>
      <c r="U28" s="87" t="e">
        <f>'مــصــــروفــــــات اليومـيـــة'!#REF!</f>
        <v>#REF!</v>
      </c>
      <c r="V28" s="25" t="e">
        <f>'مــصــــروفــــــات اليومـيـــة'!#REF!</f>
        <v>#REF!</v>
      </c>
      <c r="W28" s="87" t="e">
        <f>'مــصــــروفــــــات اليومـيـــة'!#REF!</f>
        <v>#REF!</v>
      </c>
      <c r="X28" s="25" t="e">
        <f>'مــصــــروفــــــات اليومـيـــة'!#REF!</f>
        <v>#REF!</v>
      </c>
      <c r="Y28" s="87" t="e">
        <f>'مــصــــروفــــــات اليومـيـــة'!#REF!</f>
        <v>#REF!</v>
      </c>
      <c r="Z28" s="25" t="e">
        <f>'مــصــــروفــــــات اليومـيـــة'!#REF!</f>
        <v>#REF!</v>
      </c>
      <c r="AA28" s="87" t="e">
        <f>'مــصــــروفــــــات اليومـيـــة'!#REF!</f>
        <v>#REF!</v>
      </c>
      <c r="AB28" s="25" t="e">
        <f>'مــصــــروفــــــات اليومـيـــة'!#REF!</f>
        <v>#REF!</v>
      </c>
      <c r="AC28" s="87" t="e">
        <f>'مــصــــروفــــــات اليومـيـــة'!#REF!</f>
        <v>#REF!</v>
      </c>
      <c r="AD28" s="25" t="e">
        <f>'مــصــــروفــــــات اليومـيـــة'!#REF!</f>
        <v>#REF!</v>
      </c>
      <c r="AE28" s="87" t="e">
        <f>'مــصــــروفــــــات اليومـيـــة'!#REF!</f>
        <v>#REF!</v>
      </c>
      <c r="AF28" s="25" t="e">
        <f>'مــصــــروفــــــات اليومـيـــة'!#REF!</f>
        <v>#REF!</v>
      </c>
      <c r="AG28" s="87" t="e">
        <f>'مــصــــروفــــــات اليومـيـــة'!#REF!</f>
        <v>#REF!</v>
      </c>
      <c r="AH28" s="25" t="e">
        <f>'مــصــــروفــــــات اليومـيـــة'!#REF!</f>
        <v>#REF!</v>
      </c>
      <c r="AI28" s="87" t="e">
        <f>'مــصــــروفــــــات اليومـيـــة'!#REF!</f>
        <v>#REF!</v>
      </c>
      <c r="AJ28" s="25" t="e">
        <f>'مــصــــروفــــــات اليومـيـــة'!#REF!</f>
        <v>#REF!</v>
      </c>
      <c r="AK28" s="87" t="e">
        <f>'مــصــــروفــــــات اليومـيـــة'!#REF!</f>
        <v>#REF!</v>
      </c>
      <c r="AL28" s="25" t="e">
        <f>'مــصــــروفــــــات اليومـيـــة'!#REF!</f>
        <v>#REF!</v>
      </c>
      <c r="AM28" s="87" t="e">
        <f>'مــصــــروفــــــات اليومـيـــة'!#REF!</f>
        <v>#REF!</v>
      </c>
      <c r="AN28" s="25" t="e">
        <f>'مــصــــروفــــــات اليومـيـــة'!#REF!</f>
        <v>#REF!</v>
      </c>
      <c r="AO28" s="87" t="e">
        <f>'مــصــــروفــــــات اليومـيـــة'!#REF!</f>
        <v>#REF!</v>
      </c>
      <c r="AP28" s="25" t="e">
        <f>'مــصــــروفــــــات اليومـيـــة'!#REF!</f>
        <v>#REF!</v>
      </c>
      <c r="AQ28" s="87" t="e">
        <f>'مــصــــروفــــــات اليومـيـــة'!#REF!</f>
        <v>#REF!</v>
      </c>
      <c r="AR28" s="25" t="e">
        <f>'مــصــــروفــــــات اليومـيـــة'!#REF!</f>
        <v>#REF!</v>
      </c>
      <c r="AS28" s="87" t="e">
        <f>'مــصــــروفــــــات اليومـيـــة'!#REF!</f>
        <v>#REF!</v>
      </c>
      <c r="AT28" s="25" t="e">
        <f>'مــصــــروفــــــات اليومـيـــة'!#REF!</f>
        <v>#REF!</v>
      </c>
      <c r="AU28" s="87"/>
      <c r="AV28" s="25"/>
      <c r="AW28" s="87"/>
      <c r="AX28" s="25"/>
      <c r="AY28" s="87"/>
      <c r="AZ28" s="25"/>
      <c r="BA28" s="87"/>
      <c r="BB28" s="25"/>
      <c r="BC28" s="87"/>
      <c r="BD28" s="25"/>
      <c r="BE28" s="87"/>
      <c r="BF28" s="25"/>
    </row>
    <row r="29" spans="1:58" ht="30" thickTop="1" thickBot="1" x14ac:dyDescent="0.3">
      <c r="A29" s="87">
        <v>27</v>
      </c>
      <c r="B29" s="87" t="s">
        <v>142</v>
      </c>
      <c r="C29" s="87" t="e">
        <f>'مــصــــروفــــــات اليومـيـــة'!#REF!</f>
        <v>#REF!</v>
      </c>
      <c r="D29" s="25" t="e">
        <f>'مــصــــروفــــــات اليومـيـــة'!#REF!</f>
        <v>#REF!</v>
      </c>
      <c r="E29" s="87">
        <f>'مــصــــروفــــــات اليومـيـــة'!H207</f>
        <v>0</v>
      </c>
      <c r="F29" s="25">
        <f>'مــصــــروفــــــات اليومـيـــة'!I207</f>
        <v>0</v>
      </c>
      <c r="G29" s="87" t="e">
        <f>'مــصــــروفــــــات اليومـيـــة'!#REF!</f>
        <v>#REF!</v>
      </c>
      <c r="H29" s="25" t="e">
        <f>'مــصــــروفــــــات اليومـيـــة'!#REF!</f>
        <v>#REF!</v>
      </c>
      <c r="I29" s="87" t="e">
        <f>'مــصــــروفــــــات اليومـيـــة'!#REF!</f>
        <v>#REF!</v>
      </c>
      <c r="J29" s="25" t="e">
        <f>'مــصــــروفــــــات اليومـيـــة'!#REF!</f>
        <v>#REF!</v>
      </c>
      <c r="K29" s="87" t="e">
        <f>'مــصــــروفــــــات اليومـيـــة'!#REF!</f>
        <v>#REF!</v>
      </c>
      <c r="L29" s="25" t="e">
        <f>'مــصــــروفــــــات اليومـيـــة'!#REF!</f>
        <v>#REF!</v>
      </c>
      <c r="M29" s="87" t="e">
        <f>'مــصــــروفــــــات اليومـيـــة'!#REF!</f>
        <v>#REF!</v>
      </c>
      <c r="N29" s="25" t="e">
        <f>'مــصــــروفــــــات اليومـيـــة'!#REF!</f>
        <v>#REF!</v>
      </c>
      <c r="O29" s="87" t="e">
        <f>'مــصــــروفــــــات اليومـيـــة'!#REF!</f>
        <v>#REF!</v>
      </c>
      <c r="P29" s="25" t="e">
        <f>'مــصــــروفــــــات اليومـيـــة'!#REF!</f>
        <v>#REF!</v>
      </c>
      <c r="Q29" s="87" t="e">
        <f>'مــصــــروفــــــات اليومـيـــة'!#REF!</f>
        <v>#REF!</v>
      </c>
      <c r="R29" s="25" t="e">
        <f>'مــصــــروفــــــات اليومـيـــة'!#REF!</f>
        <v>#REF!</v>
      </c>
      <c r="S29" s="87" t="e">
        <f>'مــصــــروفــــــات اليومـيـــة'!#REF!</f>
        <v>#REF!</v>
      </c>
      <c r="T29" s="25" t="e">
        <f>'مــصــــروفــــــات اليومـيـــة'!#REF!</f>
        <v>#REF!</v>
      </c>
      <c r="U29" s="87" t="e">
        <f>'مــصــــروفــــــات اليومـيـــة'!#REF!</f>
        <v>#REF!</v>
      </c>
      <c r="V29" s="25" t="e">
        <f>'مــصــــروفــــــات اليومـيـــة'!#REF!</f>
        <v>#REF!</v>
      </c>
      <c r="W29" s="87" t="e">
        <f>'مــصــــروفــــــات اليومـيـــة'!#REF!</f>
        <v>#REF!</v>
      </c>
      <c r="X29" s="25" t="e">
        <f>'مــصــــروفــــــات اليومـيـــة'!#REF!</f>
        <v>#REF!</v>
      </c>
      <c r="Y29" s="87" t="e">
        <f>'مــصــــروفــــــات اليومـيـــة'!#REF!</f>
        <v>#REF!</v>
      </c>
      <c r="Z29" s="25" t="e">
        <f>'مــصــــروفــــــات اليومـيـــة'!#REF!</f>
        <v>#REF!</v>
      </c>
      <c r="AA29" s="87" t="e">
        <f>'مــصــــروفــــــات اليومـيـــة'!#REF!</f>
        <v>#REF!</v>
      </c>
      <c r="AB29" s="25" t="e">
        <f>'مــصــــروفــــــات اليومـيـــة'!#REF!</f>
        <v>#REF!</v>
      </c>
      <c r="AC29" s="87" t="e">
        <f>'مــصــــروفــــــات اليومـيـــة'!#REF!</f>
        <v>#REF!</v>
      </c>
      <c r="AD29" s="25" t="e">
        <f>'مــصــــروفــــــات اليومـيـــة'!#REF!</f>
        <v>#REF!</v>
      </c>
      <c r="AE29" s="87" t="e">
        <f>'مــصــــروفــــــات اليومـيـــة'!#REF!</f>
        <v>#REF!</v>
      </c>
      <c r="AF29" s="25" t="e">
        <f>'مــصــــروفــــــات اليومـيـــة'!#REF!</f>
        <v>#REF!</v>
      </c>
      <c r="AG29" s="87" t="e">
        <f>'مــصــــروفــــــات اليومـيـــة'!#REF!</f>
        <v>#REF!</v>
      </c>
      <c r="AH29" s="25" t="e">
        <f>'مــصــــروفــــــات اليومـيـــة'!#REF!</f>
        <v>#REF!</v>
      </c>
      <c r="AI29" s="87" t="e">
        <f>'مــصــــروفــــــات اليومـيـــة'!#REF!</f>
        <v>#REF!</v>
      </c>
      <c r="AJ29" s="25" t="e">
        <f>'مــصــــروفــــــات اليومـيـــة'!#REF!</f>
        <v>#REF!</v>
      </c>
      <c r="AK29" s="87" t="e">
        <f>'مــصــــروفــــــات اليومـيـــة'!#REF!</f>
        <v>#REF!</v>
      </c>
      <c r="AL29" s="25" t="e">
        <f>'مــصــــروفــــــات اليومـيـــة'!#REF!</f>
        <v>#REF!</v>
      </c>
      <c r="AM29" s="87" t="e">
        <f>'مــصــــروفــــــات اليومـيـــة'!#REF!</f>
        <v>#REF!</v>
      </c>
      <c r="AN29" s="25" t="e">
        <f>'مــصــــروفــــــات اليومـيـــة'!#REF!</f>
        <v>#REF!</v>
      </c>
      <c r="AO29" s="87" t="e">
        <f>'مــصــــروفــــــات اليومـيـــة'!#REF!</f>
        <v>#REF!</v>
      </c>
      <c r="AP29" s="25" t="e">
        <f>'مــصــــروفــــــات اليومـيـــة'!#REF!</f>
        <v>#REF!</v>
      </c>
      <c r="AQ29" s="87" t="e">
        <f>'مــصــــروفــــــات اليومـيـــة'!#REF!</f>
        <v>#REF!</v>
      </c>
      <c r="AR29" s="25" t="e">
        <f>'مــصــــروفــــــات اليومـيـــة'!#REF!</f>
        <v>#REF!</v>
      </c>
      <c r="AS29" s="87" t="e">
        <f>'مــصــــروفــــــات اليومـيـــة'!#REF!</f>
        <v>#REF!</v>
      </c>
      <c r="AT29" s="25" t="e">
        <f>'مــصــــروفــــــات اليومـيـــة'!#REF!</f>
        <v>#REF!</v>
      </c>
      <c r="AU29" s="87"/>
      <c r="AV29" s="25"/>
      <c r="AW29" s="87"/>
      <c r="AX29" s="25"/>
      <c r="AY29" s="87"/>
      <c r="AZ29" s="25"/>
      <c r="BA29" s="87"/>
      <c r="BB29" s="25"/>
      <c r="BC29" s="87"/>
      <c r="BD29" s="25"/>
      <c r="BE29" s="87"/>
      <c r="BF29" s="25"/>
    </row>
    <row r="30" spans="1:58" ht="30" thickTop="1" thickBot="1" x14ac:dyDescent="0.3">
      <c r="A30" s="87">
        <v>28</v>
      </c>
      <c r="B30" s="87" t="s">
        <v>142</v>
      </c>
      <c r="C30" s="87" t="e">
        <f>'مــصــــروفــــــات اليومـيـــة'!#REF!</f>
        <v>#REF!</v>
      </c>
      <c r="D30" s="25" t="e">
        <f>'مــصــــروفــــــات اليومـيـــة'!#REF!</f>
        <v>#REF!</v>
      </c>
      <c r="E30" s="87">
        <f>'مــصــــروفــــــات اليومـيـــة'!H208</f>
        <v>0</v>
      </c>
      <c r="F30" s="25">
        <f>'مــصــــروفــــــات اليومـيـــة'!I208</f>
        <v>0</v>
      </c>
      <c r="G30" s="87" t="e">
        <f>'مــصــــروفــــــات اليومـيـــة'!#REF!</f>
        <v>#REF!</v>
      </c>
      <c r="H30" s="25" t="e">
        <f>'مــصــــروفــــــات اليومـيـــة'!#REF!</f>
        <v>#REF!</v>
      </c>
      <c r="I30" s="87" t="e">
        <f>'مــصــــروفــــــات اليومـيـــة'!#REF!</f>
        <v>#REF!</v>
      </c>
      <c r="J30" s="25" t="e">
        <f>'مــصــــروفــــــات اليومـيـــة'!#REF!</f>
        <v>#REF!</v>
      </c>
      <c r="K30" s="87" t="e">
        <f>'مــصــــروفــــــات اليومـيـــة'!#REF!</f>
        <v>#REF!</v>
      </c>
      <c r="L30" s="25" t="e">
        <f>'مــصــــروفــــــات اليومـيـــة'!#REF!</f>
        <v>#REF!</v>
      </c>
      <c r="M30" s="87" t="e">
        <f>'مــصــــروفــــــات اليومـيـــة'!#REF!</f>
        <v>#REF!</v>
      </c>
      <c r="N30" s="25" t="e">
        <f>'مــصــــروفــــــات اليومـيـــة'!#REF!</f>
        <v>#REF!</v>
      </c>
      <c r="O30" s="87" t="e">
        <f>'مــصــــروفــــــات اليومـيـــة'!#REF!</f>
        <v>#REF!</v>
      </c>
      <c r="P30" s="25" t="e">
        <f>'مــصــــروفــــــات اليومـيـــة'!#REF!</f>
        <v>#REF!</v>
      </c>
      <c r="Q30" s="87" t="e">
        <f>'مــصــــروفــــــات اليومـيـــة'!#REF!</f>
        <v>#REF!</v>
      </c>
      <c r="R30" s="25" t="e">
        <f>'مــصــــروفــــــات اليومـيـــة'!#REF!</f>
        <v>#REF!</v>
      </c>
      <c r="S30" s="87" t="e">
        <f>'مــصــــروفــــــات اليومـيـــة'!#REF!</f>
        <v>#REF!</v>
      </c>
      <c r="T30" s="25" t="e">
        <f>'مــصــــروفــــــات اليومـيـــة'!#REF!</f>
        <v>#REF!</v>
      </c>
      <c r="U30" s="87" t="e">
        <f>'مــصــــروفــــــات اليومـيـــة'!#REF!</f>
        <v>#REF!</v>
      </c>
      <c r="V30" s="25" t="e">
        <f>'مــصــــروفــــــات اليومـيـــة'!#REF!</f>
        <v>#REF!</v>
      </c>
      <c r="W30" s="87" t="e">
        <f>'مــصــــروفــــــات اليومـيـــة'!#REF!</f>
        <v>#REF!</v>
      </c>
      <c r="X30" s="25" t="e">
        <f>'مــصــــروفــــــات اليومـيـــة'!#REF!</f>
        <v>#REF!</v>
      </c>
      <c r="Y30" s="87" t="e">
        <f>'مــصــــروفــــــات اليومـيـــة'!#REF!</f>
        <v>#REF!</v>
      </c>
      <c r="Z30" s="25" t="e">
        <f>'مــصــــروفــــــات اليومـيـــة'!#REF!</f>
        <v>#REF!</v>
      </c>
      <c r="AA30" s="87" t="e">
        <f>'مــصــــروفــــــات اليومـيـــة'!#REF!</f>
        <v>#REF!</v>
      </c>
      <c r="AB30" s="25" t="e">
        <f>'مــصــــروفــــــات اليومـيـــة'!#REF!</f>
        <v>#REF!</v>
      </c>
      <c r="AC30" s="87" t="e">
        <f>'مــصــــروفــــــات اليومـيـــة'!#REF!</f>
        <v>#REF!</v>
      </c>
      <c r="AD30" s="25" t="e">
        <f>'مــصــــروفــــــات اليومـيـــة'!#REF!</f>
        <v>#REF!</v>
      </c>
      <c r="AE30" s="87" t="e">
        <f>'مــصــــروفــــــات اليومـيـــة'!#REF!</f>
        <v>#REF!</v>
      </c>
      <c r="AF30" s="25" t="e">
        <f>'مــصــــروفــــــات اليومـيـــة'!#REF!</f>
        <v>#REF!</v>
      </c>
      <c r="AG30" s="87" t="e">
        <f>'مــصــــروفــــــات اليومـيـــة'!#REF!</f>
        <v>#REF!</v>
      </c>
      <c r="AH30" s="25" t="e">
        <f>'مــصــــروفــــــات اليومـيـــة'!#REF!</f>
        <v>#REF!</v>
      </c>
      <c r="AI30" s="87" t="e">
        <f>'مــصــــروفــــــات اليومـيـــة'!#REF!</f>
        <v>#REF!</v>
      </c>
      <c r="AJ30" s="25" t="e">
        <f>'مــصــــروفــــــات اليومـيـــة'!#REF!</f>
        <v>#REF!</v>
      </c>
      <c r="AK30" s="87" t="e">
        <f>'مــصــــروفــــــات اليومـيـــة'!#REF!</f>
        <v>#REF!</v>
      </c>
      <c r="AL30" s="25" t="e">
        <f>'مــصــــروفــــــات اليومـيـــة'!#REF!</f>
        <v>#REF!</v>
      </c>
      <c r="AM30" s="87" t="e">
        <f>'مــصــــروفــــــات اليومـيـــة'!#REF!</f>
        <v>#REF!</v>
      </c>
      <c r="AN30" s="25" t="e">
        <f>'مــصــــروفــــــات اليومـيـــة'!#REF!</f>
        <v>#REF!</v>
      </c>
      <c r="AO30" s="87" t="e">
        <f>'مــصــــروفــــــات اليومـيـــة'!#REF!</f>
        <v>#REF!</v>
      </c>
      <c r="AP30" s="25" t="e">
        <f>'مــصــــروفــــــات اليومـيـــة'!#REF!</f>
        <v>#REF!</v>
      </c>
      <c r="AQ30" s="87" t="e">
        <f>'مــصــــروفــــــات اليومـيـــة'!#REF!</f>
        <v>#REF!</v>
      </c>
      <c r="AR30" s="25" t="e">
        <f>'مــصــــروفــــــات اليومـيـــة'!#REF!</f>
        <v>#REF!</v>
      </c>
      <c r="AS30" s="87" t="e">
        <f>'مــصــــروفــــــات اليومـيـــة'!#REF!</f>
        <v>#REF!</v>
      </c>
      <c r="AT30" s="25" t="e">
        <f>'مــصــــروفــــــات اليومـيـــة'!#REF!</f>
        <v>#REF!</v>
      </c>
      <c r="AU30" s="87"/>
      <c r="AV30" s="25"/>
      <c r="AW30" s="87"/>
      <c r="AX30" s="25"/>
      <c r="AY30" s="87"/>
      <c r="AZ30" s="25"/>
      <c r="BA30" s="87"/>
      <c r="BB30" s="25"/>
      <c r="BC30" s="87"/>
      <c r="BD30" s="25"/>
      <c r="BE30" s="87"/>
      <c r="BF30" s="25"/>
    </row>
    <row r="31" spans="1:58" ht="30" thickTop="1" thickBot="1" x14ac:dyDescent="0.3">
      <c r="A31" s="87">
        <v>29</v>
      </c>
      <c r="B31" s="87" t="s">
        <v>142</v>
      </c>
      <c r="C31" s="87" t="e">
        <f>'مــصــــروفــــــات اليومـيـــة'!#REF!</f>
        <v>#REF!</v>
      </c>
      <c r="D31" s="25" t="e">
        <f>'مــصــــروفــــــات اليومـيـــة'!#REF!</f>
        <v>#REF!</v>
      </c>
      <c r="E31" s="87">
        <f>'مــصــــروفــــــات اليومـيـــة'!H209</f>
        <v>0</v>
      </c>
      <c r="F31" s="25">
        <f>'مــصــــروفــــــات اليومـيـــة'!I209</f>
        <v>0</v>
      </c>
      <c r="G31" s="87" t="e">
        <f>'مــصــــروفــــــات اليومـيـــة'!#REF!</f>
        <v>#REF!</v>
      </c>
      <c r="H31" s="25" t="e">
        <f>'مــصــــروفــــــات اليومـيـــة'!#REF!</f>
        <v>#REF!</v>
      </c>
      <c r="I31" s="87" t="e">
        <f>'مــصــــروفــــــات اليومـيـــة'!#REF!</f>
        <v>#REF!</v>
      </c>
      <c r="J31" s="25" t="e">
        <f>'مــصــــروفــــــات اليومـيـــة'!#REF!</f>
        <v>#REF!</v>
      </c>
      <c r="K31" s="87" t="e">
        <f>'مــصــــروفــــــات اليومـيـــة'!#REF!</f>
        <v>#REF!</v>
      </c>
      <c r="L31" s="25" t="e">
        <f>'مــصــــروفــــــات اليومـيـــة'!#REF!</f>
        <v>#REF!</v>
      </c>
      <c r="M31" s="87" t="e">
        <f>'مــصــــروفــــــات اليومـيـــة'!#REF!</f>
        <v>#REF!</v>
      </c>
      <c r="N31" s="25" t="e">
        <f>'مــصــــروفــــــات اليومـيـــة'!#REF!</f>
        <v>#REF!</v>
      </c>
      <c r="O31" s="87" t="e">
        <f>'مــصــــروفــــــات اليومـيـــة'!#REF!</f>
        <v>#REF!</v>
      </c>
      <c r="P31" s="25" t="e">
        <f>'مــصــــروفــــــات اليومـيـــة'!#REF!</f>
        <v>#REF!</v>
      </c>
      <c r="Q31" s="87" t="e">
        <f>'مــصــــروفــــــات اليومـيـــة'!#REF!</f>
        <v>#REF!</v>
      </c>
      <c r="R31" s="25" t="e">
        <f>'مــصــــروفــــــات اليومـيـــة'!#REF!</f>
        <v>#REF!</v>
      </c>
      <c r="S31" s="87" t="e">
        <f>'مــصــــروفــــــات اليومـيـــة'!#REF!</f>
        <v>#REF!</v>
      </c>
      <c r="T31" s="25" t="e">
        <f>'مــصــــروفــــــات اليومـيـــة'!#REF!</f>
        <v>#REF!</v>
      </c>
      <c r="U31" s="87" t="e">
        <f>'مــصــــروفــــــات اليومـيـــة'!#REF!</f>
        <v>#REF!</v>
      </c>
      <c r="V31" s="25" t="e">
        <f>'مــصــــروفــــــات اليومـيـــة'!#REF!</f>
        <v>#REF!</v>
      </c>
      <c r="W31" s="87" t="e">
        <f>'مــصــــروفــــــات اليومـيـــة'!#REF!</f>
        <v>#REF!</v>
      </c>
      <c r="X31" s="25" t="e">
        <f>'مــصــــروفــــــات اليومـيـــة'!#REF!</f>
        <v>#REF!</v>
      </c>
      <c r="Y31" s="87" t="e">
        <f>'مــصــــروفــــــات اليومـيـــة'!#REF!</f>
        <v>#REF!</v>
      </c>
      <c r="Z31" s="25" t="e">
        <f>'مــصــــروفــــــات اليومـيـــة'!#REF!</f>
        <v>#REF!</v>
      </c>
      <c r="AA31" s="87" t="e">
        <f>'مــصــــروفــــــات اليومـيـــة'!#REF!</f>
        <v>#REF!</v>
      </c>
      <c r="AB31" s="25" t="e">
        <f>'مــصــــروفــــــات اليومـيـــة'!#REF!</f>
        <v>#REF!</v>
      </c>
      <c r="AC31" s="87" t="e">
        <f>'مــصــــروفــــــات اليومـيـــة'!#REF!</f>
        <v>#REF!</v>
      </c>
      <c r="AD31" s="25" t="e">
        <f>'مــصــــروفــــــات اليومـيـــة'!#REF!</f>
        <v>#REF!</v>
      </c>
      <c r="AE31" s="87" t="e">
        <f>'مــصــــروفــــــات اليومـيـــة'!#REF!</f>
        <v>#REF!</v>
      </c>
      <c r="AF31" s="25" t="e">
        <f>'مــصــــروفــــــات اليومـيـــة'!#REF!</f>
        <v>#REF!</v>
      </c>
      <c r="AG31" s="87" t="e">
        <f>'مــصــــروفــــــات اليومـيـــة'!#REF!</f>
        <v>#REF!</v>
      </c>
      <c r="AH31" s="25" t="e">
        <f>'مــصــــروفــــــات اليومـيـــة'!#REF!</f>
        <v>#REF!</v>
      </c>
      <c r="AI31" s="87" t="e">
        <f>'مــصــــروفــــــات اليومـيـــة'!#REF!</f>
        <v>#REF!</v>
      </c>
      <c r="AJ31" s="25" t="e">
        <f>'مــصــــروفــــــات اليومـيـــة'!#REF!</f>
        <v>#REF!</v>
      </c>
      <c r="AK31" s="87" t="e">
        <f>'مــصــــروفــــــات اليومـيـــة'!#REF!</f>
        <v>#REF!</v>
      </c>
      <c r="AL31" s="25" t="e">
        <f>'مــصــــروفــــــات اليومـيـــة'!#REF!</f>
        <v>#REF!</v>
      </c>
      <c r="AM31" s="87" t="e">
        <f>'مــصــــروفــــــات اليومـيـــة'!#REF!</f>
        <v>#REF!</v>
      </c>
      <c r="AN31" s="25" t="e">
        <f>'مــصــــروفــــــات اليومـيـــة'!#REF!</f>
        <v>#REF!</v>
      </c>
      <c r="AO31" s="87" t="e">
        <f>'مــصــــروفــــــات اليومـيـــة'!#REF!</f>
        <v>#REF!</v>
      </c>
      <c r="AP31" s="25" t="e">
        <f>'مــصــــروفــــــات اليومـيـــة'!#REF!</f>
        <v>#REF!</v>
      </c>
      <c r="AQ31" s="87" t="e">
        <f>'مــصــــروفــــــات اليومـيـــة'!#REF!</f>
        <v>#REF!</v>
      </c>
      <c r="AR31" s="25" t="e">
        <f>'مــصــــروفــــــات اليومـيـــة'!#REF!</f>
        <v>#REF!</v>
      </c>
      <c r="AS31" s="87" t="e">
        <f>'مــصــــروفــــــات اليومـيـــة'!#REF!</f>
        <v>#REF!</v>
      </c>
      <c r="AT31" s="25" t="e">
        <f>'مــصــــروفــــــات اليومـيـــة'!#REF!</f>
        <v>#REF!</v>
      </c>
      <c r="AU31" s="87"/>
      <c r="AV31" s="25"/>
      <c r="AW31" s="87"/>
      <c r="AX31" s="25"/>
      <c r="AY31" s="87"/>
      <c r="AZ31" s="25"/>
      <c r="BA31" s="87"/>
      <c r="BB31" s="25"/>
      <c r="BC31" s="87"/>
      <c r="BD31" s="25"/>
      <c r="BE31" s="87"/>
      <c r="BF31" s="25"/>
    </row>
    <row r="32" spans="1:58" ht="30" thickTop="1" thickBot="1" x14ac:dyDescent="0.3">
      <c r="A32" s="87">
        <v>30</v>
      </c>
      <c r="B32" s="87" t="s">
        <v>142</v>
      </c>
      <c r="C32" s="87" t="e">
        <f>'مــصــــروفــــــات اليومـيـــة'!#REF!</f>
        <v>#REF!</v>
      </c>
      <c r="D32" s="25" t="e">
        <f>'مــصــــروفــــــات اليومـيـــة'!#REF!</f>
        <v>#REF!</v>
      </c>
      <c r="E32" s="87">
        <f>'مــصــــروفــــــات اليومـيـــة'!H210</f>
        <v>0</v>
      </c>
      <c r="F32" s="25">
        <f>'مــصــــروفــــــات اليومـيـــة'!I210</f>
        <v>0</v>
      </c>
      <c r="G32" s="87" t="e">
        <f>'مــصــــروفــــــات اليومـيـــة'!#REF!</f>
        <v>#REF!</v>
      </c>
      <c r="H32" s="25" t="e">
        <f>'مــصــــروفــــــات اليومـيـــة'!#REF!</f>
        <v>#REF!</v>
      </c>
      <c r="I32" s="87" t="e">
        <f>'مــصــــروفــــــات اليومـيـــة'!#REF!</f>
        <v>#REF!</v>
      </c>
      <c r="J32" s="25" t="e">
        <f>'مــصــــروفــــــات اليومـيـــة'!#REF!</f>
        <v>#REF!</v>
      </c>
      <c r="K32" s="87" t="e">
        <f>'مــصــــروفــــــات اليومـيـــة'!#REF!</f>
        <v>#REF!</v>
      </c>
      <c r="L32" s="25" t="e">
        <f>'مــصــــروفــــــات اليومـيـــة'!#REF!</f>
        <v>#REF!</v>
      </c>
      <c r="M32" s="87" t="e">
        <f>'مــصــــروفــــــات اليومـيـــة'!#REF!</f>
        <v>#REF!</v>
      </c>
      <c r="N32" s="25" t="e">
        <f>'مــصــــروفــــــات اليومـيـــة'!#REF!</f>
        <v>#REF!</v>
      </c>
      <c r="O32" s="87" t="e">
        <f>'مــصــــروفــــــات اليومـيـــة'!#REF!</f>
        <v>#REF!</v>
      </c>
      <c r="P32" s="25" t="e">
        <f>'مــصــــروفــــــات اليومـيـــة'!#REF!</f>
        <v>#REF!</v>
      </c>
      <c r="Q32" s="87" t="e">
        <f>'مــصــــروفــــــات اليومـيـــة'!#REF!</f>
        <v>#REF!</v>
      </c>
      <c r="R32" s="25" t="e">
        <f>'مــصــــروفــــــات اليومـيـــة'!#REF!</f>
        <v>#REF!</v>
      </c>
      <c r="S32" s="87" t="e">
        <f>'مــصــــروفــــــات اليومـيـــة'!#REF!</f>
        <v>#REF!</v>
      </c>
      <c r="T32" s="25" t="e">
        <f>'مــصــــروفــــــات اليومـيـــة'!#REF!</f>
        <v>#REF!</v>
      </c>
      <c r="U32" s="87" t="e">
        <f>'مــصــــروفــــــات اليومـيـــة'!#REF!</f>
        <v>#REF!</v>
      </c>
      <c r="V32" s="25" t="e">
        <f>'مــصــــروفــــــات اليومـيـــة'!#REF!</f>
        <v>#REF!</v>
      </c>
      <c r="W32" s="87" t="e">
        <f>'مــصــــروفــــــات اليومـيـــة'!#REF!</f>
        <v>#REF!</v>
      </c>
      <c r="X32" s="25" t="e">
        <f>'مــصــــروفــــــات اليومـيـــة'!#REF!</f>
        <v>#REF!</v>
      </c>
      <c r="Y32" s="87" t="e">
        <f>'مــصــــروفــــــات اليومـيـــة'!#REF!</f>
        <v>#REF!</v>
      </c>
      <c r="Z32" s="25" t="e">
        <f>'مــصــــروفــــــات اليومـيـــة'!#REF!</f>
        <v>#REF!</v>
      </c>
      <c r="AA32" s="87" t="e">
        <f>'مــصــــروفــــــات اليومـيـــة'!#REF!</f>
        <v>#REF!</v>
      </c>
      <c r="AB32" s="25" t="e">
        <f>'مــصــــروفــــــات اليومـيـــة'!#REF!</f>
        <v>#REF!</v>
      </c>
      <c r="AC32" s="87" t="e">
        <f>'مــصــــروفــــــات اليومـيـــة'!#REF!</f>
        <v>#REF!</v>
      </c>
      <c r="AD32" s="25" t="e">
        <f>'مــصــــروفــــــات اليومـيـــة'!#REF!</f>
        <v>#REF!</v>
      </c>
      <c r="AE32" s="87" t="e">
        <f>'مــصــــروفــــــات اليومـيـــة'!#REF!</f>
        <v>#REF!</v>
      </c>
      <c r="AF32" s="25" t="e">
        <f>'مــصــــروفــــــات اليومـيـــة'!#REF!</f>
        <v>#REF!</v>
      </c>
      <c r="AG32" s="87" t="e">
        <f>'مــصــــروفــــــات اليومـيـــة'!#REF!</f>
        <v>#REF!</v>
      </c>
      <c r="AH32" s="25" t="e">
        <f>'مــصــــروفــــــات اليومـيـــة'!#REF!</f>
        <v>#REF!</v>
      </c>
      <c r="AI32" s="87" t="e">
        <f>'مــصــــروفــــــات اليومـيـــة'!#REF!</f>
        <v>#REF!</v>
      </c>
      <c r="AJ32" s="25" t="e">
        <f>'مــصــــروفــــــات اليومـيـــة'!#REF!</f>
        <v>#REF!</v>
      </c>
      <c r="AK32" s="87" t="e">
        <f>'مــصــــروفــــــات اليومـيـــة'!#REF!</f>
        <v>#REF!</v>
      </c>
      <c r="AL32" s="25" t="e">
        <f>'مــصــــروفــــــات اليومـيـــة'!#REF!</f>
        <v>#REF!</v>
      </c>
      <c r="AM32" s="87" t="e">
        <f>'مــصــــروفــــــات اليومـيـــة'!#REF!</f>
        <v>#REF!</v>
      </c>
      <c r="AN32" s="25" t="e">
        <f>'مــصــــروفــــــات اليومـيـــة'!#REF!</f>
        <v>#REF!</v>
      </c>
      <c r="AO32" s="87" t="e">
        <f>'مــصــــروفــــــات اليومـيـــة'!#REF!</f>
        <v>#REF!</v>
      </c>
      <c r="AP32" s="25" t="e">
        <f>'مــصــــروفــــــات اليومـيـــة'!#REF!</f>
        <v>#REF!</v>
      </c>
      <c r="AQ32" s="87" t="e">
        <f>'مــصــــروفــــــات اليومـيـــة'!#REF!</f>
        <v>#REF!</v>
      </c>
      <c r="AR32" s="25" t="e">
        <f>'مــصــــروفــــــات اليومـيـــة'!#REF!</f>
        <v>#REF!</v>
      </c>
      <c r="AS32" s="87" t="e">
        <f>'مــصــــروفــــــات اليومـيـــة'!#REF!</f>
        <v>#REF!</v>
      </c>
      <c r="AT32" s="25" t="e">
        <f>'مــصــــروفــــــات اليومـيـــة'!#REF!</f>
        <v>#REF!</v>
      </c>
      <c r="AU32" s="87"/>
      <c r="AV32" s="25"/>
      <c r="AW32" s="87"/>
      <c r="AX32" s="25"/>
      <c r="AY32" s="87"/>
      <c r="AZ32" s="25"/>
      <c r="BA32" s="87"/>
      <c r="BB32" s="25"/>
      <c r="BC32" s="87"/>
      <c r="BD32" s="25"/>
      <c r="BE32" s="87"/>
      <c r="BF32" s="25"/>
    </row>
    <row r="33" spans="1:58" ht="30" thickTop="1" thickBot="1" x14ac:dyDescent="0.3">
      <c r="A33" s="87">
        <v>31</v>
      </c>
      <c r="B33" s="87" t="s">
        <v>142</v>
      </c>
      <c r="C33" s="87" t="e">
        <f>'مــصــــروفــــــات اليومـيـــة'!#REF!</f>
        <v>#REF!</v>
      </c>
      <c r="D33" s="25" t="e">
        <f>'مــصــــروفــــــات اليومـيـــة'!#REF!</f>
        <v>#REF!</v>
      </c>
      <c r="E33" s="87">
        <f>'مــصــــروفــــــات اليومـيـــة'!H211</f>
        <v>0</v>
      </c>
      <c r="F33" s="25">
        <f>'مــصــــروفــــــات اليومـيـــة'!I211</f>
        <v>0</v>
      </c>
      <c r="G33" s="87" t="e">
        <f>'مــصــــروفــــــات اليومـيـــة'!#REF!</f>
        <v>#REF!</v>
      </c>
      <c r="H33" s="25" t="e">
        <f>'مــصــــروفــــــات اليومـيـــة'!#REF!</f>
        <v>#REF!</v>
      </c>
      <c r="I33" s="87" t="e">
        <f>'مــصــــروفــــــات اليومـيـــة'!#REF!</f>
        <v>#REF!</v>
      </c>
      <c r="J33" s="25" t="e">
        <f>'مــصــــروفــــــات اليومـيـــة'!#REF!</f>
        <v>#REF!</v>
      </c>
      <c r="K33" s="87" t="e">
        <f>'مــصــــروفــــــات اليومـيـــة'!#REF!</f>
        <v>#REF!</v>
      </c>
      <c r="L33" s="25" t="e">
        <f>'مــصــــروفــــــات اليومـيـــة'!#REF!</f>
        <v>#REF!</v>
      </c>
      <c r="M33" s="87" t="e">
        <f>'مــصــــروفــــــات اليومـيـــة'!#REF!</f>
        <v>#REF!</v>
      </c>
      <c r="N33" s="25" t="e">
        <f>'مــصــــروفــــــات اليومـيـــة'!#REF!</f>
        <v>#REF!</v>
      </c>
      <c r="O33" s="87" t="e">
        <f>'مــصــــروفــــــات اليومـيـــة'!#REF!</f>
        <v>#REF!</v>
      </c>
      <c r="P33" s="25" t="e">
        <f>'مــصــــروفــــــات اليومـيـــة'!#REF!</f>
        <v>#REF!</v>
      </c>
      <c r="Q33" s="87" t="e">
        <f>'مــصــــروفــــــات اليومـيـــة'!#REF!</f>
        <v>#REF!</v>
      </c>
      <c r="R33" s="25" t="e">
        <f>'مــصــــروفــــــات اليومـيـــة'!#REF!</f>
        <v>#REF!</v>
      </c>
      <c r="S33" s="87" t="e">
        <f>'مــصــــروفــــــات اليومـيـــة'!#REF!</f>
        <v>#REF!</v>
      </c>
      <c r="T33" s="25" t="e">
        <f>'مــصــــروفــــــات اليومـيـــة'!#REF!</f>
        <v>#REF!</v>
      </c>
      <c r="U33" s="87" t="e">
        <f>'مــصــــروفــــــات اليومـيـــة'!#REF!</f>
        <v>#REF!</v>
      </c>
      <c r="V33" s="25" t="e">
        <f>'مــصــــروفــــــات اليومـيـــة'!#REF!</f>
        <v>#REF!</v>
      </c>
      <c r="W33" s="87" t="e">
        <f>'مــصــــروفــــــات اليومـيـــة'!#REF!</f>
        <v>#REF!</v>
      </c>
      <c r="X33" s="25" t="e">
        <f>'مــصــــروفــــــات اليومـيـــة'!#REF!</f>
        <v>#REF!</v>
      </c>
      <c r="Y33" s="87" t="e">
        <f>'مــصــــروفــــــات اليومـيـــة'!#REF!</f>
        <v>#REF!</v>
      </c>
      <c r="Z33" s="25" t="e">
        <f>'مــصــــروفــــــات اليومـيـــة'!#REF!</f>
        <v>#REF!</v>
      </c>
      <c r="AA33" s="87" t="e">
        <f>'مــصــــروفــــــات اليومـيـــة'!#REF!</f>
        <v>#REF!</v>
      </c>
      <c r="AB33" s="25" t="e">
        <f>'مــصــــروفــــــات اليومـيـــة'!#REF!</f>
        <v>#REF!</v>
      </c>
      <c r="AC33" s="87" t="e">
        <f>'مــصــــروفــــــات اليومـيـــة'!#REF!</f>
        <v>#REF!</v>
      </c>
      <c r="AD33" s="25" t="e">
        <f>'مــصــــروفــــــات اليومـيـــة'!#REF!</f>
        <v>#REF!</v>
      </c>
      <c r="AE33" s="87" t="e">
        <f>'مــصــــروفــــــات اليومـيـــة'!#REF!</f>
        <v>#REF!</v>
      </c>
      <c r="AF33" s="25" t="e">
        <f>'مــصــــروفــــــات اليومـيـــة'!#REF!</f>
        <v>#REF!</v>
      </c>
      <c r="AG33" s="87" t="e">
        <f>'مــصــــروفــــــات اليومـيـــة'!#REF!</f>
        <v>#REF!</v>
      </c>
      <c r="AH33" s="25" t="e">
        <f>'مــصــــروفــــــات اليومـيـــة'!#REF!</f>
        <v>#REF!</v>
      </c>
      <c r="AI33" s="87" t="e">
        <f>'مــصــــروفــــــات اليومـيـــة'!#REF!</f>
        <v>#REF!</v>
      </c>
      <c r="AJ33" s="25" t="e">
        <f>'مــصــــروفــــــات اليومـيـــة'!#REF!</f>
        <v>#REF!</v>
      </c>
      <c r="AK33" s="87" t="e">
        <f>'مــصــــروفــــــات اليومـيـــة'!#REF!</f>
        <v>#REF!</v>
      </c>
      <c r="AL33" s="25" t="e">
        <f>'مــصــــروفــــــات اليومـيـــة'!#REF!</f>
        <v>#REF!</v>
      </c>
      <c r="AM33" s="87" t="e">
        <f>'مــصــــروفــــــات اليومـيـــة'!#REF!</f>
        <v>#REF!</v>
      </c>
      <c r="AN33" s="25" t="e">
        <f>'مــصــــروفــــــات اليومـيـــة'!#REF!</f>
        <v>#REF!</v>
      </c>
      <c r="AO33" s="87" t="e">
        <f>'مــصــــروفــــــات اليومـيـــة'!#REF!</f>
        <v>#REF!</v>
      </c>
      <c r="AP33" s="25" t="e">
        <f>'مــصــــروفــــــات اليومـيـــة'!#REF!</f>
        <v>#REF!</v>
      </c>
      <c r="AQ33" s="87" t="e">
        <f>'مــصــــروفــــــات اليومـيـــة'!#REF!</f>
        <v>#REF!</v>
      </c>
      <c r="AR33" s="25" t="e">
        <f>'مــصــــروفــــــات اليومـيـــة'!#REF!</f>
        <v>#REF!</v>
      </c>
      <c r="AS33" s="87" t="e">
        <f>'مــصــــروفــــــات اليومـيـــة'!#REF!</f>
        <v>#REF!</v>
      </c>
      <c r="AT33" s="25" t="e">
        <f>'مــصــــروفــــــات اليومـيـــة'!#REF!</f>
        <v>#REF!</v>
      </c>
      <c r="AU33" s="87"/>
      <c r="AV33" s="25"/>
      <c r="AW33" s="87"/>
      <c r="AX33" s="25"/>
      <c r="AY33" s="87"/>
      <c r="AZ33" s="25"/>
      <c r="BA33" s="87"/>
      <c r="BB33" s="25"/>
      <c r="BC33" s="87"/>
      <c r="BD33" s="25"/>
      <c r="BE33" s="87"/>
      <c r="BF33" s="25"/>
    </row>
    <row r="34" spans="1:58" ht="30" thickTop="1" thickBot="1" x14ac:dyDescent="0.3">
      <c r="A34" s="87">
        <v>32</v>
      </c>
      <c r="B34" s="87" t="s">
        <v>142</v>
      </c>
      <c r="C34" s="87" t="e">
        <f>'مــصــــروفــــــات اليومـيـــة'!#REF!</f>
        <v>#REF!</v>
      </c>
      <c r="D34" s="25" t="e">
        <f>'مــصــــروفــــــات اليومـيـــة'!#REF!</f>
        <v>#REF!</v>
      </c>
      <c r="E34" s="87">
        <f>'مــصــــروفــــــات اليومـيـــة'!H212</f>
        <v>0</v>
      </c>
      <c r="F34" s="25">
        <f>'مــصــــروفــــــات اليومـيـــة'!I212</f>
        <v>0</v>
      </c>
      <c r="G34" s="87" t="e">
        <f>'مــصــــروفــــــات اليومـيـــة'!#REF!</f>
        <v>#REF!</v>
      </c>
      <c r="H34" s="25" t="e">
        <f>'مــصــــروفــــــات اليومـيـــة'!#REF!</f>
        <v>#REF!</v>
      </c>
      <c r="I34" s="87" t="e">
        <f>'مــصــــروفــــــات اليومـيـــة'!#REF!</f>
        <v>#REF!</v>
      </c>
      <c r="J34" s="25" t="e">
        <f>'مــصــــروفــــــات اليومـيـــة'!#REF!</f>
        <v>#REF!</v>
      </c>
      <c r="K34" s="87" t="e">
        <f>'مــصــــروفــــــات اليومـيـــة'!#REF!</f>
        <v>#REF!</v>
      </c>
      <c r="L34" s="25" t="e">
        <f>'مــصــــروفــــــات اليومـيـــة'!#REF!</f>
        <v>#REF!</v>
      </c>
      <c r="M34" s="87" t="e">
        <f>'مــصــــروفــــــات اليومـيـــة'!#REF!</f>
        <v>#REF!</v>
      </c>
      <c r="N34" s="25" t="e">
        <f>'مــصــــروفــــــات اليومـيـــة'!#REF!</f>
        <v>#REF!</v>
      </c>
      <c r="O34" s="87" t="e">
        <f>'مــصــــروفــــــات اليومـيـــة'!#REF!</f>
        <v>#REF!</v>
      </c>
      <c r="P34" s="25" t="e">
        <f>'مــصــــروفــــــات اليومـيـــة'!#REF!</f>
        <v>#REF!</v>
      </c>
      <c r="Q34" s="87" t="e">
        <f>'مــصــــروفــــــات اليومـيـــة'!#REF!</f>
        <v>#REF!</v>
      </c>
      <c r="R34" s="25" t="e">
        <f>'مــصــــروفــــــات اليومـيـــة'!#REF!</f>
        <v>#REF!</v>
      </c>
      <c r="S34" s="87" t="e">
        <f>'مــصــــروفــــــات اليومـيـــة'!#REF!</f>
        <v>#REF!</v>
      </c>
      <c r="T34" s="25" t="e">
        <f>'مــصــــروفــــــات اليومـيـــة'!#REF!</f>
        <v>#REF!</v>
      </c>
      <c r="U34" s="87" t="e">
        <f>'مــصــــروفــــــات اليومـيـــة'!#REF!</f>
        <v>#REF!</v>
      </c>
      <c r="V34" s="25" t="e">
        <f>'مــصــــروفــــــات اليومـيـــة'!#REF!</f>
        <v>#REF!</v>
      </c>
      <c r="W34" s="87" t="e">
        <f>'مــصــــروفــــــات اليومـيـــة'!#REF!</f>
        <v>#REF!</v>
      </c>
      <c r="X34" s="25" t="e">
        <f>'مــصــــروفــــــات اليومـيـــة'!#REF!</f>
        <v>#REF!</v>
      </c>
      <c r="Y34" s="87" t="e">
        <f>'مــصــــروفــــــات اليومـيـــة'!#REF!</f>
        <v>#REF!</v>
      </c>
      <c r="Z34" s="25" t="e">
        <f>'مــصــــروفــــــات اليومـيـــة'!#REF!</f>
        <v>#REF!</v>
      </c>
      <c r="AA34" s="87" t="e">
        <f>'مــصــــروفــــــات اليومـيـــة'!#REF!</f>
        <v>#REF!</v>
      </c>
      <c r="AB34" s="25" t="e">
        <f>'مــصــــروفــــــات اليومـيـــة'!#REF!</f>
        <v>#REF!</v>
      </c>
      <c r="AC34" s="87" t="e">
        <f>'مــصــــروفــــــات اليومـيـــة'!#REF!</f>
        <v>#REF!</v>
      </c>
      <c r="AD34" s="25" t="e">
        <f>'مــصــــروفــــــات اليومـيـــة'!#REF!</f>
        <v>#REF!</v>
      </c>
      <c r="AE34" s="87" t="e">
        <f>'مــصــــروفــــــات اليومـيـــة'!#REF!</f>
        <v>#REF!</v>
      </c>
      <c r="AF34" s="25" t="e">
        <f>'مــصــــروفــــــات اليومـيـــة'!#REF!</f>
        <v>#REF!</v>
      </c>
      <c r="AG34" s="87" t="e">
        <f>'مــصــــروفــــــات اليومـيـــة'!#REF!</f>
        <v>#REF!</v>
      </c>
      <c r="AH34" s="25" t="e">
        <f>'مــصــــروفــــــات اليومـيـــة'!#REF!</f>
        <v>#REF!</v>
      </c>
      <c r="AI34" s="87" t="e">
        <f>'مــصــــروفــــــات اليومـيـــة'!#REF!</f>
        <v>#REF!</v>
      </c>
      <c r="AJ34" s="25" t="e">
        <f>'مــصــــروفــــــات اليومـيـــة'!#REF!</f>
        <v>#REF!</v>
      </c>
      <c r="AK34" s="87" t="e">
        <f>'مــصــــروفــــــات اليومـيـــة'!#REF!</f>
        <v>#REF!</v>
      </c>
      <c r="AL34" s="25" t="e">
        <f>'مــصــــروفــــــات اليومـيـــة'!#REF!</f>
        <v>#REF!</v>
      </c>
      <c r="AM34" s="87" t="e">
        <f>'مــصــــروفــــــات اليومـيـــة'!#REF!</f>
        <v>#REF!</v>
      </c>
      <c r="AN34" s="25" t="e">
        <f>'مــصــــروفــــــات اليومـيـــة'!#REF!</f>
        <v>#REF!</v>
      </c>
      <c r="AO34" s="87" t="e">
        <f>'مــصــــروفــــــات اليومـيـــة'!#REF!</f>
        <v>#REF!</v>
      </c>
      <c r="AP34" s="25" t="e">
        <f>'مــصــــروفــــــات اليومـيـــة'!#REF!</f>
        <v>#REF!</v>
      </c>
      <c r="AQ34" s="87" t="e">
        <f>'مــصــــروفــــــات اليومـيـــة'!#REF!</f>
        <v>#REF!</v>
      </c>
      <c r="AR34" s="25" t="e">
        <f>'مــصــــروفــــــات اليومـيـــة'!#REF!</f>
        <v>#REF!</v>
      </c>
      <c r="AS34" s="87" t="e">
        <f>'مــصــــروفــــــات اليومـيـــة'!#REF!</f>
        <v>#REF!</v>
      </c>
      <c r="AT34" s="25" t="e">
        <f>'مــصــــروفــــــات اليومـيـــة'!#REF!</f>
        <v>#REF!</v>
      </c>
      <c r="AU34" s="87"/>
      <c r="AV34" s="25"/>
      <c r="AW34" s="87"/>
      <c r="AX34" s="25"/>
      <c r="AY34" s="87"/>
      <c r="AZ34" s="25"/>
      <c r="BA34" s="87"/>
      <c r="BB34" s="25"/>
      <c r="BC34" s="87"/>
      <c r="BD34" s="25"/>
      <c r="BE34" s="87"/>
      <c r="BF34" s="25"/>
    </row>
    <row r="35" spans="1:58" ht="30" thickTop="1" thickBot="1" x14ac:dyDescent="0.3">
      <c r="A35" s="87">
        <v>33</v>
      </c>
      <c r="B35" s="87" t="s">
        <v>142</v>
      </c>
      <c r="C35" s="87" t="e">
        <f>'مــصــــروفــــــات اليومـيـــة'!#REF!</f>
        <v>#REF!</v>
      </c>
      <c r="D35" s="25" t="e">
        <f>'مــصــــروفــــــات اليومـيـــة'!#REF!</f>
        <v>#REF!</v>
      </c>
      <c r="E35" s="87">
        <f>'مــصــــروفــــــات اليومـيـــة'!H213</f>
        <v>0</v>
      </c>
      <c r="F35" s="25">
        <f>'مــصــــروفــــــات اليومـيـــة'!I213</f>
        <v>0</v>
      </c>
      <c r="G35" s="87" t="e">
        <f>'مــصــــروفــــــات اليومـيـــة'!#REF!</f>
        <v>#REF!</v>
      </c>
      <c r="H35" s="25" t="e">
        <f>'مــصــــروفــــــات اليومـيـــة'!#REF!</f>
        <v>#REF!</v>
      </c>
      <c r="I35" s="87" t="e">
        <f>'مــصــــروفــــــات اليومـيـــة'!#REF!</f>
        <v>#REF!</v>
      </c>
      <c r="J35" s="25" t="e">
        <f>'مــصــــروفــــــات اليومـيـــة'!#REF!</f>
        <v>#REF!</v>
      </c>
      <c r="K35" s="87" t="e">
        <f>'مــصــــروفــــــات اليومـيـــة'!#REF!</f>
        <v>#REF!</v>
      </c>
      <c r="L35" s="25" t="e">
        <f>'مــصــــروفــــــات اليومـيـــة'!#REF!</f>
        <v>#REF!</v>
      </c>
      <c r="M35" s="87" t="e">
        <f>'مــصــــروفــــــات اليومـيـــة'!#REF!</f>
        <v>#REF!</v>
      </c>
      <c r="N35" s="25" t="e">
        <f>'مــصــــروفــــــات اليومـيـــة'!#REF!</f>
        <v>#REF!</v>
      </c>
      <c r="O35" s="87" t="e">
        <f>'مــصــــروفــــــات اليومـيـــة'!#REF!</f>
        <v>#REF!</v>
      </c>
      <c r="P35" s="25" t="e">
        <f>'مــصــــروفــــــات اليومـيـــة'!#REF!</f>
        <v>#REF!</v>
      </c>
      <c r="Q35" s="87" t="e">
        <f>'مــصــــروفــــــات اليومـيـــة'!#REF!</f>
        <v>#REF!</v>
      </c>
      <c r="R35" s="25" t="e">
        <f>'مــصــــروفــــــات اليومـيـــة'!#REF!</f>
        <v>#REF!</v>
      </c>
      <c r="S35" s="87" t="e">
        <f>'مــصــــروفــــــات اليومـيـــة'!#REF!</f>
        <v>#REF!</v>
      </c>
      <c r="T35" s="25" t="e">
        <f>'مــصــــروفــــــات اليومـيـــة'!#REF!</f>
        <v>#REF!</v>
      </c>
      <c r="U35" s="87" t="e">
        <f>'مــصــــروفــــــات اليومـيـــة'!#REF!</f>
        <v>#REF!</v>
      </c>
      <c r="V35" s="25" t="e">
        <f>'مــصــــروفــــــات اليومـيـــة'!#REF!</f>
        <v>#REF!</v>
      </c>
      <c r="W35" s="87" t="e">
        <f>'مــصــــروفــــــات اليومـيـــة'!#REF!</f>
        <v>#REF!</v>
      </c>
      <c r="X35" s="25" t="e">
        <f>'مــصــــروفــــــات اليومـيـــة'!#REF!</f>
        <v>#REF!</v>
      </c>
      <c r="Y35" s="87" t="e">
        <f>'مــصــــروفــــــات اليومـيـــة'!#REF!</f>
        <v>#REF!</v>
      </c>
      <c r="Z35" s="25" t="e">
        <f>'مــصــــروفــــــات اليومـيـــة'!#REF!</f>
        <v>#REF!</v>
      </c>
      <c r="AA35" s="87" t="e">
        <f>'مــصــــروفــــــات اليومـيـــة'!#REF!</f>
        <v>#REF!</v>
      </c>
      <c r="AB35" s="25" t="e">
        <f>'مــصــــروفــــــات اليومـيـــة'!#REF!</f>
        <v>#REF!</v>
      </c>
      <c r="AC35" s="87" t="e">
        <f>'مــصــــروفــــــات اليومـيـــة'!#REF!</f>
        <v>#REF!</v>
      </c>
      <c r="AD35" s="25" t="e">
        <f>'مــصــــروفــــــات اليومـيـــة'!#REF!</f>
        <v>#REF!</v>
      </c>
      <c r="AE35" s="87" t="e">
        <f>'مــصــــروفــــــات اليومـيـــة'!#REF!</f>
        <v>#REF!</v>
      </c>
      <c r="AF35" s="25" t="e">
        <f>'مــصــــروفــــــات اليومـيـــة'!#REF!</f>
        <v>#REF!</v>
      </c>
      <c r="AG35" s="87" t="e">
        <f>'مــصــــروفــــــات اليومـيـــة'!#REF!</f>
        <v>#REF!</v>
      </c>
      <c r="AH35" s="25" t="e">
        <f>'مــصــــروفــــــات اليومـيـــة'!#REF!</f>
        <v>#REF!</v>
      </c>
      <c r="AI35" s="87" t="e">
        <f>'مــصــــروفــــــات اليومـيـــة'!#REF!</f>
        <v>#REF!</v>
      </c>
      <c r="AJ35" s="25" t="e">
        <f>'مــصــــروفــــــات اليومـيـــة'!#REF!</f>
        <v>#REF!</v>
      </c>
      <c r="AK35" s="87" t="e">
        <f>'مــصــــروفــــــات اليومـيـــة'!#REF!</f>
        <v>#REF!</v>
      </c>
      <c r="AL35" s="25" t="e">
        <f>'مــصــــروفــــــات اليومـيـــة'!#REF!</f>
        <v>#REF!</v>
      </c>
      <c r="AM35" s="87" t="e">
        <f>'مــصــــروفــــــات اليومـيـــة'!#REF!</f>
        <v>#REF!</v>
      </c>
      <c r="AN35" s="25" t="e">
        <f>'مــصــــروفــــــات اليومـيـــة'!#REF!</f>
        <v>#REF!</v>
      </c>
      <c r="AO35" s="87" t="e">
        <f>'مــصــــروفــــــات اليومـيـــة'!#REF!</f>
        <v>#REF!</v>
      </c>
      <c r="AP35" s="25" t="e">
        <f>'مــصــــروفــــــات اليومـيـــة'!#REF!</f>
        <v>#REF!</v>
      </c>
      <c r="AQ35" s="87" t="e">
        <f>'مــصــــروفــــــات اليومـيـــة'!#REF!</f>
        <v>#REF!</v>
      </c>
      <c r="AR35" s="25" t="e">
        <f>'مــصــــروفــــــات اليومـيـــة'!#REF!</f>
        <v>#REF!</v>
      </c>
      <c r="AS35" s="87" t="e">
        <f>'مــصــــروفــــــات اليومـيـــة'!#REF!</f>
        <v>#REF!</v>
      </c>
      <c r="AT35" s="25" t="e">
        <f>'مــصــــروفــــــات اليومـيـــة'!#REF!</f>
        <v>#REF!</v>
      </c>
      <c r="AU35" s="87"/>
      <c r="AV35" s="25"/>
      <c r="AW35" s="87"/>
      <c r="AX35" s="25"/>
      <c r="AY35" s="87"/>
      <c r="AZ35" s="25"/>
      <c r="BA35" s="87"/>
      <c r="BB35" s="25"/>
      <c r="BC35" s="87"/>
      <c r="BD35" s="25"/>
      <c r="BE35" s="87"/>
      <c r="BF35" s="25"/>
    </row>
    <row r="36" spans="1:58" ht="30" thickTop="1" thickBot="1" x14ac:dyDescent="0.3">
      <c r="A36" s="87">
        <v>34</v>
      </c>
      <c r="B36" s="87" t="s">
        <v>142</v>
      </c>
      <c r="C36" s="87" t="e">
        <f>'مــصــــروفــــــات اليومـيـــة'!#REF!</f>
        <v>#REF!</v>
      </c>
      <c r="D36" s="25" t="e">
        <f>'مــصــــروفــــــات اليومـيـــة'!#REF!</f>
        <v>#REF!</v>
      </c>
      <c r="E36" s="87">
        <f>'مــصــــروفــــــات اليومـيـــة'!H214</f>
        <v>0</v>
      </c>
      <c r="F36" s="25">
        <f>'مــصــــروفــــــات اليومـيـــة'!I214</f>
        <v>0</v>
      </c>
      <c r="G36" s="87" t="e">
        <f>'مــصــــروفــــــات اليومـيـــة'!#REF!</f>
        <v>#REF!</v>
      </c>
      <c r="H36" s="25" t="e">
        <f>'مــصــــروفــــــات اليومـيـــة'!#REF!</f>
        <v>#REF!</v>
      </c>
      <c r="I36" s="87" t="e">
        <f>'مــصــــروفــــــات اليومـيـــة'!#REF!</f>
        <v>#REF!</v>
      </c>
      <c r="J36" s="25" t="e">
        <f>'مــصــــروفــــــات اليومـيـــة'!#REF!</f>
        <v>#REF!</v>
      </c>
      <c r="K36" s="87" t="e">
        <f>'مــصــــروفــــــات اليومـيـــة'!#REF!</f>
        <v>#REF!</v>
      </c>
      <c r="L36" s="25" t="e">
        <f>'مــصــــروفــــــات اليومـيـــة'!#REF!</f>
        <v>#REF!</v>
      </c>
      <c r="M36" s="87" t="e">
        <f>'مــصــــروفــــــات اليومـيـــة'!#REF!</f>
        <v>#REF!</v>
      </c>
      <c r="N36" s="25" t="e">
        <f>'مــصــــروفــــــات اليومـيـــة'!#REF!</f>
        <v>#REF!</v>
      </c>
      <c r="O36" s="87" t="e">
        <f>'مــصــــروفــــــات اليومـيـــة'!#REF!</f>
        <v>#REF!</v>
      </c>
      <c r="P36" s="25" t="e">
        <f>'مــصــــروفــــــات اليومـيـــة'!#REF!</f>
        <v>#REF!</v>
      </c>
      <c r="Q36" s="87" t="e">
        <f>'مــصــــروفــــــات اليومـيـــة'!#REF!</f>
        <v>#REF!</v>
      </c>
      <c r="R36" s="25" t="e">
        <f>'مــصــــروفــــــات اليومـيـــة'!#REF!</f>
        <v>#REF!</v>
      </c>
      <c r="S36" s="87" t="e">
        <f>'مــصــــروفــــــات اليومـيـــة'!#REF!</f>
        <v>#REF!</v>
      </c>
      <c r="T36" s="25" t="e">
        <f>'مــصــــروفــــــات اليومـيـــة'!#REF!</f>
        <v>#REF!</v>
      </c>
      <c r="U36" s="87" t="e">
        <f>'مــصــــروفــــــات اليومـيـــة'!#REF!</f>
        <v>#REF!</v>
      </c>
      <c r="V36" s="25" t="e">
        <f>'مــصــــروفــــــات اليومـيـــة'!#REF!</f>
        <v>#REF!</v>
      </c>
      <c r="W36" s="87" t="e">
        <f>'مــصــــروفــــــات اليومـيـــة'!#REF!</f>
        <v>#REF!</v>
      </c>
      <c r="X36" s="25" t="e">
        <f>'مــصــــروفــــــات اليومـيـــة'!#REF!</f>
        <v>#REF!</v>
      </c>
      <c r="Y36" s="87" t="e">
        <f>'مــصــــروفــــــات اليومـيـــة'!#REF!</f>
        <v>#REF!</v>
      </c>
      <c r="Z36" s="25" t="e">
        <f>'مــصــــروفــــــات اليومـيـــة'!#REF!</f>
        <v>#REF!</v>
      </c>
      <c r="AA36" s="87" t="e">
        <f>'مــصــــروفــــــات اليومـيـــة'!#REF!</f>
        <v>#REF!</v>
      </c>
      <c r="AB36" s="25" t="e">
        <f>'مــصــــروفــــــات اليومـيـــة'!#REF!</f>
        <v>#REF!</v>
      </c>
      <c r="AC36" s="87" t="e">
        <f>'مــصــــروفــــــات اليومـيـــة'!#REF!</f>
        <v>#REF!</v>
      </c>
      <c r="AD36" s="25" t="e">
        <f>'مــصــــروفــــــات اليومـيـــة'!#REF!</f>
        <v>#REF!</v>
      </c>
      <c r="AE36" s="87" t="e">
        <f>'مــصــــروفــــــات اليومـيـــة'!#REF!</f>
        <v>#REF!</v>
      </c>
      <c r="AF36" s="25" t="e">
        <f>'مــصــــروفــــــات اليومـيـــة'!#REF!</f>
        <v>#REF!</v>
      </c>
      <c r="AG36" s="87" t="e">
        <f>'مــصــــروفــــــات اليومـيـــة'!#REF!</f>
        <v>#REF!</v>
      </c>
      <c r="AH36" s="25" t="e">
        <f>'مــصــــروفــــــات اليومـيـــة'!#REF!</f>
        <v>#REF!</v>
      </c>
      <c r="AI36" s="87" t="e">
        <f>'مــصــــروفــــــات اليومـيـــة'!#REF!</f>
        <v>#REF!</v>
      </c>
      <c r="AJ36" s="25" t="e">
        <f>'مــصــــروفــــــات اليومـيـــة'!#REF!</f>
        <v>#REF!</v>
      </c>
      <c r="AK36" s="87" t="e">
        <f>'مــصــــروفــــــات اليومـيـــة'!#REF!</f>
        <v>#REF!</v>
      </c>
      <c r="AL36" s="25" t="e">
        <f>'مــصــــروفــــــات اليومـيـــة'!#REF!</f>
        <v>#REF!</v>
      </c>
      <c r="AM36" s="87" t="e">
        <f>'مــصــــروفــــــات اليومـيـــة'!#REF!</f>
        <v>#REF!</v>
      </c>
      <c r="AN36" s="25" t="e">
        <f>'مــصــــروفــــــات اليومـيـــة'!#REF!</f>
        <v>#REF!</v>
      </c>
      <c r="AO36" s="87" t="e">
        <f>'مــصــــروفــــــات اليومـيـــة'!#REF!</f>
        <v>#REF!</v>
      </c>
      <c r="AP36" s="25" t="e">
        <f>'مــصــــروفــــــات اليومـيـــة'!#REF!</f>
        <v>#REF!</v>
      </c>
      <c r="AQ36" s="87" t="e">
        <f>'مــصــــروفــــــات اليومـيـــة'!#REF!</f>
        <v>#REF!</v>
      </c>
      <c r="AR36" s="25" t="e">
        <f>'مــصــــروفــــــات اليومـيـــة'!#REF!</f>
        <v>#REF!</v>
      </c>
      <c r="AS36" s="87" t="e">
        <f>'مــصــــروفــــــات اليومـيـــة'!#REF!</f>
        <v>#REF!</v>
      </c>
      <c r="AT36" s="25" t="e">
        <f>'مــصــــروفــــــات اليومـيـــة'!#REF!</f>
        <v>#REF!</v>
      </c>
      <c r="AU36" s="87"/>
      <c r="AV36" s="25"/>
      <c r="AW36" s="87"/>
      <c r="AX36" s="25"/>
      <c r="AY36" s="87"/>
      <c r="AZ36" s="25"/>
      <c r="BA36" s="87"/>
      <c r="BB36" s="25"/>
      <c r="BC36" s="87"/>
      <c r="BD36" s="25"/>
      <c r="BE36" s="87"/>
      <c r="BF36" s="25"/>
    </row>
    <row r="37" spans="1:58" ht="30" thickTop="1" thickBot="1" x14ac:dyDescent="0.3">
      <c r="A37" s="87">
        <v>35</v>
      </c>
      <c r="B37" s="87" t="s">
        <v>142</v>
      </c>
      <c r="C37" s="87" t="e">
        <f>'مــصــــروفــــــات اليومـيـــة'!#REF!</f>
        <v>#REF!</v>
      </c>
      <c r="D37" s="25" t="e">
        <f>'مــصــــروفــــــات اليومـيـــة'!#REF!</f>
        <v>#REF!</v>
      </c>
      <c r="E37" s="87" t="str">
        <f>'مــصــــروفــــــات اليومـيـــة'!H215</f>
        <v>أيمن القاضى</v>
      </c>
      <c r="F37" s="25">
        <f>'مــصــــروفــــــات اليومـيـــة'!I215</f>
        <v>0</v>
      </c>
      <c r="G37" s="87" t="e">
        <f>'مــصــــروفــــــات اليومـيـــة'!#REF!</f>
        <v>#REF!</v>
      </c>
      <c r="H37" s="25" t="e">
        <f>'مــصــــروفــــــات اليومـيـــة'!#REF!</f>
        <v>#REF!</v>
      </c>
      <c r="I37" s="87" t="e">
        <f>'مــصــــروفــــــات اليومـيـــة'!#REF!</f>
        <v>#REF!</v>
      </c>
      <c r="J37" s="25" t="e">
        <f>'مــصــــروفــــــات اليومـيـــة'!#REF!</f>
        <v>#REF!</v>
      </c>
      <c r="K37" s="87" t="e">
        <f>'مــصــــروفــــــات اليومـيـــة'!#REF!</f>
        <v>#REF!</v>
      </c>
      <c r="L37" s="25" t="e">
        <f>'مــصــــروفــــــات اليومـيـــة'!#REF!</f>
        <v>#REF!</v>
      </c>
      <c r="M37" s="87" t="e">
        <f>'مــصــــروفــــــات اليومـيـــة'!#REF!</f>
        <v>#REF!</v>
      </c>
      <c r="N37" s="25" t="e">
        <f>'مــصــــروفــــــات اليومـيـــة'!#REF!</f>
        <v>#REF!</v>
      </c>
      <c r="O37" s="87" t="e">
        <f>'مــصــــروفــــــات اليومـيـــة'!#REF!</f>
        <v>#REF!</v>
      </c>
      <c r="P37" s="25" t="e">
        <f>'مــصــــروفــــــات اليومـيـــة'!#REF!</f>
        <v>#REF!</v>
      </c>
      <c r="Q37" s="87" t="e">
        <f>'مــصــــروفــــــات اليومـيـــة'!#REF!</f>
        <v>#REF!</v>
      </c>
      <c r="R37" s="25" t="e">
        <f>'مــصــــروفــــــات اليومـيـــة'!#REF!</f>
        <v>#REF!</v>
      </c>
      <c r="S37" s="87" t="e">
        <f>'مــصــــروفــــــات اليومـيـــة'!#REF!</f>
        <v>#REF!</v>
      </c>
      <c r="T37" s="25" t="e">
        <f>'مــصــــروفــــــات اليومـيـــة'!#REF!</f>
        <v>#REF!</v>
      </c>
      <c r="U37" s="87" t="e">
        <f>'مــصــــروفــــــات اليومـيـــة'!#REF!</f>
        <v>#REF!</v>
      </c>
      <c r="V37" s="25" t="e">
        <f>'مــصــــروفــــــات اليومـيـــة'!#REF!</f>
        <v>#REF!</v>
      </c>
      <c r="W37" s="87" t="e">
        <f>'مــصــــروفــــــات اليومـيـــة'!#REF!</f>
        <v>#REF!</v>
      </c>
      <c r="X37" s="25" t="e">
        <f>'مــصــــروفــــــات اليومـيـــة'!#REF!</f>
        <v>#REF!</v>
      </c>
      <c r="Y37" s="87" t="e">
        <f>'مــصــــروفــــــات اليومـيـــة'!#REF!</f>
        <v>#REF!</v>
      </c>
      <c r="Z37" s="25" t="e">
        <f>'مــصــــروفــــــات اليومـيـــة'!#REF!</f>
        <v>#REF!</v>
      </c>
      <c r="AA37" s="87" t="e">
        <f>'مــصــــروفــــــات اليومـيـــة'!#REF!</f>
        <v>#REF!</v>
      </c>
      <c r="AB37" s="25" t="e">
        <f>'مــصــــروفــــــات اليومـيـــة'!#REF!</f>
        <v>#REF!</v>
      </c>
      <c r="AC37" s="87" t="e">
        <f>'مــصــــروفــــــات اليومـيـــة'!#REF!</f>
        <v>#REF!</v>
      </c>
      <c r="AD37" s="25" t="e">
        <f>'مــصــــروفــــــات اليومـيـــة'!#REF!</f>
        <v>#REF!</v>
      </c>
      <c r="AE37" s="87" t="e">
        <f>'مــصــــروفــــــات اليومـيـــة'!#REF!</f>
        <v>#REF!</v>
      </c>
      <c r="AF37" s="25" t="e">
        <f>'مــصــــروفــــــات اليومـيـــة'!#REF!</f>
        <v>#REF!</v>
      </c>
      <c r="AG37" s="87" t="e">
        <f>'مــصــــروفــــــات اليومـيـــة'!#REF!</f>
        <v>#REF!</v>
      </c>
      <c r="AH37" s="25" t="e">
        <f>'مــصــــروفــــــات اليومـيـــة'!#REF!</f>
        <v>#REF!</v>
      </c>
      <c r="AI37" s="87" t="e">
        <f>'مــصــــروفــــــات اليومـيـــة'!#REF!</f>
        <v>#REF!</v>
      </c>
      <c r="AJ37" s="25" t="e">
        <f>'مــصــــروفــــــات اليومـيـــة'!#REF!</f>
        <v>#REF!</v>
      </c>
      <c r="AK37" s="87" t="e">
        <f>'مــصــــروفــــــات اليومـيـــة'!#REF!</f>
        <v>#REF!</v>
      </c>
      <c r="AL37" s="25" t="e">
        <f>'مــصــــروفــــــات اليومـيـــة'!#REF!</f>
        <v>#REF!</v>
      </c>
      <c r="AM37" s="87" t="e">
        <f>'مــصــــروفــــــات اليومـيـــة'!#REF!</f>
        <v>#REF!</v>
      </c>
      <c r="AN37" s="25" t="e">
        <f>'مــصــــروفــــــات اليومـيـــة'!#REF!</f>
        <v>#REF!</v>
      </c>
      <c r="AO37" s="87" t="e">
        <f>'مــصــــروفــــــات اليومـيـــة'!#REF!</f>
        <v>#REF!</v>
      </c>
      <c r="AP37" s="25" t="e">
        <f>'مــصــــروفــــــات اليومـيـــة'!#REF!</f>
        <v>#REF!</v>
      </c>
      <c r="AQ37" s="87" t="e">
        <f>'مــصــــروفــــــات اليومـيـــة'!#REF!</f>
        <v>#REF!</v>
      </c>
      <c r="AR37" s="25" t="e">
        <f>'مــصــــروفــــــات اليومـيـــة'!#REF!</f>
        <v>#REF!</v>
      </c>
      <c r="AS37" s="87" t="e">
        <f>'مــصــــروفــــــات اليومـيـــة'!#REF!</f>
        <v>#REF!</v>
      </c>
      <c r="AT37" s="25" t="e">
        <f>'مــصــــروفــــــات اليومـيـــة'!#REF!</f>
        <v>#REF!</v>
      </c>
      <c r="AU37" s="87"/>
      <c r="AV37" s="25"/>
      <c r="AW37" s="87"/>
      <c r="AX37" s="25"/>
      <c r="AY37" s="87"/>
      <c r="AZ37" s="25"/>
      <c r="BA37" s="87"/>
      <c r="BB37" s="25"/>
      <c r="BC37" s="87"/>
      <c r="BD37" s="25"/>
      <c r="BE37" s="87"/>
      <c r="BF37" s="25"/>
    </row>
    <row r="38" spans="1:58" ht="30" thickTop="1" thickBot="1" x14ac:dyDescent="0.3">
      <c r="A38" s="87">
        <v>36</v>
      </c>
      <c r="B38" s="87" t="s">
        <v>142</v>
      </c>
      <c r="C38" s="87" t="e">
        <f>'مــصــــروفــــــات اليومـيـــة'!#REF!</f>
        <v>#REF!</v>
      </c>
      <c r="D38" s="25" t="e">
        <f>'مــصــــروفــــــات اليومـيـــة'!#REF!</f>
        <v>#REF!</v>
      </c>
      <c r="E38" s="87" t="str">
        <f>'مــصــــروفــــــات اليومـيـــة'!H216</f>
        <v>المبلغ</v>
      </c>
      <c r="F38" s="25">
        <f>'مــصــــروفــــــات اليومـيـــة'!I216</f>
        <v>0</v>
      </c>
      <c r="G38" s="87" t="e">
        <f>'مــصــــروفــــــات اليومـيـــة'!#REF!</f>
        <v>#REF!</v>
      </c>
      <c r="H38" s="25" t="e">
        <f>'مــصــــروفــــــات اليومـيـــة'!#REF!</f>
        <v>#REF!</v>
      </c>
      <c r="I38" s="87" t="e">
        <f>'مــصــــروفــــــات اليومـيـــة'!#REF!</f>
        <v>#REF!</v>
      </c>
      <c r="J38" s="25" t="e">
        <f>'مــصــــروفــــــات اليومـيـــة'!#REF!</f>
        <v>#REF!</v>
      </c>
      <c r="K38" s="87" t="e">
        <f>'مــصــــروفــــــات اليومـيـــة'!#REF!</f>
        <v>#REF!</v>
      </c>
      <c r="L38" s="25" t="e">
        <f>'مــصــــروفــــــات اليومـيـــة'!#REF!</f>
        <v>#REF!</v>
      </c>
      <c r="M38" s="87" t="e">
        <f>'مــصــــروفــــــات اليومـيـــة'!#REF!</f>
        <v>#REF!</v>
      </c>
      <c r="N38" s="25" t="e">
        <f>'مــصــــروفــــــات اليومـيـــة'!#REF!</f>
        <v>#REF!</v>
      </c>
      <c r="O38" s="87" t="e">
        <f>'مــصــــروفــــــات اليومـيـــة'!#REF!</f>
        <v>#REF!</v>
      </c>
      <c r="P38" s="25" t="e">
        <f>'مــصــــروفــــــات اليومـيـــة'!#REF!</f>
        <v>#REF!</v>
      </c>
      <c r="Q38" s="87" t="e">
        <f>'مــصــــروفــــــات اليومـيـــة'!#REF!</f>
        <v>#REF!</v>
      </c>
      <c r="R38" s="25" t="e">
        <f>'مــصــــروفــــــات اليومـيـــة'!#REF!</f>
        <v>#REF!</v>
      </c>
      <c r="S38" s="87" t="e">
        <f>'مــصــــروفــــــات اليومـيـــة'!#REF!</f>
        <v>#REF!</v>
      </c>
      <c r="T38" s="25" t="e">
        <f>'مــصــــروفــــــات اليومـيـــة'!#REF!</f>
        <v>#REF!</v>
      </c>
      <c r="U38" s="87" t="e">
        <f>'مــصــــروفــــــات اليومـيـــة'!#REF!</f>
        <v>#REF!</v>
      </c>
      <c r="V38" s="25" t="e">
        <f>'مــصــــروفــــــات اليومـيـــة'!#REF!</f>
        <v>#REF!</v>
      </c>
      <c r="W38" s="87" t="e">
        <f>'مــصــــروفــــــات اليومـيـــة'!#REF!</f>
        <v>#REF!</v>
      </c>
      <c r="X38" s="25" t="e">
        <f>'مــصــــروفــــــات اليومـيـــة'!#REF!</f>
        <v>#REF!</v>
      </c>
      <c r="Y38" s="87" t="e">
        <f>'مــصــــروفــــــات اليومـيـــة'!#REF!</f>
        <v>#REF!</v>
      </c>
      <c r="Z38" s="25" t="e">
        <f>'مــصــــروفــــــات اليومـيـــة'!#REF!</f>
        <v>#REF!</v>
      </c>
      <c r="AA38" s="87" t="e">
        <f>'مــصــــروفــــــات اليومـيـــة'!#REF!</f>
        <v>#REF!</v>
      </c>
      <c r="AB38" s="25" t="e">
        <f>'مــصــــروفــــــات اليومـيـــة'!#REF!</f>
        <v>#REF!</v>
      </c>
      <c r="AC38" s="87" t="e">
        <f>'مــصــــروفــــــات اليومـيـــة'!#REF!</f>
        <v>#REF!</v>
      </c>
      <c r="AD38" s="25" t="e">
        <f>'مــصــــروفــــــات اليومـيـــة'!#REF!</f>
        <v>#REF!</v>
      </c>
      <c r="AE38" s="87" t="e">
        <f>'مــصــــروفــــــات اليومـيـــة'!#REF!</f>
        <v>#REF!</v>
      </c>
      <c r="AF38" s="25" t="e">
        <f>'مــصــــروفــــــات اليومـيـــة'!#REF!</f>
        <v>#REF!</v>
      </c>
      <c r="AG38" s="87" t="e">
        <f>'مــصــــروفــــــات اليومـيـــة'!#REF!</f>
        <v>#REF!</v>
      </c>
      <c r="AH38" s="25" t="e">
        <f>'مــصــــروفــــــات اليومـيـــة'!#REF!</f>
        <v>#REF!</v>
      </c>
      <c r="AI38" s="87" t="e">
        <f>'مــصــــروفــــــات اليومـيـــة'!#REF!</f>
        <v>#REF!</v>
      </c>
      <c r="AJ38" s="25" t="e">
        <f>'مــصــــروفــــــات اليومـيـــة'!#REF!</f>
        <v>#REF!</v>
      </c>
      <c r="AK38" s="87" t="e">
        <f>'مــصــــروفــــــات اليومـيـــة'!#REF!</f>
        <v>#REF!</v>
      </c>
      <c r="AL38" s="25" t="e">
        <f>'مــصــــروفــــــات اليومـيـــة'!#REF!</f>
        <v>#REF!</v>
      </c>
      <c r="AM38" s="87" t="e">
        <f>'مــصــــروفــــــات اليومـيـــة'!#REF!</f>
        <v>#REF!</v>
      </c>
      <c r="AN38" s="25" t="e">
        <f>'مــصــــروفــــــات اليومـيـــة'!#REF!</f>
        <v>#REF!</v>
      </c>
      <c r="AO38" s="87" t="e">
        <f>'مــصــــروفــــــات اليومـيـــة'!#REF!</f>
        <v>#REF!</v>
      </c>
      <c r="AP38" s="25" t="e">
        <f>'مــصــــروفــــــات اليومـيـــة'!#REF!</f>
        <v>#REF!</v>
      </c>
      <c r="AQ38" s="87" t="e">
        <f>'مــصــــروفــــــات اليومـيـــة'!#REF!</f>
        <v>#REF!</v>
      </c>
      <c r="AR38" s="25" t="e">
        <f>'مــصــــروفــــــات اليومـيـــة'!#REF!</f>
        <v>#REF!</v>
      </c>
      <c r="AS38" s="87" t="e">
        <f>'مــصــــروفــــــات اليومـيـــة'!#REF!</f>
        <v>#REF!</v>
      </c>
      <c r="AT38" s="25" t="e">
        <f>'مــصــــروفــــــات اليومـيـــة'!#REF!</f>
        <v>#REF!</v>
      </c>
      <c r="AU38" s="87"/>
      <c r="AV38" s="25"/>
      <c r="AW38" s="87"/>
      <c r="AX38" s="25"/>
      <c r="AY38" s="87"/>
      <c r="AZ38" s="25"/>
      <c r="BA38" s="87"/>
      <c r="BB38" s="25"/>
      <c r="BC38" s="87"/>
      <c r="BD38" s="25"/>
      <c r="BE38" s="87"/>
      <c r="BF38" s="25"/>
    </row>
    <row r="39" spans="1:58" ht="30" thickTop="1" thickBot="1" x14ac:dyDescent="0.3">
      <c r="A39" s="87">
        <v>37</v>
      </c>
      <c r="B39" s="87" t="s">
        <v>142</v>
      </c>
      <c r="C39" s="87" t="e">
        <f>'مــصــــروفــــــات اليومـيـــة'!#REF!</f>
        <v>#REF!</v>
      </c>
      <c r="D39" s="25" t="e">
        <f>'مــصــــروفــــــات اليومـيـــة'!#REF!</f>
        <v>#REF!</v>
      </c>
      <c r="E39" s="87" t="str">
        <f>'مــصــــروفــــــات اليومـيـــة'!H217</f>
        <v/>
      </c>
      <c r="F39" s="25">
        <f>'مــصــــروفــــــات اليومـيـــة'!I217</f>
        <v>0</v>
      </c>
      <c r="G39" s="87" t="e">
        <f>'مــصــــروفــــــات اليومـيـــة'!#REF!</f>
        <v>#REF!</v>
      </c>
      <c r="H39" s="25" t="e">
        <f>'مــصــــروفــــــات اليومـيـــة'!#REF!</f>
        <v>#REF!</v>
      </c>
      <c r="I39" s="87" t="e">
        <f>'مــصــــروفــــــات اليومـيـــة'!#REF!</f>
        <v>#REF!</v>
      </c>
      <c r="J39" s="25" t="e">
        <f>'مــصــــروفــــــات اليومـيـــة'!#REF!</f>
        <v>#REF!</v>
      </c>
      <c r="K39" s="87" t="e">
        <f>'مــصــــروفــــــات اليومـيـــة'!#REF!</f>
        <v>#REF!</v>
      </c>
      <c r="L39" s="25" t="e">
        <f>'مــصــــروفــــــات اليومـيـــة'!#REF!</f>
        <v>#REF!</v>
      </c>
      <c r="M39" s="87" t="e">
        <f>'مــصــــروفــــــات اليومـيـــة'!#REF!</f>
        <v>#REF!</v>
      </c>
      <c r="N39" s="25" t="e">
        <f>'مــصــــروفــــــات اليومـيـــة'!#REF!</f>
        <v>#REF!</v>
      </c>
      <c r="O39" s="87" t="e">
        <f>'مــصــــروفــــــات اليومـيـــة'!#REF!</f>
        <v>#REF!</v>
      </c>
      <c r="P39" s="25" t="e">
        <f>'مــصــــروفــــــات اليومـيـــة'!#REF!</f>
        <v>#REF!</v>
      </c>
      <c r="Q39" s="87" t="e">
        <f>'مــصــــروفــــــات اليومـيـــة'!#REF!</f>
        <v>#REF!</v>
      </c>
      <c r="R39" s="25" t="e">
        <f>'مــصــــروفــــــات اليومـيـــة'!#REF!</f>
        <v>#REF!</v>
      </c>
      <c r="S39" s="87" t="e">
        <f>'مــصــــروفــــــات اليومـيـــة'!#REF!</f>
        <v>#REF!</v>
      </c>
      <c r="T39" s="25" t="e">
        <f>'مــصــــروفــــــات اليومـيـــة'!#REF!</f>
        <v>#REF!</v>
      </c>
      <c r="U39" s="87" t="e">
        <f>'مــصــــروفــــــات اليومـيـــة'!#REF!</f>
        <v>#REF!</v>
      </c>
      <c r="V39" s="25" t="e">
        <f>'مــصــــروفــــــات اليومـيـــة'!#REF!</f>
        <v>#REF!</v>
      </c>
      <c r="W39" s="87" t="e">
        <f>'مــصــــروفــــــات اليومـيـــة'!#REF!</f>
        <v>#REF!</v>
      </c>
      <c r="X39" s="25" t="e">
        <f>'مــصــــروفــــــات اليومـيـــة'!#REF!</f>
        <v>#REF!</v>
      </c>
      <c r="Y39" s="87" t="e">
        <f>'مــصــــروفــــــات اليومـيـــة'!#REF!</f>
        <v>#REF!</v>
      </c>
      <c r="Z39" s="25" t="e">
        <f>'مــصــــروفــــــات اليومـيـــة'!#REF!</f>
        <v>#REF!</v>
      </c>
      <c r="AA39" s="87" t="e">
        <f>'مــصــــروفــــــات اليومـيـــة'!#REF!</f>
        <v>#REF!</v>
      </c>
      <c r="AB39" s="25" t="e">
        <f>'مــصــــروفــــــات اليومـيـــة'!#REF!</f>
        <v>#REF!</v>
      </c>
      <c r="AC39" s="87" t="e">
        <f>'مــصــــروفــــــات اليومـيـــة'!#REF!</f>
        <v>#REF!</v>
      </c>
      <c r="AD39" s="25" t="e">
        <f>'مــصــــروفــــــات اليومـيـــة'!#REF!</f>
        <v>#REF!</v>
      </c>
      <c r="AE39" s="87" t="e">
        <f>'مــصــــروفــــــات اليومـيـــة'!#REF!</f>
        <v>#REF!</v>
      </c>
      <c r="AF39" s="25" t="e">
        <f>'مــصــــروفــــــات اليومـيـــة'!#REF!</f>
        <v>#REF!</v>
      </c>
      <c r="AG39" s="87" t="e">
        <f>'مــصــــروفــــــات اليومـيـــة'!#REF!</f>
        <v>#REF!</v>
      </c>
      <c r="AH39" s="25" t="e">
        <f>'مــصــــروفــــــات اليومـيـــة'!#REF!</f>
        <v>#REF!</v>
      </c>
      <c r="AI39" s="87" t="e">
        <f>'مــصــــروفــــــات اليومـيـــة'!#REF!</f>
        <v>#REF!</v>
      </c>
      <c r="AJ39" s="25" t="e">
        <f>'مــصــــروفــــــات اليومـيـــة'!#REF!</f>
        <v>#REF!</v>
      </c>
      <c r="AK39" s="87" t="e">
        <f>'مــصــــروفــــــات اليومـيـــة'!#REF!</f>
        <v>#REF!</v>
      </c>
      <c r="AL39" s="25" t="e">
        <f>'مــصــــروفــــــات اليومـيـــة'!#REF!</f>
        <v>#REF!</v>
      </c>
      <c r="AM39" s="87" t="e">
        <f>'مــصــــروفــــــات اليومـيـــة'!#REF!</f>
        <v>#REF!</v>
      </c>
      <c r="AN39" s="25" t="e">
        <f>'مــصــــروفــــــات اليومـيـــة'!#REF!</f>
        <v>#REF!</v>
      </c>
      <c r="AO39" s="87" t="e">
        <f>'مــصــــروفــــــات اليومـيـــة'!#REF!</f>
        <v>#REF!</v>
      </c>
      <c r="AP39" s="25" t="e">
        <f>'مــصــــروفــــــات اليومـيـــة'!#REF!</f>
        <v>#REF!</v>
      </c>
      <c r="AQ39" s="87" t="e">
        <f>'مــصــــروفــــــات اليومـيـــة'!#REF!</f>
        <v>#REF!</v>
      </c>
      <c r="AR39" s="25" t="e">
        <f>'مــصــــروفــــــات اليومـيـــة'!#REF!</f>
        <v>#REF!</v>
      </c>
      <c r="AS39" s="87" t="e">
        <f>'مــصــــروفــــــات اليومـيـــة'!#REF!</f>
        <v>#REF!</v>
      </c>
      <c r="AT39" s="25" t="e">
        <f>'مــصــــروفــــــات اليومـيـــة'!#REF!</f>
        <v>#REF!</v>
      </c>
      <c r="AU39" s="87"/>
      <c r="AV39" s="25"/>
      <c r="AW39" s="87"/>
      <c r="AX39" s="25"/>
      <c r="AY39" s="87"/>
      <c r="AZ39" s="25"/>
      <c r="BA39" s="87"/>
      <c r="BB39" s="25"/>
      <c r="BC39" s="87"/>
      <c r="BD39" s="25"/>
      <c r="BE39" s="87"/>
      <c r="BF39" s="25"/>
    </row>
    <row r="40" spans="1:58" ht="30" thickTop="1" thickBot="1" x14ac:dyDescent="0.3">
      <c r="A40" s="87">
        <v>38</v>
      </c>
      <c r="B40" s="87" t="s">
        <v>142</v>
      </c>
      <c r="C40" s="87" t="e">
        <f>'مــصــــروفــــــات اليومـيـــة'!#REF!</f>
        <v>#REF!</v>
      </c>
      <c r="D40" s="25" t="e">
        <f>'مــصــــروفــــــات اليومـيـــة'!#REF!</f>
        <v>#REF!</v>
      </c>
      <c r="E40" s="87" t="str">
        <f>'مــصــــروفــــــات اليومـيـــة'!H238</f>
        <v/>
      </c>
      <c r="F40" s="25">
        <f>'مــصــــروفــــــات اليومـيـــة'!I218</f>
        <v>0</v>
      </c>
      <c r="G40" s="87" t="e">
        <f>'مــصــــروفــــــات اليومـيـــة'!#REF!</f>
        <v>#REF!</v>
      </c>
      <c r="H40" s="25" t="e">
        <f>'مــصــــروفــــــات اليومـيـــة'!#REF!</f>
        <v>#REF!</v>
      </c>
      <c r="I40" s="87" t="e">
        <f>'مــصــــروفــــــات اليومـيـــة'!#REF!</f>
        <v>#REF!</v>
      </c>
      <c r="J40" s="25" t="e">
        <f>'مــصــــروفــــــات اليومـيـــة'!#REF!</f>
        <v>#REF!</v>
      </c>
      <c r="K40" s="87" t="e">
        <f>'مــصــــروفــــــات اليومـيـــة'!#REF!</f>
        <v>#REF!</v>
      </c>
      <c r="L40" s="25" t="e">
        <f>'مــصــــروفــــــات اليومـيـــة'!#REF!</f>
        <v>#REF!</v>
      </c>
      <c r="M40" s="87" t="e">
        <f>'مــصــــروفــــــات اليومـيـــة'!#REF!</f>
        <v>#REF!</v>
      </c>
      <c r="N40" s="25" t="e">
        <f>'مــصــــروفــــــات اليومـيـــة'!#REF!</f>
        <v>#REF!</v>
      </c>
      <c r="O40" s="87" t="e">
        <f>'مــصــــروفــــــات اليومـيـــة'!#REF!</f>
        <v>#REF!</v>
      </c>
      <c r="P40" s="25" t="e">
        <f>'مــصــــروفــــــات اليومـيـــة'!#REF!</f>
        <v>#REF!</v>
      </c>
      <c r="Q40" s="87" t="e">
        <f>'مــصــــروفــــــات اليومـيـــة'!#REF!</f>
        <v>#REF!</v>
      </c>
      <c r="R40" s="25" t="e">
        <f>'مــصــــروفــــــات اليومـيـــة'!#REF!</f>
        <v>#REF!</v>
      </c>
      <c r="S40" s="87" t="e">
        <f>'مــصــــروفــــــات اليومـيـــة'!#REF!</f>
        <v>#REF!</v>
      </c>
      <c r="T40" s="25" t="e">
        <f>'مــصــــروفــــــات اليومـيـــة'!#REF!</f>
        <v>#REF!</v>
      </c>
      <c r="U40" s="87" t="e">
        <f>'مــصــــروفــــــات اليومـيـــة'!#REF!</f>
        <v>#REF!</v>
      </c>
      <c r="V40" s="25" t="e">
        <f>'مــصــــروفــــــات اليومـيـــة'!#REF!</f>
        <v>#REF!</v>
      </c>
      <c r="W40" s="87" t="e">
        <f>'مــصــــروفــــــات اليومـيـــة'!#REF!</f>
        <v>#REF!</v>
      </c>
      <c r="X40" s="25" t="e">
        <f>'مــصــــروفــــــات اليومـيـــة'!#REF!</f>
        <v>#REF!</v>
      </c>
      <c r="Y40" s="87" t="e">
        <f>'مــصــــروفــــــات اليومـيـــة'!#REF!</f>
        <v>#REF!</v>
      </c>
      <c r="Z40" s="25" t="e">
        <f>'مــصــــروفــــــات اليومـيـــة'!#REF!</f>
        <v>#REF!</v>
      </c>
      <c r="AA40" s="87" t="e">
        <f>'مــصــــروفــــــات اليومـيـــة'!#REF!</f>
        <v>#REF!</v>
      </c>
      <c r="AB40" s="25" t="e">
        <f>'مــصــــروفــــــات اليومـيـــة'!#REF!</f>
        <v>#REF!</v>
      </c>
      <c r="AC40" s="87" t="e">
        <f>'مــصــــروفــــــات اليومـيـــة'!#REF!</f>
        <v>#REF!</v>
      </c>
      <c r="AD40" s="25" t="e">
        <f>'مــصــــروفــــــات اليومـيـــة'!#REF!</f>
        <v>#REF!</v>
      </c>
      <c r="AE40" s="87" t="e">
        <f>'مــصــــروفــــــات اليومـيـــة'!#REF!</f>
        <v>#REF!</v>
      </c>
      <c r="AF40" s="25" t="e">
        <f>'مــصــــروفــــــات اليومـيـــة'!#REF!</f>
        <v>#REF!</v>
      </c>
      <c r="AG40" s="87" t="e">
        <f>'مــصــــروفــــــات اليومـيـــة'!#REF!</f>
        <v>#REF!</v>
      </c>
      <c r="AH40" s="25" t="e">
        <f>'مــصــــروفــــــات اليومـيـــة'!#REF!</f>
        <v>#REF!</v>
      </c>
      <c r="AI40" s="87" t="e">
        <f>'مــصــــروفــــــات اليومـيـــة'!#REF!</f>
        <v>#REF!</v>
      </c>
      <c r="AJ40" s="25" t="e">
        <f>'مــصــــروفــــــات اليومـيـــة'!#REF!</f>
        <v>#REF!</v>
      </c>
      <c r="AK40" s="87" t="e">
        <f>'مــصــــروفــــــات اليومـيـــة'!#REF!</f>
        <v>#REF!</v>
      </c>
      <c r="AL40" s="25" t="e">
        <f>'مــصــــروفــــــات اليومـيـــة'!#REF!</f>
        <v>#REF!</v>
      </c>
      <c r="AM40" s="87" t="e">
        <f>'مــصــــروفــــــات اليومـيـــة'!#REF!</f>
        <v>#REF!</v>
      </c>
      <c r="AN40" s="25" t="e">
        <f>'مــصــــروفــــــات اليومـيـــة'!#REF!</f>
        <v>#REF!</v>
      </c>
      <c r="AO40" s="87" t="e">
        <f>'مــصــــروفــــــات اليومـيـــة'!#REF!</f>
        <v>#REF!</v>
      </c>
      <c r="AP40" s="25" t="e">
        <f>'مــصــــروفــــــات اليومـيـــة'!#REF!</f>
        <v>#REF!</v>
      </c>
      <c r="AQ40" s="87" t="e">
        <f>'مــصــــروفــــــات اليومـيـــة'!#REF!</f>
        <v>#REF!</v>
      </c>
      <c r="AR40" s="25" t="e">
        <f>'مــصــــروفــــــات اليومـيـــة'!#REF!</f>
        <v>#REF!</v>
      </c>
      <c r="AS40" s="87" t="e">
        <f>'مــصــــروفــــــات اليومـيـــة'!#REF!</f>
        <v>#REF!</v>
      </c>
      <c r="AT40" s="25" t="e">
        <f>'مــصــــروفــــــات اليومـيـــة'!#REF!</f>
        <v>#REF!</v>
      </c>
      <c r="AU40" s="87"/>
      <c r="AV40" s="25"/>
      <c r="AW40" s="87"/>
      <c r="AX40" s="25"/>
      <c r="AY40" s="87"/>
      <c r="AZ40" s="25"/>
      <c r="BA40" s="87"/>
      <c r="BB40" s="25"/>
      <c r="BC40" s="87"/>
      <c r="BD40" s="25"/>
      <c r="BE40" s="87"/>
      <c r="BF40" s="25"/>
    </row>
    <row r="41" spans="1:58" ht="30" thickTop="1" thickBot="1" x14ac:dyDescent="0.3">
      <c r="A41" s="87">
        <v>39</v>
      </c>
      <c r="B41" s="87" t="s">
        <v>142</v>
      </c>
      <c r="C41" s="87" t="e">
        <f>'مــصــــروفــــــات اليومـيـــة'!#REF!</f>
        <v>#REF!</v>
      </c>
      <c r="D41" s="25" t="e">
        <f>'مــصــــروفــــــات اليومـيـــة'!#REF!</f>
        <v>#REF!</v>
      </c>
      <c r="E41" s="87" t="str">
        <f>'مــصــــروفــــــات اليومـيـــة'!H239</f>
        <v/>
      </c>
      <c r="F41" s="25">
        <f>'مــصــــروفــــــات اليومـيـــة'!I219</f>
        <v>0</v>
      </c>
      <c r="G41" s="87" t="e">
        <f>'مــصــــروفــــــات اليومـيـــة'!#REF!</f>
        <v>#REF!</v>
      </c>
      <c r="H41" s="25" t="e">
        <f>'مــصــــروفــــــات اليومـيـــة'!#REF!</f>
        <v>#REF!</v>
      </c>
      <c r="I41" s="87" t="e">
        <f>'مــصــــروفــــــات اليومـيـــة'!#REF!</f>
        <v>#REF!</v>
      </c>
      <c r="J41" s="25" t="e">
        <f>'مــصــــروفــــــات اليومـيـــة'!#REF!</f>
        <v>#REF!</v>
      </c>
      <c r="K41" s="87" t="e">
        <f>'مــصــــروفــــــات اليومـيـــة'!#REF!</f>
        <v>#REF!</v>
      </c>
      <c r="L41" s="25" t="e">
        <f>'مــصــــروفــــــات اليومـيـــة'!#REF!</f>
        <v>#REF!</v>
      </c>
      <c r="M41" s="87" t="e">
        <f>'مــصــــروفــــــات اليومـيـــة'!#REF!</f>
        <v>#REF!</v>
      </c>
      <c r="N41" s="25" t="e">
        <f>'مــصــــروفــــــات اليومـيـــة'!#REF!</f>
        <v>#REF!</v>
      </c>
      <c r="O41" s="87" t="e">
        <f>'مــصــــروفــــــات اليومـيـــة'!#REF!</f>
        <v>#REF!</v>
      </c>
      <c r="P41" s="25" t="e">
        <f>'مــصــــروفــــــات اليومـيـــة'!#REF!</f>
        <v>#REF!</v>
      </c>
      <c r="Q41" s="87" t="e">
        <f>'مــصــــروفــــــات اليومـيـــة'!#REF!</f>
        <v>#REF!</v>
      </c>
      <c r="R41" s="25" t="e">
        <f>'مــصــــروفــــــات اليومـيـــة'!#REF!</f>
        <v>#REF!</v>
      </c>
      <c r="S41" s="87" t="e">
        <f>'مــصــــروفــــــات اليومـيـــة'!#REF!</f>
        <v>#REF!</v>
      </c>
      <c r="T41" s="25" t="e">
        <f>'مــصــــروفــــــات اليومـيـــة'!#REF!</f>
        <v>#REF!</v>
      </c>
      <c r="U41" s="87" t="e">
        <f>'مــصــــروفــــــات اليومـيـــة'!#REF!</f>
        <v>#REF!</v>
      </c>
      <c r="V41" s="25" t="e">
        <f>'مــصــــروفــــــات اليومـيـــة'!#REF!</f>
        <v>#REF!</v>
      </c>
      <c r="W41" s="87" t="e">
        <f>'مــصــــروفــــــات اليومـيـــة'!#REF!</f>
        <v>#REF!</v>
      </c>
      <c r="X41" s="25" t="e">
        <f>'مــصــــروفــــــات اليومـيـــة'!#REF!</f>
        <v>#REF!</v>
      </c>
      <c r="Y41" s="87" t="e">
        <f>'مــصــــروفــــــات اليومـيـــة'!#REF!</f>
        <v>#REF!</v>
      </c>
      <c r="Z41" s="25" t="e">
        <f>'مــصــــروفــــــات اليومـيـــة'!#REF!</f>
        <v>#REF!</v>
      </c>
      <c r="AA41" s="87" t="e">
        <f>'مــصــــروفــــــات اليومـيـــة'!#REF!</f>
        <v>#REF!</v>
      </c>
      <c r="AB41" s="25" t="e">
        <f>'مــصــــروفــــــات اليومـيـــة'!#REF!</f>
        <v>#REF!</v>
      </c>
      <c r="AC41" s="87" t="e">
        <f>'مــصــــروفــــــات اليومـيـــة'!#REF!</f>
        <v>#REF!</v>
      </c>
      <c r="AD41" s="25" t="e">
        <f>'مــصــــروفــــــات اليومـيـــة'!#REF!</f>
        <v>#REF!</v>
      </c>
      <c r="AE41" s="87" t="e">
        <f>'مــصــــروفــــــات اليومـيـــة'!#REF!</f>
        <v>#REF!</v>
      </c>
      <c r="AF41" s="25" t="e">
        <f>'مــصــــروفــــــات اليومـيـــة'!#REF!</f>
        <v>#REF!</v>
      </c>
      <c r="AG41" s="87" t="e">
        <f>'مــصــــروفــــــات اليومـيـــة'!#REF!</f>
        <v>#REF!</v>
      </c>
      <c r="AH41" s="25" t="e">
        <f>'مــصــــروفــــــات اليومـيـــة'!#REF!</f>
        <v>#REF!</v>
      </c>
      <c r="AI41" s="87" t="e">
        <f>'مــصــــروفــــــات اليومـيـــة'!#REF!</f>
        <v>#REF!</v>
      </c>
      <c r="AJ41" s="25" t="e">
        <f>'مــصــــروفــــــات اليومـيـــة'!#REF!</f>
        <v>#REF!</v>
      </c>
      <c r="AK41" s="87" t="e">
        <f>'مــصــــروفــــــات اليومـيـــة'!#REF!</f>
        <v>#REF!</v>
      </c>
      <c r="AL41" s="25" t="e">
        <f>'مــصــــروفــــــات اليومـيـــة'!#REF!</f>
        <v>#REF!</v>
      </c>
      <c r="AM41" s="87" t="e">
        <f>'مــصــــروفــــــات اليومـيـــة'!#REF!</f>
        <v>#REF!</v>
      </c>
      <c r="AN41" s="25" t="e">
        <f>'مــصــــروفــــــات اليومـيـــة'!#REF!</f>
        <v>#REF!</v>
      </c>
      <c r="AO41" s="87" t="e">
        <f>'مــصــــروفــــــات اليومـيـــة'!#REF!</f>
        <v>#REF!</v>
      </c>
      <c r="AP41" s="25" t="e">
        <f>'مــصــــروفــــــات اليومـيـــة'!#REF!</f>
        <v>#REF!</v>
      </c>
      <c r="AQ41" s="87" t="e">
        <f>'مــصــــروفــــــات اليومـيـــة'!#REF!</f>
        <v>#REF!</v>
      </c>
      <c r="AR41" s="25" t="e">
        <f>'مــصــــروفــــــات اليومـيـــة'!#REF!</f>
        <v>#REF!</v>
      </c>
      <c r="AS41" s="87" t="e">
        <f>'مــصــــروفــــــات اليومـيـــة'!#REF!</f>
        <v>#REF!</v>
      </c>
      <c r="AT41" s="25" t="e">
        <f>'مــصــــروفــــــات اليومـيـــة'!#REF!</f>
        <v>#REF!</v>
      </c>
      <c r="AU41" s="87"/>
      <c r="AV41" s="25"/>
      <c r="AW41" s="87"/>
      <c r="AX41" s="25"/>
      <c r="AY41" s="87"/>
      <c r="AZ41" s="25"/>
      <c r="BA41" s="87"/>
      <c r="BB41" s="25"/>
      <c r="BC41" s="87"/>
      <c r="BD41" s="25"/>
      <c r="BE41" s="87"/>
      <c r="BF41" s="25"/>
    </row>
    <row r="42" spans="1:58" ht="30" thickTop="1" thickBot="1" x14ac:dyDescent="0.3">
      <c r="A42" s="87">
        <v>40</v>
      </c>
      <c r="B42" s="87" t="s">
        <v>142</v>
      </c>
      <c r="C42" s="87" t="e">
        <f>'مــصــــروفــــــات اليومـيـــة'!#REF!</f>
        <v>#REF!</v>
      </c>
      <c r="D42" s="25" t="e">
        <f>'مــصــــروفــــــات اليومـيـــة'!#REF!</f>
        <v>#REF!</v>
      </c>
      <c r="E42" s="87" t="str">
        <f>'مــصــــروفــــــات اليومـيـــة'!H240</f>
        <v/>
      </c>
      <c r="F42" s="25">
        <f>'مــصــــروفــــــات اليومـيـــة'!I220</f>
        <v>0</v>
      </c>
      <c r="G42" s="87" t="e">
        <f>'مــصــــروفــــــات اليومـيـــة'!#REF!</f>
        <v>#REF!</v>
      </c>
      <c r="H42" s="25" t="e">
        <f>'مــصــــروفــــــات اليومـيـــة'!#REF!</f>
        <v>#REF!</v>
      </c>
      <c r="I42" s="87" t="e">
        <f>'مــصــــروفــــــات اليومـيـــة'!#REF!</f>
        <v>#REF!</v>
      </c>
      <c r="J42" s="25" t="e">
        <f>'مــصــــروفــــــات اليومـيـــة'!#REF!</f>
        <v>#REF!</v>
      </c>
      <c r="K42" s="87" t="e">
        <f>'مــصــــروفــــــات اليومـيـــة'!#REF!</f>
        <v>#REF!</v>
      </c>
      <c r="L42" s="25" t="e">
        <f>'مــصــــروفــــــات اليومـيـــة'!#REF!</f>
        <v>#REF!</v>
      </c>
      <c r="M42" s="87" t="e">
        <f>'مــصــــروفــــــات اليومـيـــة'!#REF!</f>
        <v>#REF!</v>
      </c>
      <c r="N42" s="25" t="e">
        <f>'مــصــــروفــــــات اليومـيـــة'!#REF!</f>
        <v>#REF!</v>
      </c>
      <c r="O42" s="87" t="e">
        <f>'مــصــــروفــــــات اليومـيـــة'!#REF!</f>
        <v>#REF!</v>
      </c>
      <c r="P42" s="25" t="e">
        <f>'مــصــــروفــــــات اليومـيـــة'!#REF!</f>
        <v>#REF!</v>
      </c>
      <c r="Q42" s="87" t="e">
        <f>'مــصــــروفــــــات اليومـيـــة'!#REF!</f>
        <v>#REF!</v>
      </c>
      <c r="R42" s="25" t="e">
        <f>'مــصــــروفــــــات اليومـيـــة'!#REF!</f>
        <v>#REF!</v>
      </c>
      <c r="S42" s="87" t="e">
        <f>'مــصــــروفــــــات اليومـيـــة'!#REF!</f>
        <v>#REF!</v>
      </c>
      <c r="T42" s="25" t="e">
        <f>'مــصــــروفــــــات اليومـيـــة'!#REF!</f>
        <v>#REF!</v>
      </c>
      <c r="U42" s="87" t="e">
        <f>'مــصــــروفــــــات اليومـيـــة'!#REF!</f>
        <v>#REF!</v>
      </c>
      <c r="V42" s="25" t="e">
        <f>'مــصــــروفــــــات اليومـيـــة'!#REF!</f>
        <v>#REF!</v>
      </c>
      <c r="W42" s="87" t="e">
        <f>'مــصــــروفــــــات اليومـيـــة'!#REF!</f>
        <v>#REF!</v>
      </c>
      <c r="X42" s="25" t="e">
        <f>'مــصــــروفــــــات اليومـيـــة'!#REF!</f>
        <v>#REF!</v>
      </c>
      <c r="Y42" s="87" t="e">
        <f>'مــصــــروفــــــات اليومـيـــة'!#REF!</f>
        <v>#REF!</v>
      </c>
      <c r="Z42" s="25" t="e">
        <f>'مــصــــروفــــــات اليومـيـــة'!#REF!</f>
        <v>#REF!</v>
      </c>
      <c r="AA42" s="87" t="e">
        <f>'مــصــــروفــــــات اليومـيـــة'!#REF!</f>
        <v>#REF!</v>
      </c>
      <c r="AB42" s="25" t="e">
        <f>'مــصــــروفــــــات اليومـيـــة'!#REF!</f>
        <v>#REF!</v>
      </c>
      <c r="AC42" s="87" t="e">
        <f>'مــصــــروفــــــات اليومـيـــة'!#REF!</f>
        <v>#REF!</v>
      </c>
      <c r="AD42" s="25" t="e">
        <f>'مــصــــروفــــــات اليومـيـــة'!#REF!</f>
        <v>#REF!</v>
      </c>
      <c r="AE42" s="87" t="e">
        <f>'مــصــــروفــــــات اليومـيـــة'!#REF!</f>
        <v>#REF!</v>
      </c>
      <c r="AF42" s="25" t="e">
        <f>'مــصــــروفــــــات اليومـيـــة'!#REF!</f>
        <v>#REF!</v>
      </c>
      <c r="AG42" s="87" t="e">
        <f>'مــصــــروفــــــات اليومـيـــة'!#REF!</f>
        <v>#REF!</v>
      </c>
      <c r="AH42" s="25" t="e">
        <f>'مــصــــروفــــــات اليومـيـــة'!#REF!</f>
        <v>#REF!</v>
      </c>
      <c r="AI42" s="87" t="e">
        <f>'مــصــــروفــــــات اليومـيـــة'!#REF!</f>
        <v>#REF!</v>
      </c>
      <c r="AJ42" s="25" t="e">
        <f>'مــصــــروفــــــات اليومـيـــة'!#REF!</f>
        <v>#REF!</v>
      </c>
      <c r="AK42" s="87" t="e">
        <f>'مــصــــروفــــــات اليومـيـــة'!#REF!</f>
        <v>#REF!</v>
      </c>
      <c r="AL42" s="25" t="e">
        <f>'مــصــــروفــــــات اليومـيـــة'!#REF!</f>
        <v>#REF!</v>
      </c>
      <c r="AM42" s="87" t="e">
        <f>'مــصــــروفــــــات اليومـيـــة'!#REF!</f>
        <v>#REF!</v>
      </c>
      <c r="AN42" s="25" t="e">
        <f>'مــصــــروفــــــات اليومـيـــة'!#REF!</f>
        <v>#REF!</v>
      </c>
      <c r="AO42" s="87" t="e">
        <f>'مــصــــروفــــــات اليومـيـــة'!#REF!</f>
        <v>#REF!</v>
      </c>
      <c r="AP42" s="25" t="e">
        <f>'مــصــــروفــــــات اليومـيـــة'!#REF!</f>
        <v>#REF!</v>
      </c>
      <c r="AQ42" s="87" t="e">
        <f>'مــصــــروفــــــات اليومـيـــة'!#REF!</f>
        <v>#REF!</v>
      </c>
      <c r="AR42" s="25" t="e">
        <f>'مــصــــروفــــــات اليومـيـــة'!#REF!</f>
        <v>#REF!</v>
      </c>
      <c r="AS42" s="87" t="e">
        <f>'مــصــــروفــــــات اليومـيـــة'!#REF!</f>
        <v>#REF!</v>
      </c>
      <c r="AT42" s="25" t="e">
        <f>'مــصــــروفــــــات اليومـيـــة'!#REF!</f>
        <v>#REF!</v>
      </c>
      <c r="AU42" s="87"/>
      <c r="AV42" s="25"/>
      <c r="AW42" s="87"/>
      <c r="AX42" s="25"/>
      <c r="AY42" s="87"/>
      <c r="AZ42" s="25"/>
      <c r="BA42" s="87"/>
      <c r="BB42" s="25"/>
      <c r="BC42" s="87"/>
      <c r="BD42" s="25"/>
      <c r="BE42" s="87"/>
      <c r="BF42" s="25"/>
    </row>
    <row r="43" spans="1:58" ht="30" thickTop="1" thickBot="1" x14ac:dyDescent="0.3">
      <c r="A43" s="87">
        <v>41</v>
      </c>
      <c r="B43" s="87" t="s">
        <v>142</v>
      </c>
      <c r="C43" s="87" t="e">
        <f>'مــصــــروفــــــات اليومـيـــة'!#REF!</f>
        <v>#REF!</v>
      </c>
      <c r="D43" s="25" t="e">
        <f>'مــصــــروفــــــات اليومـيـــة'!#REF!</f>
        <v>#REF!</v>
      </c>
      <c r="E43" s="87" t="str">
        <f>'مــصــــروفــــــات اليومـيـــة'!H241</f>
        <v/>
      </c>
      <c r="F43" s="25">
        <f>'مــصــــروفــــــات اليومـيـــة'!I221</f>
        <v>0</v>
      </c>
      <c r="G43" s="87" t="e">
        <f>'مــصــــروفــــــات اليومـيـــة'!#REF!</f>
        <v>#REF!</v>
      </c>
      <c r="H43" s="25" t="e">
        <f>'مــصــــروفــــــات اليومـيـــة'!#REF!</f>
        <v>#REF!</v>
      </c>
      <c r="I43" s="87" t="e">
        <f>'مــصــــروفــــــات اليومـيـــة'!#REF!</f>
        <v>#REF!</v>
      </c>
      <c r="J43" s="25" t="e">
        <f>'مــصــــروفــــــات اليومـيـــة'!#REF!</f>
        <v>#REF!</v>
      </c>
      <c r="K43" s="87" t="e">
        <f>'مــصــــروفــــــات اليومـيـــة'!#REF!</f>
        <v>#REF!</v>
      </c>
      <c r="L43" s="25" t="e">
        <f>'مــصــــروفــــــات اليومـيـــة'!#REF!</f>
        <v>#REF!</v>
      </c>
      <c r="M43" s="87" t="e">
        <f>'مــصــــروفــــــات اليومـيـــة'!#REF!</f>
        <v>#REF!</v>
      </c>
      <c r="N43" s="25" t="e">
        <f>'مــصــــروفــــــات اليومـيـــة'!#REF!</f>
        <v>#REF!</v>
      </c>
      <c r="O43" s="87" t="e">
        <f>'مــصــــروفــــــات اليومـيـــة'!#REF!</f>
        <v>#REF!</v>
      </c>
      <c r="P43" s="25" t="e">
        <f>'مــصــــروفــــــات اليومـيـــة'!#REF!</f>
        <v>#REF!</v>
      </c>
      <c r="Q43" s="87" t="e">
        <f>'مــصــــروفــــــات اليومـيـــة'!#REF!</f>
        <v>#REF!</v>
      </c>
      <c r="R43" s="25" t="e">
        <f>'مــصــــروفــــــات اليومـيـــة'!#REF!</f>
        <v>#REF!</v>
      </c>
      <c r="S43" s="87" t="e">
        <f>'مــصــــروفــــــات اليومـيـــة'!#REF!</f>
        <v>#REF!</v>
      </c>
      <c r="T43" s="25" t="e">
        <f>'مــصــــروفــــــات اليومـيـــة'!#REF!</f>
        <v>#REF!</v>
      </c>
      <c r="U43" s="87" t="e">
        <f>'مــصــــروفــــــات اليومـيـــة'!#REF!</f>
        <v>#REF!</v>
      </c>
      <c r="V43" s="25" t="e">
        <f>'مــصــــروفــــــات اليومـيـــة'!#REF!</f>
        <v>#REF!</v>
      </c>
      <c r="W43" s="87" t="e">
        <f>'مــصــــروفــــــات اليومـيـــة'!#REF!</f>
        <v>#REF!</v>
      </c>
      <c r="X43" s="25" t="e">
        <f>'مــصــــروفــــــات اليومـيـــة'!#REF!</f>
        <v>#REF!</v>
      </c>
      <c r="Y43" s="87" t="e">
        <f>'مــصــــروفــــــات اليومـيـــة'!#REF!</f>
        <v>#REF!</v>
      </c>
      <c r="Z43" s="25" t="e">
        <f>'مــصــــروفــــــات اليومـيـــة'!#REF!</f>
        <v>#REF!</v>
      </c>
      <c r="AA43" s="87" t="e">
        <f>'مــصــــروفــــــات اليومـيـــة'!#REF!</f>
        <v>#REF!</v>
      </c>
      <c r="AB43" s="25" t="e">
        <f>'مــصــــروفــــــات اليومـيـــة'!#REF!</f>
        <v>#REF!</v>
      </c>
      <c r="AC43" s="87" t="e">
        <f>'مــصــــروفــــــات اليومـيـــة'!#REF!</f>
        <v>#REF!</v>
      </c>
      <c r="AD43" s="25" t="e">
        <f>'مــصــــروفــــــات اليومـيـــة'!#REF!</f>
        <v>#REF!</v>
      </c>
      <c r="AE43" s="87" t="e">
        <f>'مــصــــروفــــــات اليومـيـــة'!#REF!</f>
        <v>#REF!</v>
      </c>
      <c r="AF43" s="25" t="e">
        <f>'مــصــــروفــــــات اليومـيـــة'!#REF!</f>
        <v>#REF!</v>
      </c>
      <c r="AG43" s="87" t="e">
        <f>'مــصــــروفــــــات اليومـيـــة'!#REF!</f>
        <v>#REF!</v>
      </c>
      <c r="AH43" s="25" t="e">
        <f>'مــصــــروفــــــات اليومـيـــة'!#REF!</f>
        <v>#REF!</v>
      </c>
      <c r="AI43" s="87" t="e">
        <f>'مــصــــروفــــــات اليومـيـــة'!#REF!</f>
        <v>#REF!</v>
      </c>
      <c r="AJ43" s="25" t="e">
        <f>'مــصــــروفــــــات اليومـيـــة'!#REF!</f>
        <v>#REF!</v>
      </c>
      <c r="AK43" s="87" t="e">
        <f>'مــصــــروفــــــات اليومـيـــة'!#REF!</f>
        <v>#REF!</v>
      </c>
      <c r="AL43" s="25" t="e">
        <f>'مــصــــروفــــــات اليومـيـــة'!#REF!</f>
        <v>#REF!</v>
      </c>
      <c r="AM43" s="87" t="e">
        <f>'مــصــــروفــــــات اليومـيـــة'!#REF!</f>
        <v>#REF!</v>
      </c>
      <c r="AN43" s="25" t="e">
        <f>'مــصــــروفــــــات اليومـيـــة'!#REF!</f>
        <v>#REF!</v>
      </c>
      <c r="AO43" s="87" t="e">
        <f>'مــصــــروفــــــات اليومـيـــة'!#REF!</f>
        <v>#REF!</v>
      </c>
      <c r="AP43" s="25" t="e">
        <f>'مــصــــروفــــــات اليومـيـــة'!#REF!</f>
        <v>#REF!</v>
      </c>
      <c r="AQ43" s="87" t="e">
        <f>'مــصــــروفــــــات اليومـيـــة'!#REF!</f>
        <v>#REF!</v>
      </c>
      <c r="AR43" s="25" t="e">
        <f>'مــصــــروفــــــات اليومـيـــة'!#REF!</f>
        <v>#REF!</v>
      </c>
      <c r="AS43" s="87" t="e">
        <f>'مــصــــروفــــــات اليومـيـــة'!#REF!</f>
        <v>#REF!</v>
      </c>
      <c r="AT43" s="25" t="e">
        <f>'مــصــــروفــــــات اليومـيـــة'!#REF!</f>
        <v>#REF!</v>
      </c>
      <c r="AU43" s="87"/>
      <c r="AV43" s="25"/>
      <c r="AW43" s="87"/>
      <c r="AX43" s="25"/>
      <c r="AY43" s="87"/>
      <c r="AZ43" s="25"/>
      <c r="BA43" s="87"/>
      <c r="BB43" s="25"/>
      <c r="BC43" s="87"/>
      <c r="BD43" s="25"/>
      <c r="BE43" s="87"/>
      <c r="BF43" s="25"/>
    </row>
    <row r="44" spans="1:58" ht="30" thickTop="1" thickBot="1" x14ac:dyDescent="0.3">
      <c r="A44" s="87">
        <v>42</v>
      </c>
      <c r="B44" s="87" t="s">
        <v>142</v>
      </c>
      <c r="C44" s="87" t="e">
        <f>'مــصــــروفــــــات اليومـيـــة'!#REF!</f>
        <v>#REF!</v>
      </c>
      <c r="D44" s="25" t="e">
        <f>'مــصــــروفــــــات اليومـيـــة'!#REF!</f>
        <v>#REF!</v>
      </c>
      <c r="E44" s="87" t="str">
        <f>'مــصــــروفــــــات اليومـيـــة'!H242</f>
        <v/>
      </c>
      <c r="F44" s="25">
        <f>'مــصــــروفــــــات اليومـيـــة'!I222</f>
        <v>0</v>
      </c>
      <c r="G44" s="87" t="e">
        <f>'مــصــــروفــــــات اليومـيـــة'!#REF!</f>
        <v>#REF!</v>
      </c>
      <c r="H44" s="25" t="e">
        <f>'مــصــــروفــــــات اليومـيـــة'!#REF!</f>
        <v>#REF!</v>
      </c>
      <c r="I44" s="87" t="e">
        <f>'مــصــــروفــــــات اليومـيـــة'!#REF!</f>
        <v>#REF!</v>
      </c>
      <c r="J44" s="25" t="e">
        <f>'مــصــــروفــــــات اليومـيـــة'!#REF!</f>
        <v>#REF!</v>
      </c>
      <c r="K44" s="87" t="e">
        <f>'مــصــــروفــــــات اليومـيـــة'!#REF!</f>
        <v>#REF!</v>
      </c>
      <c r="L44" s="25" t="e">
        <f>'مــصــــروفــــــات اليومـيـــة'!#REF!</f>
        <v>#REF!</v>
      </c>
      <c r="M44" s="87" t="e">
        <f>'مــصــــروفــــــات اليومـيـــة'!#REF!</f>
        <v>#REF!</v>
      </c>
      <c r="N44" s="25" t="e">
        <f>'مــصــــروفــــــات اليومـيـــة'!#REF!</f>
        <v>#REF!</v>
      </c>
      <c r="O44" s="87" t="e">
        <f>'مــصــــروفــــــات اليومـيـــة'!#REF!</f>
        <v>#REF!</v>
      </c>
      <c r="P44" s="25" t="e">
        <f>'مــصــــروفــــــات اليومـيـــة'!#REF!</f>
        <v>#REF!</v>
      </c>
      <c r="Q44" s="87" t="e">
        <f>'مــصــــروفــــــات اليومـيـــة'!#REF!</f>
        <v>#REF!</v>
      </c>
      <c r="R44" s="25" t="e">
        <f>'مــصــــروفــــــات اليومـيـــة'!#REF!</f>
        <v>#REF!</v>
      </c>
      <c r="S44" s="87" t="e">
        <f>'مــصــــروفــــــات اليومـيـــة'!#REF!</f>
        <v>#REF!</v>
      </c>
      <c r="T44" s="25" t="e">
        <f>'مــصــــروفــــــات اليومـيـــة'!#REF!</f>
        <v>#REF!</v>
      </c>
      <c r="U44" s="87" t="e">
        <f>'مــصــــروفــــــات اليومـيـــة'!#REF!</f>
        <v>#REF!</v>
      </c>
      <c r="V44" s="25" t="e">
        <f>'مــصــــروفــــــات اليومـيـــة'!#REF!</f>
        <v>#REF!</v>
      </c>
      <c r="W44" s="87" t="e">
        <f>'مــصــــروفــــــات اليومـيـــة'!#REF!</f>
        <v>#REF!</v>
      </c>
      <c r="X44" s="25" t="e">
        <f>'مــصــــروفــــــات اليومـيـــة'!#REF!</f>
        <v>#REF!</v>
      </c>
      <c r="Y44" s="87" t="e">
        <f>'مــصــــروفــــــات اليومـيـــة'!#REF!</f>
        <v>#REF!</v>
      </c>
      <c r="Z44" s="25" t="e">
        <f>'مــصــــروفــــــات اليومـيـــة'!#REF!</f>
        <v>#REF!</v>
      </c>
      <c r="AA44" s="87" t="e">
        <f>'مــصــــروفــــــات اليومـيـــة'!#REF!</f>
        <v>#REF!</v>
      </c>
      <c r="AB44" s="25" t="e">
        <f>'مــصــــروفــــــات اليومـيـــة'!#REF!</f>
        <v>#REF!</v>
      </c>
      <c r="AC44" s="87" t="e">
        <f>'مــصــــروفــــــات اليومـيـــة'!#REF!</f>
        <v>#REF!</v>
      </c>
      <c r="AD44" s="25" t="e">
        <f>'مــصــــروفــــــات اليومـيـــة'!#REF!</f>
        <v>#REF!</v>
      </c>
      <c r="AE44" s="87" t="e">
        <f>'مــصــــروفــــــات اليومـيـــة'!#REF!</f>
        <v>#REF!</v>
      </c>
      <c r="AF44" s="25" t="e">
        <f>'مــصــــروفــــــات اليومـيـــة'!#REF!</f>
        <v>#REF!</v>
      </c>
      <c r="AG44" s="87" t="e">
        <f>'مــصــــروفــــــات اليومـيـــة'!#REF!</f>
        <v>#REF!</v>
      </c>
      <c r="AH44" s="25" t="e">
        <f>'مــصــــروفــــــات اليومـيـــة'!#REF!</f>
        <v>#REF!</v>
      </c>
      <c r="AI44" s="87" t="e">
        <f>'مــصــــروفــــــات اليومـيـــة'!#REF!</f>
        <v>#REF!</v>
      </c>
      <c r="AJ44" s="25" t="e">
        <f>'مــصــــروفــــــات اليومـيـــة'!#REF!</f>
        <v>#REF!</v>
      </c>
      <c r="AK44" s="87" t="e">
        <f>'مــصــــروفــــــات اليومـيـــة'!#REF!</f>
        <v>#REF!</v>
      </c>
      <c r="AL44" s="25" t="e">
        <f>'مــصــــروفــــــات اليومـيـــة'!#REF!</f>
        <v>#REF!</v>
      </c>
      <c r="AM44" s="87" t="e">
        <f>'مــصــــروفــــــات اليومـيـــة'!#REF!</f>
        <v>#REF!</v>
      </c>
      <c r="AN44" s="25" t="e">
        <f>'مــصــــروفــــــات اليومـيـــة'!#REF!</f>
        <v>#REF!</v>
      </c>
      <c r="AO44" s="87" t="e">
        <f>'مــصــــروفــــــات اليومـيـــة'!#REF!</f>
        <v>#REF!</v>
      </c>
      <c r="AP44" s="25" t="e">
        <f>'مــصــــروفــــــات اليومـيـــة'!#REF!</f>
        <v>#REF!</v>
      </c>
      <c r="AQ44" s="87" t="e">
        <f>'مــصــــروفــــــات اليومـيـــة'!#REF!</f>
        <v>#REF!</v>
      </c>
      <c r="AR44" s="25" t="e">
        <f>'مــصــــروفــــــات اليومـيـــة'!#REF!</f>
        <v>#REF!</v>
      </c>
      <c r="AS44" s="87" t="e">
        <f>'مــصــــروفــــــات اليومـيـــة'!#REF!</f>
        <v>#REF!</v>
      </c>
      <c r="AT44" s="25" t="e">
        <f>'مــصــــروفــــــات اليومـيـــة'!#REF!</f>
        <v>#REF!</v>
      </c>
      <c r="AU44" s="87"/>
      <c r="AV44" s="25"/>
      <c r="AW44" s="87"/>
      <c r="AX44" s="25"/>
      <c r="AY44" s="87"/>
      <c r="AZ44" s="25"/>
      <c r="BA44" s="87"/>
      <c r="BB44" s="25"/>
      <c r="BC44" s="87"/>
      <c r="BD44" s="25"/>
      <c r="BE44" s="87"/>
      <c r="BF44" s="25"/>
    </row>
    <row r="45" spans="1:58" ht="30" thickTop="1" thickBot="1" x14ac:dyDescent="0.3">
      <c r="A45" s="87">
        <v>43</v>
      </c>
      <c r="B45" s="87" t="s">
        <v>142</v>
      </c>
      <c r="C45" s="87" t="e">
        <f>'مــصــــروفــــــات اليومـيـــة'!#REF!</f>
        <v>#REF!</v>
      </c>
      <c r="D45" s="25" t="e">
        <f>'مــصــــروفــــــات اليومـيـــة'!#REF!</f>
        <v>#REF!</v>
      </c>
      <c r="E45" s="87" t="str">
        <f>'مــصــــروفــــــات اليومـيـــة'!H243</f>
        <v/>
      </c>
      <c r="F45" s="25">
        <f>'مــصــــروفــــــات اليومـيـــة'!I223</f>
        <v>0</v>
      </c>
      <c r="G45" s="87" t="e">
        <f>'مــصــــروفــــــات اليومـيـــة'!#REF!</f>
        <v>#REF!</v>
      </c>
      <c r="H45" s="25" t="e">
        <f>'مــصــــروفــــــات اليومـيـــة'!#REF!</f>
        <v>#REF!</v>
      </c>
      <c r="I45" s="87" t="e">
        <f>'مــصــــروفــــــات اليومـيـــة'!#REF!</f>
        <v>#REF!</v>
      </c>
      <c r="J45" s="25" t="e">
        <f>'مــصــــروفــــــات اليومـيـــة'!#REF!</f>
        <v>#REF!</v>
      </c>
      <c r="K45" s="87" t="e">
        <f>'مــصــــروفــــــات اليومـيـــة'!#REF!</f>
        <v>#REF!</v>
      </c>
      <c r="L45" s="25" t="e">
        <f>'مــصــــروفــــــات اليومـيـــة'!#REF!</f>
        <v>#REF!</v>
      </c>
      <c r="M45" s="87" t="e">
        <f>'مــصــــروفــــــات اليومـيـــة'!#REF!</f>
        <v>#REF!</v>
      </c>
      <c r="N45" s="25" t="e">
        <f>'مــصــــروفــــــات اليومـيـــة'!#REF!</f>
        <v>#REF!</v>
      </c>
      <c r="O45" s="87" t="e">
        <f>'مــصــــروفــــــات اليومـيـــة'!#REF!</f>
        <v>#REF!</v>
      </c>
      <c r="P45" s="25" t="e">
        <f>'مــصــــروفــــــات اليومـيـــة'!#REF!</f>
        <v>#REF!</v>
      </c>
      <c r="Q45" s="87" t="e">
        <f>'مــصــــروفــــــات اليومـيـــة'!#REF!</f>
        <v>#REF!</v>
      </c>
      <c r="R45" s="25" t="e">
        <f>'مــصــــروفــــــات اليومـيـــة'!#REF!</f>
        <v>#REF!</v>
      </c>
      <c r="S45" s="87" t="e">
        <f>'مــصــــروفــــــات اليومـيـــة'!#REF!</f>
        <v>#REF!</v>
      </c>
      <c r="T45" s="25" t="e">
        <f>'مــصــــروفــــــات اليومـيـــة'!#REF!</f>
        <v>#REF!</v>
      </c>
      <c r="U45" s="87" t="e">
        <f>'مــصــــروفــــــات اليومـيـــة'!#REF!</f>
        <v>#REF!</v>
      </c>
      <c r="V45" s="25" t="e">
        <f>'مــصــــروفــــــات اليومـيـــة'!#REF!</f>
        <v>#REF!</v>
      </c>
      <c r="W45" s="87" t="e">
        <f>'مــصــــروفــــــات اليومـيـــة'!#REF!</f>
        <v>#REF!</v>
      </c>
      <c r="X45" s="25" t="e">
        <f>'مــصــــروفــــــات اليومـيـــة'!#REF!</f>
        <v>#REF!</v>
      </c>
      <c r="Y45" s="87" t="e">
        <f>'مــصــــروفــــــات اليومـيـــة'!#REF!</f>
        <v>#REF!</v>
      </c>
      <c r="Z45" s="25" t="e">
        <f>'مــصــــروفــــــات اليومـيـــة'!#REF!</f>
        <v>#REF!</v>
      </c>
      <c r="AA45" s="87" t="e">
        <f>'مــصــــروفــــــات اليومـيـــة'!#REF!</f>
        <v>#REF!</v>
      </c>
      <c r="AB45" s="25" t="e">
        <f>'مــصــــروفــــــات اليومـيـــة'!#REF!</f>
        <v>#REF!</v>
      </c>
      <c r="AC45" s="87" t="e">
        <f>'مــصــــروفــــــات اليومـيـــة'!#REF!</f>
        <v>#REF!</v>
      </c>
      <c r="AD45" s="25" t="e">
        <f>'مــصــــروفــــــات اليومـيـــة'!#REF!</f>
        <v>#REF!</v>
      </c>
      <c r="AE45" s="87" t="e">
        <f>'مــصــــروفــــــات اليومـيـــة'!#REF!</f>
        <v>#REF!</v>
      </c>
      <c r="AF45" s="25" t="e">
        <f>'مــصــــروفــــــات اليومـيـــة'!#REF!</f>
        <v>#REF!</v>
      </c>
      <c r="AG45" s="87" t="e">
        <f>'مــصــــروفــــــات اليومـيـــة'!#REF!</f>
        <v>#REF!</v>
      </c>
      <c r="AH45" s="25" t="e">
        <f>'مــصــــروفــــــات اليومـيـــة'!#REF!</f>
        <v>#REF!</v>
      </c>
      <c r="AI45" s="87" t="e">
        <f>'مــصــــروفــــــات اليومـيـــة'!#REF!</f>
        <v>#REF!</v>
      </c>
      <c r="AJ45" s="25" t="e">
        <f>'مــصــــروفــــــات اليومـيـــة'!#REF!</f>
        <v>#REF!</v>
      </c>
      <c r="AK45" s="87" t="e">
        <f>'مــصــــروفــــــات اليومـيـــة'!#REF!</f>
        <v>#REF!</v>
      </c>
      <c r="AL45" s="25" t="e">
        <f>'مــصــــروفــــــات اليومـيـــة'!#REF!</f>
        <v>#REF!</v>
      </c>
      <c r="AM45" s="87" t="e">
        <f>'مــصــــروفــــــات اليومـيـــة'!#REF!</f>
        <v>#REF!</v>
      </c>
      <c r="AN45" s="25" t="e">
        <f>'مــصــــروفــــــات اليومـيـــة'!#REF!</f>
        <v>#REF!</v>
      </c>
      <c r="AO45" s="87" t="e">
        <f>'مــصــــروفــــــات اليومـيـــة'!#REF!</f>
        <v>#REF!</v>
      </c>
      <c r="AP45" s="25" t="e">
        <f>'مــصــــروفــــــات اليومـيـــة'!#REF!</f>
        <v>#REF!</v>
      </c>
      <c r="AQ45" s="87" t="e">
        <f>'مــصــــروفــــــات اليومـيـــة'!#REF!</f>
        <v>#REF!</v>
      </c>
      <c r="AR45" s="25" t="e">
        <f>'مــصــــروفــــــات اليومـيـــة'!#REF!</f>
        <v>#REF!</v>
      </c>
      <c r="AS45" s="87" t="e">
        <f>'مــصــــروفــــــات اليومـيـــة'!#REF!</f>
        <v>#REF!</v>
      </c>
      <c r="AT45" s="25" t="e">
        <f>'مــصــــروفــــــات اليومـيـــة'!#REF!</f>
        <v>#REF!</v>
      </c>
      <c r="AU45" s="87"/>
      <c r="AV45" s="25"/>
      <c r="AW45" s="87"/>
      <c r="AX45" s="25"/>
      <c r="AY45" s="87"/>
      <c r="AZ45" s="25"/>
      <c r="BA45" s="87"/>
      <c r="BB45" s="25"/>
      <c r="BC45" s="87"/>
      <c r="BD45" s="25"/>
      <c r="BE45" s="87"/>
      <c r="BF45" s="25"/>
    </row>
    <row r="46" spans="1:58" ht="30" thickTop="1" thickBot="1" x14ac:dyDescent="0.3">
      <c r="A46" s="87">
        <v>44</v>
      </c>
      <c r="B46" s="87" t="s">
        <v>142</v>
      </c>
      <c r="C46" s="87" t="e">
        <f>'مــصــــروفــــــات اليومـيـــة'!#REF!</f>
        <v>#REF!</v>
      </c>
      <c r="D46" s="25" t="e">
        <f>'مــصــــروفــــــات اليومـيـــة'!#REF!</f>
        <v>#REF!</v>
      </c>
      <c r="E46" s="87" t="str">
        <f>'مــصــــروفــــــات اليومـيـــة'!H244</f>
        <v/>
      </c>
      <c r="F46" s="25">
        <f>'مــصــــروفــــــات اليومـيـــة'!I224</f>
        <v>0</v>
      </c>
      <c r="G46" s="87" t="e">
        <f>'مــصــــروفــــــات اليومـيـــة'!#REF!</f>
        <v>#REF!</v>
      </c>
      <c r="H46" s="25" t="e">
        <f>'مــصــــروفــــــات اليومـيـــة'!#REF!</f>
        <v>#REF!</v>
      </c>
      <c r="I46" s="87" t="e">
        <f>'مــصــــروفــــــات اليومـيـــة'!#REF!</f>
        <v>#REF!</v>
      </c>
      <c r="J46" s="25" t="e">
        <f>'مــصــــروفــــــات اليومـيـــة'!#REF!</f>
        <v>#REF!</v>
      </c>
      <c r="K46" s="87" t="e">
        <f>'مــصــــروفــــــات اليومـيـــة'!#REF!</f>
        <v>#REF!</v>
      </c>
      <c r="L46" s="25" t="e">
        <f>'مــصــــروفــــــات اليومـيـــة'!#REF!</f>
        <v>#REF!</v>
      </c>
      <c r="M46" s="87" t="e">
        <f>'مــصــــروفــــــات اليومـيـــة'!#REF!</f>
        <v>#REF!</v>
      </c>
      <c r="N46" s="25" t="e">
        <f>'مــصــــروفــــــات اليومـيـــة'!#REF!</f>
        <v>#REF!</v>
      </c>
      <c r="O46" s="87" t="e">
        <f>'مــصــــروفــــــات اليومـيـــة'!#REF!</f>
        <v>#REF!</v>
      </c>
      <c r="P46" s="25" t="e">
        <f>'مــصــــروفــــــات اليومـيـــة'!#REF!</f>
        <v>#REF!</v>
      </c>
      <c r="Q46" s="87" t="e">
        <f>'مــصــــروفــــــات اليومـيـــة'!#REF!</f>
        <v>#REF!</v>
      </c>
      <c r="R46" s="25" t="e">
        <f>'مــصــــروفــــــات اليومـيـــة'!#REF!</f>
        <v>#REF!</v>
      </c>
      <c r="S46" s="87" t="e">
        <f>'مــصــــروفــــــات اليومـيـــة'!#REF!</f>
        <v>#REF!</v>
      </c>
      <c r="T46" s="25" t="e">
        <f>'مــصــــروفــــــات اليومـيـــة'!#REF!</f>
        <v>#REF!</v>
      </c>
      <c r="U46" s="87" t="e">
        <f>'مــصــــروفــــــات اليومـيـــة'!#REF!</f>
        <v>#REF!</v>
      </c>
      <c r="V46" s="25" t="e">
        <f>'مــصــــروفــــــات اليومـيـــة'!#REF!</f>
        <v>#REF!</v>
      </c>
      <c r="W46" s="87" t="e">
        <f>'مــصــــروفــــــات اليومـيـــة'!#REF!</f>
        <v>#REF!</v>
      </c>
      <c r="X46" s="25" t="e">
        <f>'مــصــــروفــــــات اليومـيـــة'!#REF!</f>
        <v>#REF!</v>
      </c>
      <c r="Y46" s="87" t="e">
        <f>'مــصــــروفــــــات اليومـيـــة'!#REF!</f>
        <v>#REF!</v>
      </c>
      <c r="Z46" s="25" t="e">
        <f>'مــصــــروفــــــات اليومـيـــة'!#REF!</f>
        <v>#REF!</v>
      </c>
      <c r="AA46" s="87" t="e">
        <f>'مــصــــروفــــــات اليومـيـــة'!#REF!</f>
        <v>#REF!</v>
      </c>
      <c r="AB46" s="25" t="e">
        <f>'مــصــــروفــــــات اليومـيـــة'!#REF!</f>
        <v>#REF!</v>
      </c>
      <c r="AC46" s="87" t="e">
        <f>'مــصــــروفــــــات اليومـيـــة'!#REF!</f>
        <v>#REF!</v>
      </c>
      <c r="AD46" s="25" t="e">
        <f>'مــصــــروفــــــات اليومـيـــة'!#REF!</f>
        <v>#REF!</v>
      </c>
      <c r="AE46" s="87" t="e">
        <f>'مــصــــروفــــــات اليومـيـــة'!#REF!</f>
        <v>#REF!</v>
      </c>
      <c r="AF46" s="25" t="e">
        <f>'مــصــــروفــــــات اليومـيـــة'!#REF!</f>
        <v>#REF!</v>
      </c>
      <c r="AG46" s="87" t="e">
        <f>'مــصــــروفــــــات اليومـيـــة'!#REF!</f>
        <v>#REF!</v>
      </c>
      <c r="AH46" s="25" t="e">
        <f>'مــصــــروفــــــات اليومـيـــة'!#REF!</f>
        <v>#REF!</v>
      </c>
      <c r="AI46" s="87" t="e">
        <f>'مــصــــروفــــــات اليومـيـــة'!#REF!</f>
        <v>#REF!</v>
      </c>
      <c r="AJ46" s="25" t="e">
        <f>'مــصــــروفــــــات اليومـيـــة'!#REF!</f>
        <v>#REF!</v>
      </c>
      <c r="AK46" s="87" t="e">
        <f>'مــصــــروفــــــات اليومـيـــة'!#REF!</f>
        <v>#REF!</v>
      </c>
      <c r="AL46" s="25" t="e">
        <f>'مــصــــروفــــــات اليومـيـــة'!#REF!</f>
        <v>#REF!</v>
      </c>
      <c r="AM46" s="87" t="e">
        <f>'مــصــــروفــــــات اليومـيـــة'!#REF!</f>
        <v>#REF!</v>
      </c>
      <c r="AN46" s="25" t="e">
        <f>'مــصــــروفــــــات اليومـيـــة'!#REF!</f>
        <v>#REF!</v>
      </c>
      <c r="AO46" s="87" t="e">
        <f>'مــصــــروفــــــات اليومـيـــة'!#REF!</f>
        <v>#REF!</v>
      </c>
      <c r="AP46" s="25" t="e">
        <f>'مــصــــروفــــــات اليومـيـــة'!#REF!</f>
        <v>#REF!</v>
      </c>
      <c r="AQ46" s="87" t="e">
        <f>'مــصــــروفــــــات اليومـيـــة'!#REF!</f>
        <v>#REF!</v>
      </c>
      <c r="AR46" s="25" t="e">
        <f>'مــصــــروفــــــات اليومـيـــة'!#REF!</f>
        <v>#REF!</v>
      </c>
      <c r="AS46" s="87" t="e">
        <f>'مــصــــروفــــــات اليومـيـــة'!#REF!</f>
        <v>#REF!</v>
      </c>
      <c r="AT46" s="25" t="e">
        <f>'مــصــــروفــــــات اليومـيـــة'!#REF!</f>
        <v>#REF!</v>
      </c>
      <c r="AU46" s="87"/>
      <c r="AV46" s="25"/>
      <c r="AW46" s="87"/>
      <c r="AX46" s="25"/>
      <c r="AY46" s="87"/>
      <c r="AZ46" s="25"/>
      <c r="BA46" s="87"/>
      <c r="BB46" s="25"/>
      <c r="BC46" s="87"/>
      <c r="BD46" s="25"/>
      <c r="BE46" s="87"/>
      <c r="BF46" s="25"/>
    </row>
    <row r="47" spans="1:58" ht="30" thickTop="1" thickBot="1" x14ac:dyDescent="0.3">
      <c r="A47" s="87">
        <v>45</v>
      </c>
      <c r="B47" s="87" t="s">
        <v>142</v>
      </c>
      <c r="C47" s="87" t="e">
        <f>'مــصــــروفــــــات اليومـيـــة'!#REF!</f>
        <v>#REF!</v>
      </c>
      <c r="D47" s="25" t="e">
        <f>'مــصــــروفــــــات اليومـيـــة'!#REF!</f>
        <v>#REF!</v>
      </c>
      <c r="E47" s="87" t="str">
        <f>'مــصــــروفــــــات اليومـيـــة'!H245</f>
        <v/>
      </c>
      <c r="F47" s="25">
        <f>'مــصــــروفــــــات اليومـيـــة'!I225</f>
        <v>0</v>
      </c>
      <c r="G47" s="87" t="e">
        <f>'مــصــــروفــــــات اليومـيـــة'!#REF!</f>
        <v>#REF!</v>
      </c>
      <c r="H47" s="25" t="e">
        <f>'مــصــــروفــــــات اليومـيـــة'!#REF!</f>
        <v>#REF!</v>
      </c>
      <c r="I47" s="87" t="e">
        <f>'مــصــــروفــــــات اليومـيـــة'!#REF!</f>
        <v>#REF!</v>
      </c>
      <c r="J47" s="25" t="e">
        <f>'مــصــــروفــــــات اليومـيـــة'!#REF!</f>
        <v>#REF!</v>
      </c>
      <c r="K47" s="87" t="e">
        <f>'مــصــــروفــــــات اليومـيـــة'!#REF!</f>
        <v>#REF!</v>
      </c>
      <c r="L47" s="25" t="e">
        <f>'مــصــــروفــــــات اليومـيـــة'!#REF!</f>
        <v>#REF!</v>
      </c>
      <c r="M47" s="87" t="e">
        <f>'مــصــــروفــــــات اليومـيـــة'!#REF!</f>
        <v>#REF!</v>
      </c>
      <c r="N47" s="25" t="e">
        <f>'مــصــــروفــــــات اليومـيـــة'!#REF!</f>
        <v>#REF!</v>
      </c>
      <c r="O47" s="87" t="e">
        <f>'مــصــــروفــــــات اليومـيـــة'!#REF!</f>
        <v>#REF!</v>
      </c>
      <c r="P47" s="25" t="e">
        <f>'مــصــــروفــــــات اليومـيـــة'!#REF!</f>
        <v>#REF!</v>
      </c>
      <c r="Q47" s="87" t="e">
        <f>'مــصــــروفــــــات اليومـيـــة'!#REF!</f>
        <v>#REF!</v>
      </c>
      <c r="R47" s="25" t="e">
        <f>'مــصــــروفــــــات اليومـيـــة'!#REF!</f>
        <v>#REF!</v>
      </c>
      <c r="S47" s="87" t="e">
        <f>'مــصــــروفــــــات اليومـيـــة'!#REF!</f>
        <v>#REF!</v>
      </c>
      <c r="T47" s="25" t="e">
        <f>'مــصــــروفــــــات اليومـيـــة'!#REF!</f>
        <v>#REF!</v>
      </c>
      <c r="U47" s="87" t="e">
        <f>'مــصــــروفــــــات اليومـيـــة'!#REF!</f>
        <v>#REF!</v>
      </c>
      <c r="V47" s="25" t="e">
        <f>'مــصــــروفــــــات اليومـيـــة'!#REF!</f>
        <v>#REF!</v>
      </c>
      <c r="W47" s="87" t="e">
        <f>'مــصــــروفــــــات اليومـيـــة'!#REF!</f>
        <v>#REF!</v>
      </c>
      <c r="X47" s="25" t="e">
        <f>'مــصــــروفــــــات اليومـيـــة'!#REF!</f>
        <v>#REF!</v>
      </c>
      <c r="Y47" s="87" t="e">
        <f>'مــصــــروفــــــات اليومـيـــة'!#REF!</f>
        <v>#REF!</v>
      </c>
      <c r="Z47" s="25" t="e">
        <f>'مــصــــروفــــــات اليومـيـــة'!#REF!</f>
        <v>#REF!</v>
      </c>
      <c r="AA47" s="87" t="e">
        <f>'مــصــــروفــــــات اليومـيـــة'!#REF!</f>
        <v>#REF!</v>
      </c>
      <c r="AB47" s="25" t="e">
        <f>'مــصــــروفــــــات اليومـيـــة'!#REF!</f>
        <v>#REF!</v>
      </c>
      <c r="AC47" s="87" t="e">
        <f>'مــصــــروفــــــات اليومـيـــة'!#REF!</f>
        <v>#REF!</v>
      </c>
      <c r="AD47" s="25" t="e">
        <f>'مــصــــروفــــــات اليومـيـــة'!#REF!</f>
        <v>#REF!</v>
      </c>
      <c r="AE47" s="87" t="e">
        <f>'مــصــــروفــــــات اليومـيـــة'!#REF!</f>
        <v>#REF!</v>
      </c>
      <c r="AF47" s="25" t="e">
        <f>'مــصــــروفــــــات اليومـيـــة'!#REF!</f>
        <v>#REF!</v>
      </c>
      <c r="AG47" s="87" t="e">
        <f>'مــصــــروفــــــات اليومـيـــة'!#REF!</f>
        <v>#REF!</v>
      </c>
      <c r="AH47" s="25" t="e">
        <f>'مــصــــروفــــــات اليومـيـــة'!#REF!</f>
        <v>#REF!</v>
      </c>
      <c r="AI47" s="87" t="e">
        <f>'مــصــــروفــــــات اليومـيـــة'!#REF!</f>
        <v>#REF!</v>
      </c>
      <c r="AJ47" s="25" t="e">
        <f>'مــصــــروفــــــات اليومـيـــة'!#REF!</f>
        <v>#REF!</v>
      </c>
      <c r="AK47" s="87" t="e">
        <f>'مــصــــروفــــــات اليومـيـــة'!#REF!</f>
        <v>#REF!</v>
      </c>
      <c r="AL47" s="25" t="e">
        <f>'مــصــــروفــــــات اليومـيـــة'!#REF!</f>
        <v>#REF!</v>
      </c>
      <c r="AM47" s="87" t="e">
        <f>'مــصــــروفــــــات اليومـيـــة'!#REF!</f>
        <v>#REF!</v>
      </c>
      <c r="AN47" s="25" t="e">
        <f>'مــصــــروفــــــات اليومـيـــة'!#REF!</f>
        <v>#REF!</v>
      </c>
      <c r="AO47" s="87" t="e">
        <f>'مــصــــروفــــــات اليومـيـــة'!#REF!</f>
        <v>#REF!</v>
      </c>
      <c r="AP47" s="25" t="e">
        <f>'مــصــــروفــــــات اليومـيـــة'!#REF!</f>
        <v>#REF!</v>
      </c>
      <c r="AQ47" s="87" t="e">
        <f>'مــصــــروفــــــات اليومـيـــة'!#REF!</f>
        <v>#REF!</v>
      </c>
      <c r="AR47" s="25" t="e">
        <f>'مــصــــروفــــــات اليومـيـــة'!#REF!</f>
        <v>#REF!</v>
      </c>
      <c r="AS47" s="87" t="e">
        <f>'مــصــــروفــــــات اليومـيـــة'!#REF!</f>
        <v>#REF!</v>
      </c>
      <c r="AT47" s="25" t="e">
        <f>'مــصــــروفــــــات اليومـيـــة'!#REF!</f>
        <v>#REF!</v>
      </c>
      <c r="AU47" s="87"/>
      <c r="AV47" s="25"/>
      <c r="AW47" s="87"/>
      <c r="AX47" s="25"/>
      <c r="AY47" s="87"/>
      <c r="AZ47" s="25"/>
      <c r="BA47" s="87"/>
      <c r="BB47" s="25"/>
      <c r="BC47" s="87"/>
      <c r="BD47" s="25"/>
      <c r="BE47" s="87"/>
      <c r="BF47" s="25"/>
    </row>
    <row r="48" spans="1:58" ht="30" thickTop="1" thickBot="1" x14ac:dyDescent="0.3">
      <c r="A48" s="87">
        <v>46</v>
      </c>
      <c r="B48" s="87" t="s">
        <v>142</v>
      </c>
      <c r="C48" s="87" t="e">
        <f>'مــصــــروفــــــات اليومـيـــة'!#REF!</f>
        <v>#REF!</v>
      </c>
      <c r="D48" s="25" t="e">
        <f>'مــصــــروفــــــات اليومـيـــة'!#REF!</f>
        <v>#REF!</v>
      </c>
      <c r="E48" s="87" t="str">
        <f>'مــصــــروفــــــات اليومـيـــة'!H246</f>
        <v/>
      </c>
      <c r="F48" s="25">
        <f>'مــصــــروفــــــات اليومـيـــة'!I226</f>
        <v>0</v>
      </c>
      <c r="G48" s="87" t="e">
        <f>'مــصــــروفــــــات اليومـيـــة'!#REF!</f>
        <v>#REF!</v>
      </c>
      <c r="H48" s="25" t="e">
        <f>'مــصــــروفــــــات اليومـيـــة'!#REF!</f>
        <v>#REF!</v>
      </c>
      <c r="I48" s="87" t="e">
        <f>'مــصــــروفــــــات اليومـيـــة'!#REF!</f>
        <v>#REF!</v>
      </c>
      <c r="J48" s="25" t="e">
        <f>'مــصــــروفــــــات اليومـيـــة'!#REF!</f>
        <v>#REF!</v>
      </c>
      <c r="K48" s="87" t="e">
        <f>'مــصــــروفــــــات اليومـيـــة'!#REF!</f>
        <v>#REF!</v>
      </c>
      <c r="L48" s="25" t="e">
        <f>'مــصــــروفــــــات اليومـيـــة'!#REF!</f>
        <v>#REF!</v>
      </c>
      <c r="M48" s="87" t="e">
        <f>'مــصــــروفــــــات اليومـيـــة'!#REF!</f>
        <v>#REF!</v>
      </c>
      <c r="N48" s="25" t="e">
        <f>'مــصــــروفــــــات اليومـيـــة'!#REF!</f>
        <v>#REF!</v>
      </c>
      <c r="O48" s="87" t="e">
        <f>'مــصــــروفــــــات اليومـيـــة'!#REF!</f>
        <v>#REF!</v>
      </c>
      <c r="P48" s="25" t="e">
        <f>'مــصــــروفــــــات اليومـيـــة'!#REF!</f>
        <v>#REF!</v>
      </c>
      <c r="Q48" s="87" t="e">
        <f>'مــصــــروفــــــات اليومـيـــة'!#REF!</f>
        <v>#REF!</v>
      </c>
      <c r="R48" s="25" t="e">
        <f>'مــصــــروفــــــات اليومـيـــة'!#REF!</f>
        <v>#REF!</v>
      </c>
      <c r="S48" s="87" t="e">
        <f>'مــصــــروفــــــات اليومـيـــة'!#REF!</f>
        <v>#REF!</v>
      </c>
      <c r="T48" s="25" t="e">
        <f>'مــصــــروفــــــات اليومـيـــة'!#REF!</f>
        <v>#REF!</v>
      </c>
      <c r="U48" s="87" t="e">
        <f>'مــصــــروفــــــات اليومـيـــة'!#REF!</f>
        <v>#REF!</v>
      </c>
      <c r="V48" s="25" t="e">
        <f>'مــصــــروفــــــات اليومـيـــة'!#REF!</f>
        <v>#REF!</v>
      </c>
      <c r="W48" s="87" t="e">
        <f>'مــصــــروفــــــات اليومـيـــة'!#REF!</f>
        <v>#REF!</v>
      </c>
      <c r="X48" s="25" t="e">
        <f>'مــصــــروفــــــات اليومـيـــة'!#REF!</f>
        <v>#REF!</v>
      </c>
      <c r="Y48" s="87" t="e">
        <f>'مــصــــروفــــــات اليومـيـــة'!#REF!</f>
        <v>#REF!</v>
      </c>
      <c r="Z48" s="25" t="e">
        <f>'مــصــــروفــــــات اليومـيـــة'!#REF!</f>
        <v>#REF!</v>
      </c>
      <c r="AA48" s="87" t="e">
        <f>'مــصــــروفــــــات اليومـيـــة'!#REF!</f>
        <v>#REF!</v>
      </c>
      <c r="AB48" s="25" t="e">
        <f>'مــصــــروفــــــات اليومـيـــة'!#REF!</f>
        <v>#REF!</v>
      </c>
      <c r="AC48" s="87" t="e">
        <f>'مــصــــروفــــــات اليومـيـــة'!#REF!</f>
        <v>#REF!</v>
      </c>
      <c r="AD48" s="25" t="e">
        <f>'مــصــــروفــــــات اليومـيـــة'!#REF!</f>
        <v>#REF!</v>
      </c>
      <c r="AE48" s="87" t="e">
        <f>'مــصــــروفــــــات اليومـيـــة'!#REF!</f>
        <v>#REF!</v>
      </c>
      <c r="AF48" s="25" t="e">
        <f>'مــصــــروفــــــات اليومـيـــة'!#REF!</f>
        <v>#REF!</v>
      </c>
      <c r="AG48" s="87" t="e">
        <f>'مــصــــروفــــــات اليومـيـــة'!#REF!</f>
        <v>#REF!</v>
      </c>
      <c r="AH48" s="25" t="e">
        <f>'مــصــــروفــــــات اليومـيـــة'!#REF!</f>
        <v>#REF!</v>
      </c>
      <c r="AI48" s="87" t="e">
        <f>'مــصــــروفــــــات اليومـيـــة'!#REF!</f>
        <v>#REF!</v>
      </c>
      <c r="AJ48" s="25" t="e">
        <f>'مــصــــروفــــــات اليومـيـــة'!#REF!</f>
        <v>#REF!</v>
      </c>
      <c r="AK48" s="87" t="e">
        <f>'مــصــــروفــــــات اليومـيـــة'!#REF!</f>
        <v>#REF!</v>
      </c>
      <c r="AL48" s="25" t="e">
        <f>'مــصــــروفــــــات اليومـيـــة'!#REF!</f>
        <v>#REF!</v>
      </c>
      <c r="AM48" s="87" t="e">
        <f>'مــصــــروفــــــات اليومـيـــة'!#REF!</f>
        <v>#REF!</v>
      </c>
      <c r="AN48" s="25" t="e">
        <f>'مــصــــروفــــــات اليومـيـــة'!#REF!</f>
        <v>#REF!</v>
      </c>
      <c r="AO48" s="87" t="e">
        <f>'مــصــــروفــــــات اليومـيـــة'!#REF!</f>
        <v>#REF!</v>
      </c>
      <c r="AP48" s="25" t="e">
        <f>'مــصــــروفــــــات اليومـيـــة'!#REF!</f>
        <v>#REF!</v>
      </c>
      <c r="AQ48" s="87" t="e">
        <f>'مــصــــروفــــــات اليومـيـــة'!#REF!</f>
        <v>#REF!</v>
      </c>
      <c r="AR48" s="25" t="e">
        <f>'مــصــــروفــــــات اليومـيـــة'!#REF!</f>
        <v>#REF!</v>
      </c>
      <c r="AS48" s="87" t="e">
        <f>'مــصــــروفــــــات اليومـيـــة'!#REF!</f>
        <v>#REF!</v>
      </c>
      <c r="AT48" s="25" t="e">
        <f>'مــصــــروفــــــات اليومـيـــة'!#REF!</f>
        <v>#REF!</v>
      </c>
      <c r="AU48" s="87"/>
      <c r="AV48" s="25"/>
      <c r="AW48" s="87"/>
      <c r="AX48" s="25"/>
      <c r="AY48" s="87"/>
      <c r="AZ48" s="25"/>
      <c r="BA48" s="87"/>
      <c r="BB48" s="25"/>
      <c r="BC48" s="87"/>
      <c r="BD48" s="25"/>
      <c r="BE48" s="87"/>
      <c r="BF48" s="25"/>
    </row>
    <row r="49" spans="1:58" ht="30" thickTop="1" thickBot="1" x14ac:dyDescent="0.3">
      <c r="A49" s="87">
        <v>47</v>
      </c>
      <c r="B49" s="87" t="s">
        <v>142</v>
      </c>
      <c r="C49" s="87" t="e">
        <f>'مــصــــروفــــــات اليومـيـــة'!#REF!</f>
        <v>#REF!</v>
      </c>
      <c r="D49" s="25" t="e">
        <f>'مــصــــروفــــــات اليومـيـــة'!#REF!</f>
        <v>#REF!</v>
      </c>
      <c r="E49" s="87" t="str">
        <f>'مــصــــروفــــــات اليومـيـــة'!H247</f>
        <v/>
      </c>
      <c r="F49" s="25">
        <f>'مــصــــروفــــــات اليومـيـــة'!I227</f>
        <v>0</v>
      </c>
      <c r="G49" s="87" t="e">
        <f>'مــصــــروفــــــات اليومـيـــة'!#REF!</f>
        <v>#REF!</v>
      </c>
      <c r="H49" s="25" t="e">
        <f>'مــصــــروفــــــات اليومـيـــة'!#REF!</f>
        <v>#REF!</v>
      </c>
      <c r="I49" s="87" t="e">
        <f>'مــصــــروفــــــات اليومـيـــة'!#REF!</f>
        <v>#REF!</v>
      </c>
      <c r="J49" s="25" t="e">
        <f>'مــصــــروفــــــات اليومـيـــة'!#REF!</f>
        <v>#REF!</v>
      </c>
      <c r="K49" s="87" t="e">
        <f>'مــصــــروفــــــات اليومـيـــة'!#REF!</f>
        <v>#REF!</v>
      </c>
      <c r="L49" s="25" t="e">
        <f>'مــصــــروفــــــات اليومـيـــة'!#REF!</f>
        <v>#REF!</v>
      </c>
      <c r="M49" s="87" t="e">
        <f>'مــصــــروفــــــات اليومـيـــة'!#REF!</f>
        <v>#REF!</v>
      </c>
      <c r="N49" s="25" t="e">
        <f>'مــصــــروفــــــات اليومـيـــة'!#REF!</f>
        <v>#REF!</v>
      </c>
      <c r="O49" s="87" t="e">
        <f>'مــصــــروفــــــات اليومـيـــة'!#REF!</f>
        <v>#REF!</v>
      </c>
      <c r="P49" s="25" t="e">
        <f>'مــصــــروفــــــات اليومـيـــة'!#REF!</f>
        <v>#REF!</v>
      </c>
      <c r="Q49" s="87" t="e">
        <f>'مــصــــروفــــــات اليومـيـــة'!#REF!</f>
        <v>#REF!</v>
      </c>
      <c r="R49" s="25" t="e">
        <f>'مــصــــروفــــــات اليومـيـــة'!#REF!</f>
        <v>#REF!</v>
      </c>
      <c r="S49" s="87" t="e">
        <f>'مــصــــروفــــــات اليومـيـــة'!#REF!</f>
        <v>#REF!</v>
      </c>
      <c r="T49" s="25" t="e">
        <f>'مــصــــروفــــــات اليومـيـــة'!#REF!</f>
        <v>#REF!</v>
      </c>
      <c r="U49" s="87" t="e">
        <f>'مــصــــروفــــــات اليومـيـــة'!#REF!</f>
        <v>#REF!</v>
      </c>
      <c r="V49" s="25" t="e">
        <f>'مــصــــروفــــــات اليومـيـــة'!#REF!</f>
        <v>#REF!</v>
      </c>
      <c r="W49" s="87" t="e">
        <f>'مــصــــروفــــــات اليومـيـــة'!#REF!</f>
        <v>#REF!</v>
      </c>
      <c r="X49" s="25" t="e">
        <f>'مــصــــروفــــــات اليومـيـــة'!#REF!</f>
        <v>#REF!</v>
      </c>
      <c r="Y49" s="87" t="e">
        <f>'مــصــــروفــــــات اليومـيـــة'!#REF!</f>
        <v>#REF!</v>
      </c>
      <c r="Z49" s="25" t="e">
        <f>'مــصــــروفــــــات اليومـيـــة'!#REF!</f>
        <v>#REF!</v>
      </c>
      <c r="AA49" s="87" t="e">
        <f>'مــصــــروفــــــات اليومـيـــة'!#REF!</f>
        <v>#REF!</v>
      </c>
      <c r="AB49" s="25" t="e">
        <f>'مــصــــروفــــــات اليومـيـــة'!#REF!</f>
        <v>#REF!</v>
      </c>
      <c r="AC49" s="87" t="e">
        <f>'مــصــــروفــــــات اليومـيـــة'!#REF!</f>
        <v>#REF!</v>
      </c>
      <c r="AD49" s="25" t="e">
        <f>'مــصــــروفــــــات اليومـيـــة'!#REF!</f>
        <v>#REF!</v>
      </c>
      <c r="AE49" s="87" t="e">
        <f>'مــصــــروفــــــات اليومـيـــة'!#REF!</f>
        <v>#REF!</v>
      </c>
      <c r="AF49" s="25" t="e">
        <f>'مــصــــروفــــــات اليومـيـــة'!#REF!</f>
        <v>#REF!</v>
      </c>
      <c r="AG49" s="87" t="e">
        <f>'مــصــــروفــــــات اليومـيـــة'!#REF!</f>
        <v>#REF!</v>
      </c>
      <c r="AH49" s="25" t="e">
        <f>'مــصــــروفــــــات اليومـيـــة'!#REF!</f>
        <v>#REF!</v>
      </c>
      <c r="AI49" s="87" t="e">
        <f>'مــصــــروفــــــات اليومـيـــة'!#REF!</f>
        <v>#REF!</v>
      </c>
      <c r="AJ49" s="25" t="e">
        <f>'مــصــــروفــــــات اليومـيـــة'!#REF!</f>
        <v>#REF!</v>
      </c>
      <c r="AK49" s="87" t="e">
        <f>'مــصــــروفــــــات اليومـيـــة'!#REF!</f>
        <v>#REF!</v>
      </c>
      <c r="AL49" s="25" t="e">
        <f>'مــصــــروفــــــات اليومـيـــة'!#REF!</f>
        <v>#REF!</v>
      </c>
      <c r="AM49" s="87" t="e">
        <f>'مــصــــروفــــــات اليومـيـــة'!#REF!</f>
        <v>#REF!</v>
      </c>
      <c r="AN49" s="25" t="e">
        <f>'مــصــــروفــــــات اليومـيـــة'!#REF!</f>
        <v>#REF!</v>
      </c>
      <c r="AO49" s="87" t="e">
        <f>'مــصــــروفــــــات اليومـيـــة'!#REF!</f>
        <v>#REF!</v>
      </c>
      <c r="AP49" s="25" t="e">
        <f>'مــصــــروفــــــات اليومـيـــة'!#REF!</f>
        <v>#REF!</v>
      </c>
      <c r="AQ49" s="87" t="e">
        <f>'مــصــــروفــــــات اليومـيـــة'!#REF!</f>
        <v>#REF!</v>
      </c>
      <c r="AR49" s="25" t="e">
        <f>'مــصــــروفــــــات اليومـيـــة'!#REF!</f>
        <v>#REF!</v>
      </c>
      <c r="AS49" s="87" t="e">
        <f>'مــصــــروفــــــات اليومـيـــة'!#REF!</f>
        <v>#REF!</v>
      </c>
      <c r="AT49" s="25" t="e">
        <f>'مــصــــروفــــــات اليومـيـــة'!#REF!</f>
        <v>#REF!</v>
      </c>
      <c r="AU49" s="87"/>
      <c r="AV49" s="25"/>
      <c r="AW49" s="87"/>
      <c r="AX49" s="25"/>
      <c r="AY49" s="87"/>
      <c r="AZ49" s="25"/>
      <c r="BA49" s="87"/>
      <c r="BB49" s="25"/>
      <c r="BC49" s="87"/>
      <c r="BD49" s="25"/>
      <c r="BE49" s="87"/>
      <c r="BF49" s="25"/>
    </row>
    <row r="50" spans="1:58" ht="30" thickTop="1" thickBot="1" x14ac:dyDescent="0.3">
      <c r="A50" s="87">
        <v>48</v>
      </c>
      <c r="B50" s="87" t="s">
        <v>142</v>
      </c>
      <c r="C50" s="87" t="e">
        <f>'مــصــــروفــــــات اليومـيـــة'!#REF!</f>
        <v>#REF!</v>
      </c>
      <c r="D50" s="25" t="e">
        <f>'مــصــــروفــــــات اليومـيـــة'!#REF!</f>
        <v>#REF!</v>
      </c>
      <c r="E50" s="87">
        <f>'مــصــــروفــــــات اليومـيـــة'!H248</f>
        <v>0</v>
      </c>
      <c r="F50" s="25">
        <f>'مــصــــروفــــــات اليومـيـــة'!I228</f>
        <v>0</v>
      </c>
      <c r="G50" s="87" t="e">
        <f>'مــصــــروفــــــات اليومـيـــة'!#REF!</f>
        <v>#REF!</v>
      </c>
      <c r="H50" s="25" t="e">
        <f>'مــصــــروفــــــات اليومـيـــة'!#REF!</f>
        <v>#REF!</v>
      </c>
      <c r="I50" s="87" t="e">
        <f>'مــصــــروفــــــات اليومـيـــة'!#REF!</f>
        <v>#REF!</v>
      </c>
      <c r="J50" s="25" t="e">
        <f>'مــصــــروفــــــات اليومـيـــة'!#REF!</f>
        <v>#REF!</v>
      </c>
      <c r="K50" s="87" t="e">
        <f>'مــصــــروفــــــات اليومـيـــة'!#REF!</f>
        <v>#REF!</v>
      </c>
      <c r="L50" s="25" t="e">
        <f>'مــصــــروفــــــات اليومـيـــة'!#REF!</f>
        <v>#REF!</v>
      </c>
      <c r="M50" s="87" t="e">
        <f>'مــصــــروفــــــات اليومـيـــة'!#REF!</f>
        <v>#REF!</v>
      </c>
      <c r="N50" s="25" t="e">
        <f>'مــصــــروفــــــات اليومـيـــة'!#REF!</f>
        <v>#REF!</v>
      </c>
      <c r="O50" s="87" t="e">
        <f>'مــصــــروفــــــات اليومـيـــة'!#REF!</f>
        <v>#REF!</v>
      </c>
      <c r="P50" s="25" t="e">
        <f>'مــصــــروفــــــات اليومـيـــة'!#REF!</f>
        <v>#REF!</v>
      </c>
      <c r="Q50" s="87" t="e">
        <f>'مــصــــروفــــــات اليومـيـــة'!#REF!</f>
        <v>#REF!</v>
      </c>
      <c r="R50" s="25" t="e">
        <f>'مــصــــروفــــــات اليومـيـــة'!#REF!</f>
        <v>#REF!</v>
      </c>
      <c r="S50" s="87" t="e">
        <f>'مــصــــروفــــــات اليومـيـــة'!#REF!</f>
        <v>#REF!</v>
      </c>
      <c r="T50" s="25" t="e">
        <f>'مــصــــروفــــــات اليومـيـــة'!#REF!</f>
        <v>#REF!</v>
      </c>
      <c r="U50" s="87" t="e">
        <f>'مــصــــروفــــــات اليومـيـــة'!#REF!</f>
        <v>#REF!</v>
      </c>
      <c r="V50" s="25" t="e">
        <f>'مــصــــروفــــــات اليومـيـــة'!#REF!</f>
        <v>#REF!</v>
      </c>
      <c r="W50" s="87" t="e">
        <f>'مــصــــروفــــــات اليومـيـــة'!#REF!</f>
        <v>#REF!</v>
      </c>
      <c r="X50" s="25" t="e">
        <f>'مــصــــروفــــــات اليومـيـــة'!#REF!</f>
        <v>#REF!</v>
      </c>
      <c r="Y50" s="87" t="e">
        <f>'مــصــــروفــــــات اليومـيـــة'!#REF!</f>
        <v>#REF!</v>
      </c>
      <c r="Z50" s="25" t="e">
        <f>'مــصــــروفــــــات اليومـيـــة'!#REF!</f>
        <v>#REF!</v>
      </c>
      <c r="AA50" s="87" t="e">
        <f>'مــصــــروفــــــات اليومـيـــة'!#REF!</f>
        <v>#REF!</v>
      </c>
      <c r="AB50" s="25" t="e">
        <f>'مــصــــروفــــــات اليومـيـــة'!#REF!</f>
        <v>#REF!</v>
      </c>
      <c r="AC50" s="87" t="e">
        <f>'مــصــــروفــــــات اليومـيـــة'!#REF!</f>
        <v>#REF!</v>
      </c>
      <c r="AD50" s="25" t="e">
        <f>'مــصــــروفــــــات اليومـيـــة'!#REF!</f>
        <v>#REF!</v>
      </c>
      <c r="AE50" s="87" t="e">
        <f>'مــصــــروفــــــات اليومـيـــة'!#REF!</f>
        <v>#REF!</v>
      </c>
      <c r="AF50" s="25" t="e">
        <f>'مــصــــروفــــــات اليومـيـــة'!#REF!</f>
        <v>#REF!</v>
      </c>
      <c r="AG50" s="87" t="e">
        <f>'مــصــــروفــــــات اليومـيـــة'!#REF!</f>
        <v>#REF!</v>
      </c>
      <c r="AH50" s="25" t="e">
        <f>'مــصــــروفــــــات اليومـيـــة'!#REF!</f>
        <v>#REF!</v>
      </c>
      <c r="AI50" s="87" t="e">
        <f>'مــصــــروفــــــات اليومـيـــة'!#REF!</f>
        <v>#REF!</v>
      </c>
      <c r="AJ50" s="25" t="e">
        <f>'مــصــــروفــــــات اليومـيـــة'!#REF!</f>
        <v>#REF!</v>
      </c>
      <c r="AK50" s="87" t="e">
        <f>'مــصــــروفــــــات اليومـيـــة'!#REF!</f>
        <v>#REF!</v>
      </c>
      <c r="AL50" s="25" t="e">
        <f>'مــصــــروفــــــات اليومـيـــة'!#REF!</f>
        <v>#REF!</v>
      </c>
      <c r="AM50" s="87" t="e">
        <f>'مــصــــروفــــــات اليومـيـــة'!#REF!</f>
        <v>#REF!</v>
      </c>
      <c r="AN50" s="25" t="e">
        <f>'مــصــــروفــــــات اليومـيـــة'!#REF!</f>
        <v>#REF!</v>
      </c>
      <c r="AO50" s="87" t="e">
        <f>'مــصــــروفــــــات اليومـيـــة'!#REF!</f>
        <v>#REF!</v>
      </c>
      <c r="AP50" s="25" t="e">
        <f>'مــصــــروفــــــات اليومـيـــة'!#REF!</f>
        <v>#REF!</v>
      </c>
      <c r="AQ50" s="87" t="e">
        <f>'مــصــــروفــــــات اليومـيـــة'!#REF!</f>
        <v>#REF!</v>
      </c>
      <c r="AR50" s="25" t="e">
        <f>'مــصــــروفــــــات اليومـيـــة'!#REF!</f>
        <v>#REF!</v>
      </c>
      <c r="AS50" s="87" t="e">
        <f>'مــصــــروفــــــات اليومـيـــة'!#REF!</f>
        <v>#REF!</v>
      </c>
      <c r="AT50" s="25" t="e">
        <f>'مــصــــروفــــــات اليومـيـــة'!#REF!</f>
        <v>#REF!</v>
      </c>
      <c r="AU50" s="87"/>
      <c r="AV50" s="25"/>
      <c r="AW50" s="87"/>
      <c r="AX50" s="25"/>
      <c r="AY50" s="87"/>
      <c r="AZ50" s="25"/>
      <c r="BA50" s="87"/>
      <c r="BB50" s="25"/>
      <c r="BC50" s="87"/>
      <c r="BD50" s="25"/>
      <c r="BE50" s="87"/>
      <c r="BF50" s="25"/>
    </row>
    <row r="51" spans="1:58" ht="30" thickTop="1" thickBot="1" x14ac:dyDescent="0.3">
      <c r="A51" s="87">
        <v>49</v>
      </c>
      <c r="B51" s="87" t="s">
        <v>142</v>
      </c>
      <c r="C51" s="87" t="e">
        <f>'مــصــــروفــــــات اليومـيـــة'!#REF!</f>
        <v>#REF!</v>
      </c>
      <c r="D51" s="25" t="e">
        <f>'مــصــــروفــــــات اليومـيـــة'!#REF!</f>
        <v>#REF!</v>
      </c>
      <c r="E51" s="87">
        <f>'مــصــــروفــــــات اليومـيـــة'!H249</f>
        <v>0</v>
      </c>
      <c r="F51" s="25">
        <f>'مــصــــروفــــــات اليومـيـــة'!I229</f>
        <v>0</v>
      </c>
      <c r="G51" s="87" t="e">
        <f>'مــصــــروفــــــات اليومـيـــة'!#REF!</f>
        <v>#REF!</v>
      </c>
      <c r="H51" s="25" t="e">
        <f>'مــصــــروفــــــات اليومـيـــة'!#REF!</f>
        <v>#REF!</v>
      </c>
      <c r="I51" s="87" t="e">
        <f>'مــصــــروفــــــات اليومـيـــة'!#REF!</f>
        <v>#REF!</v>
      </c>
      <c r="J51" s="25" t="e">
        <f>'مــصــــروفــــــات اليومـيـــة'!#REF!</f>
        <v>#REF!</v>
      </c>
      <c r="K51" s="87" t="e">
        <f>'مــصــــروفــــــات اليومـيـــة'!#REF!</f>
        <v>#REF!</v>
      </c>
      <c r="L51" s="25" t="e">
        <f>'مــصــــروفــــــات اليومـيـــة'!#REF!</f>
        <v>#REF!</v>
      </c>
      <c r="M51" s="87" t="e">
        <f>'مــصــــروفــــــات اليومـيـــة'!#REF!</f>
        <v>#REF!</v>
      </c>
      <c r="N51" s="25" t="e">
        <f>'مــصــــروفــــــات اليومـيـــة'!#REF!</f>
        <v>#REF!</v>
      </c>
      <c r="O51" s="87" t="e">
        <f>'مــصــــروفــــــات اليومـيـــة'!#REF!</f>
        <v>#REF!</v>
      </c>
      <c r="P51" s="25" t="e">
        <f>'مــصــــروفــــــات اليومـيـــة'!#REF!</f>
        <v>#REF!</v>
      </c>
      <c r="Q51" s="87" t="e">
        <f>'مــصــــروفــــــات اليومـيـــة'!#REF!</f>
        <v>#REF!</v>
      </c>
      <c r="R51" s="25" t="e">
        <f>'مــصــــروفــــــات اليومـيـــة'!#REF!</f>
        <v>#REF!</v>
      </c>
      <c r="S51" s="87" t="e">
        <f>'مــصــــروفــــــات اليومـيـــة'!#REF!</f>
        <v>#REF!</v>
      </c>
      <c r="T51" s="25" t="e">
        <f>'مــصــــروفــــــات اليومـيـــة'!#REF!</f>
        <v>#REF!</v>
      </c>
      <c r="U51" s="87" t="e">
        <f>'مــصــــروفــــــات اليومـيـــة'!#REF!</f>
        <v>#REF!</v>
      </c>
      <c r="V51" s="25" t="e">
        <f>'مــصــــروفــــــات اليومـيـــة'!#REF!</f>
        <v>#REF!</v>
      </c>
      <c r="W51" s="87" t="e">
        <f>'مــصــــروفــــــات اليومـيـــة'!#REF!</f>
        <v>#REF!</v>
      </c>
      <c r="X51" s="25" t="e">
        <f>'مــصــــروفــــــات اليومـيـــة'!#REF!</f>
        <v>#REF!</v>
      </c>
      <c r="Y51" s="87" t="e">
        <f>'مــصــــروفــــــات اليومـيـــة'!#REF!</f>
        <v>#REF!</v>
      </c>
      <c r="Z51" s="25" t="e">
        <f>'مــصــــروفــــــات اليومـيـــة'!#REF!</f>
        <v>#REF!</v>
      </c>
      <c r="AA51" s="87" t="e">
        <f>'مــصــــروفــــــات اليومـيـــة'!#REF!</f>
        <v>#REF!</v>
      </c>
      <c r="AB51" s="25" t="e">
        <f>'مــصــــروفــــــات اليومـيـــة'!#REF!</f>
        <v>#REF!</v>
      </c>
      <c r="AC51" s="87" t="e">
        <f>'مــصــــروفــــــات اليومـيـــة'!#REF!</f>
        <v>#REF!</v>
      </c>
      <c r="AD51" s="25" t="e">
        <f>'مــصــــروفــــــات اليومـيـــة'!#REF!</f>
        <v>#REF!</v>
      </c>
      <c r="AE51" s="87" t="e">
        <f>'مــصــــروفــــــات اليومـيـــة'!#REF!</f>
        <v>#REF!</v>
      </c>
      <c r="AF51" s="25" t="e">
        <f>'مــصــــروفــــــات اليومـيـــة'!#REF!</f>
        <v>#REF!</v>
      </c>
      <c r="AG51" s="87" t="e">
        <f>'مــصــــروفــــــات اليومـيـــة'!#REF!</f>
        <v>#REF!</v>
      </c>
      <c r="AH51" s="25" t="e">
        <f>'مــصــــروفــــــات اليومـيـــة'!#REF!</f>
        <v>#REF!</v>
      </c>
      <c r="AI51" s="87" t="e">
        <f>'مــصــــروفــــــات اليومـيـــة'!#REF!</f>
        <v>#REF!</v>
      </c>
      <c r="AJ51" s="25" t="e">
        <f>'مــصــــروفــــــات اليومـيـــة'!#REF!</f>
        <v>#REF!</v>
      </c>
      <c r="AK51" s="87" t="e">
        <f>'مــصــــروفــــــات اليومـيـــة'!#REF!</f>
        <v>#REF!</v>
      </c>
      <c r="AL51" s="25" t="e">
        <f>'مــصــــروفــــــات اليومـيـــة'!#REF!</f>
        <v>#REF!</v>
      </c>
      <c r="AM51" s="87" t="e">
        <f>'مــصــــروفــــــات اليومـيـــة'!#REF!</f>
        <v>#REF!</v>
      </c>
      <c r="AN51" s="25" t="e">
        <f>'مــصــــروفــــــات اليومـيـــة'!#REF!</f>
        <v>#REF!</v>
      </c>
      <c r="AO51" s="87" t="e">
        <f>'مــصــــروفــــــات اليومـيـــة'!#REF!</f>
        <v>#REF!</v>
      </c>
      <c r="AP51" s="25" t="e">
        <f>'مــصــــروفــــــات اليومـيـــة'!#REF!</f>
        <v>#REF!</v>
      </c>
      <c r="AQ51" s="87" t="e">
        <f>'مــصــــروفــــــات اليومـيـــة'!#REF!</f>
        <v>#REF!</v>
      </c>
      <c r="AR51" s="25" t="e">
        <f>'مــصــــروفــــــات اليومـيـــة'!#REF!</f>
        <v>#REF!</v>
      </c>
      <c r="AS51" s="87" t="e">
        <f>'مــصــــروفــــــات اليومـيـــة'!#REF!</f>
        <v>#REF!</v>
      </c>
      <c r="AT51" s="25" t="e">
        <f>'مــصــــروفــــــات اليومـيـــة'!#REF!</f>
        <v>#REF!</v>
      </c>
      <c r="AU51" s="87"/>
      <c r="AV51" s="25"/>
      <c r="AW51" s="87"/>
      <c r="AX51" s="25"/>
      <c r="AY51" s="87"/>
      <c r="AZ51" s="25"/>
      <c r="BA51" s="87"/>
      <c r="BB51" s="25"/>
      <c r="BC51" s="87"/>
      <c r="BD51" s="25"/>
      <c r="BE51" s="87"/>
      <c r="BF51" s="25"/>
    </row>
    <row r="52" spans="1:58" ht="30" thickTop="1" thickBot="1" x14ac:dyDescent="0.3">
      <c r="A52" s="87">
        <v>50</v>
      </c>
      <c r="B52" s="87" t="s">
        <v>142</v>
      </c>
      <c r="C52" s="87" t="e">
        <f>'مــصــــروفــــــات اليومـيـــة'!#REF!</f>
        <v>#REF!</v>
      </c>
      <c r="D52" s="25" t="e">
        <f>'مــصــــروفــــــات اليومـيـــة'!#REF!</f>
        <v>#REF!</v>
      </c>
      <c r="E52" s="87">
        <f>'مــصــــروفــــــات اليومـيـــة'!H250</f>
        <v>0</v>
      </c>
      <c r="F52" s="25">
        <f>'مــصــــروفــــــات اليومـيـــة'!I230</f>
        <v>0</v>
      </c>
      <c r="G52" s="87" t="e">
        <f>'مــصــــروفــــــات اليومـيـــة'!#REF!</f>
        <v>#REF!</v>
      </c>
      <c r="H52" s="25" t="e">
        <f>'مــصــــروفــــــات اليومـيـــة'!#REF!</f>
        <v>#REF!</v>
      </c>
      <c r="I52" s="87" t="e">
        <f>'مــصــــروفــــــات اليومـيـــة'!#REF!</f>
        <v>#REF!</v>
      </c>
      <c r="J52" s="25" t="e">
        <f>'مــصــــروفــــــات اليومـيـــة'!#REF!</f>
        <v>#REF!</v>
      </c>
      <c r="K52" s="87" t="e">
        <f>'مــصــــروفــــــات اليومـيـــة'!#REF!</f>
        <v>#REF!</v>
      </c>
      <c r="L52" s="25" t="e">
        <f>'مــصــــروفــــــات اليومـيـــة'!#REF!</f>
        <v>#REF!</v>
      </c>
      <c r="M52" s="87" t="e">
        <f>'مــصــــروفــــــات اليومـيـــة'!#REF!</f>
        <v>#REF!</v>
      </c>
      <c r="N52" s="25" t="e">
        <f>'مــصــــروفــــــات اليومـيـــة'!#REF!</f>
        <v>#REF!</v>
      </c>
      <c r="O52" s="87" t="e">
        <f>'مــصــــروفــــــات اليومـيـــة'!#REF!</f>
        <v>#REF!</v>
      </c>
      <c r="P52" s="25" t="e">
        <f>'مــصــــروفــــــات اليومـيـــة'!#REF!</f>
        <v>#REF!</v>
      </c>
      <c r="Q52" s="87" t="e">
        <f>'مــصــــروفــــــات اليومـيـــة'!#REF!</f>
        <v>#REF!</v>
      </c>
      <c r="R52" s="25" t="e">
        <f>'مــصــــروفــــــات اليومـيـــة'!#REF!</f>
        <v>#REF!</v>
      </c>
      <c r="S52" s="87" t="e">
        <f>'مــصــــروفــــــات اليومـيـــة'!#REF!</f>
        <v>#REF!</v>
      </c>
      <c r="T52" s="25" t="e">
        <f>'مــصــــروفــــــات اليومـيـــة'!#REF!</f>
        <v>#REF!</v>
      </c>
      <c r="U52" s="87" t="e">
        <f>'مــصــــروفــــــات اليومـيـــة'!#REF!</f>
        <v>#REF!</v>
      </c>
      <c r="V52" s="25" t="e">
        <f>'مــصــــروفــــــات اليومـيـــة'!#REF!</f>
        <v>#REF!</v>
      </c>
      <c r="W52" s="87" t="e">
        <f>'مــصــــروفــــــات اليومـيـــة'!#REF!</f>
        <v>#REF!</v>
      </c>
      <c r="X52" s="25" t="e">
        <f>'مــصــــروفــــــات اليومـيـــة'!#REF!</f>
        <v>#REF!</v>
      </c>
      <c r="Y52" s="87" t="e">
        <f>'مــصــــروفــــــات اليومـيـــة'!#REF!</f>
        <v>#REF!</v>
      </c>
      <c r="Z52" s="25" t="e">
        <f>'مــصــــروفــــــات اليومـيـــة'!#REF!</f>
        <v>#REF!</v>
      </c>
      <c r="AA52" s="87" t="e">
        <f>'مــصــــروفــــــات اليومـيـــة'!#REF!</f>
        <v>#REF!</v>
      </c>
      <c r="AB52" s="25" t="e">
        <f>'مــصــــروفــــــات اليومـيـــة'!#REF!</f>
        <v>#REF!</v>
      </c>
      <c r="AC52" s="87" t="e">
        <f>'مــصــــروفــــــات اليومـيـــة'!#REF!</f>
        <v>#REF!</v>
      </c>
      <c r="AD52" s="25" t="e">
        <f>'مــصــــروفــــــات اليومـيـــة'!#REF!</f>
        <v>#REF!</v>
      </c>
      <c r="AE52" s="87" t="e">
        <f>'مــصــــروفــــــات اليومـيـــة'!#REF!</f>
        <v>#REF!</v>
      </c>
      <c r="AF52" s="25" t="e">
        <f>'مــصــــروفــــــات اليومـيـــة'!#REF!</f>
        <v>#REF!</v>
      </c>
      <c r="AG52" s="87" t="e">
        <f>'مــصــــروفــــــات اليومـيـــة'!#REF!</f>
        <v>#REF!</v>
      </c>
      <c r="AH52" s="25" t="e">
        <f>'مــصــــروفــــــات اليومـيـــة'!#REF!</f>
        <v>#REF!</v>
      </c>
      <c r="AI52" s="87" t="e">
        <f>'مــصــــروفــــــات اليومـيـــة'!#REF!</f>
        <v>#REF!</v>
      </c>
      <c r="AJ52" s="25" t="e">
        <f>'مــصــــروفــــــات اليومـيـــة'!#REF!</f>
        <v>#REF!</v>
      </c>
      <c r="AK52" s="87" t="e">
        <f>'مــصــــروفــــــات اليومـيـــة'!#REF!</f>
        <v>#REF!</v>
      </c>
      <c r="AL52" s="25" t="e">
        <f>'مــصــــروفــــــات اليومـيـــة'!#REF!</f>
        <v>#REF!</v>
      </c>
      <c r="AM52" s="87" t="e">
        <f>'مــصــــروفــــــات اليومـيـــة'!#REF!</f>
        <v>#REF!</v>
      </c>
      <c r="AN52" s="25" t="e">
        <f>'مــصــــروفــــــات اليومـيـــة'!#REF!</f>
        <v>#REF!</v>
      </c>
      <c r="AO52" s="87" t="e">
        <f>'مــصــــروفــــــات اليومـيـــة'!#REF!</f>
        <v>#REF!</v>
      </c>
      <c r="AP52" s="25" t="e">
        <f>'مــصــــروفــــــات اليومـيـــة'!#REF!</f>
        <v>#REF!</v>
      </c>
      <c r="AQ52" s="87" t="e">
        <f>'مــصــــروفــــــات اليومـيـــة'!#REF!</f>
        <v>#REF!</v>
      </c>
      <c r="AR52" s="25" t="e">
        <f>'مــصــــروفــــــات اليومـيـــة'!#REF!</f>
        <v>#REF!</v>
      </c>
      <c r="AS52" s="87" t="e">
        <f>'مــصــــروفــــــات اليومـيـــة'!#REF!</f>
        <v>#REF!</v>
      </c>
      <c r="AT52" s="25" t="e">
        <f>'مــصــــروفــــــات اليومـيـــة'!#REF!</f>
        <v>#REF!</v>
      </c>
      <c r="AU52" s="87"/>
      <c r="AV52" s="25"/>
      <c r="AW52" s="87"/>
      <c r="AX52" s="25"/>
      <c r="AY52" s="87"/>
      <c r="AZ52" s="25"/>
      <c r="BA52" s="87"/>
      <c r="BB52" s="25"/>
      <c r="BC52" s="87"/>
      <c r="BD52" s="25"/>
      <c r="BE52" s="87"/>
      <c r="BF52" s="25"/>
    </row>
    <row r="53" spans="1:58" ht="30" thickTop="1" thickBot="1" x14ac:dyDescent="0.3">
      <c r="A53" s="87">
        <v>51</v>
      </c>
      <c r="B53" s="87" t="s">
        <v>142</v>
      </c>
      <c r="C53" s="87" t="e">
        <f>'مــصــــروفــــــات اليومـيـــة'!#REF!</f>
        <v>#REF!</v>
      </c>
      <c r="D53" s="25" t="e">
        <f>'مــصــــروفــــــات اليومـيـــة'!#REF!</f>
        <v>#REF!</v>
      </c>
      <c r="E53" s="87">
        <f>'مــصــــروفــــــات اليومـيـــة'!H251</f>
        <v>0</v>
      </c>
      <c r="F53" s="25">
        <f>'مــصــــروفــــــات اليومـيـــة'!I231</f>
        <v>0</v>
      </c>
      <c r="G53" s="87" t="e">
        <f>'مــصــــروفــــــات اليومـيـــة'!#REF!</f>
        <v>#REF!</v>
      </c>
      <c r="H53" s="25" t="e">
        <f>'مــصــــروفــــــات اليومـيـــة'!#REF!</f>
        <v>#REF!</v>
      </c>
      <c r="I53" s="87" t="e">
        <f>'مــصــــروفــــــات اليومـيـــة'!#REF!</f>
        <v>#REF!</v>
      </c>
      <c r="J53" s="25" t="e">
        <f>'مــصــــروفــــــات اليومـيـــة'!#REF!</f>
        <v>#REF!</v>
      </c>
      <c r="K53" s="87" t="e">
        <f>'مــصــــروفــــــات اليومـيـــة'!#REF!</f>
        <v>#REF!</v>
      </c>
      <c r="L53" s="25" t="e">
        <f>'مــصــــروفــــــات اليومـيـــة'!#REF!</f>
        <v>#REF!</v>
      </c>
      <c r="M53" s="87" t="e">
        <f>'مــصــــروفــــــات اليومـيـــة'!#REF!</f>
        <v>#REF!</v>
      </c>
      <c r="N53" s="25" t="e">
        <f>'مــصــــروفــــــات اليومـيـــة'!#REF!</f>
        <v>#REF!</v>
      </c>
      <c r="O53" s="87" t="e">
        <f>'مــصــــروفــــــات اليومـيـــة'!#REF!</f>
        <v>#REF!</v>
      </c>
      <c r="P53" s="25" t="e">
        <f>'مــصــــروفــــــات اليومـيـــة'!#REF!</f>
        <v>#REF!</v>
      </c>
      <c r="Q53" s="87" t="e">
        <f>'مــصــــروفــــــات اليومـيـــة'!#REF!</f>
        <v>#REF!</v>
      </c>
      <c r="R53" s="25" t="e">
        <f>'مــصــــروفــــــات اليومـيـــة'!#REF!</f>
        <v>#REF!</v>
      </c>
      <c r="S53" s="87" t="e">
        <f>'مــصــــروفــــــات اليومـيـــة'!#REF!</f>
        <v>#REF!</v>
      </c>
      <c r="T53" s="25" t="e">
        <f>'مــصــــروفــــــات اليومـيـــة'!#REF!</f>
        <v>#REF!</v>
      </c>
      <c r="U53" s="87" t="e">
        <f>'مــصــــروفــــــات اليومـيـــة'!#REF!</f>
        <v>#REF!</v>
      </c>
      <c r="V53" s="25" t="e">
        <f>'مــصــــروفــــــات اليومـيـــة'!#REF!</f>
        <v>#REF!</v>
      </c>
      <c r="W53" s="87" t="e">
        <f>'مــصــــروفــــــات اليومـيـــة'!#REF!</f>
        <v>#REF!</v>
      </c>
      <c r="X53" s="25" t="e">
        <f>'مــصــــروفــــــات اليومـيـــة'!#REF!</f>
        <v>#REF!</v>
      </c>
      <c r="Y53" s="87" t="e">
        <f>'مــصــــروفــــــات اليومـيـــة'!#REF!</f>
        <v>#REF!</v>
      </c>
      <c r="Z53" s="25" t="e">
        <f>'مــصــــروفــــــات اليومـيـــة'!#REF!</f>
        <v>#REF!</v>
      </c>
      <c r="AA53" s="87" t="e">
        <f>'مــصــــروفــــــات اليومـيـــة'!#REF!</f>
        <v>#REF!</v>
      </c>
      <c r="AB53" s="25" t="e">
        <f>'مــصــــروفــــــات اليومـيـــة'!#REF!</f>
        <v>#REF!</v>
      </c>
      <c r="AC53" s="87" t="e">
        <f>'مــصــــروفــــــات اليومـيـــة'!#REF!</f>
        <v>#REF!</v>
      </c>
      <c r="AD53" s="25" t="e">
        <f>'مــصــــروفــــــات اليومـيـــة'!#REF!</f>
        <v>#REF!</v>
      </c>
      <c r="AE53" s="87" t="e">
        <f>'مــصــــروفــــــات اليومـيـــة'!#REF!</f>
        <v>#REF!</v>
      </c>
      <c r="AF53" s="25" t="e">
        <f>'مــصــــروفــــــات اليومـيـــة'!#REF!</f>
        <v>#REF!</v>
      </c>
      <c r="AG53" s="87" t="e">
        <f>'مــصــــروفــــــات اليومـيـــة'!#REF!</f>
        <v>#REF!</v>
      </c>
      <c r="AH53" s="25" t="e">
        <f>'مــصــــروفــــــات اليومـيـــة'!#REF!</f>
        <v>#REF!</v>
      </c>
      <c r="AI53" s="87" t="e">
        <f>'مــصــــروفــــــات اليومـيـــة'!#REF!</f>
        <v>#REF!</v>
      </c>
      <c r="AJ53" s="25" t="e">
        <f>'مــصــــروفــــــات اليومـيـــة'!#REF!</f>
        <v>#REF!</v>
      </c>
      <c r="AK53" s="87" t="e">
        <f>'مــصــــروفــــــات اليومـيـــة'!#REF!</f>
        <v>#REF!</v>
      </c>
      <c r="AL53" s="25" t="e">
        <f>'مــصــــروفــــــات اليومـيـــة'!#REF!</f>
        <v>#REF!</v>
      </c>
      <c r="AM53" s="87" t="e">
        <f>'مــصــــروفــــــات اليومـيـــة'!#REF!</f>
        <v>#REF!</v>
      </c>
      <c r="AN53" s="25" t="e">
        <f>'مــصــــروفــــــات اليومـيـــة'!#REF!</f>
        <v>#REF!</v>
      </c>
      <c r="AO53" s="87" t="e">
        <f>'مــصــــروفــــــات اليومـيـــة'!#REF!</f>
        <v>#REF!</v>
      </c>
      <c r="AP53" s="25" t="e">
        <f>'مــصــــروفــــــات اليومـيـــة'!#REF!</f>
        <v>#REF!</v>
      </c>
      <c r="AQ53" s="87" t="e">
        <f>'مــصــــروفــــــات اليومـيـــة'!#REF!</f>
        <v>#REF!</v>
      </c>
      <c r="AR53" s="25" t="e">
        <f>'مــصــــروفــــــات اليومـيـــة'!#REF!</f>
        <v>#REF!</v>
      </c>
      <c r="AS53" s="87" t="e">
        <f>'مــصــــروفــــــات اليومـيـــة'!#REF!</f>
        <v>#REF!</v>
      </c>
      <c r="AT53" s="25" t="e">
        <f>'مــصــــروفــــــات اليومـيـــة'!#REF!</f>
        <v>#REF!</v>
      </c>
      <c r="AU53" s="87"/>
      <c r="AV53" s="25"/>
      <c r="AW53" s="87"/>
      <c r="AX53" s="25"/>
      <c r="AY53" s="87"/>
      <c r="AZ53" s="25"/>
      <c r="BA53" s="87"/>
      <c r="BB53" s="25"/>
      <c r="BC53" s="87"/>
      <c r="BD53" s="25"/>
      <c r="BE53" s="87"/>
      <c r="BF53" s="25"/>
    </row>
    <row r="54" spans="1:58" ht="30" thickTop="1" thickBot="1" x14ac:dyDescent="0.3">
      <c r="A54" s="87">
        <v>52</v>
      </c>
      <c r="B54" s="87" t="s">
        <v>142</v>
      </c>
      <c r="C54" s="24" t="e">
        <f>'مــصــــروفــــــات اليومـيـــة'!#REF!</f>
        <v>#REF!</v>
      </c>
      <c r="D54" s="25" t="e">
        <f>'مــصــــروفــــــات اليومـيـــة'!#REF!</f>
        <v>#REF!</v>
      </c>
      <c r="E54" s="24">
        <f>'مــصــــروفــــــات اليومـيـــة'!H252</f>
        <v>0</v>
      </c>
      <c r="F54" s="25">
        <f>'مــصــــروفــــــات اليومـيـــة'!I232</f>
        <v>0</v>
      </c>
      <c r="G54" s="24" t="e">
        <f>'مــصــــروفــــــات اليومـيـــة'!#REF!</f>
        <v>#REF!</v>
      </c>
      <c r="H54" s="25" t="e">
        <f>'مــصــــروفــــــات اليومـيـــة'!#REF!</f>
        <v>#REF!</v>
      </c>
      <c r="I54" s="24" t="e">
        <f>'مــصــــروفــــــات اليومـيـــة'!#REF!</f>
        <v>#REF!</v>
      </c>
      <c r="J54" s="25" t="e">
        <f>'مــصــــروفــــــات اليومـيـــة'!#REF!</f>
        <v>#REF!</v>
      </c>
      <c r="K54" s="24" t="e">
        <f>'مــصــــروفــــــات اليومـيـــة'!#REF!</f>
        <v>#REF!</v>
      </c>
      <c r="L54" s="25" t="e">
        <f>'مــصــــروفــــــات اليومـيـــة'!#REF!</f>
        <v>#REF!</v>
      </c>
      <c r="M54" s="24" t="e">
        <f>'مــصــــروفــــــات اليومـيـــة'!#REF!</f>
        <v>#REF!</v>
      </c>
      <c r="N54" s="25" t="e">
        <f>'مــصــــروفــــــات اليومـيـــة'!#REF!</f>
        <v>#REF!</v>
      </c>
      <c r="O54" s="24" t="e">
        <f>'مــصــــروفــــــات اليومـيـــة'!#REF!</f>
        <v>#REF!</v>
      </c>
      <c r="P54" s="25" t="e">
        <f>'مــصــــروفــــــات اليومـيـــة'!#REF!</f>
        <v>#REF!</v>
      </c>
      <c r="Q54" s="24" t="e">
        <f>'مــصــــروفــــــات اليومـيـــة'!#REF!</f>
        <v>#REF!</v>
      </c>
      <c r="R54" s="25" t="e">
        <f>'مــصــــروفــــــات اليومـيـــة'!#REF!</f>
        <v>#REF!</v>
      </c>
      <c r="S54" s="24" t="e">
        <f>'مــصــــروفــــــات اليومـيـــة'!#REF!</f>
        <v>#REF!</v>
      </c>
      <c r="T54" s="25" t="e">
        <f>'مــصــــروفــــــات اليومـيـــة'!#REF!</f>
        <v>#REF!</v>
      </c>
      <c r="U54" s="24" t="e">
        <f>'مــصــــروفــــــات اليومـيـــة'!#REF!</f>
        <v>#REF!</v>
      </c>
      <c r="V54" s="25" t="e">
        <f>'مــصــــروفــــــات اليومـيـــة'!#REF!</f>
        <v>#REF!</v>
      </c>
      <c r="W54" s="24" t="e">
        <f>'مــصــــروفــــــات اليومـيـــة'!#REF!</f>
        <v>#REF!</v>
      </c>
      <c r="X54" s="25" t="e">
        <f>'مــصــــروفــــــات اليومـيـــة'!#REF!</f>
        <v>#REF!</v>
      </c>
      <c r="Y54" s="24" t="e">
        <f>'مــصــــروفــــــات اليومـيـــة'!#REF!</f>
        <v>#REF!</v>
      </c>
      <c r="Z54" s="25" t="e">
        <f>'مــصــــروفــــــات اليومـيـــة'!#REF!</f>
        <v>#REF!</v>
      </c>
      <c r="AA54" s="24" t="e">
        <f>'مــصــــروفــــــات اليومـيـــة'!#REF!</f>
        <v>#REF!</v>
      </c>
      <c r="AB54" s="25" t="e">
        <f>'مــصــــروفــــــات اليومـيـــة'!#REF!</f>
        <v>#REF!</v>
      </c>
      <c r="AC54" s="24" t="e">
        <f>'مــصــــروفــــــات اليومـيـــة'!#REF!</f>
        <v>#REF!</v>
      </c>
      <c r="AD54" s="25" t="e">
        <f>'مــصــــروفــــــات اليومـيـــة'!#REF!</f>
        <v>#REF!</v>
      </c>
      <c r="AE54" s="24" t="e">
        <f>'مــصــــروفــــــات اليومـيـــة'!#REF!</f>
        <v>#REF!</v>
      </c>
      <c r="AF54" s="25" t="e">
        <f>'مــصــــروفــــــات اليومـيـــة'!#REF!</f>
        <v>#REF!</v>
      </c>
      <c r="AG54" s="24" t="e">
        <f>'مــصــــروفــــــات اليومـيـــة'!#REF!</f>
        <v>#REF!</v>
      </c>
      <c r="AH54" s="25" t="e">
        <f>'مــصــــروفــــــات اليومـيـــة'!#REF!</f>
        <v>#REF!</v>
      </c>
      <c r="AI54" s="24" t="e">
        <f>'مــصــــروفــــــات اليومـيـــة'!#REF!</f>
        <v>#REF!</v>
      </c>
      <c r="AJ54" s="25" t="e">
        <f>'مــصــــروفــــــات اليومـيـــة'!#REF!</f>
        <v>#REF!</v>
      </c>
      <c r="AK54" s="24" t="e">
        <f>'مــصــــروفــــــات اليومـيـــة'!#REF!</f>
        <v>#REF!</v>
      </c>
      <c r="AL54" s="25" t="e">
        <f>'مــصــــروفــــــات اليومـيـــة'!#REF!</f>
        <v>#REF!</v>
      </c>
      <c r="AM54" s="24" t="e">
        <f>'مــصــــروفــــــات اليومـيـــة'!#REF!</f>
        <v>#REF!</v>
      </c>
      <c r="AN54" s="25" t="e">
        <f>'مــصــــروفــــــات اليومـيـــة'!#REF!</f>
        <v>#REF!</v>
      </c>
      <c r="AO54" s="24" t="e">
        <f>'مــصــــروفــــــات اليومـيـــة'!#REF!</f>
        <v>#REF!</v>
      </c>
      <c r="AP54" s="25" t="e">
        <f>'مــصــــروفــــــات اليومـيـــة'!#REF!</f>
        <v>#REF!</v>
      </c>
      <c r="AQ54" s="24" t="e">
        <f>'مــصــــروفــــــات اليومـيـــة'!#REF!</f>
        <v>#REF!</v>
      </c>
      <c r="AR54" s="25" t="e">
        <f>'مــصــــروفــــــات اليومـيـــة'!#REF!</f>
        <v>#REF!</v>
      </c>
      <c r="AS54" s="24" t="e">
        <f>'مــصــــروفــــــات اليومـيـــة'!#REF!</f>
        <v>#REF!</v>
      </c>
      <c r="AT54" s="25" t="e">
        <f>'مــصــــروفــــــات اليومـيـــة'!#REF!</f>
        <v>#REF!</v>
      </c>
      <c r="AU54" s="24"/>
      <c r="AV54" s="25"/>
      <c r="AW54" s="24"/>
      <c r="AX54" s="25"/>
      <c r="AY54" s="24"/>
      <c r="AZ54" s="25"/>
      <c r="BA54" s="24"/>
      <c r="BB54" s="25"/>
      <c r="BC54" s="24"/>
      <c r="BD54" s="25"/>
      <c r="BE54" s="24"/>
      <c r="BF54" s="25"/>
    </row>
    <row r="55" spans="1:58" ht="30" thickTop="1" thickBot="1" x14ac:dyDescent="0.3">
      <c r="A55" s="87">
        <v>53</v>
      </c>
      <c r="B55" s="87" t="s">
        <v>142</v>
      </c>
      <c r="C55" s="87" t="e">
        <f>'مــصــــروفــــــات اليومـيـــة'!#REF!</f>
        <v>#REF!</v>
      </c>
      <c r="D55" s="25" t="e">
        <f>'مــصــــروفــــــات اليومـيـــة'!#REF!</f>
        <v>#REF!</v>
      </c>
      <c r="E55" s="87">
        <f>'مــصــــروفــــــات اليومـيـــة'!H253</f>
        <v>0</v>
      </c>
      <c r="F55" s="25">
        <f>'مــصــــروفــــــات اليومـيـــة'!I233</f>
        <v>0</v>
      </c>
      <c r="G55" s="87" t="e">
        <f>'مــصــــروفــــــات اليومـيـــة'!#REF!</f>
        <v>#REF!</v>
      </c>
      <c r="H55" s="25" t="e">
        <f>'مــصــــروفــــــات اليومـيـــة'!#REF!</f>
        <v>#REF!</v>
      </c>
      <c r="I55" s="87" t="e">
        <f>'مــصــــروفــــــات اليومـيـــة'!#REF!</f>
        <v>#REF!</v>
      </c>
      <c r="J55" s="25" t="e">
        <f>'مــصــــروفــــــات اليومـيـــة'!#REF!</f>
        <v>#REF!</v>
      </c>
      <c r="K55" s="87" t="e">
        <f>'مــصــــروفــــــات اليومـيـــة'!#REF!</f>
        <v>#REF!</v>
      </c>
      <c r="L55" s="25" t="e">
        <f>'مــصــــروفــــــات اليومـيـــة'!#REF!</f>
        <v>#REF!</v>
      </c>
      <c r="M55" s="87" t="e">
        <f>'مــصــــروفــــــات اليومـيـــة'!#REF!</f>
        <v>#REF!</v>
      </c>
      <c r="N55" s="25" t="e">
        <f>'مــصــــروفــــــات اليومـيـــة'!#REF!</f>
        <v>#REF!</v>
      </c>
      <c r="O55" s="87" t="e">
        <f>'مــصــــروفــــــات اليومـيـــة'!#REF!</f>
        <v>#REF!</v>
      </c>
      <c r="P55" s="25" t="e">
        <f>'مــصــــروفــــــات اليومـيـــة'!#REF!</f>
        <v>#REF!</v>
      </c>
      <c r="Q55" s="87" t="e">
        <f>'مــصــــروفــــــات اليومـيـــة'!#REF!</f>
        <v>#REF!</v>
      </c>
      <c r="R55" s="25" t="e">
        <f>'مــصــــروفــــــات اليومـيـــة'!#REF!</f>
        <v>#REF!</v>
      </c>
      <c r="S55" s="87" t="e">
        <f>'مــصــــروفــــــات اليومـيـــة'!#REF!</f>
        <v>#REF!</v>
      </c>
      <c r="T55" s="25" t="e">
        <f>'مــصــــروفــــــات اليومـيـــة'!#REF!</f>
        <v>#REF!</v>
      </c>
      <c r="U55" s="87" t="e">
        <f>'مــصــــروفــــــات اليومـيـــة'!#REF!</f>
        <v>#REF!</v>
      </c>
      <c r="V55" s="25" t="e">
        <f>'مــصــــروفــــــات اليومـيـــة'!#REF!</f>
        <v>#REF!</v>
      </c>
      <c r="W55" s="87" t="e">
        <f>'مــصــــروفــــــات اليومـيـــة'!#REF!</f>
        <v>#REF!</v>
      </c>
      <c r="X55" s="25" t="e">
        <f>'مــصــــروفــــــات اليومـيـــة'!#REF!</f>
        <v>#REF!</v>
      </c>
      <c r="Y55" s="87" t="e">
        <f>'مــصــــروفــــــات اليومـيـــة'!#REF!</f>
        <v>#REF!</v>
      </c>
      <c r="Z55" s="25" t="e">
        <f>'مــصــــروفــــــات اليومـيـــة'!#REF!</f>
        <v>#REF!</v>
      </c>
      <c r="AA55" s="87" t="e">
        <f>'مــصــــروفــــــات اليومـيـــة'!#REF!</f>
        <v>#REF!</v>
      </c>
      <c r="AB55" s="25" t="e">
        <f>'مــصــــروفــــــات اليومـيـــة'!#REF!</f>
        <v>#REF!</v>
      </c>
      <c r="AC55" s="87" t="e">
        <f>'مــصــــروفــــــات اليومـيـــة'!#REF!</f>
        <v>#REF!</v>
      </c>
      <c r="AD55" s="25" t="e">
        <f>'مــصــــروفــــــات اليومـيـــة'!#REF!</f>
        <v>#REF!</v>
      </c>
      <c r="AE55" s="87" t="e">
        <f>'مــصــــروفــــــات اليومـيـــة'!#REF!</f>
        <v>#REF!</v>
      </c>
      <c r="AF55" s="25" t="e">
        <f>'مــصــــروفــــــات اليومـيـــة'!#REF!</f>
        <v>#REF!</v>
      </c>
      <c r="AG55" s="87" t="e">
        <f>'مــصــــروفــــــات اليومـيـــة'!#REF!</f>
        <v>#REF!</v>
      </c>
      <c r="AH55" s="25" t="e">
        <f>'مــصــــروفــــــات اليومـيـــة'!#REF!</f>
        <v>#REF!</v>
      </c>
      <c r="AI55" s="87" t="e">
        <f>'مــصــــروفــــــات اليومـيـــة'!#REF!</f>
        <v>#REF!</v>
      </c>
      <c r="AJ55" s="25" t="e">
        <f>'مــصــــروفــــــات اليومـيـــة'!#REF!</f>
        <v>#REF!</v>
      </c>
      <c r="AK55" s="87" t="e">
        <f>'مــصــــروفــــــات اليومـيـــة'!#REF!</f>
        <v>#REF!</v>
      </c>
      <c r="AL55" s="25" t="e">
        <f>'مــصــــروفــــــات اليومـيـــة'!#REF!</f>
        <v>#REF!</v>
      </c>
      <c r="AM55" s="87" t="e">
        <f>'مــصــــروفــــــات اليومـيـــة'!#REF!</f>
        <v>#REF!</v>
      </c>
      <c r="AN55" s="25" t="e">
        <f>'مــصــــروفــــــات اليومـيـــة'!#REF!</f>
        <v>#REF!</v>
      </c>
      <c r="AO55" s="87" t="e">
        <f>'مــصــــروفــــــات اليومـيـــة'!#REF!</f>
        <v>#REF!</v>
      </c>
      <c r="AP55" s="25" t="e">
        <f>'مــصــــروفــــــات اليومـيـــة'!#REF!</f>
        <v>#REF!</v>
      </c>
      <c r="AQ55" s="87" t="e">
        <f>'مــصــــروفــــــات اليومـيـــة'!#REF!</f>
        <v>#REF!</v>
      </c>
      <c r="AR55" s="25" t="e">
        <f>'مــصــــروفــــــات اليومـيـــة'!#REF!</f>
        <v>#REF!</v>
      </c>
      <c r="AS55" s="87" t="e">
        <f>'مــصــــروفــــــات اليومـيـــة'!#REF!</f>
        <v>#REF!</v>
      </c>
      <c r="AT55" s="25" t="e">
        <f>'مــصــــروفــــــات اليومـيـــة'!#REF!</f>
        <v>#REF!</v>
      </c>
      <c r="AU55" s="87"/>
      <c r="AV55" s="25"/>
      <c r="AW55" s="87"/>
      <c r="AX55" s="25"/>
      <c r="AY55" s="87"/>
      <c r="AZ55" s="25"/>
      <c r="BA55" s="87"/>
      <c r="BB55" s="25"/>
      <c r="BC55" s="87"/>
      <c r="BD55" s="25"/>
      <c r="BE55" s="87"/>
      <c r="BF55" s="25"/>
    </row>
    <row r="56" spans="1:58" ht="30" thickTop="1" thickBot="1" x14ac:dyDescent="0.3">
      <c r="A56" s="87">
        <v>54</v>
      </c>
      <c r="B56" s="87" t="s">
        <v>142</v>
      </c>
      <c r="C56" s="87" t="e">
        <f>'مــصــــروفــــــات اليومـيـــة'!#REF!</f>
        <v>#REF!</v>
      </c>
      <c r="D56" s="25" t="e">
        <f>'مــصــــروفــــــات اليومـيـــة'!#REF!</f>
        <v>#REF!</v>
      </c>
      <c r="E56" s="87">
        <f>'مــصــــروفــــــات اليومـيـــة'!H254</f>
        <v>0</v>
      </c>
      <c r="F56" s="25">
        <f>'مــصــــروفــــــات اليومـيـــة'!I234</f>
        <v>0</v>
      </c>
      <c r="G56" s="87" t="e">
        <f>'مــصــــروفــــــات اليومـيـــة'!#REF!</f>
        <v>#REF!</v>
      </c>
      <c r="H56" s="25" t="e">
        <f>'مــصــــروفــــــات اليومـيـــة'!#REF!</f>
        <v>#REF!</v>
      </c>
      <c r="I56" s="87" t="e">
        <f>'مــصــــروفــــــات اليومـيـــة'!#REF!</f>
        <v>#REF!</v>
      </c>
      <c r="J56" s="25" t="e">
        <f>'مــصــــروفــــــات اليومـيـــة'!#REF!</f>
        <v>#REF!</v>
      </c>
      <c r="K56" s="87" t="e">
        <f>'مــصــــروفــــــات اليومـيـــة'!#REF!</f>
        <v>#REF!</v>
      </c>
      <c r="L56" s="25" t="e">
        <f>'مــصــــروفــــــات اليومـيـــة'!#REF!</f>
        <v>#REF!</v>
      </c>
      <c r="M56" s="87" t="e">
        <f>'مــصــــروفــــــات اليومـيـــة'!#REF!</f>
        <v>#REF!</v>
      </c>
      <c r="N56" s="25" t="e">
        <f>'مــصــــروفــــــات اليومـيـــة'!#REF!</f>
        <v>#REF!</v>
      </c>
      <c r="O56" s="87" t="e">
        <f>'مــصــــروفــــــات اليومـيـــة'!#REF!</f>
        <v>#REF!</v>
      </c>
      <c r="P56" s="25" t="e">
        <f>'مــصــــروفــــــات اليومـيـــة'!#REF!</f>
        <v>#REF!</v>
      </c>
      <c r="Q56" s="87" t="e">
        <f>'مــصــــروفــــــات اليومـيـــة'!#REF!</f>
        <v>#REF!</v>
      </c>
      <c r="R56" s="25" t="e">
        <f>'مــصــــروفــــــات اليومـيـــة'!#REF!</f>
        <v>#REF!</v>
      </c>
      <c r="S56" s="87" t="e">
        <f>'مــصــــروفــــــات اليومـيـــة'!#REF!</f>
        <v>#REF!</v>
      </c>
      <c r="T56" s="25" t="e">
        <f>'مــصــــروفــــــات اليومـيـــة'!#REF!</f>
        <v>#REF!</v>
      </c>
      <c r="U56" s="87" t="e">
        <f>'مــصــــروفــــــات اليومـيـــة'!#REF!</f>
        <v>#REF!</v>
      </c>
      <c r="V56" s="25" t="e">
        <f>'مــصــــروفــــــات اليومـيـــة'!#REF!</f>
        <v>#REF!</v>
      </c>
      <c r="W56" s="87" t="e">
        <f>'مــصــــروفــــــات اليومـيـــة'!#REF!</f>
        <v>#REF!</v>
      </c>
      <c r="X56" s="25" t="e">
        <f>'مــصــــروفــــــات اليومـيـــة'!#REF!</f>
        <v>#REF!</v>
      </c>
      <c r="Y56" s="87" t="e">
        <f>'مــصــــروفــــــات اليومـيـــة'!#REF!</f>
        <v>#REF!</v>
      </c>
      <c r="Z56" s="25" t="e">
        <f>'مــصــــروفــــــات اليومـيـــة'!#REF!</f>
        <v>#REF!</v>
      </c>
      <c r="AA56" s="87" t="e">
        <f>'مــصــــروفــــــات اليومـيـــة'!#REF!</f>
        <v>#REF!</v>
      </c>
      <c r="AB56" s="25" t="e">
        <f>'مــصــــروفــــــات اليومـيـــة'!#REF!</f>
        <v>#REF!</v>
      </c>
      <c r="AC56" s="87" t="e">
        <f>'مــصــــروفــــــات اليومـيـــة'!#REF!</f>
        <v>#REF!</v>
      </c>
      <c r="AD56" s="25" t="e">
        <f>'مــصــــروفــــــات اليومـيـــة'!#REF!</f>
        <v>#REF!</v>
      </c>
      <c r="AE56" s="87" t="e">
        <f>'مــصــــروفــــــات اليومـيـــة'!#REF!</f>
        <v>#REF!</v>
      </c>
      <c r="AF56" s="25" t="e">
        <f>'مــصــــروفــــــات اليومـيـــة'!#REF!</f>
        <v>#REF!</v>
      </c>
      <c r="AG56" s="87" t="e">
        <f>'مــصــــروفــــــات اليومـيـــة'!#REF!</f>
        <v>#REF!</v>
      </c>
      <c r="AH56" s="25" t="e">
        <f>'مــصــــروفــــــات اليومـيـــة'!#REF!</f>
        <v>#REF!</v>
      </c>
      <c r="AI56" s="87" t="e">
        <f>'مــصــــروفــــــات اليومـيـــة'!#REF!</f>
        <v>#REF!</v>
      </c>
      <c r="AJ56" s="25" t="e">
        <f>'مــصــــروفــــــات اليومـيـــة'!#REF!</f>
        <v>#REF!</v>
      </c>
      <c r="AK56" s="87" t="e">
        <f>'مــصــــروفــــــات اليومـيـــة'!#REF!</f>
        <v>#REF!</v>
      </c>
      <c r="AL56" s="25" t="e">
        <f>'مــصــــروفــــــات اليومـيـــة'!#REF!</f>
        <v>#REF!</v>
      </c>
      <c r="AM56" s="87" t="e">
        <f>'مــصــــروفــــــات اليومـيـــة'!#REF!</f>
        <v>#REF!</v>
      </c>
      <c r="AN56" s="25" t="e">
        <f>'مــصــــروفــــــات اليومـيـــة'!#REF!</f>
        <v>#REF!</v>
      </c>
      <c r="AO56" s="87" t="e">
        <f>'مــصــــروفــــــات اليومـيـــة'!#REF!</f>
        <v>#REF!</v>
      </c>
      <c r="AP56" s="25" t="e">
        <f>'مــصــــروفــــــات اليومـيـــة'!#REF!</f>
        <v>#REF!</v>
      </c>
      <c r="AQ56" s="87" t="e">
        <f>'مــصــــروفــــــات اليومـيـــة'!#REF!</f>
        <v>#REF!</v>
      </c>
      <c r="AR56" s="25" t="e">
        <f>'مــصــــروفــــــات اليومـيـــة'!#REF!</f>
        <v>#REF!</v>
      </c>
      <c r="AS56" s="87" t="e">
        <f>'مــصــــروفــــــات اليومـيـــة'!#REF!</f>
        <v>#REF!</v>
      </c>
      <c r="AT56" s="25" t="e">
        <f>'مــصــــروفــــــات اليومـيـــة'!#REF!</f>
        <v>#REF!</v>
      </c>
      <c r="AU56" s="87"/>
      <c r="AV56" s="25"/>
      <c r="AW56" s="87"/>
      <c r="AX56" s="25"/>
      <c r="AY56" s="87"/>
      <c r="AZ56" s="25"/>
      <c r="BA56" s="87"/>
      <c r="BB56" s="25"/>
      <c r="BC56" s="87"/>
      <c r="BD56" s="25"/>
      <c r="BE56" s="87"/>
      <c r="BF56" s="25"/>
    </row>
    <row r="57" spans="1:58" ht="30" thickTop="1" thickBot="1" x14ac:dyDescent="0.3">
      <c r="A57" s="87">
        <v>55</v>
      </c>
      <c r="B57" s="87" t="s">
        <v>142</v>
      </c>
      <c r="C57" s="87" t="e">
        <f>'مــصــــروفــــــات اليومـيـــة'!#REF!</f>
        <v>#REF!</v>
      </c>
      <c r="D57" s="25" t="e">
        <f>'مــصــــروفــــــات اليومـيـــة'!#REF!</f>
        <v>#REF!</v>
      </c>
      <c r="E57" s="87">
        <f>'مــصــــروفــــــات اليومـيـــة'!H255</f>
        <v>0</v>
      </c>
      <c r="F57" s="25">
        <f>'مــصــــروفــــــات اليومـيـــة'!I235</f>
        <v>0</v>
      </c>
      <c r="G57" s="87" t="e">
        <f>'مــصــــروفــــــات اليومـيـــة'!#REF!</f>
        <v>#REF!</v>
      </c>
      <c r="H57" s="25" t="e">
        <f>'مــصــــروفــــــات اليومـيـــة'!#REF!</f>
        <v>#REF!</v>
      </c>
      <c r="I57" s="87" t="e">
        <f>'مــصــــروفــــــات اليومـيـــة'!#REF!</f>
        <v>#REF!</v>
      </c>
      <c r="J57" s="25" t="e">
        <f>'مــصــــروفــــــات اليومـيـــة'!#REF!</f>
        <v>#REF!</v>
      </c>
      <c r="K57" s="87" t="e">
        <f>'مــصــــروفــــــات اليومـيـــة'!#REF!</f>
        <v>#REF!</v>
      </c>
      <c r="L57" s="25" t="e">
        <f>'مــصــــروفــــــات اليومـيـــة'!#REF!</f>
        <v>#REF!</v>
      </c>
      <c r="M57" s="87" t="e">
        <f>'مــصــــروفــــــات اليومـيـــة'!#REF!</f>
        <v>#REF!</v>
      </c>
      <c r="N57" s="25" t="e">
        <f>'مــصــــروفــــــات اليومـيـــة'!#REF!</f>
        <v>#REF!</v>
      </c>
      <c r="O57" s="87" t="e">
        <f>'مــصــــروفــــــات اليومـيـــة'!#REF!</f>
        <v>#REF!</v>
      </c>
      <c r="P57" s="25" t="e">
        <f>'مــصــــروفــــــات اليومـيـــة'!#REF!</f>
        <v>#REF!</v>
      </c>
      <c r="Q57" s="87" t="e">
        <f>'مــصــــروفــــــات اليومـيـــة'!#REF!</f>
        <v>#REF!</v>
      </c>
      <c r="R57" s="25" t="e">
        <f>'مــصــــروفــــــات اليومـيـــة'!#REF!</f>
        <v>#REF!</v>
      </c>
      <c r="S57" s="87" t="e">
        <f>'مــصــــروفــــــات اليومـيـــة'!#REF!</f>
        <v>#REF!</v>
      </c>
      <c r="T57" s="25" t="e">
        <f>'مــصــــروفــــــات اليومـيـــة'!#REF!</f>
        <v>#REF!</v>
      </c>
      <c r="U57" s="87" t="e">
        <f>'مــصــــروفــــــات اليومـيـــة'!#REF!</f>
        <v>#REF!</v>
      </c>
      <c r="V57" s="25" t="e">
        <f>'مــصــــروفــــــات اليومـيـــة'!#REF!</f>
        <v>#REF!</v>
      </c>
      <c r="W57" s="87" t="e">
        <f>'مــصــــروفــــــات اليومـيـــة'!#REF!</f>
        <v>#REF!</v>
      </c>
      <c r="X57" s="25" t="e">
        <f>'مــصــــروفــــــات اليومـيـــة'!#REF!</f>
        <v>#REF!</v>
      </c>
      <c r="Y57" s="87" t="e">
        <f>'مــصــــروفــــــات اليومـيـــة'!#REF!</f>
        <v>#REF!</v>
      </c>
      <c r="Z57" s="25" t="e">
        <f>'مــصــــروفــــــات اليومـيـــة'!#REF!</f>
        <v>#REF!</v>
      </c>
      <c r="AA57" s="87" t="e">
        <f>'مــصــــروفــــــات اليومـيـــة'!#REF!</f>
        <v>#REF!</v>
      </c>
      <c r="AB57" s="25" t="e">
        <f>'مــصــــروفــــــات اليومـيـــة'!#REF!</f>
        <v>#REF!</v>
      </c>
      <c r="AC57" s="87" t="e">
        <f>'مــصــــروفــــــات اليومـيـــة'!#REF!</f>
        <v>#REF!</v>
      </c>
      <c r="AD57" s="25" t="e">
        <f>'مــصــــروفــــــات اليومـيـــة'!#REF!</f>
        <v>#REF!</v>
      </c>
      <c r="AE57" s="87" t="e">
        <f>'مــصــــروفــــــات اليومـيـــة'!#REF!</f>
        <v>#REF!</v>
      </c>
      <c r="AF57" s="25" t="e">
        <f>'مــصــــروفــــــات اليومـيـــة'!#REF!</f>
        <v>#REF!</v>
      </c>
      <c r="AG57" s="87" t="e">
        <f>'مــصــــروفــــــات اليومـيـــة'!#REF!</f>
        <v>#REF!</v>
      </c>
      <c r="AH57" s="25" t="e">
        <f>'مــصــــروفــــــات اليومـيـــة'!#REF!</f>
        <v>#REF!</v>
      </c>
      <c r="AI57" s="87" t="e">
        <f>'مــصــــروفــــــات اليومـيـــة'!#REF!</f>
        <v>#REF!</v>
      </c>
      <c r="AJ57" s="25" t="e">
        <f>'مــصــــروفــــــات اليومـيـــة'!#REF!</f>
        <v>#REF!</v>
      </c>
      <c r="AK57" s="87" t="e">
        <f>'مــصــــروفــــــات اليومـيـــة'!#REF!</f>
        <v>#REF!</v>
      </c>
      <c r="AL57" s="25" t="e">
        <f>'مــصــــروفــــــات اليومـيـــة'!#REF!</f>
        <v>#REF!</v>
      </c>
      <c r="AM57" s="87" t="e">
        <f>'مــصــــروفــــــات اليومـيـــة'!#REF!</f>
        <v>#REF!</v>
      </c>
      <c r="AN57" s="25" t="e">
        <f>'مــصــــروفــــــات اليومـيـــة'!#REF!</f>
        <v>#REF!</v>
      </c>
      <c r="AO57" s="87" t="e">
        <f>'مــصــــروفــــــات اليومـيـــة'!#REF!</f>
        <v>#REF!</v>
      </c>
      <c r="AP57" s="25" t="e">
        <f>'مــصــــروفــــــات اليومـيـــة'!#REF!</f>
        <v>#REF!</v>
      </c>
      <c r="AQ57" s="87" t="e">
        <f>'مــصــــروفــــــات اليومـيـــة'!#REF!</f>
        <v>#REF!</v>
      </c>
      <c r="AR57" s="25" t="e">
        <f>'مــصــــروفــــــات اليومـيـــة'!#REF!</f>
        <v>#REF!</v>
      </c>
      <c r="AS57" s="87" t="e">
        <f>'مــصــــروفــــــات اليومـيـــة'!#REF!</f>
        <v>#REF!</v>
      </c>
      <c r="AT57" s="25" t="e">
        <f>'مــصــــروفــــــات اليومـيـــة'!#REF!</f>
        <v>#REF!</v>
      </c>
      <c r="AU57" s="87"/>
      <c r="AV57" s="25"/>
      <c r="AW57" s="87"/>
      <c r="AX57" s="25"/>
      <c r="AY57" s="87"/>
      <c r="AZ57" s="25"/>
      <c r="BA57" s="87"/>
      <c r="BB57" s="25"/>
      <c r="BC57" s="87"/>
      <c r="BD57" s="25"/>
      <c r="BE57" s="87"/>
      <c r="BF57" s="25"/>
    </row>
    <row r="58" spans="1:58" ht="30" thickTop="1" thickBot="1" x14ac:dyDescent="0.3">
      <c r="A58" s="87">
        <v>56</v>
      </c>
      <c r="B58" s="87" t="s">
        <v>142</v>
      </c>
      <c r="C58" s="87" t="e">
        <f>'مــصــــروفــــــات اليومـيـــة'!#REF!</f>
        <v>#REF!</v>
      </c>
      <c r="D58" s="25" t="e">
        <f>'مــصــــروفــــــات اليومـيـــة'!#REF!</f>
        <v>#REF!</v>
      </c>
      <c r="E58" s="87">
        <f>'مــصــــروفــــــات اليومـيـــة'!H256</f>
        <v>0</v>
      </c>
      <c r="F58" s="25">
        <f>'مــصــــروفــــــات اليومـيـــة'!I236</f>
        <v>0</v>
      </c>
      <c r="G58" s="87" t="e">
        <f>'مــصــــروفــــــات اليومـيـــة'!#REF!</f>
        <v>#REF!</v>
      </c>
      <c r="H58" s="25" t="e">
        <f>'مــصــــروفــــــات اليومـيـــة'!#REF!</f>
        <v>#REF!</v>
      </c>
      <c r="I58" s="87" t="e">
        <f>'مــصــــروفــــــات اليومـيـــة'!#REF!</f>
        <v>#REF!</v>
      </c>
      <c r="J58" s="25" t="e">
        <f>'مــصــــروفــــــات اليومـيـــة'!#REF!</f>
        <v>#REF!</v>
      </c>
      <c r="K58" s="87" t="e">
        <f>'مــصــــروفــــــات اليومـيـــة'!#REF!</f>
        <v>#REF!</v>
      </c>
      <c r="L58" s="25" t="e">
        <f>'مــصــــروفــــــات اليومـيـــة'!#REF!</f>
        <v>#REF!</v>
      </c>
      <c r="M58" s="87" t="e">
        <f>'مــصــــروفــــــات اليومـيـــة'!#REF!</f>
        <v>#REF!</v>
      </c>
      <c r="N58" s="25" t="e">
        <f>'مــصــــروفــــــات اليومـيـــة'!#REF!</f>
        <v>#REF!</v>
      </c>
      <c r="O58" s="87" t="e">
        <f>'مــصــــروفــــــات اليومـيـــة'!#REF!</f>
        <v>#REF!</v>
      </c>
      <c r="P58" s="25" t="e">
        <f>'مــصــــروفــــــات اليومـيـــة'!#REF!</f>
        <v>#REF!</v>
      </c>
      <c r="Q58" s="87" t="e">
        <f>'مــصــــروفــــــات اليومـيـــة'!#REF!</f>
        <v>#REF!</v>
      </c>
      <c r="R58" s="25" t="e">
        <f>'مــصــــروفــــــات اليومـيـــة'!#REF!</f>
        <v>#REF!</v>
      </c>
      <c r="S58" s="87" t="e">
        <f>'مــصــــروفــــــات اليومـيـــة'!#REF!</f>
        <v>#REF!</v>
      </c>
      <c r="T58" s="25" t="e">
        <f>'مــصــــروفــــــات اليومـيـــة'!#REF!</f>
        <v>#REF!</v>
      </c>
      <c r="U58" s="87" t="e">
        <f>'مــصــــروفــــــات اليومـيـــة'!#REF!</f>
        <v>#REF!</v>
      </c>
      <c r="V58" s="25" t="e">
        <f>'مــصــــروفــــــات اليومـيـــة'!#REF!</f>
        <v>#REF!</v>
      </c>
      <c r="W58" s="87" t="e">
        <f>'مــصــــروفــــــات اليومـيـــة'!#REF!</f>
        <v>#REF!</v>
      </c>
      <c r="X58" s="25" t="e">
        <f>'مــصــــروفــــــات اليومـيـــة'!#REF!</f>
        <v>#REF!</v>
      </c>
      <c r="Y58" s="87" t="e">
        <f>'مــصــــروفــــــات اليومـيـــة'!#REF!</f>
        <v>#REF!</v>
      </c>
      <c r="Z58" s="25" t="e">
        <f>'مــصــــروفــــــات اليومـيـــة'!#REF!</f>
        <v>#REF!</v>
      </c>
      <c r="AA58" s="87" t="e">
        <f>'مــصــــروفــــــات اليومـيـــة'!#REF!</f>
        <v>#REF!</v>
      </c>
      <c r="AB58" s="25" t="e">
        <f>'مــصــــروفــــــات اليومـيـــة'!#REF!</f>
        <v>#REF!</v>
      </c>
      <c r="AC58" s="87" t="e">
        <f>'مــصــــروفــــــات اليومـيـــة'!#REF!</f>
        <v>#REF!</v>
      </c>
      <c r="AD58" s="25" t="e">
        <f>'مــصــــروفــــــات اليومـيـــة'!#REF!</f>
        <v>#REF!</v>
      </c>
      <c r="AE58" s="87" t="e">
        <f>'مــصــــروفــــــات اليومـيـــة'!#REF!</f>
        <v>#REF!</v>
      </c>
      <c r="AF58" s="25" t="e">
        <f>'مــصــــروفــــــات اليومـيـــة'!#REF!</f>
        <v>#REF!</v>
      </c>
      <c r="AG58" s="87" t="e">
        <f>'مــصــــروفــــــات اليومـيـــة'!#REF!</f>
        <v>#REF!</v>
      </c>
      <c r="AH58" s="25" t="e">
        <f>'مــصــــروفــــــات اليومـيـــة'!#REF!</f>
        <v>#REF!</v>
      </c>
      <c r="AI58" s="87" t="e">
        <f>'مــصــــروفــــــات اليومـيـــة'!#REF!</f>
        <v>#REF!</v>
      </c>
      <c r="AJ58" s="25" t="e">
        <f>'مــصــــروفــــــات اليومـيـــة'!#REF!</f>
        <v>#REF!</v>
      </c>
      <c r="AK58" s="87" t="e">
        <f>'مــصــــروفــــــات اليومـيـــة'!#REF!</f>
        <v>#REF!</v>
      </c>
      <c r="AL58" s="25" t="e">
        <f>'مــصــــروفــــــات اليومـيـــة'!#REF!</f>
        <v>#REF!</v>
      </c>
      <c r="AM58" s="87" t="e">
        <f>'مــصــــروفــــــات اليومـيـــة'!#REF!</f>
        <v>#REF!</v>
      </c>
      <c r="AN58" s="25" t="e">
        <f>'مــصــــروفــــــات اليومـيـــة'!#REF!</f>
        <v>#REF!</v>
      </c>
      <c r="AO58" s="87" t="e">
        <f>'مــصــــروفــــــات اليومـيـــة'!#REF!</f>
        <v>#REF!</v>
      </c>
      <c r="AP58" s="25" t="e">
        <f>'مــصــــروفــــــات اليومـيـــة'!#REF!</f>
        <v>#REF!</v>
      </c>
      <c r="AQ58" s="87" t="e">
        <f>'مــصــــروفــــــات اليومـيـــة'!#REF!</f>
        <v>#REF!</v>
      </c>
      <c r="AR58" s="25" t="e">
        <f>'مــصــــروفــــــات اليومـيـــة'!#REF!</f>
        <v>#REF!</v>
      </c>
      <c r="AS58" s="87" t="e">
        <f>'مــصــــروفــــــات اليومـيـــة'!#REF!</f>
        <v>#REF!</v>
      </c>
      <c r="AT58" s="25" t="e">
        <f>'مــصــــروفــــــات اليومـيـــة'!#REF!</f>
        <v>#REF!</v>
      </c>
      <c r="AU58" s="87"/>
      <c r="AV58" s="25"/>
      <c r="AW58" s="87"/>
      <c r="AX58" s="25"/>
      <c r="AY58" s="87"/>
      <c r="AZ58" s="25"/>
      <c r="BA58" s="87"/>
      <c r="BB58" s="25"/>
      <c r="BC58" s="87"/>
      <c r="BD58" s="25"/>
      <c r="BE58" s="87"/>
      <c r="BF58" s="25"/>
    </row>
    <row r="59" spans="1:58" ht="30" thickTop="1" thickBot="1" x14ac:dyDescent="0.3">
      <c r="A59" s="87">
        <v>57</v>
      </c>
      <c r="B59" s="87" t="s">
        <v>142</v>
      </c>
      <c r="C59" s="87" t="e">
        <f>'مــصــــروفــــــات اليومـيـــة'!#REF!</f>
        <v>#REF!</v>
      </c>
      <c r="D59" s="25" t="e">
        <f>'مــصــــروفــــــات اليومـيـــة'!#REF!</f>
        <v>#REF!</v>
      </c>
      <c r="E59" s="87">
        <f>'مــصــــروفــــــات اليومـيـــة'!H257</f>
        <v>0</v>
      </c>
      <c r="F59" s="25">
        <f>'مــصــــروفــــــات اليومـيـــة'!I237</f>
        <v>0</v>
      </c>
      <c r="G59" s="87" t="e">
        <f>'مــصــــروفــــــات اليومـيـــة'!#REF!</f>
        <v>#REF!</v>
      </c>
      <c r="H59" s="25" t="e">
        <f>'مــصــــروفــــــات اليومـيـــة'!#REF!</f>
        <v>#REF!</v>
      </c>
      <c r="I59" s="87" t="e">
        <f>'مــصــــروفــــــات اليومـيـــة'!#REF!</f>
        <v>#REF!</v>
      </c>
      <c r="J59" s="25" t="e">
        <f>'مــصــــروفــــــات اليومـيـــة'!#REF!</f>
        <v>#REF!</v>
      </c>
      <c r="K59" s="87" t="e">
        <f>'مــصــــروفــــــات اليومـيـــة'!#REF!</f>
        <v>#REF!</v>
      </c>
      <c r="L59" s="25" t="e">
        <f>'مــصــــروفــــــات اليومـيـــة'!#REF!</f>
        <v>#REF!</v>
      </c>
      <c r="M59" s="87" t="e">
        <f>'مــصــــروفــــــات اليومـيـــة'!#REF!</f>
        <v>#REF!</v>
      </c>
      <c r="N59" s="25" t="e">
        <f>'مــصــــروفــــــات اليومـيـــة'!#REF!</f>
        <v>#REF!</v>
      </c>
      <c r="O59" s="87" t="e">
        <f>'مــصــــروفــــــات اليومـيـــة'!#REF!</f>
        <v>#REF!</v>
      </c>
      <c r="P59" s="25" t="e">
        <f>'مــصــــروفــــــات اليومـيـــة'!#REF!</f>
        <v>#REF!</v>
      </c>
      <c r="Q59" s="87" t="e">
        <f>'مــصــــروفــــــات اليومـيـــة'!#REF!</f>
        <v>#REF!</v>
      </c>
      <c r="R59" s="25" t="e">
        <f>'مــصــــروفــــــات اليومـيـــة'!#REF!</f>
        <v>#REF!</v>
      </c>
      <c r="S59" s="87" t="e">
        <f>'مــصــــروفــــــات اليومـيـــة'!#REF!</f>
        <v>#REF!</v>
      </c>
      <c r="T59" s="25" t="e">
        <f>'مــصــــروفــــــات اليومـيـــة'!#REF!</f>
        <v>#REF!</v>
      </c>
      <c r="U59" s="87" t="e">
        <f>'مــصــــروفــــــات اليومـيـــة'!#REF!</f>
        <v>#REF!</v>
      </c>
      <c r="V59" s="25" t="e">
        <f>'مــصــــروفــــــات اليومـيـــة'!#REF!</f>
        <v>#REF!</v>
      </c>
      <c r="W59" s="87" t="e">
        <f>'مــصــــروفــــــات اليومـيـــة'!#REF!</f>
        <v>#REF!</v>
      </c>
      <c r="X59" s="25" t="e">
        <f>'مــصــــروفــــــات اليومـيـــة'!#REF!</f>
        <v>#REF!</v>
      </c>
      <c r="Y59" s="87" t="e">
        <f>'مــصــــروفــــــات اليومـيـــة'!#REF!</f>
        <v>#REF!</v>
      </c>
      <c r="Z59" s="25" t="e">
        <f>'مــصــــروفــــــات اليومـيـــة'!#REF!</f>
        <v>#REF!</v>
      </c>
      <c r="AA59" s="87" t="e">
        <f>'مــصــــروفــــــات اليومـيـــة'!#REF!</f>
        <v>#REF!</v>
      </c>
      <c r="AB59" s="25" t="e">
        <f>'مــصــــروفــــــات اليومـيـــة'!#REF!</f>
        <v>#REF!</v>
      </c>
      <c r="AC59" s="87" t="e">
        <f>'مــصــــروفــــــات اليومـيـــة'!#REF!</f>
        <v>#REF!</v>
      </c>
      <c r="AD59" s="25" t="e">
        <f>'مــصــــروفــــــات اليومـيـــة'!#REF!</f>
        <v>#REF!</v>
      </c>
      <c r="AE59" s="87" t="e">
        <f>'مــصــــروفــــــات اليومـيـــة'!#REF!</f>
        <v>#REF!</v>
      </c>
      <c r="AF59" s="25" t="e">
        <f>'مــصــــروفــــــات اليومـيـــة'!#REF!</f>
        <v>#REF!</v>
      </c>
      <c r="AG59" s="87" t="e">
        <f>'مــصــــروفــــــات اليومـيـــة'!#REF!</f>
        <v>#REF!</v>
      </c>
      <c r="AH59" s="25" t="e">
        <f>'مــصــــروفــــــات اليومـيـــة'!#REF!</f>
        <v>#REF!</v>
      </c>
      <c r="AI59" s="87" t="e">
        <f>'مــصــــروفــــــات اليومـيـــة'!#REF!</f>
        <v>#REF!</v>
      </c>
      <c r="AJ59" s="25" t="e">
        <f>'مــصــــروفــــــات اليومـيـــة'!#REF!</f>
        <v>#REF!</v>
      </c>
      <c r="AK59" s="87" t="e">
        <f>'مــصــــروفــــــات اليومـيـــة'!#REF!</f>
        <v>#REF!</v>
      </c>
      <c r="AL59" s="25" t="e">
        <f>'مــصــــروفــــــات اليومـيـــة'!#REF!</f>
        <v>#REF!</v>
      </c>
      <c r="AM59" s="87" t="e">
        <f>'مــصــــروفــــــات اليومـيـــة'!#REF!</f>
        <v>#REF!</v>
      </c>
      <c r="AN59" s="25" t="e">
        <f>'مــصــــروفــــــات اليومـيـــة'!#REF!</f>
        <v>#REF!</v>
      </c>
      <c r="AO59" s="87" t="e">
        <f>'مــصــــروفــــــات اليومـيـــة'!#REF!</f>
        <v>#REF!</v>
      </c>
      <c r="AP59" s="25" t="e">
        <f>'مــصــــروفــــــات اليومـيـــة'!#REF!</f>
        <v>#REF!</v>
      </c>
      <c r="AQ59" s="87" t="e">
        <f>'مــصــــروفــــــات اليومـيـــة'!#REF!</f>
        <v>#REF!</v>
      </c>
      <c r="AR59" s="25" t="e">
        <f>'مــصــــروفــــــات اليومـيـــة'!#REF!</f>
        <v>#REF!</v>
      </c>
      <c r="AS59" s="87" t="e">
        <f>'مــصــــروفــــــات اليومـيـــة'!#REF!</f>
        <v>#REF!</v>
      </c>
      <c r="AT59" s="25" t="e">
        <f>'مــصــــروفــــــات اليومـيـــة'!#REF!</f>
        <v>#REF!</v>
      </c>
      <c r="AU59" s="87"/>
      <c r="AV59" s="25"/>
      <c r="AW59" s="87"/>
      <c r="AX59" s="25"/>
      <c r="AY59" s="87"/>
      <c r="AZ59" s="25"/>
      <c r="BA59" s="87"/>
      <c r="BB59" s="25"/>
      <c r="BC59" s="87"/>
      <c r="BD59" s="25"/>
      <c r="BE59" s="87"/>
      <c r="BF59" s="25"/>
    </row>
    <row r="60" spans="1:58" ht="30" thickTop="1" thickBot="1" x14ac:dyDescent="0.3">
      <c r="A60" s="87">
        <v>58</v>
      </c>
      <c r="B60" s="87" t="s">
        <v>142</v>
      </c>
      <c r="C60" s="87" t="e">
        <f>'مــصــــروفــــــات اليومـيـــة'!#REF!</f>
        <v>#REF!</v>
      </c>
      <c r="D60" s="25" t="e">
        <f>'مــصــــروفــــــات اليومـيـــة'!#REF!</f>
        <v>#REF!</v>
      </c>
      <c r="E60" s="87">
        <f>'مــصــــروفــــــات اليومـيـــة'!H258</f>
        <v>0</v>
      </c>
      <c r="F60" s="25">
        <f>'مــصــــروفــــــات اليومـيـــة'!I238</f>
        <v>0</v>
      </c>
      <c r="G60" s="87" t="e">
        <f>'مــصــــروفــــــات اليومـيـــة'!#REF!</f>
        <v>#REF!</v>
      </c>
      <c r="H60" s="25" t="e">
        <f>'مــصــــروفــــــات اليومـيـــة'!#REF!</f>
        <v>#REF!</v>
      </c>
      <c r="I60" s="87" t="e">
        <f>'مــصــــروفــــــات اليومـيـــة'!#REF!</f>
        <v>#REF!</v>
      </c>
      <c r="J60" s="25" t="e">
        <f>'مــصــــروفــــــات اليومـيـــة'!#REF!</f>
        <v>#REF!</v>
      </c>
      <c r="K60" s="87" t="e">
        <f>'مــصــــروفــــــات اليومـيـــة'!#REF!</f>
        <v>#REF!</v>
      </c>
      <c r="L60" s="25" t="e">
        <f>'مــصــــروفــــــات اليومـيـــة'!#REF!</f>
        <v>#REF!</v>
      </c>
      <c r="M60" s="87" t="e">
        <f>'مــصــــروفــــــات اليومـيـــة'!#REF!</f>
        <v>#REF!</v>
      </c>
      <c r="N60" s="25" t="e">
        <f>'مــصــــروفــــــات اليومـيـــة'!#REF!</f>
        <v>#REF!</v>
      </c>
      <c r="O60" s="87" t="e">
        <f>'مــصــــروفــــــات اليومـيـــة'!#REF!</f>
        <v>#REF!</v>
      </c>
      <c r="P60" s="25" t="e">
        <f>'مــصــــروفــــــات اليومـيـــة'!#REF!</f>
        <v>#REF!</v>
      </c>
      <c r="Q60" s="87" t="e">
        <f>'مــصــــروفــــــات اليومـيـــة'!#REF!</f>
        <v>#REF!</v>
      </c>
      <c r="R60" s="25" t="e">
        <f>'مــصــــروفــــــات اليومـيـــة'!#REF!</f>
        <v>#REF!</v>
      </c>
      <c r="S60" s="87" t="e">
        <f>'مــصــــروفــــــات اليومـيـــة'!#REF!</f>
        <v>#REF!</v>
      </c>
      <c r="T60" s="25" t="e">
        <f>'مــصــــروفــــــات اليومـيـــة'!#REF!</f>
        <v>#REF!</v>
      </c>
      <c r="U60" s="87" t="e">
        <f>'مــصــــروفــــــات اليومـيـــة'!#REF!</f>
        <v>#REF!</v>
      </c>
      <c r="V60" s="25" t="e">
        <f>'مــصــــروفــــــات اليومـيـــة'!#REF!</f>
        <v>#REF!</v>
      </c>
      <c r="W60" s="87" t="e">
        <f>'مــصــــروفــــــات اليومـيـــة'!#REF!</f>
        <v>#REF!</v>
      </c>
      <c r="X60" s="25" t="e">
        <f>'مــصــــروفــــــات اليومـيـــة'!#REF!</f>
        <v>#REF!</v>
      </c>
      <c r="Y60" s="87" t="e">
        <f>'مــصــــروفــــــات اليومـيـــة'!#REF!</f>
        <v>#REF!</v>
      </c>
      <c r="Z60" s="25" t="e">
        <f>'مــصــــروفــــــات اليومـيـــة'!#REF!</f>
        <v>#REF!</v>
      </c>
      <c r="AA60" s="87" t="e">
        <f>'مــصــــروفــــــات اليومـيـــة'!#REF!</f>
        <v>#REF!</v>
      </c>
      <c r="AB60" s="25" t="e">
        <f>'مــصــــروفــــــات اليومـيـــة'!#REF!</f>
        <v>#REF!</v>
      </c>
      <c r="AC60" s="87" t="e">
        <f>'مــصــــروفــــــات اليومـيـــة'!#REF!</f>
        <v>#REF!</v>
      </c>
      <c r="AD60" s="25" t="e">
        <f>'مــصــــروفــــــات اليومـيـــة'!#REF!</f>
        <v>#REF!</v>
      </c>
      <c r="AE60" s="87" t="e">
        <f>'مــصــــروفــــــات اليومـيـــة'!#REF!</f>
        <v>#REF!</v>
      </c>
      <c r="AF60" s="25" t="e">
        <f>'مــصــــروفــــــات اليومـيـــة'!#REF!</f>
        <v>#REF!</v>
      </c>
      <c r="AG60" s="87" t="e">
        <f>'مــصــــروفــــــات اليومـيـــة'!#REF!</f>
        <v>#REF!</v>
      </c>
      <c r="AH60" s="25" t="e">
        <f>'مــصــــروفــــــات اليومـيـــة'!#REF!</f>
        <v>#REF!</v>
      </c>
      <c r="AI60" s="87" t="e">
        <f>'مــصــــروفــــــات اليومـيـــة'!#REF!</f>
        <v>#REF!</v>
      </c>
      <c r="AJ60" s="25" t="e">
        <f>'مــصــــروفــــــات اليومـيـــة'!#REF!</f>
        <v>#REF!</v>
      </c>
      <c r="AK60" s="87" t="e">
        <f>'مــصــــروفــــــات اليومـيـــة'!#REF!</f>
        <v>#REF!</v>
      </c>
      <c r="AL60" s="25" t="e">
        <f>'مــصــــروفــــــات اليومـيـــة'!#REF!</f>
        <v>#REF!</v>
      </c>
      <c r="AM60" s="87" t="e">
        <f>'مــصــــروفــــــات اليومـيـــة'!#REF!</f>
        <v>#REF!</v>
      </c>
      <c r="AN60" s="25" t="e">
        <f>'مــصــــروفــــــات اليومـيـــة'!#REF!</f>
        <v>#REF!</v>
      </c>
      <c r="AO60" s="87" t="e">
        <f>'مــصــــروفــــــات اليومـيـــة'!#REF!</f>
        <v>#REF!</v>
      </c>
      <c r="AP60" s="25" t="e">
        <f>'مــصــــروفــــــات اليومـيـــة'!#REF!</f>
        <v>#REF!</v>
      </c>
      <c r="AQ60" s="87" t="e">
        <f>'مــصــــروفــــــات اليومـيـــة'!#REF!</f>
        <v>#REF!</v>
      </c>
      <c r="AR60" s="25" t="e">
        <f>'مــصــــروفــــــات اليومـيـــة'!#REF!</f>
        <v>#REF!</v>
      </c>
      <c r="AS60" s="87" t="e">
        <f>'مــصــــروفــــــات اليومـيـــة'!#REF!</f>
        <v>#REF!</v>
      </c>
      <c r="AT60" s="25" t="e">
        <f>'مــصــــروفــــــات اليومـيـــة'!#REF!</f>
        <v>#REF!</v>
      </c>
      <c r="AU60" s="87"/>
      <c r="AV60" s="25"/>
      <c r="AW60" s="87"/>
      <c r="AX60" s="25"/>
      <c r="AY60" s="87"/>
      <c r="AZ60" s="25"/>
      <c r="BA60" s="87"/>
      <c r="BB60" s="25"/>
      <c r="BC60" s="87"/>
      <c r="BD60" s="25"/>
      <c r="BE60" s="87"/>
      <c r="BF60" s="25"/>
    </row>
    <row r="61" spans="1:58" ht="30" thickTop="1" thickBot="1" x14ac:dyDescent="0.3">
      <c r="A61" s="87">
        <v>59</v>
      </c>
      <c r="B61" s="87" t="s">
        <v>142</v>
      </c>
      <c r="C61" s="87" t="e">
        <f>'مــصــــروفــــــات اليومـيـــة'!#REF!</f>
        <v>#REF!</v>
      </c>
      <c r="D61" s="25" t="e">
        <f>'مــصــــروفــــــات اليومـيـــة'!#REF!</f>
        <v>#REF!</v>
      </c>
      <c r="E61" s="87">
        <f>'مــصــــروفــــــات اليومـيـــة'!H259</f>
        <v>0</v>
      </c>
      <c r="F61" s="25">
        <f>'مــصــــروفــــــات اليومـيـــة'!I239</f>
        <v>0</v>
      </c>
      <c r="G61" s="87" t="e">
        <f>'مــصــــروفــــــات اليومـيـــة'!#REF!</f>
        <v>#REF!</v>
      </c>
      <c r="H61" s="25" t="e">
        <f>'مــصــــروفــــــات اليومـيـــة'!#REF!</f>
        <v>#REF!</v>
      </c>
      <c r="I61" s="87" t="e">
        <f>'مــصــــروفــــــات اليومـيـــة'!#REF!</f>
        <v>#REF!</v>
      </c>
      <c r="J61" s="25" t="e">
        <f>'مــصــــروفــــــات اليومـيـــة'!#REF!</f>
        <v>#REF!</v>
      </c>
      <c r="K61" s="87" t="e">
        <f>'مــصــــروفــــــات اليومـيـــة'!#REF!</f>
        <v>#REF!</v>
      </c>
      <c r="L61" s="25" t="e">
        <f>'مــصــــروفــــــات اليومـيـــة'!#REF!</f>
        <v>#REF!</v>
      </c>
      <c r="M61" s="87" t="e">
        <f>'مــصــــروفــــــات اليومـيـــة'!#REF!</f>
        <v>#REF!</v>
      </c>
      <c r="N61" s="25" t="e">
        <f>'مــصــــروفــــــات اليومـيـــة'!#REF!</f>
        <v>#REF!</v>
      </c>
      <c r="O61" s="87" t="e">
        <f>'مــصــــروفــــــات اليومـيـــة'!#REF!</f>
        <v>#REF!</v>
      </c>
      <c r="P61" s="25" t="e">
        <f>'مــصــــروفــــــات اليومـيـــة'!#REF!</f>
        <v>#REF!</v>
      </c>
      <c r="Q61" s="87" t="e">
        <f>'مــصــــروفــــــات اليومـيـــة'!#REF!</f>
        <v>#REF!</v>
      </c>
      <c r="R61" s="25" t="e">
        <f>'مــصــــروفــــــات اليومـيـــة'!#REF!</f>
        <v>#REF!</v>
      </c>
      <c r="S61" s="87" t="e">
        <f>'مــصــــروفــــــات اليومـيـــة'!#REF!</f>
        <v>#REF!</v>
      </c>
      <c r="T61" s="25" t="e">
        <f>'مــصــــروفــــــات اليومـيـــة'!#REF!</f>
        <v>#REF!</v>
      </c>
      <c r="U61" s="87" t="e">
        <f>'مــصــــروفــــــات اليومـيـــة'!#REF!</f>
        <v>#REF!</v>
      </c>
      <c r="V61" s="25" t="e">
        <f>'مــصــــروفــــــات اليومـيـــة'!#REF!</f>
        <v>#REF!</v>
      </c>
      <c r="W61" s="87" t="e">
        <f>'مــصــــروفــــــات اليومـيـــة'!#REF!</f>
        <v>#REF!</v>
      </c>
      <c r="X61" s="25" t="e">
        <f>'مــصــــروفــــــات اليومـيـــة'!#REF!</f>
        <v>#REF!</v>
      </c>
      <c r="Y61" s="87" t="e">
        <f>'مــصــــروفــــــات اليومـيـــة'!#REF!</f>
        <v>#REF!</v>
      </c>
      <c r="Z61" s="25" t="e">
        <f>'مــصــــروفــــــات اليومـيـــة'!#REF!</f>
        <v>#REF!</v>
      </c>
      <c r="AA61" s="87" t="e">
        <f>'مــصــــروفــــــات اليومـيـــة'!#REF!</f>
        <v>#REF!</v>
      </c>
      <c r="AB61" s="25" t="e">
        <f>'مــصــــروفــــــات اليومـيـــة'!#REF!</f>
        <v>#REF!</v>
      </c>
      <c r="AC61" s="87" t="e">
        <f>'مــصــــروفــــــات اليومـيـــة'!#REF!</f>
        <v>#REF!</v>
      </c>
      <c r="AD61" s="25" t="e">
        <f>'مــصــــروفــــــات اليومـيـــة'!#REF!</f>
        <v>#REF!</v>
      </c>
      <c r="AE61" s="87" t="e">
        <f>'مــصــــروفــــــات اليومـيـــة'!#REF!</f>
        <v>#REF!</v>
      </c>
      <c r="AF61" s="25" t="e">
        <f>'مــصــــروفــــــات اليومـيـــة'!#REF!</f>
        <v>#REF!</v>
      </c>
      <c r="AG61" s="87" t="e">
        <f>'مــصــــروفــــــات اليومـيـــة'!#REF!</f>
        <v>#REF!</v>
      </c>
      <c r="AH61" s="25" t="e">
        <f>'مــصــــروفــــــات اليومـيـــة'!#REF!</f>
        <v>#REF!</v>
      </c>
      <c r="AI61" s="87" t="e">
        <f>'مــصــــروفــــــات اليومـيـــة'!#REF!</f>
        <v>#REF!</v>
      </c>
      <c r="AJ61" s="25" t="e">
        <f>'مــصــــروفــــــات اليومـيـــة'!#REF!</f>
        <v>#REF!</v>
      </c>
      <c r="AK61" s="87" t="e">
        <f>'مــصــــروفــــــات اليومـيـــة'!#REF!</f>
        <v>#REF!</v>
      </c>
      <c r="AL61" s="25" t="e">
        <f>'مــصــــروفــــــات اليومـيـــة'!#REF!</f>
        <v>#REF!</v>
      </c>
      <c r="AM61" s="87" t="e">
        <f>'مــصــــروفــــــات اليومـيـــة'!#REF!</f>
        <v>#REF!</v>
      </c>
      <c r="AN61" s="25" t="e">
        <f>'مــصــــروفــــــات اليومـيـــة'!#REF!</f>
        <v>#REF!</v>
      </c>
      <c r="AO61" s="87" t="e">
        <f>'مــصــــروفــــــات اليومـيـــة'!#REF!</f>
        <v>#REF!</v>
      </c>
      <c r="AP61" s="25" t="e">
        <f>'مــصــــروفــــــات اليومـيـــة'!#REF!</f>
        <v>#REF!</v>
      </c>
      <c r="AQ61" s="87" t="e">
        <f>'مــصــــروفــــــات اليومـيـــة'!#REF!</f>
        <v>#REF!</v>
      </c>
      <c r="AR61" s="25" t="e">
        <f>'مــصــــروفــــــات اليومـيـــة'!#REF!</f>
        <v>#REF!</v>
      </c>
      <c r="AS61" s="87" t="e">
        <f>'مــصــــروفــــــات اليومـيـــة'!#REF!</f>
        <v>#REF!</v>
      </c>
      <c r="AT61" s="25" t="e">
        <f>'مــصــــروفــــــات اليومـيـــة'!#REF!</f>
        <v>#REF!</v>
      </c>
      <c r="AU61" s="87"/>
      <c r="AV61" s="25"/>
      <c r="AW61" s="87"/>
      <c r="AX61" s="25"/>
      <c r="AY61" s="87"/>
      <c r="AZ61" s="25"/>
      <c r="BA61" s="87"/>
      <c r="BB61" s="25"/>
      <c r="BC61" s="87"/>
      <c r="BD61" s="25"/>
      <c r="BE61" s="87"/>
      <c r="BF61" s="25"/>
    </row>
    <row r="62" spans="1:58" ht="30" thickTop="1" thickBot="1" x14ac:dyDescent="0.3">
      <c r="A62" s="87">
        <v>60</v>
      </c>
      <c r="B62" s="87" t="s">
        <v>142</v>
      </c>
      <c r="C62" s="87" t="e">
        <f>'مــصــــروفــــــات اليومـيـــة'!#REF!</f>
        <v>#REF!</v>
      </c>
      <c r="D62" s="25" t="e">
        <f>'مــصــــروفــــــات اليومـيـــة'!#REF!</f>
        <v>#REF!</v>
      </c>
      <c r="E62" s="87">
        <f>'مــصــــروفــــــات اليومـيـــة'!H260</f>
        <v>0</v>
      </c>
      <c r="F62" s="25">
        <f>'مــصــــروفــــــات اليومـيـــة'!I240</f>
        <v>0</v>
      </c>
      <c r="G62" s="87" t="e">
        <f>'مــصــــروفــــــات اليومـيـــة'!#REF!</f>
        <v>#REF!</v>
      </c>
      <c r="H62" s="25" t="e">
        <f>'مــصــــروفــــــات اليومـيـــة'!#REF!</f>
        <v>#REF!</v>
      </c>
      <c r="I62" s="87" t="e">
        <f>'مــصــــروفــــــات اليومـيـــة'!#REF!</f>
        <v>#REF!</v>
      </c>
      <c r="J62" s="25" t="e">
        <f>'مــصــــروفــــــات اليومـيـــة'!#REF!</f>
        <v>#REF!</v>
      </c>
      <c r="K62" s="87" t="e">
        <f>'مــصــــروفــــــات اليومـيـــة'!#REF!</f>
        <v>#REF!</v>
      </c>
      <c r="L62" s="25" t="e">
        <f>'مــصــــروفــــــات اليومـيـــة'!#REF!</f>
        <v>#REF!</v>
      </c>
      <c r="M62" s="87" t="e">
        <f>'مــصــــروفــــــات اليومـيـــة'!#REF!</f>
        <v>#REF!</v>
      </c>
      <c r="N62" s="25" t="e">
        <f>'مــصــــروفــــــات اليومـيـــة'!#REF!</f>
        <v>#REF!</v>
      </c>
      <c r="O62" s="87" t="e">
        <f>'مــصــــروفــــــات اليومـيـــة'!#REF!</f>
        <v>#REF!</v>
      </c>
      <c r="P62" s="25" t="e">
        <f>'مــصــــروفــــــات اليومـيـــة'!#REF!</f>
        <v>#REF!</v>
      </c>
      <c r="Q62" s="87" t="e">
        <f>'مــصــــروفــــــات اليومـيـــة'!#REF!</f>
        <v>#REF!</v>
      </c>
      <c r="R62" s="25" t="e">
        <f>'مــصــــروفــــــات اليومـيـــة'!#REF!</f>
        <v>#REF!</v>
      </c>
      <c r="S62" s="87" t="e">
        <f>'مــصــــروفــــــات اليومـيـــة'!#REF!</f>
        <v>#REF!</v>
      </c>
      <c r="T62" s="25" t="e">
        <f>'مــصــــروفــــــات اليومـيـــة'!#REF!</f>
        <v>#REF!</v>
      </c>
      <c r="U62" s="87" t="e">
        <f>'مــصــــروفــــــات اليومـيـــة'!#REF!</f>
        <v>#REF!</v>
      </c>
      <c r="V62" s="25" t="e">
        <f>'مــصــــروفــــــات اليومـيـــة'!#REF!</f>
        <v>#REF!</v>
      </c>
      <c r="W62" s="87" t="e">
        <f>'مــصــــروفــــــات اليومـيـــة'!#REF!</f>
        <v>#REF!</v>
      </c>
      <c r="X62" s="25" t="e">
        <f>'مــصــــروفــــــات اليومـيـــة'!#REF!</f>
        <v>#REF!</v>
      </c>
      <c r="Y62" s="87" t="e">
        <f>'مــصــــروفــــــات اليومـيـــة'!#REF!</f>
        <v>#REF!</v>
      </c>
      <c r="Z62" s="25" t="e">
        <f>'مــصــــروفــــــات اليومـيـــة'!#REF!</f>
        <v>#REF!</v>
      </c>
      <c r="AA62" s="87" t="e">
        <f>'مــصــــروفــــــات اليومـيـــة'!#REF!</f>
        <v>#REF!</v>
      </c>
      <c r="AB62" s="25" t="e">
        <f>'مــصــــروفــــــات اليومـيـــة'!#REF!</f>
        <v>#REF!</v>
      </c>
      <c r="AC62" s="87" t="e">
        <f>'مــصــــروفــــــات اليومـيـــة'!#REF!</f>
        <v>#REF!</v>
      </c>
      <c r="AD62" s="25" t="e">
        <f>'مــصــــروفــــــات اليومـيـــة'!#REF!</f>
        <v>#REF!</v>
      </c>
      <c r="AE62" s="87" t="e">
        <f>'مــصــــروفــــــات اليومـيـــة'!#REF!</f>
        <v>#REF!</v>
      </c>
      <c r="AF62" s="25" t="e">
        <f>'مــصــــروفــــــات اليومـيـــة'!#REF!</f>
        <v>#REF!</v>
      </c>
      <c r="AG62" s="87" t="e">
        <f>'مــصــــروفــــــات اليومـيـــة'!#REF!</f>
        <v>#REF!</v>
      </c>
      <c r="AH62" s="25" t="e">
        <f>'مــصــــروفــــــات اليومـيـــة'!#REF!</f>
        <v>#REF!</v>
      </c>
      <c r="AI62" s="87" t="e">
        <f>'مــصــــروفــــــات اليومـيـــة'!#REF!</f>
        <v>#REF!</v>
      </c>
      <c r="AJ62" s="25" t="e">
        <f>'مــصــــروفــــــات اليومـيـــة'!#REF!</f>
        <v>#REF!</v>
      </c>
      <c r="AK62" s="87" t="e">
        <f>'مــصــــروفــــــات اليومـيـــة'!#REF!</f>
        <v>#REF!</v>
      </c>
      <c r="AL62" s="25" t="e">
        <f>'مــصــــروفــــــات اليومـيـــة'!#REF!</f>
        <v>#REF!</v>
      </c>
      <c r="AM62" s="87" t="e">
        <f>'مــصــــروفــــــات اليومـيـــة'!#REF!</f>
        <v>#REF!</v>
      </c>
      <c r="AN62" s="25" t="e">
        <f>'مــصــــروفــــــات اليومـيـــة'!#REF!</f>
        <v>#REF!</v>
      </c>
      <c r="AO62" s="87" t="e">
        <f>'مــصــــروفــــــات اليومـيـــة'!#REF!</f>
        <v>#REF!</v>
      </c>
      <c r="AP62" s="25" t="e">
        <f>'مــصــــروفــــــات اليومـيـــة'!#REF!</f>
        <v>#REF!</v>
      </c>
      <c r="AQ62" s="87" t="e">
        <f>'مــصــــروفــــــات اليومـيـــة'!#REF!</f>
        <v>#REF!</v>
      </c>
      <c r="AR62" s="25" t="e">
        <f>'مــصــــروفــــــات اليومـيـــة'!#REF!</f>
        <v>#REF!</v>
      </c>
      <c r="AS62" s="87" t="e">
        <f>'مــصــــروفــــــات اليومـيـــة'!#REF!</f>
        <v>#REF!</v>
      </c>
      <c r="AT62" s="25" t="e">
        <f>'مــصــــروفــــــات اليومـيـــة'!#REF!</f>
        <v>#REF!</v>
      </c>
      <c r="AU62" s="87"/>
      <c r="AV62" s="25"/>
      <c r="AW62" s="87"/>
      <c r="AX62" s="25"/>
      <c r="AY62" s="87"/>
      <c r="AZ62" s="25"/>
      <c r="BA62" s="87"/>
      <c r="BB62" s="25"/>
      <c r="BC62" s="87"/>
      <c r="BD62" s="25"/>
      <c r="BE62" s="87"/>
      <c r="BF62" s="25"/>
    </row>
    <row r="63" spans="1:58" ht="30" thickTop="1" thickBot="1" x14ac:dyDescent="0.3">
      <c r="A63" s="87">
        <v>61</v>
      </c>
      <c r="B63" s="87" t="s">
        <v>142</v>
      </c>
      <c r="C63" s="87" t="e">
        <f>'مــصــــروفــــــات اليومـيـــة'!#REF!</f>
        <v>#REF!</v>
      </c>
      <c r="D63" s="25" t="e">
        <f>'مــصــــروفــــــات اليومـيـــة'!#REF!</f>
        <v>#REF!</v>
      </c>
      <c r="E63" s="87">
        <f>'مــصــــروفــــــات اليومـيـــة'!H261</f>
        <v>0</v>
      </c>
      <c r="F63" s="25">
        <f>'مــصــــروفــــــات اليومـيـــة'!I241</f>
        <v>0</v>
      </c>
      <c r="G63" s="87" t="e">
        <f>'مــصــــروفــــــات اليومـيـــة'!#REF!</f>
        <v>#REF!</v>
      </c>
      <c r="H63" s="25" t="e">
        <f>'مــصــــروفــــــات اليومـيـــة'!#REF!</f>
        <v>#REF!</v>
      </c>
      <c r="I63" s="87" t="e">
        <f>'مــصــــروفــــــات اليومـيـــة'!#REF!</f>
        <v>#REF!</v>
      </c>
      <c r="J63" s="25" t="e">
        <f>'مــصــــروفــــــات اليومـيـــة'!#REF!</f>
        <v>#REF!</v>
      </c>
      <c r="K63" s="87" t="e">
        <f>'مــصــــروفــــــات اليومـيـــة'!#REF!</f>
        <v>#REF!</v>
      </c>
      <c r="L63" s="25" t="e">
        <f>'مــصــــروفــــــات اليومـيـــة'!#REF!</f>
        <v>#REF!</v>
      </c>
      <c r="M63" s="87" t="e">
        <f>'مــصــــروفــــــات اليومـيـــة'!#REF!</f>
        <v>#REF!</v>
      </c>
      <c r="N63" s="25" t="e">
        <f>'مــصــــروفــــــات اليومـيـــة'!#REF!</f>
        <v>#REF!</v>
      </c>
      <c r="O63" s="87" t="e">
        <f>'مــصــــروفــــــات اليومـيـــة'!#REF!</f>
        <v>#REF!</v>
      </c>
      <c r="P63" s="25" t="e">
        <f>'مــصــــروفــــــات اليومـيـــة'!#REF!</f>
        <v>#REF!</v>
      </c>
      <c r="Q63" s="87" t="e">
        <f>'مــصــــروفــــــات اليومـيـــة'!#REF!</f>
        <v>#REF!</v>
      </c>
      <c r="R63" s="25" t="e">
        <f>'مــصــــروفــــــات اليومـيـــة'!#REF!</f>
        <v>#REF!</v>
      </c>
      <c r="S63" s="87" t="e">
        <f>'مــصــــروفــــــات اليومـيـــة'!#REF!</f>
        <v>#REF!</v>
      </c>
      <c r="T63" s="25" t="e">
        <f>'مــصــــروفــــــات اليومـيـــة'!#REF!</f>
        <v>#REF!</v>
      </c>
      <c r="U63" s="87" t="e">
        <f>'مــصــــروفــــــات اليومـيـــة'!#REF!</f>
        <v>#REF!</v>
      </c>
      <c r="V63" s="25" t="e">
        <f>'مــصــــروفــــــات اليومـيـــة'!#REF!</f>
        <v>#REF!</v>
      </c>
      <c r="W63" s="87" t="e">
        <f>'مــصــــروفــــــات اليومـيـــة'!#REF!</f>
        <v>#REF!</v>
      </c>
      <c r="X63" s="25" t="e">
        <f>'مــصــــروفــــــات اليومـيـــة'!#REF!</f>
        <v>#REF!</v>
      </c>
      <c r="Y63" s="87" t="e">
        <f>'مــصــــروفــــــات اليومـيـــة'!#REF!</f>
        <v>#REF!</v>
      </c>
      <c r="Z63" s="25" t="e">
        <f>'مــصــــروفــــــات اليومـيـــة'!#REF!</f>
        <v>#REF!</v>
      </c>
      <c r="AA63" s="87" t="e">
        <f>'مــصــــروفــــــات اليومـيـــة'!#REF!</f>
        <v>#REF!</v>
      </c>
      <c r="AB63" s="25" t="e">
        <f>'مــصــــروفــــــات اليومـيـــة'!#REF!</f>
        <v>#REF!</v>
      </c>
      <c r="AC63" s="87" t="e">
        <f>'مــصــــروفــــــات اليومـيـــة'!#REF!</f>
        <v>#REF!</v>
      </c>
      <c r="AD63" s="25" t="e">
        <f>'مــصــــروفــــــات اليومـيـــة'!#REF!</f>
        <v>#REF!</v>
      </c>
      <c r="AE63" s="87" t="e">
        <f>'مــصــــروفــــــات اليومـيـــة'!#REF!</f>
        <v>#REF!</v>
      </c>
      <c r="AF63" s="25" t="e">
        <f>'مــصــــروفــــــات اليومـيـــة'!#REF!</f>
        <v>#REF!</v>
      </c>
      <c r="AG63" s="87" t="e">
        <f>'مــصــــروفــــــات اليومـيـــة'!#REF!</f>
        <v>#REF!</v>
      </c>
      <c r="AH63" s="25" t="e">
        <f>'مــصــــروفــــــات اليومـيـــة'!#REF!</f>
        <v>#REF!</v>
      </c>
      <c r="AI63" s="87" t="e">
        <f>'مــصــــروفــــــات اليومـيـــة'!#REF!</f>
        <v>#REF!</v>
      </c>
      <c r="AJ63" s="25" t="e">
        <f>'مــصــــروفــــــات اليومـيـــة'!#REF!</f>
        <v>#REF!</v>
      </c>
      <c r="AK63" s="87" t="e">
        <f>'مــصــــروفــــــات اليومـيـــة'!#REF!</f>
        <v>#REF!</v>
      </c>
      <c r="AL63" s="25" t="e">
        <f>'مــصــــروفــــــات اليومـيـــة'!#REF!</f>
        <v>#REF!</v>
      </c>
      <c r="AM63" s="87" t="e">
        <f>'مــصــــروفــــــات اليومـيـــة'!#REF!</f>
        <v>#REF!</v>
      </c>
      <c r="AN63" s="25" t="e">
        <f>'مــصــــروفــــــات اليومـيـــة'!#REF!</f>
        <v>#REF!</v>
      </c>
      <c r="AO63" s="87" t="e">
        <f>'مــصــــروفــــــات اليومـيـــة'!#REF!</f>
        <v>#REF!</v>
      </c>
      <c r="AP63" s="25" t="e">
        <f>'مــصــــروفــــــات اليومـيـــة'!#REF!</f>
        <v>#REF!</v>
      </c>
      <c r="AQ63" s="87" t="e">
        <f>'مــصــــروفــــــات اليومـيـــة'!#REF!</f>
        <v>#REF!</v>
      </c>
      <c r="AR63" s="25" t="e">
        <f>'مــصــــروفــــــات اليومـيـــة'!#REF!</f>
        <v>#REF!</v>
      </c>
      <c r="AS63" s="87" t="e">
        <f>'مــصــــروفــــــات اليومـيـــة'!#REF!</f>
        <v>#REF!</v>
      </c>
      <c r="AT63" s="25" t="e">
        <f>'مــصــــروفــــــات اليومـيـــة'!#REF!</f>
        <v>#REF!</v>
      </c>
      <c r="AU63" s="87"/>
      <c r="AV63" s="25"/>
      <c r="AW63" s="87"/>
      <c r="AX63" s="25"/>
      <c r="AY63" s="87"/>
      <c r="AZ63" s="25"/>
      <c r="BA63" s="87"/>
      <c r="BB63" s="25"/>
      <c r="BC63" s="87"/>
      <c r="BD63" s="25"/>
      <c r="BE63" s="87"/>
      <c r="BF63" s="25"/>
    </row>
    <row r="64" spans="1:58" ht="30" thickTop="1" thickBot="1" x14ac:dyDescent="0.3">
      <c r="A64" s="87">
        <v>62</v>
      </c>
      <c r="B64" s="87" t="s">
        <v>142</v>
      </c>
      <c r="C64" s="87" t="e">
        <f>'مــصــــروفــــــات اليومـيـــة'!#REF!</f>
        <v>#REF!</v>
      </c>
      <c r="D64" s="25" t="e">
        <f>'مــصــــروفــــــات اليومـيـــة'!#REF!</f>
        <v>#REF!</v>
      </c>
      <c r="E64" s="87">
        <f>'مــصــــروفــــــات اليومـيـــة'!H262</f>
        <v>0</v>
      </c>
      <c r="F64" s="25">
        <f>'مــصــــروفــــــات اليومـيـــة'!I242</f>
        <v>0</v>
      </c>
      <c r="G64" s="87" t="e">
        <f>'مــصــــروفــــــات اليومـيـــة'!#REF!</f>
        <v>#REF!</v>
      </c>
      <c r="H64" s="25" t="e">
        <f>'مــصــــروفــــــات اليومـيـــة'!#REF!</f>
        <v>#REF!</v>
      </c>
      <c r="I64" s="87" t="e">
        <f>'مــصــــروفــــــات اليومـيـــة'!#REF!</f>
        <v>#REF!</v>
      </c>
      <c r="J64" s="25" t="e">
        <f>'مــصــــروفــــــات اليومـيـــة'!#REF!</f>
        <v>#REF!</v>
      </c>
      <c r="K64" s="87" t="e">
        <f>'مــصــــروفــــــات اليومـيـــة'!#REF!</f>
        <v>#REF!</v>
      </c>
      <c r="L64" s="25" t="e">
        <f>'مــصــــروفــــــات اليومـيـــة'!#REF!</f>
        <v>#REF!</v>
      </c>
      <c r="M64" s="87" t="e">
        <f>'مــصــــروفــــــات اليومـيـــة'!#REF!</f>
        <v>#REF!</v>
      </c>
      <c r="N64" s="25" t="e">
        <f>'مــصــــروفــــــات اليومـيـــة'!#REF!</f>
        <v>#REF!</v>
      </c>
      <c r="O64" s="87" t="e">
        <f>'مــصــــروفــــــات اليومـيـــة'!#REF!</f>
        <v>#REF!</v>
      </c>
      <c r="P64" s="25" t="e">
        <f>'مــصــــروفــــــات اليومـيـــة'!#REF!</f>
        <v>#REF!</v>
      </c>
      <c r="Q64" s="87" t="e">
        <f>'مــصــــروفــــــات اليومـيـــة'!#REF!</f>
        <v>#REF!</v>
      </c>
      <c r="R64" s="25" t="e">
        <f>'مــصــــروفــــــات اليومـيـــة'!#REF!</f>
        <v>#REF!</v>
      </c>
      <c r="S64" s="87" t="e">
        <f>'مــصــــروفــــــات اليومـيـــة'!#REF!</f>
        <v>#REF!</v>
      </c>
      <c r="T64" s="25" t="e">
        <f>'مــصــــروفــــــات اليومـيـــة'!#REF!</f>
        <v>#REF!</v>
      </c>
      <c r="U64" s="87" t="e">
        <f>'مــصــــروفــــــات اليومـيـــة'!#REF!</f>
        <v>#REF!</v>
      </c>
      <c r="V64" s="25" t="e">
        <f>'مــصــــروفــــــات اليومـيـــة'!#REF!</f>
        <v>#REF!</v>
      </c>
      <c r="W64" s="87" t="e">
        <f>'مــصــــروفــــــات اليومـيـــة'!#REF!</f>
        <v>#REF!</v>
      </c>
      <c r="X64" s="25" t="e">
        <f>'مــصــــروفــــــات اليومـيـــة'!#REF!</f>
        <v>#REF!</v>
      </c>
      <c r="Y64" s="87" t="e">
        <f>'مــصــــروفــــــات اليومـيـــة'!#REF!</f>
        <v>#REF!</v>
      </c>
      <c r="Z64" s="25" t="e">
        <f>'مــصــــروفــــــات اليومـيـــة'!#REF!</f>
        <v>#REF!</v>
      </c>
      <c r="AA64" s="87" t="e">
        <f>'مــصــــروفــــــات اليومـيـــة'!#REF!</f>
        <v>#REF!</v>
      </c>
      <c r="AB64" s="25" t="e">
        <f>'مــصــــروفــــــات اليومـيـــة'!#REF!</f>
        <v>#REF!</v>
      </c>
      <c r="AC64" s="87" t="e">
        <f>'مــصــــروفــــــات اليومـيـــة'!#REF!</f>
        <v>#REF!</v>
      </c>
      <c r="AD64" s="25" t="e">
        <f>'مــصــــروفــــــات اليومـيـــة'!#REF!</f>
        <v>#REF!</v>
      </c>
      <c r="AE64" s="87" t="e">
        <f>'مــصــــروفــــــات اليومـيـــة'!#REF!</f>
        <v>#REF!</v>
      </c>
      <c r="AF64" s="25" t="e">
        <f>'مــصــــروفــــــات اليومـيـــة'!#REF!</f>
        <v>#REF!</v>
      </c>
      <c r="AG64" s="87" t="e">
        <f>'مــصــــروفــــــات اليومـيـــة'!#REF!</f>
        <v>#REF!</v>
      </c>
      <c r="AH64" s="25" t="e">
        <f>'مــصــــروفــــــات اليومـيـــة'!#REF!</f>
        <v>#REF!</v>
      </c>
      <c r="AI64" s="87" t="e">
        <f>'مــصــــروفــــــات اليومـيـــة'!#REF!</f>
        <v>#REF!</v>
      </c>
      <c r="AJ64" s="25" t="e">
        <f>'مــصــــروفــــــات اليومـيـــة'!#REF!</f>
        <v>#REF!</v>
      </c>
      <c r="AK64" s="87" t="e">
        <f>'مــصــــروفــــــات اليومـيـــة'!#REF!</f>
        <v>#REF!</v>
      </c>
      <c r="AL64" s="25" t="e">
        <f>'مــصــــروفــــــات اليومـيـــة'!#REF!</f>
        <v>#REF!</v>
      </c>
      <c r="AM64" s="87" t="e">
        <f>'مــصــــروفــــــات اليومـيـــة'!#REF!</f>
        <v>#REF!</v>
      </c>
      <c r="AN64" s="25" t="e">
        <f>'مــصــــروفــــــات اليومـيـــة'!#REF!</f>
        <v>#REF!</v>
      </c>
      <c r="AO64" s="87" t="e">
        <f>'مــصــــروفــــــات اليومـيـــة'!#REF!</f>
        <v>#REF!</v>
      </c>
      <c r="AP64" s="25" t="e">
        <f>'مــصــــروفــــــات اليومـيـــة'!#REF!</f>
        <v>#REF!</v>
      </c>
      <c r="AQ64" s="87" t="e">
        <f>'مــصــــروفــــــات اليومـيـــة'!#REF!</f>
        <v>#REF!</v>
      </c>
      <c r="AR64" s="25" t="e">
        <f>'مــصــــروفــــــات اليومـيـــة'!#REF!</f>
        <v>#REF!</v>
      </c>
      <c r="AS64" s="87" t="e">
        <f>'مــصــــروفــــــات اليومـيـــة'!#REF!</f>
        <v>#REF!</v>
      </c>
      <c r="AT64" s="25" t="e">
        <f>'مــصــــروفــــــات اليومـيـــة'!#REF!</f>
        <v>#REF!</v>
      </c>
      <c r="AU64" s="87"/>
      <c r="AV64" s="25"/>
      <c r="AW64" s="87"/>
      <c r="AX64" s="25"/>
      <c r="AY64" s="87"/>
      <c r="AZ64" s="25"/>
      <c r="BA64" s="87"/>
      <c r="BB64" s="25"/>
      <c r="BC64" s="87"/>
      <c r="BD64" s="25"/>
      <c r="BE64" s="87"/>
      <c r="BF64" s="25"/>
    </row>
    <row r="65" spans="1:58" ht="30" thickTop="1" thickBot="1" x14ac:dyDescent="0.3">
      <c r="A65" s="87">
        <v>63</v>
      </c>
      <c r="B65" s="87" t="s">
        <v>142</v>
      </c>
      <c r="C65" s="87" t="e">
        <f>'مــصــــروفــــــات اليومـيـــة'!#REF!</f>
        <v>#REF!</v>
      </c>
      <c r="D65" s="25" t="e">
        <f>'مــصــــروفــــــات اليومـيـــة'!#REF!</f>
        <v>#REF!</v>
      </c>
      <c r="E65" s="87">
        <f>'مــصــــروفــــــات اليومـيـــة'!H263</f>
        <v>0</v>
      </c>
      <c r="F65" s="25">
        <f>'مــصــــروفــــــات اليومـيـــة'!I243</f>
        <v>0</v>
      </c>
      <c r="G65" s="87" t="e">
        <f>'مــصــــروفــــــات اليومـيـــة'!#REF!</f>
        <v>#REF!</v>
      </c>
      <c r="H65" s="25" t="e">
        <f>'مــصــــروفــــــات اليومـيـــة'!#REF!</f>
        <v>#REF!</v>
      </c>
      <c r="I65" s="87" t="e">
        <f>'مــصــــروفــــــات اليومـيـــة'!#REF!</f>
        <v>#REF!</v>
      </c>
      <c r="J65" s="25" t="e">
        <f>'مــصــــروفــــــات اليومـيـــة'!#REF!</f>
        <v>#REF!</v>
      </c>
      <c r="K65" s="87" t="e">
        <f>'مــصــــروفــــــات اليومـيـــة'!#REF!</f>
        <v>#REF!</v>
      </c>
      <c r="L65" s="25" t="e">
        <f>'مــصــــروفــــــات اليومـيـــة'!#REF!</f>
        <v>#REF!</v>
      </c>
      <c r="M65" s="87" t="e">
        <f>'مــصــــروفــــــات اليومـيـــة'!#REF!</f>
        <v>#REF!</v>
      </c>
      <c r="N65" s="25" t="e">
        <f>'مــصــــروفــــــات اليومـيـــة'!#REF!</f>
        <v>#REF!</v>
      </c>
      <c r="O65" s="87" t="e">
        <f>'مــصــــروفــــــات اليومـيـــة'!#REF!</f>
        <v>#REF!</v>
      </c>
      <c r="P65" s="25" t="e">
        <f>'مــصــــروفــــــات اليومـيـــة'!#REF!</f>
        <v>#REF!</v>
      </c>
      <c r="Q65" s="87" t="e">
        <f>'مــصــــروفــــــات اليومـيـــة'!#REF!</f>
        <v>#REF!</v>
      </c>
      <c r="R65" s="25" t="e">
        <f>'مــصــــروفــــــات اليومـيـــة'!#REF!</f>
        <v>#REF!</v>
      </c>
      <c r="S65" s="87" t="e">
        <f>'مــصــــروفــــــات اليومـيـــة'!#REF!</f>
        <v>#REF!</v>
      </c>
      <c r="T65" s="25" t="e">
        <f>'مــصــــروفــــــات اليومـيـــة'!#REF!</f>
        <v>#REF!</v>
      </c>
      <c r="U65" s="87" t="e">
        <f>'مــصــــروفــــــات اليومـيـــة'!#REF!</f>
        <v>#REF!</v>
      </c>
      <c r="V65" s="25" t="e">
        <f>'مــصــــروفــــــات اليومـيـــة'!#REF!</f>
        <v>#REF!</v>
      </c>
      <c r="W65" s="87" t="e">
        <f>'مــصــــروفــــــات اليومـيـــة'!#REF!</f>
        <v>#REF!</v>
      </c>
      <c r="X65" s="25" t="e">
        <f>'مــصــــروفــــــات اليومـيـــة'!#REF!</f>
        <v>#REF!</v>
      </c>
      <c r="Y65" s="87" t="e">
        <f>'مــصــــروفــــــات اليومـيـــة'!#REF!</f>
        <v>#REF!</v>
      </c>
      <c r="Z65" s="25" t="e">
        <f>'مــصــــروفــــــات اليومـيـــة'!#REF!</f>
        <v>#REF!</v>
      </c>
      <c r="AA65" s="87" t="e">
        <f>'مــصــــروفــــــات اليومـيـــة'!#REF!</f>
        <v>#REF!</v>
      </c>
      <c r="AB65" s="25" t="e">
        <f>'مــصــــروفــــــات اليومـيـــة'!#REF!</f>
        <v>#REF!</v>
      </c>
      <c r="AC65" s="87" t="e">
        <f>'مــصــــروفــــــات اليومـيـــة'!#REF!</f>
        <v>#REF!</v>
      </c>
      <c r="AD65" s="25" t="e">
        <f>'مــصــــروفــــــات اليومـيـــة'!#REF!</f>
        <v>#REF!</v>
      </c>
      <c r="AE65" s="87" t="e">
        <f>'مــصــــروفــــــات اليومـيـــة'!#REF!</f>
        <v>#REF!</v>
      </c>
      <c r="AF65" s="25" t="e">
        <f>'مــصــــروفــــــات اليومـيـــة'!#REF!</f>
        <v>#REF!</v>
      </c>
      <c r="AG65" s="87" t="e">
        <f>'مــصــــروفــــــات اليومـيـــة'!#REF!</f>
        <v>#REF!</v>
      </c>
      <c r="AH65" s="25" t="e">
        <f>'مــصــــروفــــــات اليومـيـــة'!#REF!</f>
        <v>#REF!</v>
      </c>
      <c r="AI65" s="87" t="e">
        <f>'مــصــــروفــــــات اليومـيـــة'!#REF!</f>
        <v>#REF!</v>
      </c>
      <c r="AJ65" s="25" t="e">
        <f>'مــصــــروفــــــات اليومـيـــة'!#REF!</f>
        <v>#REF!</v>
      </c>
      <c r="AK65" s="87" t="e">
        <f>'مــصــــروفــــــات اليومـيـــة'!#REF!</f>
        <v>#REF!</v>
      </c>
      <c r="AL65" s="25" t="e">
        <f>'مــصــــروفــــــات اليومـيـــة'!#REF!</f>
        <v>#REF!</v>
      </c>
      <c r="AM65" s="87" t="e">
        <f>'مــصــــروفــــــات اليومـيـــة'!#REF!</f>
        <v>#REF!</v>
      </c>
      <c r="AN65" s="25" t="e">
        <f>'مــصــــروفــــــات اليومـيـــة'!#REF!</f>
        <v>#REF!</v>
      </c>
      <c r="AO65" s="87" t="e">
        <f>'مــصــــروفــــــات اليومـيـــة'!#REF!</f>
        <v>#REF!</v>
      </c>
      <c r="AP65" s="25" t="e">
        <f>'مــصــــروفــــــات اليومـيـــة'!#REF!</f>
        <v>#REF!</v>
      </c>
      <c r="AQ65" s="87" t="e">
        <f>'مــصــــروفــــــات اليومـيـــة'!#REF!</f>
        <v>#REF!</v>
      </c>
      <c r="AR65" s="25" t="e">
        <f>'مــصــــروفــــــات اليومـيـــة'!#REF!</f>
        <v>#REF!</v>
      </c>
      <c r="AS65" s="87" t="e">
        <f>'مــصــــروفــــــات اليومـيـــة'!#REF!</f>
        <v>#REF!</v>
      </c>
      <c r="AT65" s="25" t="e">
        <f>'مــصــــروفــــــات اليومـيـــة'!#REF!</f>
        <v>#REF!</v>
      </c>
      <c r="AU65" s="87"/>
      <c r="AV65" s="25"/>
      <c r="AW65" s="87"/>
      <c r="AX65" s="25"/>
      <c r="AY65" s="87"/>
      <c r="AZ65" s="25"/>
      <c r="BA65" s="87"/>
      <c r="BB65" s="25"/>
      <c r="BC65" s="87"/>
      <c r="BD65" s="25"/>
      <c r="BE65" s="87"/>
      <c r="BF65" s="25"/>
    </row>
    <row r="66" spans="1:58" ht="30" thickTop="1" thickBot="1" x14ac:dyDescent="0.3">
      <c r="A66" s="87">
        <v>64</v>
      </c>
      <c r="B66" s="87" t="s">
        <v>142</v>
      </c>
      <c r="C66" s="87" t="e">
        <f>'مــصــــروفــــــات اليومـيـــة'!#REF!</f>
        <v>#REF!</v>
      </c>
      <c r="D66" s="25" t="e">
        <f>'مــصــــروفــــــات اليومـيـــة'!#REF!</f>
        <v>#REF!</v>
      </c>
      <c r="E66" s="87">
        <f>'مــصــــروفــــــات اليومـيـــة'!H264</f>
        <v>0</v>
      </c>
      <c r="F66" s="25">
        <f>'مــصــــروفــــــات اليومـيـــة'!I244</f>
        <v>0</v>
      </c>
      <c r="G66" s="87" t="e">
        <f>'مــصــــروفــــــات اليومـيـــة'!#REF!</f>
        <v>#REF!</v>
      </c>
      <c r="H66" s="25" t="e">
        <f>'مــصــــروفــــــات اليومـيـــة'!#REF!</f>
        <v>#REF!</v>
      </c>
      <c r="I66" s="87" t="e">
        <f>'مــصــــروفــــــات اليومـيـــة'!#REF!</f>
        <v>#REF!</v>
      </c>
      <c r="J66" s="25" t="e">
        <f>'مــصــــروفــــــات اليومـيـــة'!#REF!</f>
        <v>#REF!</v>
      </c>
      <c r="K66" s="87" t="e">
        <f>'مــصــــروفــــــات اليومـيـــة'!#REF!</f>
        <v>#REF!</v>
      </c>
      <c r="L66" s="25" t="e">
        <f>'مــصــــروفــــــات اليومـيـــة'!#REF!</f>
        <v>#REF!</v>
      </c>
      <c r="M66" s="87" t="e">
        <f>'مــصــــروفــــــات اليومـيـــة'!#REF!</f>
        <v>#REF!</v>
      </c>
      <c r="N66" s="25" t="e">
        <f>'مــصــــروفــــــات اليومـيـــة'!#REF!</f>
        <v>#REF!</v>
      </c>
      <c r="O66" s="87" t="e">
        <f>'مــصــــروفــــــات اليومـيـــة'!#REF!</f>
        <v>#REF!</v>
      </c>
      <c r="P66" s="25" t="e">
        <f>'مــصــــروفــــــات اليومـيـــة'!#REF!</f>
        <v>#REF!</v>
      </c>
      <c r="Q66" s="87" t="e">
        <f>'مــصــــروفــــــات اليومـيـــة'!#REF!</f>
        <v>#REF!</v>
      </c>
      <c r="R66" s="25" t="e">
        <f>'مــصــــروفــــــات اليومـيـــة'!#REF!</f>
        <v>#REF!</v>
      </c>
      <c r="S66" s="87" t="e">
        <f>'مــصــــروفــــــات اليومـيـــة'!#REF!</f>
        <v>#REF!</v>
      </c>
      <c r="T66" s="25" t="e">
        <f>'مــصــــروفــــــات اليومـيـــة'!#REF!</f>
        <v>#REF!</v>
      </c>
      <c r="U66" s="87" t="e">
        <f>'مــصــــروفــــــات اليومـيـــة'!#REF!</f>
        <v>#REF!</v>
      </c>
      <c r="V66" s="25" t="e">
        <f>'مــصــــروفــــــات اليومـيـــة'!#REF!</f>
        <v>#REF!</v>
      </c>
      <c r="W66" s="87" t="e">
        <f>'مــصــــروفــــــات اليومـيـــة'!#REF!</f>
        <v>#REF!</v>
      </c>
      <c r="X66" s="25" t="e">
        <f>'مــصــــروفــــــات اليومـيـــة'!#REF!</f>
        <v>#REF!</v>
      </c>
      <c r="Y66" s="87" t="e">
        <f>'مــصــــروفــــــات اليومـيـــة'!#REF!</f>
        <v>#REF!</v>
      </c>
      <c r="Z66" s="25" t="e">
        <f>'مــصــــروفــــــات اليومـيـــة'!#REF!</f>
        <v>#REF!</v>
      </c>
      <c r="AA66" s="87" t="e">
        <f>'مــصــــروفــــــات اليومـيـــة'!#REF!</f>
        <v>#REF!</v>
      </c>
      <c r="AB66" s="25" t="e">
        <f>'مــصــــروفــــــات اليومـيـــة'!#REF!</f>
        <v>#REF!</v>
      </c>
      <c r="AC66" s="87" t="e">
        <f>'مــصــــروفــــــات اليومـيـــة'!#REF!</f>
        <v>#REF!</v>
      </c>
      <c r="AD66" s="25" t="e">
        <f>'مــصــــروفــــــات اليومـيـــة'!#REF!</f>
        <v>#REF!</v>
      </c>
      <c r="AE66" s="87" t="e">
        <f>'مــصــــروفــــــات اليومـيـــة'!#REF!</f>
        <v>#REF!</v>
      </c>
      <c r="AF66" s="25" t="e">
        <f>'مــصــــروفــــــات اليومـيـــة'!#REF!</f>
        <v>#REF!</v>
      </c>
      <c r="AG66" s="87" t="e">
        <f>'مــصــــروفــــــات اليومـيـــة'!#REF!</f>
        <v>#REF!</v>
      </c>
      <c r="AH66" s="25" t="e">
        <f>'مــصــــروفــــــات اليومـيـــة'!#REF!</f>
        <v>#REF!</v>
      </c>
      <c r="AI66" s="87" t="e">
        <f>'مــصــــروفــــــات اليومـيـــة'!#REF!</f>
        <v>#REF!</v>
      </c>
      <c r="AJ66" s="25" t="e">
        <f>'مــصــــروفــــــات اليومـيـــة'!#REF!</f>
        <v>#REF!</v>
      </c>
      <c r="AK66" s="87" t="e">
        <f>'مــصــــروفــــــات اليومـيـــة'!#REF!</f>
        <v>#REF!</v>
      </c>
      <c r="AL66" s="25" t="e">
        <f>'مــصــــروفــــــات اليومـيـــة'!#REF!</f>
        <v>#REF!</v>
      </c>
      <c r="AM66" s="87" t="e">
        <f>'مــصــــروفــــــات اليومـيـــة'!#REF!</f>
        <v>#REF!</v>
      </c>
      <c r="AN66" s="25" t="e">
        <f>'مــصــــروفــــــات اليومـيـــة'!#REF!</f>
        <v>#REF!</v>
      </c>
      <c r="AO66" s="87" t="e">
        <f>'مــصــــروفــــــات اليومـيـــة'!#REF!</f>
        <v>#REF!</v>
      </c>
      <c r="AP66" s="25" t="e">
        <f>'مــصــــروفــــــات اليومـيـــة'!#REF!</f>
        <v>#REF!</v>
      </c>
      <c r="AQ66" s="87" t="e">
        <f>'مــصــــروفــــــات اليومـيـــة'!#REF!</f>
        <v>#REF!</v>
      </c>
      <c r="AR66" s="25" t="e">
        <f>'مــصــــروفــــــات اليومـيـــة'!#REF!</f>
        <v>#REF!</v>
      </c>
      <c r="AS66" s="87" t="e">
        <f>'مــصــــروفــــــات اليومـيـــة'!#REF!</f>
        <v>#REF!</v>
      </c>
      <c r="AT66" s="25" t="e">
        <f>'مــصــــروفــــــات اليومـيـــة'!#REF!</f>
        <v>#REF!</v>
      </c>
      <c r="AU66" s="87"/>
      <c r="AV66" s="25"/>
      <c r="AW66" s="87"/>
      <c r="AX66" s="25"/>
      <c r="AY66" s="87"/>
      <c r="AZ66" s="25"/>
      <c r="BA66" s="87"/>
      <c r="BB66" s="25"/>
      <c r="BC66" s="87"/>
      <c r="BD66" s="25"/>
      <c r="BE66" s="87"/>
      <c r="BF66" s="25"/>
    </row>
    <row r="67" spans="1:58" ht="30" thickTop="1" thickBot="1" x14ac:dyDescent="0.3">
      <c r="A67" s="87">
        <v>65</v>
      </c>
      <c r="B67" s="87" t="s">
        <v>142</v>
      </c>
      <c r="C67" s="87" t="e">
        <f>'مــصــــروفــــــات اليومـيـــة'!#REF!</f>
        <v>#REF!</v>
      </c>
      <c r="D67" s="25" t="e">
        <f>'مــصــــروفــــــات اليومـيـــة'!#REF!</f>
        <v>#REF!</v>
      </c>
      <c r="E67" s="87">
        <f>'مــصــــروفــــــات اليومـيـــة'!H265</f>
        <v>0</v>
      </c>
      <c r="F67" s="25">
        <f>'مــصــــروفــــــات اليومـيـــة'!I245</f>
        <v>0</v>
      </c>
      <c r="G67" s="87" t="e">
        <f>'مــصــــروفــــــات اليومـيـــة'!#REF!</f>
        <v>#REF!</v>
      </c>
      <c r="H67" s="25" t="e">
        <f>'مــصــــروفــــــات اليومـيـــة'!#REF!</f>
        <v>#REF!</v>
      </c>
      <c r="I67" s="87" t="e">
        <f>'مــصــــروفــــــات اليومـيـــة'!#REF!</f>
        <v>#REF!</v>
      </c>
      <c r="J67" s="25" t="e">
        <f>'مــصــــروفــــــات اليومـيـــة'!#REF!</f>
        <v>#REF!</v>
      </c>
      <c r="K67" s="87" t="e">
        <f>'مــصــــروفــــــات اليومـيـــة'!#REF!</f>
        <v>#REF!</v>
      </c>
      <c r="L67" s="25" t="e">
        <f>'مــصــــروفــــــات اليومـيـــة'!#REF!</f>
        <v>#REF!</v>
      </c>
      <c r="M67" s="87" t="e">
        <f>'مــصــــروفــــــات اليومـيـــة'!#REF!</f>
        <v>#REF!</v>
      </c>
      <c r="N67" s="25" t="e">
        <f>'مــصــــروفــــــات اليومـيـــة'!#REF!</f>
        <v>#REF!</v>
      </c>
      <c r="O67" s="87" t="e">
        <f>'مــصــــروفــــــات اليومـيـــة'!#REF!</f>
        <v>#REF!</v>
      </c>
      <c r="P67" s="25" t="e">
        <f>'مــصــــروفــــــات اليومـيـــة'!#REF!</f>
        <v>#REF!</v>
      </c>
      <c r="Q67" s="87" t="e">
        <f>'مــصــــروفــــــات اليومـيـــة'!#REF!</f>
        <v>#REF!</v>
      </c>
      <c r="R67" s="25" t="e">
        <f>'مــصــــروفــــــات اليومـيـــة'!#REF!</f>
        <v>#REF!</v>
      </c>
      <c r="S67" s="87" t="e">
        <f>'مــصــــروفــــــات اليومـيـــة'!#REF!</f>
        <v>#REF!</v>
      </c>
      <c r="T67" s="25" t="e">
        <f>'مــصــــروفــــــات اليومـيـــة'!#REF!</f>
        <v>#REF!</v>
      </c>
      <c r="U67" s="87" t="e">
        <f>'مــصــــروفــــــات اليومـيـــة'!#REF!</f>
        <v>#REF!</v>
      </c>
      <c r="V67" s="25" t="e">
        <f>'مــصــــروفــــــات اليومـيـــة'!#REF!</f>
        <v>#REF!</v>
      </c>
      <c r="W67" s="87" t="e">
        <f>'مــصــــروفــــــات اليومـيـــة'!#REF!</f>
        <v>#REF!</v>
      </c>
      <c r="X67" s="25" t="e">
        <f>'مــصــــروفــــــات اليومـيـــة'!#REF!</f>
        <v>#REF!</v>
      </c>
      <c r="Y67" s="87" t="e">
        <f>'مــصــــروفــــــات اليومـيـــة'!#REF!</f>
        <v>#REF!</v>
      </c>
      <c r="Z67" s="25" t="e">
        <f>'مــصــــروفــــــات اليومـيـــة'!#REF!</f>
        <v>#REF!</v>
      </c>
      <c r="AA67" s="87" t="e">
        <f>'مــصــــروفــــــات اليومـيـــة'!#REF!</f>
        <v>#REF!</v>
      </c>
      <c r="AB67" s="25" t="e">
        <f>'مــصــــروفــــــات اليومـيـــة'!#REF!</f>
        <v>#REF!</v>
      </c>
      <c r="AC67" s="87" t="e">
        <f>'مــصــــروفــــــات اليومـيـــة'!#REF!</f>
        <v>#REF!</v>
      </c>
      <c r="AD67" s="25" t="e">
        <f>'مــصــــروفــــــات اليومـيـــة'!#REF!</f>
        <v>#REF!</v>
      </c>
      <c r="AE67" s="87" t="e">
        <f>'مــصــــروفــــــات اليومـيـــة'!#REF!</f>
        <v>#REF!</v>
      </c>
      <c r="AF67" s="25" t="e">
        <f>'مــصــــروفــــــات اليومـيـــة'!#REF!</f>
        <v>#REF!</v>
      </c>
      <c r="AG67" s="87" t="e">
        <f>'مــصــــروفــــــات اليومـيـــة'!#REF!</f>
        <v>#REF!</v>
      </c>
      <c r="AH67" s="25" t="e">
        <f>'مــصــــروفــــــات اليومـيـــة'!#REF!</f>
        <v>#REF!</v>
      </c>
      <c r="AI67" s="87" t="e">
        <f>'مــصــــروفــــــات اليومـيـــة'!#REF!</f>
        <v>#REF!</v>
      </c>
      <c r="AJ67" s="25" t="e">
        <f>'مــصــــروفــــــات اليومـيـــة'!#REF!</f>
        <v>#REF!</v>
      </c>
      <c r="AK67" s="87" t="e">
        <f>'مــصــــروفــــــات اليومـيـــة'!#REF!</f>
        <v>#REF!</v>
      </c>
      <c r="AL67" s="25" t="e">
        <f>'مــصــــروفــــــات اليومـيـــة'!#REF!</f>
        <v>#REF!</v>
      </c>
      <c r="AM67" s="87" t="e">
        <f>'مــصــــروفــــــات اليومـيـــة'!#REF!</f>
        <v>#REF!</v>
      </c>
      <c r="AN67" s="25" t="e">
        <f>'مــصــــروفــــــات اليومـيـــة'!#REF!</f>
        <v>#REF!</v>
      </c>
      <c r="AO67" s="87" t="e">
        <f>'مــصــــروفــــــات اليومـيـــة'!#REF!</f>
        <v>#REF!</v>
      </c>
      <c r="AP67" s="25" t="e">
        <f>'مــصــــروفــــــات اليومـيـــة'!#REF!</f>
        <v>#REF!</v>
      </c>
      <c r="AQ67" s="87" t="e">
        <f>'مــصــــروفــــــات اليومـيـــة'!#REF!</f>
        <v>#REF!</v>
      </c>
      <c r="AR67" s="25" t="e">
        <f>'مــصــــروفــــــات اليومـيـــة'!#REF!</f>
        <v>#REF!</v>
      </c>
      <c r="AS67" s="87" t="e">
        <f>'مــصــــروفــــــات اليومـيـــة'!#REF!</f>
        <v>#REF!</v>
      </c>
      <c r="AT67" s="25" t="e">
        <f>'مــصــــروفــــــات اليومـيـــة'!#REF!</f>
        <v>#REF!</v>
      </c>
      <c r="AU67" s="87"/>
      <c r="AV67" s="25"/>
      <c r="AW67" s="87"/>
      <c r="AX67" s="25"/>
      <c r="AY67" s="87"/>
      <c r="AZ67" s="25"/>
      <c r="BA67" s="87"/>
      <c r="BB67" s="25"/>
      <c r="BC67" s="87"/>
      <c r="BD67" s="25"/>
      <c r="BE67" s="87"/>
      <c r="BF67" s="25"/>
    </row>
    <row r="68" spans="1:58" ht="30" thickTop="1" thickBot="1" x14ac:dyDescent="0.3">
      <c r="A68" s="87">
        <v>66</v>
      </c>
      <c r="B68" s="87" t="s">
        <v>142</v>
      </c>
      <c r="C68" s="87" t="e">
        <f>'مــصــــروفــــــات اليومـيـــة'!#REF!</f>
        <v>#REF!</v>
      </c>
      <c r="D68" s="25" t="e">
        <f>'مــصــــروفــــــات اليومـيـــة'!#REF!</f>
        <v>#REF!</v>
      </c>
      <c r="E68" s="87">
        <f>'مــصــــروفــــــات اليومـيـــة'!H266</f>
        <v>0</v>
      </c>
      <c r="F68" s="25">
        <f>'مــصــــروفــــــات اليومـيـــة'!I246</f>
        <v>0</v>
      </c>
      <c r="G68" s="87" t="e">
        <f>'مــصــــروفــــــات اليومـيـــة'!#REF!</f>
        <v>#REF!</v>
      </c>
      <c r="H68" s="25" t="e">
        <f>'مــصــــروفــــــات اليومـيـــة'!#REF!</f>
        <v>#REF!</v>
      </c>
      <c r="I68" s="87" t="e">
        <f>'مــصــــروفــــــات اليومـيـــة'!#REF!</f>
        <v>#REF!</v>
      </c>
      <c r="J68" s="25" t="e">
        <f>'مــصــــروفــــــات اليومـيـــة'!#REF!</f>
        <v>#REF!</v>
      </c>
      <c r="K68" s="87" t="e">
        <f>'مــصــــروفــــــات اليومـيـــة'!#REF!</f>
        <v>#REF!</v>
      </c>
      <c r="L68" s="25" t="e">
        <f>'مــصــــروفــــــات اليومـيـــة'!#REF!</f>
        <v>#REF!</v>
      </c>
      <c r="M68" s="87" t="e">
        <f>'مــصــــروفــــــات اليومـيـــة'!#REF!</f>
        <v>#REF!</v>
      </c>
      <c r="N68" s="25" t="e">
        <f>'مــصــــروفــــــات اليومـيـــة'!#REF!</f>
        <v>#REF!</v>
      </c>
      <c r="O68" s="87" t="e">
        <f>'مــصــــروفــــــات اليومـيـــة'!#REF!</f>
        <v>#REF!</v>
      </c>
      <c r="P68" s="25" t="e">
        <f>'مــصــــروفــــــات اليومـيـــة'!#REF!</f>
        <v>#REF!</v>
      </c>
      <c r="Q68" s="87" t="e">
        <f>'مــصــــروفــــــات اليومـيـــة'!#REF!</f>
        <v>#REF!</v>
      </c>
      <c r="R68" s="25" t="e">
        <f>'مــصــــروفــــــات اليومـيـــة'!#REF!</f>
        <v>#REF!</v>
      </c>
      <c r="S68" s="87" t="e">
        <f>'مــصــــروفــــــات اليومـيـــة'!#REF!</f>
        <v>#REF!</v>
      </c>
      <c r="T68" s="25" t="e">
        <f>'مــصــــروفــــــات اليومـيـــة'!#REF!</f>
        <v>#REF!</v>
      </c>
      <c r="U68" s="87" t="e">
        <f>'مــصــــروفــــــات اليومـيـــة'!#REF!</f>
        <v>#REF!</v>
      </c>
      <c r="V68" s="25" t="e">
        <f>'مــصــــروفــــــات اليومـيـــة'!#REF!</f>
        <v>#REF!</v>
      </c>
      <c r="W68" s="87" t="e">
        <f>'مــصــــروفــــــات اليومـيـــة'!#REF!</f>
        <v>#REF!</v>
      </c>
      <c r="X68" s="25" t="e">
        <f>'مــصــــروفــــــات اليومـيـــة'!#REF!</f>
        <v>#REF!</v>
      </c>
      <c r="Y68" s="87" t="e">
        <f>'مــصــــروفــــــات اليومـيـــة'!#REF!</f>
        <v>#REF!</v>
      </c>
      <c r="Z68" s="25" t="e">
        <f>'مــصــــروفــــــات اليومـيـــة'!#REF!</f>
        <v>#REF!</v>
      </c>
      <c r="AA68" s="87" t="e">
        <f>'مــصــــروفــــــات اليومـيـــة'!#REF!</f>
        <v>#REF!</v>
      </c>
      <c r="AB68" s="25" t="e">
        <f>'مــصــــروفــــــات اليومـيـــة'!#REF!</f>
        <v>#REF!</v>
      </c>
      <c r="AC68" s="87" t="e">
        <f>'مــصــــروفــــــات اليومـيـــة'!#REF!</f>
        <v>#REF!</v>
      </c>
      <c r="AD68" s="25" t="e">
        <f>'مــصــــروفــــــات اليومـيـــة'!#REF!</f>
        <v>#REF!</v>
      </c>
      <c r="AE68" s="87" t="e">
        <f>'مــصــــروفــــــات اليومـيـــة'!#REF!</f>
        <v>#REF!</v>
      </c>
      <c r="AF68" s="25" t="e">
        <f>'مــصــــروفــــــات اليومـيـــة'!#REF!</f>
        <v>#REF!</v>
      </c>
      <c r="AG68" s="87" t="e">
        <f>'مــصــــروفــــــات اليومـيـــة'!#REF!</f>
        <v>#REF!</v>
      </c>
      <c r="AH68" s="25" t="e">
        <f>'مــصــــروفــــــات اليومـيـــة'!#REF!</f>
        <v>#REF!</v>
      </c>
      <c r="AI68" s="87" t="e">
        <f>'مــصــــروفــــــات اليومـيـــة'!#REF!</f>
        <v>#REF!</v>
      </c>
      <c r="AJ68" s="25" t="e">
        <f>'مــصــــروفــــــات اليومـيـــة'!#REF!</f>
        <v>#REF!</v>
      </c>
      <c r="AK68" s="87" t="e">
        <f>'مــصــــروفــــــات اليومـيـــة'!#REF!</f>
        <v>#REF!</v>
      </c>
      <c r="AL68" s="25" t="e">
        <f>'مــصــــروفــــــات اليومـيـــة'!#REF!</f>
        <v>#REF!</v>
      </c>
      <c r="AM68" s="87" t="e">
        <f>'مــصــــروفــــــات اليومـيـــة'!#REF!</f>
        <v>#REF!</v>
      </c>
      <c r="AN68" s="25" t="e">
        <f>'مــصــــروفــــــات اليومـيـــة'!#REF!</f>
        <v>#REF!</v>
      </c>
      <c r="AO68" s="87" t="e">
        <f>'مــصــــروفــــــات اليومـيـــة'!#REF!</f>
        <v>#REF!</v>
      </c>
      <c r="AP68" s="25" t="e">
        <f>'مــصــــروفــــــات اليومـيـــة'!#REF!</f>
        <v>#REF!</v>
      </c>
      <c r="AQ68" s="87" t="e">
        <f>'مــصــــروفــــــات اليومـيـــة'!#REF!</f>
        <v>#REF!</v>
      </c>
      <c r="AR68" s="25" t="e">
        <f>'مــصــــروفــــــات اليومـيـــة'!#REF!</f>
        <v>#REF!</v>
      </c>
      <c r="AS68" s="87" t="e">
        <f>'مــصــــروفــــــات اليومـيـــة'!#REF!</f>
        <v>#REF!</v>
      </c>
      <c r="AT68" s="25" t="e">
        <f>'مــصــــروفــــــات اليومـيـــة'!#REF!</f>
        <v>#REF!</v>
      </c>
      <c r="AU68" s="87"/>
      <c r="AV68" s="25"/>
      <c r="AW68" s="87"/>
      <c r="AX68" s="25"/>
      <c r="AY68" s="87"/>
      <c r="AZ68" s="25"/>
      <c r="BA68" s="87"/>
      <c r="BB68" s="25"/>
      <c r="BC68" s="87"/>
      <c r="BD68" s="25"/>
      <c r="BE68" s="87"/>
      <c r="BF68" s="25"/>
    </row>
    <row r="69" spans="1:58" ht="30" thickTop="1" thickBot="1" x14ac:dyDescent="0.3">
      <c r="A69" s="87">
        <v>67</v>
      </c>
      <c r="B69" s="87" t="s">
        <v>142</v>
      </c>
      <c r="C69" s="87" t="e">
        <f>'مــصــــروفــــــات اليومـيـــة'!#REF!</f>
        <v>#REF!</v>
      </c>
      <c r="D69" s="25" t="e">
        <f>'مــصــــروفــــــات اليومـيـــة'!#REF!</f>
        <v>#REF!</v>
      </c>
      <c r="E69" s="87">
        <f>'مــصــــروفــــــات اليومـيـــة'!H267</f>
        <v>0</v>
      </c>
      <c r="F69" s="25">
        <f>'مــصــــروفــــــات اليومـيـــة'!I247</f>
        <v>0</v>
      </c>
      <c r="G69" s="87" t="e">
        <f>'مــصــــروفــــــات اليومـيـــة'!#REF!</f>
        <v>#REF!</v>
      </c>
      <c r="H69" s="25" t="e">
        <f>'مــصــــروفــــــات اليومـيـــة'!#REF!</f>
        <v>#REF!</v>
      </c>
      <c r="I69" s="87" t="e">
        <f>'مــصــــروفــــــات اليومـيـــة'!#REF!</f>
        <v>#REF!</v>
      </c>
      <c r="J69" s="25" t="e">
        <f>'مــصــــروفــــــات اليومـيـــة'!#REF!</f>
        <v>#REF!</v>
      </c>
      <c r="K69" s="87" t="e">
        <f>'مــصــــروفــــــات اليومـيـــة'!#REF!</f>
        <v>#REF!</v>
      </c>
      <c r="L69" s="25" t="e">
        <f>'مــصــــروفــــــات اليومـيـــة'!#REF!</f>
        <v>#REF!</v>
      </c>
      <c r="M69" s="87" t="e">
        <f>'مــصــــروفــــــات اليومـيـــة'!#REF!</f>
        <v>#REF!</v>
      </c>
      <c r="N69" s="25" t="e">
        <f>'مــصــــروفــــــات اليومـيـــة'!#REF!</f>
        <v>#REF!</v>
      </c>
      <c r="O69" s="87" t="e">
        <f>'مــصــــروفــــــات اليومـيـــة'!#REF!</f>
        <v>#REF!</v>
      </c>
      <c r="P69" s="25" t="e">
        <f>'مــصــــروفــــــات اليومـيـــة'!#REF!</f>
        <v>#REF!</v>
      </c>
      <c r="Q69" s="87" t="e">
        <f>'مــصــــروفــــــات اليومـيـــة'!#REF!</f>
        <v>#REF!</v>
      </c>
      <c r="R69" s="25" t="e">
        <f>'مــصــــروفــــــات اليومـيـــة'!#REF!</f>
        <v>#REF!</v>
      </c>
      <c r="S69" s="87" t="e">
        <f>'مــصــــروفــــــات اليومـيـــة'!#REF!</f>
        <v>#REF!</v>
      </c>
      <c r="T69" s="25" t="e">
        <f>'مــصــــروفــــــات اليومـيـــة'!#REF!</f>
        <v>#REF!</v>
      </c>
      <c r="U69" s="87" t="e">
        <f>'مــصــــروفــــــات اليومـيـــة'!#REF!</f>
        <v>#REF!</v>
      </c>
      <c r="V69" s="25" t="e">
        <f>'مــصــــروفــــــات اليومـيـــة'!#REF!</f>
        <v>#REF!</v>
      </c>
      <c r="W69" s="87" t="e">
        <f>'مــصــــروفــــــات اليومـيـــة'!#REF!</f>
        <v>#REF!</v>
      </c>
      <c r="X69" s="25" t="e">
        <f>'مــصــــروفــــــات اليومـيـــة'!#REF!</f>
        <v>#REF!</v>
      </c>
      <c r="Y69" s="87" t="e">
        <f>'مــصــــروفــــــات اليومـيـــة'!#REF!</f>
        <v>#REF!</v>
      </c>
      <c r="Z69" s="25" t="e">
        <f>'مــصــــروفــــــات اليومـيـــة'!#REF!</f>
        <v>#REF!</v>
      </c>
      <c r="AA69" s="87" t="e">
        <f>'مــصــــروفــــــات اليومـيـــة'!#REF!</f>
        <v>#REF!</v>
      </c>
      <c r="AB69" s="25" t="e">
        <f>'مــصــــروفــــــات اليومـيـــة'!#REF!</f>
        <v>#REF!</v>
      </c>
      <c r="AC69" s="87" t="e">
        <f>'مــصــــروفــــــات اليومـيـــة'!#REF!</f>
        <v>#REF!</v>
      </c>
      <c r="AD69" s="25" t="e">
        <f>'مــصــــروفــــــات اليومـيـــة'!#REF!</f>
        <v>#REF!</v>
      </c>
      <c r="AE69" s="87" t="e">
        <f>'مــصــــروفــــــات اليومـيـــة'!#REF!</f>
        <v>#REF!</v>
      </c>
      <c r="AF69" s="25" t="e">
        <f>'مــصــــروفــــــات اليومـيـــة'!#REF!</f>
        <v>#REF!</v>
      </c>
      <c r="AG69" s="87" t="e">
        <f>'مــصــــروفــــــات اليومـيـــة'!#REF!</f>
        <v>#REF!</v>
      </c>
      <c r="AH69" s="25" t="e">
        <f>'مــصــــروفــــــات اليومـيـــة'!#REF!</f>
        <v>#REF!</v>
      </c>
      <c r="AI69" s="87" t="e">
        <f>'مــصــــروفــــــات اليومـيـــة'!#REF!</f>
        <v>#REF!</v>
      </c>
      <c r="AJ69" s="25" t="e">
        <f>'مــصــــروفــــــات اليومـيـــة'!#REF!</f>
        <v>#REF!</v>
      </c>
      <c r="AK69" s="87" t="e">
        <f>'مــصــــروفــــــات اليومـيـــة'!#REF!</f>
        <v>#REF!</v>
      </c>
      <c r="AL69" s="25" t="e">
        <f>'مــصــــروفــــــات اليومـيـــة'!#REF!</f>
        <v>#REF!</v>
      </c>
      <c r="AM69" s="87" t="e">
        <f>'مــصــــروفــــــات اليومـيـــة'!#REF!</f>
        <v>#REF!</v>
      </c>
      <c r="AN69" s="25" t="e">
        <f>'مــصــــروفــــــات اليومـيـــة'!#REF!</f>
        <v>#REF!</v>
      </c>
      <c r="AO69" s="87" t="e">
        <f>'مــصــــروفــــــات اليومـيـــة'!#REF!</f>
        <v>#REF!</v>
      </c>
      <c r="AP69" s="25" t="e">
        <f>'مــصــــروفــــــات اليومـيـــة'!#REF!</f>
        <v>#REF!</v>
      </c>
      <c r="AQ69" s="87" t="e">
        <f>'مــصــــروفــــــات اليومـيـــة'!#REF!</f>
        <v>#REF!</v>
      </c>
      <c r="AR69" s="25" t="e">
        <f>'مــصــــروفــــــات اليومـيـــة'!#REF!</f>
        <v>#REF!</v>
      </c>
      <c r="AS69" s="87" t="e">
        <f>'مــصــــروفــــــات اليومـيـــة'!#REF!</f>
        <v>#REF!</v>
      </c>
      <c r="AT69" s="25" t="e">
        <f>'مــصــــروفــــــات اليومـيـــة'!#REF!</f>
        <v>#REF!</v>
      </c>
      <c r="AU69" s="87"/>
      <c r="AV69" s="25"/>
      <c r="AW69" s="87"/>
      <c r="AX69" s="25"/>
      <c r="AY69" s="87"/>
      <c r="AZ69" s="25"/>
      <c r="BA69" s="87"/>
      <c r="BB69" s="25"/>
      <c r="BC69" s="87"/>
      <c r="BD69" s="25"/>
      <c r="BE69" s="87"/>
      <c r="BF69" s="25"/>
    </row>
    <row r="70" spans="1:58" ht="30" thickTop="1" thickBot="1" x14ac:dyDescent="0.3">
      <c r="A70" s="87">
        <v>68</v>
      </c>
      <c r="B70" s="87" t="s">
        <v>142</v>
      </c>
      <c r="C70" s="87" t="e">
        <f>'مــصــــروفــــــات اليومـيـــة'!#REF!</f>
        <v>#REF!</v>
      </c>
      <c r="D70" s="25" t="e">
        <f>'مــصــــروفــــــات اليومـيـــة'!#REF!</f>
        <v>#REF!</v>
      </c>
      <c r="E70" s="87">
        <f>'مــصــــروفــــــات اليومـيـــة'!H268</f>
        <v>0</v>
      </c>
      <c r="F70" s="25">
        <f>'مــصــــروفــــــات اليومـيـــة'!I248</f>
        <v>0</v>
      </c>
      <c r="G70" s="87" t="e">
        <f>'مــصــــروفــــــات اليومـيـــة'!#REF!</f>
        <v>#REF!</v>
      </c>
      <c r="H70" s="25" t="e">
        <f>'مــصــــروفــــــات اليومـيـــة'!#REF!</f>
        <v>#REF!</v>
      </c>
      <c r="I70" s="87" t="e">
        <f>'مــصــــروفــــــات اليومـيـــة'!#REF!</f>
        <v>#REF!</v>
      </c>
      <c r="J70" s="25" t="e">
        <f>'مــصــــروفــــــات اليومـيـــة'!#REF!</f>
        <v>#REF!</v>
      </c>
      <c r="K70" s="87" t="e">
        <f>'مــصــــروفــــــات اليومـيـــة'!#REF!</f>
        <v>#REF!</v>
      </c>
      <c r="L70" s="25" t="e">
        <f>'مــصــــروفــــــات اليومـيـــة'!#REF!</f>
        <v>#REF!</v>
      </c>
      <c r="M70" s="87" t="e">
        <f>'مــصــــروفــــــات اليومـيـــة'!#REF!</f>
        <v>#REF!</v>
      </c>
      <c r="N70" s="25" t="e">
        <f>'مــصــــروفــــــات اليومـيـــة'!#REF!</f>
        <v>#REF!</v>
      </c>
      <c r="O70" s="87" t="e">
        <f>'مــصــــروفــــــات اليومـيـــة'!#REF!</f>
        <v>#REF!</v>
      </c>
      <c r="P70" s="25" t="e">
        <f>'مــصــــروفــــــات اليومـيـــة'!#REF!</f>
        <v>#REF!</v>
      </c>
      <c r="Q70" s="87" t="e">
        <f>'مــصــــروفــــــات اليومـيـــة'!#REF!</f>
        <v>#REF!</v>
      </c>
      <c r="R70" s="25" t="e">
        <f>'مــصــــروفــــــات اليومـيـــة'!#REF!</f>
        <v>#REF!</v>
      </c>
      <c r="S70" s="87" t="e">
        <f>'مــصــــروفــــــات اليومـيـــة'!#REF!</f>
        <v>#REF!</v>
      </c>
      <c r="T70" s="25" t="e">
        <f>'مــصــــروفــــــات اليومـيـــة'!#REF!</f>
        <v>#REF!</v>
      </c>
      <c r="U70" s="87" t="e">
        <f>'مــصــــروفــــــات اليومـيـــة'!#REF!</f>
        <v>#REF!</v>
      </c>
      <c r="V70" s="25" t="e">
        <f>'مــصــــروفــــــات اليومـيـــة'!#REF!</f>
        <v>#REF!</v>
      </c>
      <c r="W70" s="87" t="e">
        <f>'مــصــــروفــــــات اليومـيـــة'!#REF!</f>
        <v>#REF!</v>
      </c>
      <c r="X70" s="25" t="e">
        <f>'مــصــــروفــــــات اليومـيـــة'!#REF!</f>
        <v>#REF!</v>
      </c>
      <c r="Y70" s="87" t="e">
        <f>'مــصــــروفــــــات اليومـيـــة'!#REF!</f>
        <v>#REF!</v>
      </c>
      <c r="Z70" s="25" t="e">
        <f>'مــصــــروفــــــات اليومـيـــة'!#REF!</f>
        <v>#REF!</v>
      </c>
      <c r="AA70" s="87" t="e">
        <f>'مــصــــروفــــــات اليومـيـــة'!#REF!</f>
        <v>#REF!</v>
      </c>
      <c r="AB70" s="25" t="e">
        <f>'مــصــــروفــــــات اليومـيـــة'!#REF!</f>
        <v>#REF!</v>
      </c>
      <c r="AC70" s="87" t="e">
        <f>'مــصــــروفــــــات اليومـيـــة'!#REF!</f>
        <v>#REF!</v>
      </c>
      <c r="AD70" s="25" t="e">
        <f>'مــصــــروفــــــات اليومـيـــة'!#REF!</f>
        <v>#REF!</v>
      </c>
      <c r="AE70" s="87" t="e">
        <f>'مــصــــروفــــــات اليومـيـــة'!#REF!</f>
        <v>#REF!</v>
      </c>
      <c r="AF70" s="25" t="e">
        <f>'مــصــــروفــــــات اليومـيـــة'!#REF!</f>
        <v>#REF!</v>
      </c>
      <c r="AG70" s="87" t="e">
        <f>'مــصــــروفــــــات اليومـيـــة'!#REF!</f>
        <v>#REF!</v>
      </c>
      <c r="AH70" s="25" t="e">
        <f>'مــصــــروفــــــات اليومـيـــة'!#REF!</f>
        <v>#REF!</v>
      </c>
      <c r="AI70" s="87" t="e">
        <f>'مــصــــروفــــــات اليومـيـــة'!#REF!</f>
        <v>#REF!</v>
      </c>
      <c r="AJ70" s="25" t="e">
        <f>'مــصــــروفــــــات اليومـيـــة'!#REF!</f>
        <v>#REF!</v>
      </c>
      <c r="AK70" s="87" t="e">
        <f>'مــصــــروفــــــات اليومـيـــة'!#REF!</f>
        <v>#REF!</v>
      </c>
      <c r="AL70" s="25" t="e">
        <f>'مــصــــروفــــــات اليومـيـــة'!#REF!</f>
        <v>#REF!</v>
      </c>
      <c r="AM70" s="87" t="e">
        <f>'مــصــــروفــــــات اليومـيـــة'!#REF!</f>
        <v>#REF!</v>
      </c>
      <c r="AN70" s="25" t="e">
        <f>'مــصــــروفــــــات اليومـيـــة'!#REF!</f>
        <v>#REF!</v>
      </c>
      <c r="AO70" s="87" t="e">
        <f>'مــصــــروفــــــات اليومـيـــة'!#REF!</f>
        <v>#REF!</v>
      </c>
      <c r="AP70" s="25" t="e">
        <f>'مــصــــروفــــــات اليومـيـــة'!#REF!</f>
        <v>#REF!</v>
      </c>
      <c r="AQ70" s="87" t="e">
        <f>'مــصــــروفــــــات اليومـيـــة'!#REF!</f>
        <v>#REF!</v>
      </c>
      <c r="AR70" s="25" t="e">
        <f>'مــصــــروفــــــات اليومـيـــة'!#REF!</f>
        <v>#REF!</v>
      </c>
      <c r="AS70" s="87" t="e">
        <f>'مــصــــروفــــــات اليومـيـــة'!#REF!</f>
        <v>#REF!</v>
      </c>
      <c r="AT70" s="25" t="e">
        <f>'مــصــــروفــــــات اليومـيـــة'!#REF!</f>
        <v>#REF!</v>
      </c>
      <c r="AU70" s="87"/>
      <c r="AV70" s="25"/>
      <c r="AW70" s="87"/>
      <c r="AX70" s="25"/>
      <c r="AY70" s="87"/>
      <c r="AZ70" s="25"/>
      <c r="BA70" s="87"/>
      <c r="BB70" s="25"/>
      <c r="BC70" s="87"/>
      <c r="BD70" s="25"/>
      <c r="BE70" s="87"/>
      <c r="BF70" s="25"/>
    </row>
    <row r="71" spans="1:58" ht="30" thickTop="1" thickBot="1" x14ac:dyDescent="0.3">
      <c r="A71" s="87">
        <v>69</v>
      </c>
      <c r="B71" s="87" t="s">
        <v>142</v>
      </c>
      <c r="C71" s="87" t="e">
        <f>'مــصــــروفــــــات اليومـيـــة'!#REF!</f>
        <v>#REF!</v>
      </c>
      <c r="D71" s="25" t="e">
        <f>'مــصــــروفــــــات اليومـيـــة'!#REF!</f>
        <v>#REF!</v>
      </c>
      <c r="E71" s="87">
        <f>'مــصــــروفــــــات اليومـيـــة'!H269</f>
        <v>0</v>
      </c>
      <c r="F71" s="25">
        <f>'مــصــــروفــــــات اليومـيـــة'!I249</f>
        <v>0</v>
      </c>
      <c r="G71" s="87" t="e">
        <f>'مــصــــروفــــــات اليومـيـــة'!#REF!</f>
        <v>#REF!</v>
      </c>
      <c r="H71" s="25" t="e">
        <f>'مــصــــروفــــــات اليومـيـــة'!#REF!</f>
        <v>#REF!</v>
      </c>
      <c r="I71" s="87" t="e">
        <f>'مــصــــروفــــــات اليومـيـــة'!#REF!</f>
        <v>#REF!</v>
      </c>
      <c r="J71" s="25" t="e">
        <f>'مــصــــروفــــــات اليومـيـــة'!#REF!</f>
        <v>#REF!</v>
      </c>
      <c r="K71" s="87" t="e">
        <f>'مــصــــروفــــــات اليومـيـــة'!#REF!</f>
        <v>#REF!</v>
      </c>
      <c r="L71" s="25" t="e">
        <f>'مــصــــروفــــــات اليومـيـــة'!#REF!</f>
        <v>#REF!</v>
      </c>
      <c r="M71" s="87" t="e">
        <f>'مــصــــروفــــــات اليومـيـــة'!#REF!</f>
        <v>#REF!</v>
      </c>
      <c r="N71" s="25" t="e">
        <f>'مــصــــروفــــــات اليومـيـــة'!#REF!</f>
        <v>#REF!</v>
      </c>
      <c r="O71" s="87" t="e">
        <f>'مــصــــروفــــــات اليومـيـــة'!#REF!</f>
        <v>#REF!</v>
      </c>
      <c r="P71" s="25" t="e">
        <f>'مــصــــروفــــــات اليومـيـــة'!#REF!</f>
        <v>#REF!</v>
      </c>
      <c r="Q71" s="87" t="e">
        <f>'مــصــــروفــــــات اليومـيـــة'!#REF!</f>
        <v>#REF!</v>
      </c>
      <c r="R71" s="25" t="e">
        <f>'مــصــــروفــــــات اليومـيـــة'!#REF!</f>
        <v>#REF!</v>
      </c>
      <c r="S71" s="87" t="e">
        <f>'مــصــــروفــــــات اليومـيـــة'!#REF!</f>
        <v>#REF!</v>
      </c>
      <c r="T71" s="25" t="e">
        <f>'مــصــــروفــــــات اليومـيـــة'!#REF!</f>
        <v>#REF!</v>
      </c>
      <c r="U71" s="87" t="e">
        <f>'مــصــــروفــــــات اليومـيـــة'!#REF!</f>
        <v>#REF!</v>
      </c>
      <c r="V71" s="25" t="e">
        <f>'مــصــــروفــــــات اليومـيـــة'!#REF!</f>
        <v>#REF!</v>
      </c>
      <c r="W71" s="87" t="e">
        <f>'مــصــــروفــــــات اليومـيـــة'!#REF!</f>
        <v>#REF!</v>
      </c>
      <c r="X71" s="25" t="e">
        <f>'مــصــــروفــــــات اليومـيـــة'!#REF!</f>
        <v>#REF!</v>
      </c>
      <c r="Y71" s="87" t="e">
        <f>'مــصــــروفــــــات اليومـيـــة'!#REF!</f>
        <v>#REF!</v>
      </c>
      <c r="Z71" s="25" t="e">
        <f>'مــصــــروفــــــات اليومـيـــة'!#REF!</f>
        <v>#REF!</v>
      </c>
      <c r="AA71" s="87" t="e">
        <f>'مــصــــروفــــــات اليومـيـــة'!#REF!</f>
        <v>#REF!</v>
      </c>
      <c r="AB71" s="25" t="e">
        <f>'مــصــــروفــــــات اليومـيـــة'!#REF!</f>
        <v>#REF!</v>
      </c>
      <c r="AC71" s="87" t="e">
        <f>'مــصــــروفــــــات اليومـيـــة'!#REF!</f>
        <v>#REF!</v>
      </c>
      <c r="AD71" s="25" t="e">
        <f>'مــصــــروفــــــات اليومـيـــة'!#REF!</f>
        <v>#REF!</v>
      </c>
      <c r="AE71" s="87" t="e">
        <f>'مــصــــروفــــــات اليومـيـــة'!#REF!</f>
        <v>#REF!</v>
      </c>
      <c r="AF71" s="25" t="e">
        <f>'مــصــــروفــــــات اليومـيـــة'!#REF!</f>
        <v>#REF!</v>
      </c>
      <c r="AG71" s="87" t="e">
        <f>'مــصــــروفــــــات اليومـيـــة'!#REF!</f>
        <v>#REF!</v>
      </c>
      <c r="AH71" s="25" t="e">
        <f>'مــصــــروفــــــات اليومـيـــة'!#REF!</f>
        <v>#REF!</v>
      </c>
      <c r="AI71" s="87" t="e">
        <f>'مــصــــروفــــــات اليومـيـــة'!#REF!</f>
        <v>#REF!</v>
      </c>
      <c r="AJ71" s="25" t="e">
        <f>'مــصــــروفــــــات اليومـيـــة'!#REF!</f>
        <v>#REF!</v>
      </c>
      <c r="AK71" s="87" t="e">
        <f>'مــصــــروفــــــات اليومـيـــة'!#REF!</f>
        <v>#REF!</v>
      </c>
      <c r="AL71" s="25" t="e">
        <f>'مــصــــروفــــــات اليومـيـــة'!#REF!</f>
        <v>#REF!</v>
      </c>
      <c r="AM71" s="87" t="e">
        <f>'مــصــــروفــــــات اليومـيـــة'!#REF!</f>
        <v>#REF!</v>
      </c>
      <c r="AN71" s="25" t="e">
        <f>'مــصــــروفــــــات اليومـيـــة'!#REF!</f>
        <v>#REF!</v>
      </c>
      <c r="AO71" s="87" t="e">
        <f>'مــصــــروفــــــات اليومـيـــة'!#REF!</f>
        <v>#REF!</v>
      </c>
      <c r="AP71" s="25" t="e">
        <f>'مــصــــروفــــــات اليومـيـــة'!#REF!</f>
        <v>#REF!</v>
      </c>
      <c r="AQ71" s="87" t="e">
        <f>'مــصــــروفــــــات اليومـيـــة'!#REF!</f>
        <v>#REF!</v>
      </c>
      <c r="AR71" s="25" t="e">
        <f>'مــصــــروفــــــات اليومـيـــة'!#REF!</f>
        <v>#REF!</v>
      </c>
      <c r="AS71" s="87" t="e">
        <f>'مــصــــروفــــــات اليومـيـــة'!#REF!</f>
        <v>#REF!</v>
      </c>
      <c r="AT71" s="25" t="e">
        <f>'مــصــــروفــــــات اليومـيـــة'!#REF!</f>
        <v>#REF!</v>
      </c>
      <c r="AU71" s="87"/>
      <c r="AV71" s="25"/>
      <c r="AW71" s="87"/>
      <c r="AX71" s="25"/>
      <c r="AY71" s="87"/>
      <c r="AZ71" s="25"/>
      <c r="BA71" s="87"/>
      <c r="BB71" s="25"/>
      <c r="BC71" s="87"/>
      <c r="BD71" s="25"/>
      <c r="BE71" s="87"/>
      <c r="BF71" s="25"/>
    </row>
    <row r="72" spans="1:58" ht="30" thickTop="1" thickBot="1" x14ac:dyDescent="0.3">
      <c r="A72" s="87">
        <v>70</v>
      </c>
      <c r="B72" s="87" t="s">
        <v>142</v>
      </c>
      <c r="C72" s="87" t="e">
        <f>'مــصــــروفــــــات اليومـيـــة'!#REF!</f>
        <v>#REF!</v>
      </c>
      <c r="D72" s="25" t="e">
        <f>'مــصــــروفــــــات اليومـيـــة'!#REF!</f>
        <v>#REF!</v>
      </c>
      <c r="E72" s="87">
        <f>'مــصــــروفــــــات اليومـيـــة'!H270</f>
        <v>0</v>
      </c>
      <c r="F72" s="25">
        <f>'مــصــــروفــــــات اليومـيـــة'!I250</f>
        <v>0</v>
      </c>
      <c r="G72" s="87" t="e">
        <f>'مــصــــروفــــــات اليومـيـــة'!#REF!</f>
        <v>#REF!</v>
      </c>
      <c r="H72" s="25" t="e">
        <f>'مــصــــروفــــــات اليومـيـــة'!#REF!</f>
        <v>#REF!</v>
      </c>
      <c r="I72" s="87" t="e">
        <f>'مــصــــروفــــــات اليومـيـــة'!#REF!</f>
        <v>#REF!</v>
      </c>
      <c r="J72" s="25" t="e">
        <f>'مــصــــروفــــــات اليومـيـــة'!#REF!</f>
        <v>#REF!</v>
      </c>
      <c r="K72" s="87" t="e">
        <f>'مــصــــروفــــــات اليومـيـــة'!#REF!</f>
        <v>#REF!</v>
      </c>
      <c r="L72" s="25" t="e">
        <f>'مــصــــروفــــــات اليومـيـــة'!#REF!</f>
        <v>#REF!</v>
      </c>
      <c r="M72" s="87" t="e">
        <f>'مــصــــروفــــــات اليومـيـــة'!#REF!</f>
        <v>#REF!</v>
      </c>
      <c r="N72" s="25" t="e">
        <f>'مــصــــروفــــــات اليومـيـــة'!#REF!</f>
        <v>#REF!</v>
      </c>
      <c r="O72" s="87" t="e">
        <f>'مــصــــروفــــــات اليومـيـــة'!#REF!</f>
        <v>#REF!</v>
      </c>
      <c r="P72" s="25" t="e">
        <f>'مــصــــروفــــــات اليومـيـــة'!#REF!</f>
        <v>#REF!</v>
      </c>
      <c r="Q72" s="87" t="e">
        <f>'مــصــــروفــــــات اليومـيـــة'!#REF!</f>
        <v>#REF!</v>
      </c>
      <c r="R72" s="25" t="e">
        <f>'مــصــــروفــــــات اليومـيـــة'!#REF!</f>
        <v>#REF!</v>
      </c>
      <c r="S72" s="87" t="e">
        <f>'مــصــــروفــــــات اليومـيـــة'!#REF!</f>
        <v>#REF!</v>
      </c>
      <c r="T72" s="25" t="e">
        <f>'مــصــــروفــــــات اليومـيـــة'!#REF!</f>
        <v>#REF!</v>
      </c>
      <c r="U72" s="87" t="e">
        <f>'مــصــــروفــــــات اليومـيـــة'!#REF!</f>
        <v>#REF!</v>
      </c>
      <c r="V72" s="25" t="e">
        <f>'مــصــــروفــــــات اليومـيـــة'!#REF!</f>
        <v>#REF!</v>
      </c>
      <c r="W72" s="87" t="e">
        <f>'مــصــــروفــــــات اليومـيـــة'!#REF!</f>
        <v>#REF!</v>
      </c>
      <c r="X72" s="25" t="e">
        <f>'مــصــــروفــــــات اليومـيـــة'!#REF!</f>
        <v>#REF!</v>
      </c>
      <c r="Y72" s="87" t="e">
        <f>'مــصــــروفــــــات اليومـيـــة'!#REF!</f>
        <v>#REF!</v>
      </c>
      <c r="Z72" s="25" t="e">
        <f>'مــصــــروفــــــات اليومـيـــة'!#REF!</f>
        <v>#REF!</v>
      </c>
      <c r="AA72" s="87" t="e">
        <f>'مــصــــروفــــــات اليومـيـــة'!#REF!</f>
        <v>#REF!</v>
      </c>
      <c r="AB72" s="25" t="e">
        <f>'مــصــــروفــــــات اليومـيـــة'!#REF!</f>
        <v>#REF!</v>
      </c>
      <c r="AC72" s="87" t="e">
        <f>'مــصــــروفــــــات اليومـيـــة'!#REF!</f>
        <v>#REF!</v>
      </c>
      <c r="AD72" s="25" t="e">
        <f>'مــصــــروفــــــات اليومـيـــة'!#REF!</f>
        <v>#REF!</v>
      </c>
      <c r="AE72" s="87" t="e">
        <f>'مــصــــروفــــــات اليومـيـــة'!#REF!</f>
        <v>#REF!</v>
      </c>
      <c r="AF72" s="25" t="e">
        <f>'مــصــــروفــــــات اليومـيـــة'!#REF!</f>
        <v>#REF!</v>
      </c>
      <c r="AG72" s="87" t="e">
        <f>'مــصــــروفــــــات اليومـيـــة'!#REF!</f>
        <v>#REF!</v>
      </c>
      <c r="AH72" s="25" t="e">
        <f>'مــصــــروفــــــات اليومـيـــة'!#REF!</f>
        <v>#REF!</v>
      </c>
      <c r="AI72" s="87" t="e">
        <f>'مــصــــروفــــــات اليومـيـــة'!#REF!</f>
        <v>#REF!</v>
      </c>
      <c r="AJ72" s="25" t="e">
        <f>'مــصــــروفــــــات اليومـيـــة'!#REF!</f>
        <v>#REF!</v>
      </c>
      <c r="AK72" s="87" t="e">
        <f>'مــصــــروفــــــات اليومـيـــة'!#REF!</f>
        <v>#REF!</v>
      </c>
      <c r="AL72" s="25" t="e">
        <f>'مــصــــروفــــــات اليومـيـــة'!#REF!</f>
        <v>#REF!</v>
      </c>
      <c r="AM72" s="87" t="e">
        <f>'مــصــــروفــــــات اليومـيـــة'!#REF!</f>
        <v>#REF!</v>
      </c>
      <c r="AN72" s="25" t="e">
        <f>'مــصــــروفــــــات اليومـيـــة'!#REF!</f>
        <v>#REF!</v>
      </c>
      <c r="AO72" s="87" t="e">
        <f>'مــصــــروفــــــات اليومـيـــة'!#REF!</f>
        <v>#REF!</v>
      </c>
      <c r="AP72" s="25" t="e">
        <f>'مــصــــروفــــــات اليومـيـــة'!#REF!</f>
        <v>#REF!</v>
      </c>
      <c r="AQ72" s="87" t="e">
        <f>'مــصــــروفــــــات اليومـيـــة'!#REF!</f>
        <v>#REF!</v>
      </c>
      <c r="AR72" s="25" t="e">
        <f>'مــصــــروفــــــات اليومـيـــة'!#REF!</f>
        <v>#REF!</v>
      </c>
      <c r="AS72" s="87" t="e">
        <f>'مــصــــروفــــــات اليومـيـــة'!#REF!</f>
        <v>#REF!</v>
      </c>
      <c r="AT72" s="25" t="e">
        <f>'مــصــــروفــــــات اليومـيـــة'!#REF!</f>
        <v>#REF!</v>
      </c>
      <c r="AU72" s="87"/>
      <c r="AV72" s="25"/>
      <c r="AW72" s="87"/>
      <c r="AX72" s="25"/>
      <c r="AY72" s="87"/>
      <c r="AZ72" s="25"/>
      <c r="BA72" s="87"/>
      <c r="BB72" s="25"/>
      <c r="BC72" s="87"/>
      <c r="BD72" s="25"/>
      <c r="BE72" s="87"/>
      <c r="BF72" s="25"/>
    </row>
    <row r="73" spans="1:58" ht="30" thickTop="1" thickBot="1" x14ac:dyDescent="0.3">
      <c r="A73" s="87">
        <v>71</v>
      </c>
      <c r="B73" s="87" t="s">
        <v>142</v>
      </c>
      <c r="C73" s="87" t="e">
        <f>'مــصــــروفــــــات اليومـيـــة'!#REF!</f>
        <v>#REF!</v>
      </c>
      <c r="D73" s="25" t="e">
        <f>'مــصــــروفــــــات اليومـيـــة'!#REF!</f>
        <v>#REF!</v>
      </c>
      <c r="E73" s="87">
        <f>'مــصــــروفــــــات اليومـيـــة'!H271</f>
        <v>0</v>
      </c>
      <c r="F73" s="25">
        <f>'مــصــــروفــــــات اليومـيـــة'!I251</f>
        <v>0</v>
      </c>
      <c r="G73" s="87" t="e">
        <f>'مــصــــروفــــــات اليومـيـــة'!#REF!</f>
        <v>#REF!</v>
      </c>
      <c r="H73" s="25" t="e">
        <f>'مــصــــروفــــــات اليومـيـــة'!#REF!</f>
        <v>#REF!</v>
      </c>
      <c r="I73" s="87" t="e">
        <f>'مــصــــروفــــــات اليومـيـــة'!#REF!</f>
        <v>#REF!</v>
      </c>
      <c r="J73" s="25" t="e">
        <f>'مــصــــروفــــــات اليومـيـــة'!#REF!</f>
        <v>#REF!</v>
      </c>
      <c r="K73" s="87" t="e">
        <f>'مــصــــروفــــــات اليومـيـــة'!#REF!</f>
        <v>#REF!</v>
      </c>
      <c r="L73" s="25" t="e">
        <f>'مــصــــروفــــــات اليومـيـــة'!#REF!</f>
        <v>#REF!</v>
      </c>
      <c r="M73" s="87" t="e">
        <f>'مــصــــروفــــــات اليومـيـــة'!#REF!</f>
        <v>#REF!</v>
      </c>
      <c r="N73" s="25" t="e">
        <f>'مــصــــروفــــــات اليومـيـــة'!#REF!</f>
        <v>#REF!</v>
      </c>
      <c r="O73" s="87" t="e">
        <f>'مــصــــروفــــــات اليومـيـــة'!#REF!</f>
        <v>#REF!</v>
      </c>
      <c r="P73" s="25" t="e">
        <f>'مــصــــروفــــــات اليومـيـــة'!#REF!</f>
        <v>#REF!</v>
      </c>
      <c r="Q73" s="87" t="e">
        <f>'مــصــــروفــــــات اليومـيـــة'!#REF!</f>
        <v>#REF!</v>
      </c>
      <c r="R73" s="25" t="e">
        <f>'مــصــــروفــــــات اليومـيـــة'!#REF!</f>
        <v>#REF!</v>
      </c>
      <c r="S73" s="87" t="e">
        <f>'مــصــــروفــــــات اليومـيـــة'!#REF!</f>
        <v>#REF!</v>
      </c>
      <c r="T73" s="25" t="e">
        <f>'مــصــــروفــــــات اليومـيـــة'!#REF!</f>
        <v>#REF!</v>
      </c>
      <c r="U73" s="87" t="e">
        <f>'مــصــــروفــــــات اليومـيـــة'!#REF!</f>
        <v>#REF!</v>
      </c>
      <c r="V73" s="25" t="e">
        <f>'مــصــــروفــــــات اليومـيـــة'!#REF!</f>
        <v>#REF!</v>
      </c>
      <c r="W73" s="87" t="e">
        <f>'مــصــــروفــــــات اليومـيـــة'!#REF!</f>
        <v>#REF!</v>
      </c>
      <c r="X73" s="25" t="e">
        <f>'مــصــــروفــــــات اليومـيـــة'!#REF!</f>
        <v>#REF!</v>
      </c>
      <c r="Y73" s="87" t="e">
        <f>'مــصــــروفــــــات اليومـيـــة'!#REF!</f>
        <v>#REF!</v>
      </c>
      <c r="Z73" s="25" t="e">
        <f>'مــصــــروفــــــات اليومـيـــة'!#REF!</f>
        <v>#REF!</v>
      </c>
      <c r="AA73" s="87" t="e">
        <f>'مــصــــروفــــــات اليومـيـــة'!#REF!</f>
        <v>#REF!</v>
      </c>
      <c r="AB73" s="25" t="e">
        <f>'مــصــــروفــــــات اليومـيـــة'!#REF!</f>
        <v>#REF!</v>
      </c>
      <c r="AC73" s="87" t="e">
        <f>'مــصــــروفــــــات اليومـيـــة'!#REF!</f>
        <v>#REF!</v>
      </c>
      <c r="AD73" s="25" t="e">
        <f>'مــصــــروفــــــات اليومـيـــة'!#REF!</f>
        <v>#REF!</v>
      </c>
      <c r="AE73" s="87" t="e">
        <f>'مــصــــروفــــــات اليومـيـــة'!#REF!</f>
        <v>#REF!</v>
      </c>
      <c r="AF73" s="25" t="e">
        <f>'مــصــــروفــــــات اليومـيـــة'!#REF!</f>
        <v>#REF!</v>
      </c>
      <c r="AG73" s="87" t="e">
        <f>'مــصــــروفــــــات اليومـيـــة'!#REF!</f>
        <v>#REF!</v>
      </c>
      <c r="AH73" s="25" t="e">
        <f>'مــصــــروفــــــات اليومـيـــة'!#REF!</f>
        <v>#REF!</v>
      </c>
      <c r="AI73" s="87" t="e">
        <f>'مــصــــروفــــــات اليومـيـــة'!#REF!</f>
        <v>#REF!</v>
      </c>
      <c r="AJ73" s="25" t="e">
        <f>'مــصــــروفــــــات اليومـيـــة'!#REF!</f>
        <v>#REF!</v>
      </c>
      <c r="AK73" s="87" t="e">
        <f>'مــصــــروفــــــات اليومـيـــة'!#REF!</f>
        <v>#REF!</v>
      </c>
      <c r="AL73" s="25" t="e">
        <f>'مــصــــروفــــــات اليومـيـــة'!#REF!</f>
        <v>#REF!</v>
      </c>
      <c r="AM73" s="87" t="e">
        <f>'مــصــــروفــــــات اليومـيـــة'!#REF!</f>
        <v>#REF!</v>
      </c>
      <c r="AN73" s="25" t="e">
        <f>'مــصــــروفــــــات اليومـيـــة'!#REF!</f>
        <v>#REF!</v>
      </c>
      <c r="AO73" s="87" t="e">
        <f>'مــصــــروفــــــات اليومـيـــة'!#REF!</f>
        <v>#REF!</v>
      </c>
      <c r="AP73" s="25" t="e">
        <f>'مــصــــروفــــــات اليومـيـــة'!#REF!</f>
        <v>#REF!</v>
      </c>
      <c r="AQ73" s="87" t="e">
        <f>'مــصــــروفــــــات اليومـيـــة'!#REF!</f>
        <v>#REF!</v>
      </c>
      <c r="AR73" s="25" t="e">
        <f>'مــصــــروفــــــات اليومـيـــة'!#REF!</f>
        <v>#REF!</v>
      </c>
      <c r="AS73" s="87" t="e">
        <f>'مــصــــروفــــــات اليومـيـــة'!#REF!</f>
        <v>#REF!</v>
      </c>
      <c r="AT73" s="25" t="e">
        <f>'مــصــــروفــــــات اليومـيـــة'!#REF!</f>
        <v>#REF!</v>
      </c>
      <c r="AU73" s="87"/>
      <c r="AV73" s="25"/>
      <c r="AW73" s="87"/>
      <c r="AX73" s="25"/>
      <c r="AY73" s="87"/>
      <c r="AZ73" s="25"/>
      <c r="BA73" s="87"/>
      <c r="BB73" s="25"/>
      <c r="BC73" s="87"/>
      <c r="BD73" s="25"/>
      <c r="BE73" s="87"/>
      <c r="BF73" s="25"/>
    </row>
    <row r="74" spans="1:58" ht="30" thickTop="1" thickBot="1" x14ac:dyDescent="0.3">
      <c r="A74" s="87">
        <v>72</v>
      </c>
      <c r="B74" s="87" t="s">
        <v>142</v>
      </c>
      <c r="C74" s="87" t="e">
        <f>'مــصــــروفــــــات اليومـيـــة'!#REF!</f>
        <v>#REF!</v>
      </c>
      <c r="D74" s="25" t="e">
        <f>'مــصــــروفــــــات اليومـيـــة'!#REF!</f>
        <v>#REF!</v>
      </c>
      <c r="E74" s="87">
        <f>'مــصــــروفــــــات اليومـيـــة'!H272</f>
        <v>0</v>
      </c>
      <c r="F74" s="25">
        <f>'مــصــــروفــــــات اليومـيـــة'!I252</f>
        <v>0</v>
      </c>
      <c r="G74" s="87" t="e">
        <f>'مــصــــروفــــــات اليومـيـــة'!#REF!</f>
        <v>#REF!</v>
      </c>
      <c r="H74" s="25" t="e">
        <f>'مــصــــروفــــــات اليومـيـــة'!#REF!</f>
        <v>#REF!</v>
      </c>
      <c r="I74" s="87" t="e">
        <f>'مــصــــروفــــــات اليومـيـــة'!#REF!</f>
        <v>#REF!</v>
      </c>
      <c r="J74" s="25" t="e">
        <f>'مــصــــروفــــــات اليومـيـــة'!#REF!</f>
        <v>#REF!</v>
      </c>
      <c r="K74" s="87" t="e">
        <f>'مــصــــروفــــــات اليومـيـــة'!#REF!</f>
        <v>#REF!</v>
      </c>
      <c r="L74" s="25" t="e">
        <f>'مــصــــروفــــــات اليومـيـــة'!#REF!</f>
        <v>#REF!</v>
      </c>
      <c r="M74" s="87" t="e">
        <f>'مــصــــروفــــــات اليومـيـــة'!#REF!</f>
        <v>#REF!</v>
      </c>
      <c r="N74" s="25" t="e">
        <f>'مــصــــروفــــــات اليومـيـــة'!#REF!</f>
        <v>#REF!</v>
      </c>
      <c r="O74" s="87" t="e">
        <f>'مــصــــروفــــــات اليومـيـــة'!#REF!</f>
        <v>#REF!</v>
      </c>
      <c r="P74" s="25" t="e">
        <f>'مــصــــروفــــــات اليومـيـــة'!#REF!</f>
        <v>#REF!</v>
      </c>
      <c r="Q74" s="87" t="e">
        <f>'مــصــــروفــــــات اليومـيـــة'!#REF!</f>
        <v>#REF!</v>
      </c>
      <c r="R74" s="25" t="e">
        <f>'مــصــــروفــــــات اليومـيـــة'!#REF!</f>
        <v>#REF!</v>
      </c>
      <c r="S74" s="87" t="e">
        <f>'مــصــــروفــــــات اليومـيـــة'!#REF!</f>
        <v>#REF!</v>
      </c>
      <c r="T74" s="25" t="e">
        <f>'مــصــــروفــــــات اليومـيـــة'!#REF!</f>
        <v>#REF!</v>
      </c>
      <c r="U74" s="87" t="e">
        <f>'مــصــــروفــــــات اليومـيـــة'!#REF!</f>
        <v>#REF!</v>
      </c>
      <c r="V74" s="25" t="e">
        <f>'مــصــــروفــــــات اليومـيـــة'!#REF!</f>
        <v>#REF!</v>
      </c>
      <c r="W74" s="87" t="e">
        <f>'مــصــــروفــــــات اليومـيـــة'!#REF!</f>
        <v>#REF!</v>
      </c>
      <c r="X74" s="25" t="e">
        <f>'مــصــــروفــــــات اليومـيـــة'!#REF!</f>
        <v>#REF!</v>
      </c>
      <c r="Y74" s="87" t="e">
        <f>'مــصــــروفــــــات اليومـيـــة'!#REF!</f>
        <v>#REF!</v>
      </c>
      <c r="Z74" s="25" t="e">
        <f>'مــصــــروفــــــات اليومـيـــة'!#REF!</f>
        <v>#REF!</v>
      </c>
      <c r="AA74" s="87" t="e">
        <f>'مــصــــروفــــــات اليومـيـــة'!#REF!</f>
        <v>#REF!</v>
      </c>
      <c r="AB74" s="25" t="e">
        <f>'مــصــــروفــــــات اليومـيـــة'!#REF!</f>
        <v>#REF!</v>
      </c>
      <c r="AC74" s="87" t="e">
        <f>'مــصــــروفــــــات اليومـيـــة'!#REF!</f>
        <v>#REF!</v>
      </c>
      <c r="AD74" s="25" t="e">
        <f>'مــصــــروفــــــات اليومـيـــة'!#REF!</f>
        <v>#REF!</v>
      </c>
      <c r="AE74" s="87" t="e">
        <f>'مــصــــروفــــــات اليومـيـــة'!#REF!</f>
        <v>#REF!</v>
      </c>
      <c r="AF74" s="25" t="e">
        <f>'مــصــــروفــــــات اليومـيـــة'!#REF!</f>
        <v>#REF!</v>
      </c>
      <c r="AG74" s="87" t="e">
        <f>'مــصــــروفــــــات اليومـيـــة'!#REF!</f>
        <v>#REF!</v>
      </c>
      <c r="AH74" s="25" t="e">
        <f>'مــصــــروفــــــات اليومـيـــة'!#REF!</f>
        <v>#REF!</v>
      </c>
      <c r="AI74" s="87" t="e">
        <f>'مــصــــروفــــــات اليومـيـــة'!#REF!</f>
        <v>#REF!</v>
      </c>
      <c r="AJ74" s="25" t="e">
        <f>'مــصــــروفــــــات اليومـيـــة'!#REF!</f>
        <v>#REF!</v>
      </c>
      <c r="AK74" s="87" t="e">
        <f>'مــصــــروفــــــات اليومـيـــة'!#REF!</f>
        <v>#REF!</v>
      </c>
      <c r="AL74" s="25" t="e">
        <f>'مــصــــروفــــــات اليومـيـــة'!#REF!</f>
        <v>#REF!</v>
      </c>
      <c r="AM74" s="87" t="e">
        <f>'مــصــــروفــــــات اليومـيـــة'!#REF!</f>
        <v>#REF!</v>
      </c>
      <c r="AN74" s="25" t="e">
        <f>'مــصــــروفــــــات اليومـيـــة'!#REF!</f>
        <v>#REF!</v>
      </c>
      <c r="AO74" s="87" t="e">
        <f>'مــصــــروفــــــات اليومـيـــة'!#REF!</f>
        <v>#REF!</v>
      </c>
      <c r="AP74" s="25" t="e">
        <f>'مــصــــروفــــــات اليومـيـــة'!#REF!</f>
        <v>#REF!</v>
      </c>
      <c r="AQ74" s="87" t="e">
        <f>'مــصــــروفــــــات اليومـيـــة'!#REF!</f>
        <v>#REF!</v>
      </c>
      <c r="AR74" s="25" t="e">
        <f>'مــصــــروفــــــات اليومـيـــة'!#REF!</f>
        <v>#REF!</v>
      </c>
      <c r="AS74" s="87" t="e">
        <f>'مــصــــروفــــــات اليومـيـــة'!#REF!</f>
        <v>#REF!</v>
      </c>
      <c r="AT74" s="25" t="e">
        <f>'مــصــــروفــــــات اليومـيـــة'!#REF!</f>
        <v>#REF!</v>
      </c>
      <c r="AU74" s="87"/>
      <c r="AV74" s="25"/>
      <c r="AW74" s="87"/>
      <c r="AX74" s="25"/>
      <c r="AY74" s="87"/>
      <c r="AZ74" s="25"/>
      <c r="BA74" s="87"/>
      <c r="BB74" s="25"/>
      <c r="BC74" s="87"/>
      <c r="BD74" s="25"/>
      <c r="BE74" s="87"/>
      <c r="BF74" s="25"/>
    </row>
    <row r="75" spans="1:58" ht="30" thickTop="1" thickBot="1" x14ac:dyDescent="0.3">
      <c r="A75" s="87">
        <v>73</v>
      </c>
      <c r="B75" s="87" t="s">
        <v>142</v>
      </c>
      <c r="C75" s="87" t="e">
        <f>'مــصــــروفــــــات اليومـيـــة'!#REF!</f>
        <v>#REF!</v>
      </c>
      <c r="D75" s="25" t="e">
        <f>'مــصــــروفــــــات اليومـيـــة'!#REF!</f>
        <v>#REF!</v>
      </c>
      <c r="E75" s="87">
        <f>'مــصــــروفــــــات اليومـيـــة'!H273</f>
        <v>0</v>
      </c>
      <c r="F75" s="25">
        <f>'مــصــــروفــــــات اليومـيـــة'!I253</f>
        <v>0</v>
      </c>
      <c r="G75" s="87" t="e">
        <f>'مــصــــروفــــــات اليومـيـــة'!#REF!</f>
        <v>#REF!</v>
      </c>
      <c r="H75" s="25" t="e">
        <f>'مــصــــروفــــــات اليومـيـــة'!#REF!</f>
        <v>#REF!</v>
      </c>
      <c r="I75" s="87" t="e">
        <f>'مــصــــروفــــــات اليومـيـــة'!#REF!</f>
        <v>#REF!</v>
      </c>
      <c r="J75" s="25" t="e">
        <f>'مــصــــروفــــــات اليومـيـــة'!#REF!</f>
        <v>#REF!</v>
      </c>
      <c r="K75" s="87" t="e">
        <f>'مــصــــروفــــــات اليومـيـــة'!#REF!</f>
        <v>#REF!</v>
      </c>
      <c r="L75" s="25" t="e">
        <f>'مــصــــروفــــــات اليومـيـــة'!#REF!</f>
        <v>#REF!</v>
      </c>
      <c r="M75" s="87" t="e">
        <f>'مــصــــروفــــــات اليومـيـــة'!#REF!</f>
        <v>#REF!</v>
      </c>
      <c r="N75" s="25" t="e">
        <f>'مــصــــروفــــــات اليومـيـــة'!#REF!</f>
        <v>#REF!</v>
      </c>
      <c r="O75" s="87" t="e">
        <f>'مــصــــروفــــــات اليومـيـــة'!#REF!</f>
        <v>#REF!</v>
      </c>
      <c r="P75" s="25" t="e">
        <f>'مــصــــروفــــــات اليومـيـــة'!#REF!</f>
        <v>#REF!</v>
      </c>
      <c r="Q75" s="87" t="e">
        <f>'مــصــــروفــــــات اليومـيـــة'!#REF!</f>
        <v>#REF!</v>
      </c>
      <c r="R75" s="25" t="e">
        <f>'مــصــــروفــــــات اليومـيـــة'!#REF!</f>
        <v>#REF!</v>
      </c>
      <c r="S75" s="87" t="e">
        <f>'مــصــــروفــــــات اليومـيـــة'!#REF!</f>
        <v>#REF!</v>
      </c>
      <c r="T75" s="25" t="e">
        <f>'مــصــــروفــــــات اليومـيـــة'!#REF!</f>
        <v>#REF!</v>
      </c>
      <c r="U75" s="87" t="e">
        <f>'مــصــــروفــــــات اليومـيـــة'!#REF!</f>
        <v>#REF!</v>
      </c>
      <c r="V75" s="25" t="e">
        <f>'مــصــــروفــــــات اليومـيـــة'!#REF!</f>
        <v>#REF!</v>
      </c>
      <c r="W75" s="87" t="e">
        <f>'مــصــــروفــــــات اليومـيـــة'!#REF!</f>
        <v>#REF!</v>
      </c>
      <c r="X75" s="25" t="e">
        <f>'مــصــــروفــــــات اليومـيـــة'!#REF!</f>
        <v>#REF!</v>
      </c>
      <c r="Y75" s="87" t="e">
        <f>'مــصــــروفــــــات اليومـيـــة'!#REF!</f>
        <v>#REF!</v>
      </c>
      <c r="Z75" s="25" t="e">
        <f>'مــصــــروفــــــات اليومـيـــة'!#REF!</f>
        <v>#REF!</v>
      </c>
      <c r="AA75" s="87" t="e">
        <f>'مــصــــروفــــــات اليومـيـــة'!#REF!</f>
        <v>#REF!</v>
      </c>
      <c r="AB75" s="25" t="e">
        <f>'مــصــــروفــــــات اليومـيـــة'!#REF!</f>
        <v>#REF!</v>
      </c>
      <c r="AC75" s="87" t="e">
        <f>'مــصــــروفــــــات اليومـيـــة'!#REF!</f>
        <v>#REF!</v>
      </c>
      <c r="AD75" s="25" t="e">
        <f>'مــصــــروفــــــات اليومـيـــة'!#REF!</f>
        <v>#REF!</v>
      </c>
      <c r="AE75" s="87" t="e">
        <f>'مــصــــروفــــــات اليومـيـــة'!#REF!</f>
        <v>#REF!</v>
      </c>
      <c r="AF75" s="25" t="e">
        <f>'مــصــــروفــــــات اليومـيـــة'!#REF!</f>
        <v>#REF!</v>
      </c>
      <c r="AG75" s="87" t="e">
        <f>'مــصــــروفــــــات اليومـيـــة'!#REF!</f>
        <v>#REF!</v>
      </c>
      <c r="AH75" s="25" t="e">
        <f>'مــصــــروفــــــات اليومـيـــة'!#REF!</f>
        <v>#REF!</v>
      </c>
      <c r="AI75" s="87" t="e">
        <f>'مــصــــروفــــــات اليومـيـــة'!#REF!</f>
        <v>#REF!</v>
      </c>
      <c r="AJ75" s="25" t="e">
        <f>'مــصــــروفــــــات اليومـيـــة'!#REF!</f>
        <v>#REF!</v>
      </c>
      <c r="AK75" s="87" t="e">
        <f>'مــصــــروفــــــات اليومـيـــة'!#REF!</f>
        <v>#REF!</v>
      </c>
      <c r="AL75" s="25" t="e">
        <f>'مــصــــروفــــــات اليومـيـــة'!#REF!</f>
        <v>#REF!</v>
      </c>
      <c r="AM75" s="87" t="e">
        <f>'مــصــــروفــــــات اليومـيـــة'!#REF!</f>
        <v>#REF!</v>
      </c>
      <c r="AN75" s="25" t="e">
        <f>'مــصــــروفــــــات اليومـيـــة'!#REF!</f>
        <v>#REF!</v>
      </c>
      <c r="AO75" s="87" t="e">
        <f>'مــصــــروفــــــات اليومـيـــة'!#REF!</f>
        <v>#REF!</v>
      </c>
      <c r="AP75" s="25" t="e">
        <f>'مــصــــروفــــــات اليومـيـــة'!#REF!</f>
        <v>#REF!</v>
      </c>
      <c r="AQ75" s="87" t="e">
        <f>'مــصــــروفــــــات اليومـيـــة'!#REF!</f>
        <v>#REF!</v>
      </c>
      <c r="AR75" s="25" t="e">
        <f>'مــصــــروفــــــات اليومـيـــة'!#REF!</f>
        <v>#REF!</v>
      </c>
      <c r="AS75" s="87" t="e">
        <f>'مــصــــروفــــــات اليومـيـــة'!#REF!</f>
        <v>#REF!</v>
      </c>
      <c r="AT75" s="25" t="e">
        <f>'مــصــــروفــــــات اليومـيـــة'!#REF!</f>
        <v>#REF!</v>
      </c>
      <c r="AU75" s="87"/>
      <c r="AV75" s="25"/>
      <c r="AW75" s="87"/>
      <c r="AX75" s="25"/>
      <c r="AY75" s="87"/>
      <c r="AZ75" s="25"/>
      <c r="BA75" s="87"/>
      <c r="BB75" s="25"/>
      <c r="BC75" s="87"/>
      <c r="BD75" s="25"/>
      <c r="BE75" s="87"/>
      <c r="BF75" s="25"/>
    </row>
    <row r="76" spans="1:58" ht="30" thickTop="1" thickBot="1" x14ac:dyDescent="0.3">
      <c r="A76" s="87">
        <v>74</v>
      </c>
      <c r="B76" s="87" t="s">
        <v>142</v>
      </c>
      <c r="C76" s="87" t="e">
        <f>'مــصــــروفــــــات اليومـيـــة'!#REF!</f>
        <v>#REF!</v>
      </c>
      <c r="D76" s="25" t="e">
        <f>'مــصــــروفــــــات اليومـيـــة'!#REF!</f>
        <v>#REF!</v>
      </c>
      <c r="E76" s="87">
        <f>'مــصــــروفــــــات اليومـيـــة'!H274</f>
        <v>0</v>
      </c>
      <c r="F76" s="25">
        <f>'مــصــــروفــــــات اليومـيـــة'!I254</f>
        <v>0</v>
      </c>
      <c r="G76" s="87" t="e">
        <f>'مــصــــروفــــــات اليومـيـــة'!#REF!</f>
        <v>#REF!</v>
      </c>
      <c r="H76" s="25" t="e">
        <f>'مــصــــروفــــــات اليومـيـــة'!#REF!</f>
        <v>#REF!</v>
      </c>
      <c r="I76" s="87" t="e">
        <f>'مــصــــروفــــــات اليومـيـــة'!#REF!</f>
        <v>#REF!</v>
      </c>
      <c r="J76" s="25" t="e">
        <f>'مــصــــروفــــــات اليومـيـــة'!#REF!</f>
        <v>#REF!</v>
      </c>
      <c r="K76" s="87" t="e">
        <f>'مــصــــروفــــــات اليومـيـــة'!#REF!</f>
        <v>#REF!</v>
      </c>
      <c r="L76" s="25" t="e">
        <f>'مــصــــروفــــــات اليومـيـــة'!#REF!</f>
        <v>#REF!</v>
      </c>
      <c r="M76" s="87" t="e">
        <f>'مــصــــروفــــــات اليومـيـــة'!#REF!</f>
        <v>#REF!</v>
      </c>
      <c r="N76" s="25" t="e">
        <f>'مــصــــروفــــــات اليومـيـــة'!#REF!</f>
        <v>#REF!</v>
      </c>
      <c r="O76" s="87" t="e">
        <f>'مــصــــروفــــــات اليومـيـــة'!#REF!</f>
        <v>#REF!</v>
      </c>
      <c r="P76" s="25" t="e">
        <f>'مــصــــروفــــــات اليومـيـــة'!#REF!</f>
        <v>#REF!</v>
      </c>
      <c r="Q76" s="87" t="e">
        <f>'مــصــــروفــــــات اليومـيـــة'!#REF!</f>
        <v>#REF!</v>
      </c>
      <c r="R76" s="25" t="e">
        <f>'مــصــــروفــــــات اليومـيـــة'!#REF!</f>
        <v>#REF!</v>
      </c>
      <c r="S76" s="87" t="e">
        <f>'مــصــــروفــــــات اليومـيـــة'!#REF!</f>
        <v>#REF!</v>
      </c>
      <c r="T76" s="25" t="e">
        <f>'مــصــــروفــــــات اليومـيـــة'!#REF!</f>
        <v>#REF!</v>
      </c>
      <c r="U76" s="87" t="e">
        <f>'مــصــــروفــــــات اليومـيـــة'!#REF!</f>
        <v>#REF!</v>
      </c>
      <c r="V76" s="25" t="e">
        <f>'مــصــــروفــــــات اليومـيـــة'!#REF!</f>
        <v>#REF!</v>
      </c>
      <c r="W76" s="87" t="e">
        <f>'مــصــــروفــــــات اليومـيـــة'!#REF!</f>
        <v>#REF!</v>
      </c>
      <c r="X76" s="25" t="e">
        <f>'مــصــــروفــــــات اليومـيـــة'!#REF!</f>
        <v>#REF!</v>
      </c>
      <c r="Y76" s="87" t="e">
        <f>'مــصــــروفــــــات اليومـيـــة'!#REF!</f>
        <v>#REF!</v>
      </c>
      <c r="Z76" s="25" t="e">
        <f>'مــصــــروفــــــات اليومـيـــة'!#REF!</f>
        <v>#REF!</v>
      </c>
      <c r="AA76" s="87" t="e">
        <f>'مــصــــروفــــــات اليومـيـــة'!#REF!</f>
        <v>#REF!</v>
      </c>
      <c r="AB76" s="25" t="e">
        <f>'مــصــــروفــــــات اليومـيـــة'!#REF!</f>
        <v>#REF!</v>
      </c>
      <c r="AC76" s="87" t="e">
        <f>'مــصــــروفــــــات اليومـيـــة'!#REF!</f>
        <v>#REF!</v>
      </c>
      <c r="AD76" s="25" t="e">
        <f>'مــصــــروفــــــات اليومـيـــة'!#REF!</f>
        <v>#REF!</v>
      </c>
      <c r="AE76" s="87" t="e">
        <f>'مــصــــروفــــــات اليومـيـــة'!#REF!</f>
        <v>#REF!</v>
      </c>
      <c r="AF76" s="25" t="e">
        <f>'مــصــــروفــــــات اليومـيـــة'!#REF!</f>
        <v>#REF!</v>
      </c>
      <c r="AG76" s="87" t="e">
        <f>'مــصــــروفــــــات اليومـيـــة'!#REF!</f>
        <v>#REF!</v>
      </c>
      <c r="AH76" s="25" t="e">
        <f>'مــصــــروفــــــات اليومـيـــة'!#REF!</f>
        <v>#REF!</v>
      </c>
      <c r="AI76" s="87" t="e">
        <f>'مــصــــروفــــــات اليومـيـــة'!#REF!</f>
        <v>#REF!</v>
      </c>
      <c r="AJ76" s="25" t="e">
        <f>'مــصــــروفــــــات اليومـيـــة'!#REF!</f>
        <v>#REF!</v>
      </c>
      <c r="AK76" s="87" t="e">
        <f>'مــصــــروفــــــات اليومـيـــة'!#REF!</f>
        <v>#REF!</v>
      </c>
      <c r="AL76" s="25" t="e">
        <f>'مــصــــروفــــــات اليومـيـــة'!#REF!</f>
        <v>#REF!</v>
      </c>
      <c r="AM76" s="87" t="e">
        <f>'مــصــــروفــــــات اليومـيـــة'!#REF!</f>
        <v>#REF!</v>
      </c>
      <c r="AN76" s="25" t="e">
        <f>'مــصــــروفــــــات اليومـيـــة'!#REF!</f>
        <v>#REF!</v>
      </c>
      <c r="AO76" s="87" t="e">
        <f>'مــصــــروفــــــات اليومـيـــة'!#REF!</f>
        <v>#REF!</v>
      </c>
      <c r="AP76" s="25" t="e">
        <f>'مــصــــروفــــــات اليومـيـــة'!#REF!</f>
        <v>#REF!</v>
      </c>
      <c r="AQ76" s="87" t="e">
        <f>'مــصــــروفــــــات اليومـيـــة'!#REF!</f>
        <v>#REF!</v>
      </c>
      <c r="AR76" s="25" t="e">
        <f>'مــصــــروفــــــات اليومـيـــة'!#REF!</f>
        <v>#REF!</v>
      </c>
      <c r="AS76" s="87" t="e">
        <f>'مــصــــروفــــــات اليومـيـــة'!#REF!</f>
        <v>#REF!</v>
      </c>
      <c r="AT76" s="25" t="e">
        <f>'مــصــــروفــــــات اليومـيـــة'!#REF!</f>
        <v>#REF!</v>
      </c>
      <c r="AU76" s="87"/>
      <c r="AV76" s="25"/>
      <c r="AW76" s="87"/>
      <c r="AX76" s="25"/>
      <c r="AY76" s="87"/>
      <c r="AZ76" s="25"/>
      <c r="BA76" s="87"/>
      <c r="BB76" s="25"/>
      <c r="BC76" s="87"/>
      <c r="BD76" s="25"/>
      <c r="BE76" s="87"/>
      <c r="BF76" s="25"/>
    </row>
    <row r="77" spans="1:58" ht="30" thickTop="1" thickBot="1" x14ac:dyDescent="0.3">
      <c r="A77" s="87">
        <v>75</v>
      </c>
      <c r="B77" s="87" t="s">
        <v>142</v>
      </c>
      <c r="C77" s="24" t="e">
        <f>'مــصــــروفــــــات اليومـيـــة'!#REF!</f>
        <v>#REF!</v>
      </c>
      <c r="D77" s="25" t="e">
        <f>'مــصــــروفــــــات اليومـيـــة'!#REF!</f>
        <v>#REF!</v>
      </c>
      <c r="E77" s="24">
        <f>'مــصــــروفــــــات اليومـيـــة'!H275</f>
        <v>0</v>
      </c>
      <c r="F77" s="25">
        <f>'مــصــــروفــــــات اليومـيـــة'!I255</f>
        <v>0</v>
      </c>
      <c r="G77" s="24" t="e">
        <f>'مــصــــروفــــــات اليومـيـــة'!#REF!</f>
        <v>#REF!</v>
      </c>
      <c r="H77" s="25" t="e">
        <f>'مــصــــروفــــــات اليومـيـــة'!#REF!</f>
        <v>#REF!</v>
      </c>
      <c r="I77" s="24" t="e">
        <f>'مــصــــروفــــــات اليومـيـــة'!#REF!</f>
        <v>#REF!</v>
      </c>
      <c r="J77" s="25" t="e">
        <f>'مــصــــروفــــــات اليومـيـــة'!#REF!</f>
        <v>#REF!</v>
      </c>
      <c r="K77" s="24" t="e">
        <f>'مــصــــروفــــــات اليومـيـــة'!#REF!</f>
        <v>#REF!</v>
      </c>
      <c r="L77" s="25" t="e">
        <f>'مــصــــروفــــــات اليومـيـــة'!#REF!</f>
        <v>#REF!</v>
      </c>
      <c r="M77" s="24" t="e">
        <f>'مــصــــروفــــــات اليومـيـــة'!#REF!</f>
        <v>#REF!</v>
      </c>
      <c r="N77" s="25" t="e">
        <f>'مــصــــروفــــــات اليومـيـــة'!#REF!</f>
        <v>#REF!</v>
      </c>
      <c r="O77" s="24" t="e">
        <f>'مــصــــروفــــــات اليومـيـــة'!#REF!</f>
        <v>#REF!</v>
      </c>
      <c r="P77" s="25" t="e">
        <f>'مــصــــروفــــــات اليومـيـــة'!#REF!</f>
        <v>#REF!</v>
      </c>
      <c r="Q77" s="24" t="e">
        <f>'مــصــــروفــــــات اليومـيـــة'!#REF!</f>
        <v>#REF!</v>
      </c>
      <c r="R77" s="25" t="e">
        <f>'مــصــــروفــــــات اليومـيـــة'!#REF!</f>
        <v>#REF!</v>
      </c>
      <c r="S77" s="24" t="e">
        <f>'مــصــــروفــــــات اليومـيـــة'!#REF!</f>
        <v>#REF!</v>
      </c>
      <c r="T77" s="25" t="e">
        <f>'مــصــــروفــــــات اليومـيـــة'!#REF!</f>
        <v>#REF!</v>
      </c>
      <c r="U77" s="24" t="e">
        <f>'مــصــــروفــــــات اليومـيـــة'!#REF!</f>
        <v>#REF!</v>
      </c>
      <c r="V77" s="25" t="e">
        <f>'مــصــــروفــــــات اليومـيـــة'!#REF!</f>
        <v>#REF!</v>
      </c>
      <c r="W77" s="24" t="e">
        <f>'مــصــــروفــــــات اليومـيـــة'!#REF!</f>
        <v>#REF!</v>
      </c>
      <c r="X77" s="25" t="e">
        <f>'مــصــــروفــــــات اليومـيـــة'!#REF!</f>
        <v>#REF!</v>
      </c>
      <c r="Y77" s="24" t="e">
        <f>'مــصــــروفــــــات اليومـيـــة'!#REF!</f>
        <v>#REF!</v>
      </c>
      <c r="Z77" s="25" t="e">
        <f>'مــصــــروفــــــات اليومـيـــة'!#REF!</f>
        <v>#REF!</v>
      </c>
      <c r="AA77" s="24" t="e">
        <f>'مــصــــروفــــــات اليومـيـــة'!#REF!</f>
        <v>#REF!</v>
      </c>
      <c r="AB77" s="25" t="e">
        <f>'مــصــــروفــــــات اليومـيـــة'!#REF!</f>
        <v>#REF!</v>
      </c>
      <c r="AC77" s="24" t="e">
        <f>'مــصــــروفــــــات اليومـيـــة'!#REF!</f>
        <v>#REF!</v>
      </c>
      <c r="AD77" s="25" t="e">
        <f>'مــصــــروفــــــات اليومـيـــة'!#REF!</f>
        <v>#REF!</v>
      </c>
      <c r="AE77" s="24" t="e">
        <f>'مــصــــروفــــــات اليومـيـــة'!#REF!</f>
        <v>#REF!</v>
      </c>
      <c r="AF77" s="25" t="e">
        <f>'مــصــــروفــــــات اليومـيـــة'!#REF!</f>
        <v>#REF!</v>
      </c>
      <c r="AG77" s="24" t="e">
        <f>'مــصــــروفــــــات اليومـيـــة'!#REF!</f>
        <v>#REF!</v>
      </c>
      <c r="AH77" s="25" t="e">
        <f>'مــصــــروفــــــات اليومـيـــة'!#REF!</f>
        <v>#REF!</v>
      </c>
      <c r="AI77" s="24" t="e">
        <f>'مــصــــروفــــــات اليومـيـــة'!#REF!</f>
        <v>#REF!</v>
      </c>
      <c r="AJ77" s="25" t="e">
        <f>'مــصــــروفــــــات اليومـيـــة'!#REF!</f>
        <v>#REF!</v>
      </c>
      <c r="AK77" s="24" t="e">
        <f>'مــصــــروفــــــات اليومـيـــة'!#REF!</f>
        <v>#REF!</v>
      </c>
      <c r="AL77" s="25" t="e">
        <f>'مــصــــروفــــــات اليومـيـــة'!#REF!</f>
        <v>#REF!</v>
      </c>
      <c r="AM77" s="24" t="e">
        <f>'مــصــــروفــــــات اليومـيـــة'!#REF!</f>
        <v>#REF!</v>
      </c>
      <c r="AN77" s="25" t="e">
        <f>'مــصــــروفــــــات اليومـيـــة'!#REF!</f>
        <v>#REF!</v>
      </c>
      <c r="AO77" s="24" t="e">
        <f>'مــصــــروفــــــات اليومـيـــة'!#REF!</f>
        <v>#REF!</v>
      </c>
      <c r="AP77" s="25" t="e">
        <f>'مــصــــروفــــــات اليومـيـــة'!#REF!</f>
        <v>#REF!</v>
      </c>
      <c r="AQ77" s="24" t="e">
        <f>'مــصــــروفــــــات اليومـيـــة'!#REF!</f>
        <v>#REF!</v>
      </c>
      <c r="AR77" s="25" t="e">
        <f>'مــصــــروفــــــات اليومـيـــة'!#REF!</f>
        <v>#REF!</v>
      </c>
      <c r="AS77" s="24" t="e">
        <f>'مــصــــروفــــــات اليومـيـــة'!#REF!</f>
        <v>#REF!</v>
      </c>
      <c r="AT77" s="25" t="e">
        <f>'مــصــــروفــــــات اليومـيـــة'!#REF!</f>
        <v>#REF!</v>
      </c>
      <c r="AU77" s="24"/>
      <c r="AV77" s="25"/>
      <c r="AW77" s="24"/>
      <c r="AX77" s="25"/>
      <c r="AY77" s="24"/>
      <c r="AZ77" s="25"/>
      <c r="BA77" s="24"/>
      <c r="BB77" s="25"/>
      <c r="BC77" s="24"/>
      <c r="BD77" s="25"/>
      <c r="BE77" s="24"/>
      <c r="BF77" s="25"/>
    </row>
    <row r="78" spans="1:58" ht="30" thickTop="1" thickBot="1" x14ac:dyDescent="0.3">
      <c r="A78" s="87">
        <v>76</v>
      </c>
      <c r="B78" s="87" t="s">
        <v>142</v>
      </c>
      <c r="C78" s="24" t="e">
        <f>'مــصــــروفــــــات اليومـيـــة'!#REF!</f>
        <v>#REF!</v>
      </c>
      <c r="D78" s="25" t="e">
        <f>'مــصــــروفــــــات اليومـيـــة'!#REF!</f>
        <v>#REF!</v>
      </c>
      <c r="E78" s="24">
        <f>'مــصــــروفــــــات اليومـيـــة'!H276</f>
        <v>0</v>
      </c>
      <c r="F78" s="25">
        <f>'مــصــــروفــــــات اليومـيـــة'!I256</f>
        <v>0</v>
      </c>
      <c r="G78" s="24" t="e">
        <f>'مــصــــروفــــــات اليومـيـــة'!#REF!</f>
        <v>#REF!</v>
      </c>
      <c r="H78" s="25" t="e">
        <f>'مــصــــروفــــــات اليومـيـــة'!#REF!</f>
        <v>#REF!</v>
      </c>
      <c r="I78" s="24" t="e">
        <f>'مــصــــروفــــــات اليومـيـــة'!#REF!</f>
        <v>#REF!</v>
      </c>
      <c r="J78" s="25" t="e">
        <f>'مــصــــروفــــــات اليومـيـــة'!#REF!</f>
        <v>#REF!</v>
      </c>
      <c r="K78" s="24" t="e">
        <f>'مــصــــروفــــــات اليومـيـــة'!#REF!</f>
        <v>#REF!</v>
      </c>
      <c r="L78" s="25" t="e">
        <f>'مــصــــروفــــــات اليومـيـــة'!#REF!</f>
        <v>#REF!</v>
      </c>
      <c r="M78" s="24" t="e">
        <f>'مــصــــروفــــــات اليومـيـــة'!#REF!</f>
        <v>#REF!</v>
      </c>
      <c r="N78" s="25" t="e">
        <f>'مــصــــروفــــــات اليومـيـــة'!#REF!</f>
        <v>#REF!</v>
      </c>
      <c r="O78" s="24" t="e">
        <f>'مــصــــروفــــــات اليومـيـــة'!#REF!</f>
        <v>#REF!</v>
      </c>
      <c r="P78" s="25" t="e">
        <f>'مــصــــروفــــــات اليومـيـــة'!#REF!</f>
        <v>#REF!</v>
      </c>
      <c r="Q78" s="24" t="e">
        <f>'مــصــــروفــــــات اليومـيـــة'!#REF!</f>
        <v>#REF!</v>
      </c>
      <c r="R78" s="25" t="e">
        <f>'مــصــــروفــــــات اليومـيـــة'!#REF!</f>
        <v>#REF!</v>
      </c>
      <c r="S78" s="24" t="e">
        <f>'مــصــــروفــــــات اليومـيـــة'!#REF!</f>
        <v>#REF!</v>
      </c>
      <c r="T78" s="25" t="e">
        <f>'مــصــــروفــــــات اليومـيـــة'!#REF!</f>
        <v>#REF!</v>
      </c>
      <c r="U78" s="24" t="e">
        <f>'مــصــــروفــــــات اليومـيـــة'!#REF!</f>
        <v>#REF!</v>
      </c>
      <c r="V78" s="25" t="e">
        <f>'مــصــــروفــــــات اليومـيـــة'!#REF!</f>
        <v>#REF!</v>
      </c>
      <c r="W78" s="24" t="e">
        <f>'مــصــــروفــــــات اليومـيـــة'!#REF!</f>
        <v>#REF!</v>
      </c>
      <c r="X78" s="25" t="e">
        <f>'مــصــــروفــــــات اليومـيـــة'!#REF!</f>
        <v>#REF!</v>
      </c>
      <c r="Y78" s="24" t="e">
        <f>'مــصــــروفــــــات اليومـيـــة'!#REF!</f>
        <v>#REF!</v>
      </c>
      <c r="Z78" s="25" t="e">
        <f>'مــصــــروفــــــات اليومـيـــة'!#REF!</f>
        <v>#REF!</v>
      </c>
      <c r="AA78" s="24" t="e">
        <f>'مــصــــروفــــــات اليومـيـــة'!#REF!</f>
        <v>#REF!</v>
      </c>
      <c r="AB78" s="25" t="e">
        <f>'مــصــــروفــــــات اليومـيـــة'!#REF!</f>
        <v>#REF!</v>
      </c>
      <c r="AC78" s="24" t="e">
        <f>'مــصــــروفــــــات اليومـيـــة'!#REF!</f>
        <v>#REF!</v>
      </c>
      <c r="AD78" s="25" t="e">
        <f>'مــصــــروفــــــات اليومـيـــة'!#REF!</f>
        <v>#REF!</v>
      </c>
      <c r="AE78" s="24" t="e">
        <f>'مــصــــروفــــــات اليومـيـــة'!#REF!</f>
        <v>#REF!</v>
      </c>
      <c r="AF78" s="25" t="e">
        <f>'مــصــــروفــــــات اليومـيـــة'!#REF!</f>
        <v>#REF!</v>
      </c>
      <c r="AG78" s="24" t="e">
        <f>'مــصــــروفــــــات اليومـيـــة'!#REF!</f>
        <v>#REF!</v>
      </c>
      <c r="AH78" s="25" t="e">
        <f>'مــصــــروفــــــات اليومـيـــة'!#REF!</f>
        <v>#REF!</v>
      </c>
      <c r="AI78" s="24" t="e">
        <f>'مــصــــروفــــــات اليومـيـــة'!#REF!</f>
        <v>#REF!</v>
      </c>
      <c r="AJ78" s="25" t="e">
        <f>'مــصــــروفــــــات اليومـيـــة'!#REF!</f>
        <v>#REF!</v>
      </c>
      <c r="AK78" s="24" t="e">
        <f>'مــصــــروفــــــات اليومـيـــة'!#REF!</f>
        <v>#REF!</v>
      </c>
      <c r="AL78" s="25" t="e">
        <f>'مــصــــروفــــــات اليومـيـــة'!#REF!</f>
        <v>#REF!</v>
      </c>
      <c r="AM78" s="24" t="e">
        <f>'مــصــــروفــــــات اليومـيـــة'!#REF!</f>
        <v>#REF!</v>
      </c>
      <c r="AN78" s="25" t="e">
        <f>'مــصــــروفــــــات اليومـيـــة'!#REF!</f>
        <v>#REF!</v>
      </c>
      <c r="AO78" s="24" t="e">
        <f>'مــصــــروفــــــات اليومـيـــة'!#REF!</f>
        <v>#REF!</v>
      </c>
      <c r="AP78" s="25" t="e">
        <f>'مــصــــروفــــــات اليومـيـــة'!#REF!</f>
        <v>#REF!</v>
      </c>
      <c r="AQ78" s="24" t="e">
        <f>'مــصــــروفــــــات اليومـيـــة'!#REF!</f>
        <v>#REF!</v>
      </c>
      <c r="AR78" s="25" t="e">
        <f>'مــصــــروفــــــات اليومـيـــة'!#REF!</f>
        <v>#REF!</v>
      </c>
      <c r="AS78" s="24" t="e">
        <f>'مــصــــروفــــــات اليومـيـــة'!#REF!</f>
        <v>#REF!</v>
      </c>
      <c r="AT78" s="25" t="e">
        <f>'مــصــــروفــــــات اليومـيـــة'!#REF!</f>
        <v>#REF!</v>
      </c>
      <c r="AU78" s="24"/>
      <c r="AV78" s="25"/>
      <c r="AW78" s="24"/>
      <c r="AX78" s="25"/>
      <c r="AY78" s="24"/>
      <c r="AZ78" s="25"/>
      <c r="BA78" s="24"/>
      <c r="BB78" s="25"/>
      <c r="BC78" s="24"/>
      <c r="BD78" s="25"/>
      <c r="BE78" s="24"/>
      <c r="BF78" s="25"/>
    </row>
    <row r="79" spans="1:58" ht="30" thickTop="1" thickBot="1" x14ac:dyDescent="0.3">
      <c r="A79" s="87">
        <v>77</v>
      </c>
      <c r="B79" s="87" t="s">
        <v>142</v>
      </c>
      <c r="C79" s="24" t="e">
        <f>'مــصــــروفــــــات اليومـيـــة'!#REF!</f>
        <v>#REF!</v>
      </c>
      <c r="D79" s="25" t="e">
        <f>'مــصــــروفــــــات اليومـيـــة'!#REF!</f>
        <v>#REF!</v>
      </c>
      <c r="E79" s="24">
        <f>'مــصــــروفــــــات اليومـيـــة'!H277</f>
        <v>0</v>
      </c>
      <c r="F79" s="25">
        <f>'مــصــــروفــــــات اليومـيـــة'!I257</f>
        <v>0</v>
      </c>
      <c r="G79" s="24" t="e">
        <f>'مــصــــروفــــــات اليومـيـــة'!#REF!</f>
        <v>#REF!</v>
      </c>
      <c r="H79" s="25" t="e">
        <f>'مــصــــروفــــــات اليومـيـــة'!#REF!</f>
        <v>#REF!</v>
      </c>
      <c r="I79" s="24" t="e">
        <f>'مــصــــروفــــــات اليومـيـــة'!#REF!</f>
        <v>#REF!</v>
      </c>
      <c r="J79" s="25" t="e">
        <f>'مــصــــروفــــــات اليومـيـــة'!#REF!</f>
        <v>#REF!</v>
      </c>
      <c r="K79" s="24" t="e">
        <f>'مــصــــروفــــــات اليومـيـــة'!#REF!</f>
        <v>#REF!</v>
      </c>
      <c r="L79" s="25" t="e">
        <f>'مــصــــروفــــــات اليومـيـــة'!#REF!</f>
        <v>#REF!</v>
      </c>
      <c r="M79" s="24" t="e">
        <f>'مــصــــروفــــــات اليومـيـــة'!#REF!</f>
        <v>#REF!</v>
      </c>
      <c r="N79" s="25" t="e">
        <f>'مــصــــروفــــــات اليومـيـــة'!#REF!</f>
        <v>#REF!</v>
      </c>
      <c r="O79" s="24" t="e">
        <f>'مــصــــروفــــــات اليومـيـــة'!#REF!</f>
        <v>#REF!</v>
      </c>
      <c r="P79" s="25" t="e">
        <f>'مــصــــروفــــــات اليومـيـــة'!#REF!</f>
        <v>#REF!</v>
      </c>
      <c r="Q79" s="24" t="e">
        <f>'مــصــــروفــــــات اليومـيـــة'!#REF!</f>
        <v>#REF!</v>
      </c>
      <c r="R79" s="25" t="e">
        <f>'مــصــــروفــــــات اليومـيـــة'!#REF!</f>
        <v>#REF!</v>
      </c>
      <c r="S79" s="24" t="e">
        <f>'مــصــــروفــــــات اليومـيـــة'!#REF!</f>
        <v>#REF!</v>
      </c>
      <c r="T79" s="25" t="e">
        <f>'مــصــــروفــــــات اليومـيـــة'!#REF!</f>
        <v>#REF!</v>
      </c>
      <c r="U79" s="24" t="e">
        <f>'مــصــــروفــــــات اليومـيـــة'!#REF!</f>
        <v>#REF!</v>
      </c>
      <c r="V79" s="25" t="e">
        <f>'مــصــــروفــــــات اليومـيـــة'!#REF!</f>
        <v>#REF!</v>
      </c>
      <c r="W79" s="24" t="e">
        <f>'مــصــــروفــــــات اليومـيـــة'!#REF!</f>
        <v>#REF!</v>
      </c>
      <c r="X79" s="25" t="e">
        <f>'مــصــــروفــــــات اليومـيـــة'!#REF!</f>
        <v>#REF!</v>
      </c>
      <c r="Y79" s="24" t="e">
        <f>'مــصــــروفــــــات اليومـيـــة'!#REF!</f>
        <v>#REF!</v>
      </c>
      <c r="Z79" s="25" t="e">
        <f>'مــصــــروفــــــات اليومـيـــة'!#REF!</f>
        <v>#REF!</v>
      </c>
      <c r="AA79" s="24" t="e">
        <f>'مــصــــروفــــــات اليومـيـــة'!#REF!</f>
        <v>#REF!</v>
      </c>
      <c r="AB79" s="25" t="e">
        <f>'مــصــــروفــــــات اليومـيـــة'!#REF!</f>
        <v>#REF!</v>
      </c>
      <c r="AC79" s="24" t="e">
        <f>'مــصــــروفــــــات اليومـيـــة'!#REF!</f>
        <v>#REF!</v>
      </c>
      <c r="AD79" s="25" t="e">
        <f>'مــصــــروفــــــات اليومـيـــة'!#REF!</f>
        <v>#REF!</v>
      </c>
      <c r="AE79" s="24" t="e">
        <f>'مــصــــروفــــــات اليومـيـــة'!#REF!</f>
        <v>#REF!</v>
      </c>
      <c r="AF79" s="25" t="e">
        <f>'مــصــــروفــــــات اليومـيـــة'!#REF!</f>
        <v>#REF!</v>
      </c>
      <c r="AG79" s="24" t="e">
        <f>'مــصــــروفــــــات اليومـيـــة'!#REF!</f>
        <v>#REF!</v>
      </c>
      <c r="AH79" s="25" t="e">
        <f>'مــصــــروفــــــات اليومـيـــة'!#REF!</f>
        <v>#REF!</v>
      </c>
      <c r="AI79" s="24" t="e">
        <f>'مــصــــروفــــــات اليومـيـــة'!#REF!</f>
        <v>#REF!</v>
      </c>
      <c r="AJ79" s="25" t="e">
        <f>'مــصــــروفــــــات اليومـيـــة'!#REF!</f>
        <v>#REF!</v>
      </c>
      <c r="AK79" s="24" t="e">
        <f>'مــصــــروفــــــات اليومـيـــة'!#REF!</f>
        <v>#REF!</v>
      </c>
      <c r="AL79" s="25" t="e">
        <f>'مــصــــروفــــــات اليومـيـــة'!#REF!</f>
        <v>#REF!</v>
      </c>
      <c r="AM79" s="24" t="e">
        <f>'مــصــــروفــــــات اليومـيـــة'!#REF!</f>
        <v>#REF!</v>
      </c>
      <c r="AN79" s="25" t="e">
        <f>'مــصــــروفــــــات اليومـيـــة'!#REF!</f>
        <v>#REF!</v>
      </c>
      <c r="AO79" s="24" t="e">
        <f>'مــصــــروفــــــات اليومـيـــة'!#REF!</f>
        <v>#REF!</v>
      </c>
      <c r="AP79" s="25" t="e">
        <f>'مــصــــروفــــــات اليومـيـــة'!#REF!</f>
        <v>#REF!</v>
      </c>
      <c r="AQ79" s="24" t="e">
        <f>'مــصــــروفــــــات اليومـيـــة'!#REF!</f>
        <v>#REF!</v>
      </c>
      <c r="AR79" s="25" t="e">
        <f>'مــصــــروفــــــات اليومـيـــة'!#REF!</f>
        <v>#REF!</v>
      </c>
      <c r="AS79" s="24" t="e">
        <f>'مــصــــروفــــــات اليومـيـــة'!#REF!</f>
        <v>#REF!</v>
      </c>
      <c r="AT79" s="25" t="e">
        <f>'مــصــــروفــــــات اليومـيـــة'!#REF!</f>
        <v>#REF!</v>
      </c>
      <c r="AU79" s="24"/>
      <c r="AV79" s="25"/>
      <c r="AW79" s="24"/>
      <c r="AX79" s="25"/>
      <c r="AY79" s="24"/>
      <c r="AZ79" s="25"/>
      <c r="BA79" s="24"/>
      <c r="BB79" s="25"/>
      <c r="BC79" s="24"/>
      <c r="BD79" s="25"/>
      <c r="BE79" s="24"/>
      <c r="BF79" s="25"/>
    </row>
    <row r="80" spans="1:58" ht="30" thickTop="1" thickBot="1" x14ac:dyDescent="0.3">
      <c r="A80" s="87">
        <v>78</v>
      </c>
      <c r="B80" s="87" t="s">
        <v>142</v>
      </c>
      <c r="C80" s="24" t="e">
        <f>'مــصــــروفــــــات اليومـيـــة'!#REF!</f>
        <v>#REF!</v>
      </c>
      <c r="D80" s="25" t="e">
        <f>'مــصــــروفــــــات اليومـيـــة'!#REF!</f>
        <v>#REF!</v>
      </c>
      <c r="E80" s="24">
        <f>'مــصــــروفــــــات اليومـيـــة'!H278</f>
        <v>0</v>
      </c>
      <c r="F80" s="25">
        <f>'مــصــــروفــــــات اليومـيـــة'!I258</f>
        <v>0</v>
      </c>
      <c r="G80" s="24" t="e">
        <f>'مــصــــروفــــــات اليومـيـــة'!#REF!</f>
        <v>#REF!</v>
      </c>
      <c r="H80" s="25" t="e">
        <f>'مــصــــروفــــــات اليومـيـــة'!#REF!</f>
        <v>#REF!</v>
      </c>
      <c r="I80" s="24" t="e">
        <f>'مــصــــروفــــــات اليومـيـــة'!#REF!</f>
        <v>#REF!</v>
      </c>
      <c r="J80" s="25" t="e">
        <f>'مــصــــروفــــــات اليومـيـــة'!#REF!</f>
        <v>#REF!</v>
      </c>
      <c r="K80" s="24" t="e">
        <f>'مــصــــروفــــــات اليومـيـــة'!#REF!</f>
        <v>#REF!</v>
      </c>
      <c r="L80" s="25" t="e">
        <f>'مــصــــروفــــــات اليومـيـــة'!#REF!</f>
        <v>#REF!</v>
      </c>
      <c r="M80" s="24" t="e">
        <f>'مــصــــروفــــــات اليومـيـــة'!#REF!</f>
        <v>#REF!</v>
      </c>
      <c r="N80" s="25" t="e">
        <f>'مــصــــروفــــــات اليومـيـــة'!#REF!</f>
        <v>#REF!</v>
      </c>
      <c r="O80" s="24" t="e">
        <f>'مــصــــروفــــــات اليومـيـــة'!#REF!</f>
        <v>#REF!</v>
      </c>
      <c r="P80" s="25" t="e">
        <f>'مــصــــروفــــــات اليومـيـــة'!#REF!</f>
        <v>#REF!</v>
      </c>
      <c r="Q80" s="24" t="e">
        <f>'مــصــــروفــــــات اليومـيـــة'!#REF!</f>
        <v>#REF!</v>
      </c>
      <c r="R80" s="25" t="e">
        <f>'مــصــــروفــــــات اليومـيـــة'!#REF!</f>
        <v>#REF!</v>
      </c>
      <c r="S80" s="24" t="e">
        <f>'مــصــــروفــــــات اليومـيـــة'!#REF!</f>
        <v>#REF!</v>
      </c>
      <c r="T80" s="25" t="e">
        <f>'مــصــــروفــــــات اليومـيـــة'!#REF!</f>
        <v>#REF!</v>
      </c>
      <c r="U80" s="24" t="e">
        <f>'مــصــــروفــــــات اليومـيـــة'!#REF!</f>
        <v>#REF!</v>
      </c>
      <c r="V80" s="25" t="e">
        <f>'مــصــــروفــــــات اليومـيـــة'!#REF!</f>
        <v>#REF!</v>
      </c>
      <c r="W80" s="24" t="e">
        <f>'مــصــــروفــــــات اليومـيـــة'!#REF!</f>
        <v>#REF!</v>
      </c>
      <c r="X80" s="25" t="e">
        <f>'مــصــــروفــــــات اليومـيـــة'!#REF!</f>
        <v>#REF!</v>
      </c>
      <c r="Y80" s="24" t="e">
        <f>'مــصــــروفــــــات اليومـيـــة'!#REF!</f>
        <v>#REF!</v>
      </c>
      <c r="Z80" s="25" t="e">
        <f>'مــصــــروفــــــات اليومـيـــة'!#REF!</f>
        <v>#REF!</v>
      </c>
      <c r="AA80" s="24" t="e">
        <f>'مــصــــروفــــــات اليومـيـــة'!#REF!</f>
        <v>#REF!</v>
      </c>
      <c r="AB80" s="25" t="e">
        <f>'مــصــــروفــــــات اليومـيـــة'!#REF!</f>
        <v>#REF!</v>
      </c>
      <c r="AC80" s="24" t="e">
        <f>'مــصــــروفــــــات اليومـيـــة'!#REF!</f>
        <v>#REF!</v>
      </c>
      <c r="AD80" s="25" t="e">
        <f>'مــصــــروفــــــات اليومـيـــة'!#REF!</f>
        <v>#REF!</v>
      </c>
      <c r="AE80" s="24" t="e">
        <f>'مــصــــروفــــــات اليومـيـــة'!#REF!</f>
        <v>#REF!</v>
      </c>
      <c r="AF80" s="25" t="e">
        <f>'مــصــــروفــــــات اليومـيـــة'!#REF!</f>
        <v>#REF!</v>
      </c>
      <c r="AG80" s="24" t="e">
        <f>'مــصــــروفــــــات اليومـيـــة'!#REF!</f>
        <v>#REF!</v>
      </c>
      <c r="AH80" s="25" t="e">
        <f>'مــصــــروفــــــات اليومـيـــة'!#REF!</f>
        <v>#REF!</v>
      </c>
      <c r="AI80" s="24" t="e">
        <f>'مــصــــروفــــــات اليومـيـــة'!#REF!</f>
        <v>#REF!</v>
      </c>
      <c r="AJ80" s="25" t="e">
        <f>'مــصــــروفــــــات اليومـيـــة'!#REF!</f>
        <v>#REF!</v>
      </c>
      <c r="AK80" s="24" t="e">
        <f>'مــصــــروفــــــات اليومـيـــة'!#REF!</f>
        <v>#REF!</v>
      </c>
      <c r="AL80" s="25" t="e">
        <f>'مــصــــروفــــــات اليومـيـــة'!#REF!</f>
        <v>#REF!</v>
      </c>
      <c r="AM80" s="24" t="e">
        <f>'مــصــــروفــــــات اليومـيـــة'!#REF!</f>
        <v>#REF!</v>
      </c>
      <c r="AN80" s="25" t="e">
        <f>'مــصــــروفــــــات اليومـيـــة'!#REF!</f>
        <v>#REF!</v>
      </c>
      <c r="AO80" s="24" t="e">
        <f>'مــصــــروفــــــات اليومـيـــة'!#REF!</f>
        <v>#REF!</v>
      </c>
      <c r="AP80" s="25" t="e">
        <f>'مــصــــروفــــــات اليومـيـــة'!#REF!</f>
        <v>#REF!</v>
      </c>
      <c r="AQ80" s="24" t="e">
        <f>'مــصــــروفــــــات اليومـيـــة'!#REF!</f>
        <v>#REF!</v>
      </c>
      <c r="AR80" s="25" t="e">
        <f>'مــصــــروفــــــات اليومـيـــة'!#REF!</f>
        <v>#REF!</v>
      </c>
      <c r="AS80" s="24" t="e">
        <f>'مــصــــروفــــــات اليومـيـــة'!#REF!</f>
        <v>#REF!</v>
      </c>
      <c r="AT80" s="25" t="e">
        <f>'مــصــــروفــــــات اليومـيـــة'!#REF!</f>
        <v>#REF!</v>
      </c>
      <c r="AU80" s="24"/>
      <c r="AV80" s="25"/>
      <c r="AW80" s="24"/>
      <c r="AX80" s="25"/>
      <c r="AY80" s="24"/>
      <c r="AZ80" s="25"/>
      <c r="BA80" s="24"/>
      <c r="BB80" s="25"/>
      <c r="BC80" s="24"/>
      <c r="BD80" s="25"/>
      <c r="BE80" s="24"/>
      <c r="BF80" s="25"/>
    </row>
    <row r="81" spans="1:58" ht="30" thickTop="1" thickBot="1" x14ac:dyDescent="0.3">
      <c r="A81" s="87">
        <v>79</v>
      </c>
      <c r="B81" s="87" t="s">
        <v>142</v>
      </c>
      <c r="C81" s="24" t="e">
        <f>'مــصــــروفــــــات اليومـيـــة'!#REF!</f>
        <v>#REF!</v>
      </c>
      <c r="D81" s="25" t="e">
        <f>'مــصــــروفــــــات اليومـيـــة'!#REF!</f>
        <v>#REF!</v>
      </c>
      <c r="E81" s="24">
        <f>'مــصــــروفــــــات اليومـيـــة'!H279</f>
        <v>0</v>
      </c>
      <c r="F81" s="25">
        <f>'مــصــــروفــــــات اليومـيـــة'!I259</f>
        <v>0</v>
      </c>
      <c r="G81" s="24" t="e">
        <f>'مــصــــروفــــــات اليومـيـــة'!#REF!</f>
        <v>#REF!</v>
      </c>
      <c r="H81" s="25" t="e">
        <f>'مــصــــروفــــــات اليومـيـــة'!#REF!</f>
        <v>#REF!</v>
      </c>
      <c r="I81" s="24" t="e">
        <f>'مــصــــروفــــــات اليومـيـــة'!#REF!</f>
        <v>#REF!</v>
      </c>
      <c r="J81" s="25" t="e">
        <f>'مــصــــروفــــــات اليومـيـــة'!#REF!</f>
        <v>#REF!</v>
      </c>
      <c r="K81" s="24" t="e">
        <f>'مــصــــروفــــــات اليومـيـــة'!#REF!</f>
        <v>#REF!</v>
      </c>
      <c r="L81" s="25" t="e">
        <f>'مــصــــروفــــــات اليومـيـــة'!#REF!</f>
        <v>#REF!</v>
      </c>
      <c r="M81" s="24" t="e">
        <f>'مــصــــروفــــــات اليومـيـــة'!#REF!</f>
        <v>#REF!</v>
      </c>
      <c r="N81" s="25" t="e">
        <f>'مــصــــروفــــــات اليومـيـــة'!#REF!</f>
        <v>#REF!</v>
      </c>
      <c r="O81" s="24" t="e">
        <f>'مــصــــروفــــــات اليومـيـــة'!#REF!</f>
        <v>#REF!</v>
      </c>
      <c r="P81" s="25" t="e">
        <f>'مــصــــروفــــــات اليومـيـــة'!#REF!</f>
        <v>#REF!</v>
      </c>
      <c r="Q81" s="24" t="e">
        <f>'مــصــــروفــــــات اليومـيـــة'!#REF!</f>
        <v>#REF!</v>
      </c>
      <c r="R81" s="25" t="e">
        <f>'مــصــــروفــــــات اليومـيـــة'!#REF!</f>
        <v>#REF!</v>
      </c>
      <c r="S81" s="24" t="e">
        <f>'مــصــــروفــــــات اليومـيـــة'!#REF!</f>
        <v>#REF!</v>
      </c>
      <c r="T81" s="25" t="e">
        <f>'مــصــــروفــــــات اليومـيـــة'!#REF!</f>
        <v>#REF!</v>
      </c>
      <c r="U81" s="24" t="e">
        <f>'مــصــــروفــــــات اليومـيـــة'!#REF!</f>
        <v>#REF!</v>
      </c>
      <c r="V81" s="25" t="e">
        <f>'مــصــــروفــــــات اليومـيـــة'!#REF!</f>
        <v>#REF!</v>
      </c>
      <c r="W81" s="24" t="e">
        <f>'مــصــــروفــــــات اليومـيـــة'!#REF!</f>
        <v>#REF!</v>
      </c>
      <c r="X81" s="25" t="e">
        <f>'مــصــــروفــــــات اليومـيـــة'!#REF!</f>
        <v>#REF!</v>
      </c>
      <c r="Y81" s="24" t="e">
        <f>'مــصــــروفــــــات اليومـيـــة'!#REF!</f>
        <v>#REF!</v>
      </c>
      <c r="Z81" s="25" t="e">
        <f>'مــصــــروفــــــات اليومـيـــة'!#REF!</f>
        <v>#REF!</v>
      </c>
      <c r="AA81" s="24" t="e">
        <f>'مــصــــروفــــــات اليومـيـــة'!#REF!</f>
        <v>#REF!</v>
      </c>
      <c r="AB81" s="25" t="e">
        <f>'مــصــــروفــــــات اليومـيـــة'!#REF!</f>
        <v>#REF!</v>
      </c>
      <c r="AC81" s="24" t="e">
        <f>'مــصــــروفــــــات اليومـيـــة'!#REF!</f>
        <v>#REF!</v>
      </c>
      <c r="AD81" s="25" t="e">
        <f>'مــصــــروفــــــات اليومـيـــة'!#REF!</f>
        <v>#REF!</v>
      </c>
      <c r="AE81" s="24" t="e">
        <f>'مــصــــروفــــــات اليومـيـــة'!#REF!</f>
        <v>#REF!</v>
      </c>
      <c r="AF81" s="25" t="e">
        <f>'مــصــــروفــــــات اليومـيـــة'!#REF!</f>
        <v>#REF!</v>
      </c>
      <c r="AG81" s="24" t="e">
        <f>'مــصــــروفــــــات اليومـيـــة'!#REF!</f>
        <v>#REF!</v>
      </c>
      <c r="AH81" s="25" t="e">
        <f>'مــصــــروفــــــات اليومـيـــة'!#REF!</f>
        <v>#REF!</v>
      </c>
      <c r="AI81" s="24" t="e">
        <f>'مــصــــروفــــــات اليومـيـــة'!#REF!</f>
        <v>#REF!</v>
      </c>
      <c r="AJ81" s="25" t="e">
        <f>'مــصــــروفــــــات اليومـيـــة'!#REF!</f>
        <v>#REF!</v>
      </c>
      <c r="AK81" s="24" t="e">
        <f>'مــصــــروفــــــات اليومـيـــة'!#REF!</f>
        <v>#REF!</v>
      </c>
      <c r="AL81" s="25" t="e">
        <f>'مــصــــروفــــــات اليومـيـــة'!#REF!</f>
        <v>#REF!</v>
      </c>
      <c r="AM81" s="24" t="e">
        <f>'مــصــــروفــــــات اليومـيـــة'!#REF!</f>
        <v>#REF!</v>
      </c>
      <c r="AN81" s="25" t="e">
        <f>'مــصــــروفــــــات اليومـيـــة'!#REF!</f>
        <v>#REF!</v>
      </c>
      <c r="AO81" s="24" t="e">
        <f>'مــصــــروفــــــات اليومـيـــة'!#REF!</f>
        <v>#REF!</v>
      </c>
      <c r="AP81" s="25" t="e">
        <f>'مــصــــروفــــــات اليومـيـــة'!#REF!</f>
        <v>#REF!</v>
      </c>
      <c r="AQ81" s="24" t="e">
        <f>'مــصــــروفــــــات اليومـيـــة'!#REF!</f>
        <v>#REF!</v>
      </c>
      <c r="AR81" s="25" t="e">
        <f>'مــصــــروفــــــات اليومـيـــة'!#REF!</f>
        <v>#REF!</v>
      </c>
      <c r="AS81" s="24" t="e">
        <f>'مــصــــروفــــــات اليومـيـــة'!#REF!</f>
        <v>#REF!</v>
      </c>
      <c r="AT81" s="25" t="e">
        <f>'مــصــــروفــــــات اليومـيـــة'!#REF!</f>
        <v>#REF!</v>
      </c>
      <c r="AU81" s="24"/>
      <c r="AV81" s="25"/>
      <c r="AW81" s="24"/>
      <c r="AX81" s="25"/>
      <c r="AY81" s="24"/>
      <c r="AZ81" s="25"/>
      <c r="BA81" s="24"/>
      <c r="BB81" s="25"/>
      <c r="BC81" s="24"/>
      <c r="BD81" s="25"/>
      <c r="BE81" s="24"/>
      <c r="BF81" s="25"/>
    </row>
    <row r="82" spans="1:58" ht="30" thickTop="1" thickBot="1" x14ac:dyDescent="0.3">
      <c r="A82" s="87">
        <v>80</v>
      </c>
      <c r="B82" s="87" t="s">
        <v>142</v>
      </c>
      <c r="C82" s="24" t="e">
        <f>'مــصــــروفــــــات اليومـيـــة'!#REF!</f>
        <v>#REF!</v>
      </c>
      <c r="D82" s="25" t="e">
        <f>'مــصــــروفــــــات اليومـيـــة'!#REF!</f>
        <v>#REF!</v>
      </c>
      <c r="E82" s="24">
        <f>'مــصــــروفــــــات اليومـيـــة'!H280</f>
        <v>0</v>
      </c>
      <c r="F82" s="25">
        <f>'مــصــــروفــــــات اليومـيـــة'!I260</f>
        <v>0</v>
      </c>
      <c r="G82" s="24" t="e">
        <f>'مــصــــروفــــــات اليومـيـــة'!#REF!</f>
        <v>#REF!</v>
      </c>
      <c r="H82" s="25" t="e">
        <f>'مــصــــروفــــــات اليومـيـــة'!#REF!</f>
        <v>#REF!</v>
      </c>
      <c r="I82" s="24" t="e">
        <f>'مــصــــروفــــــات اليومـيـــة'!#REF!</f>
        <v>#REF!</v>
      </c>
      <c r="J82" s="25" t="e">
        <f>'مــصــــروفــــــات اليومـيـــة'!#REF!</f>
        <v>#REF!</v>
      </c>
      <c r="K82" s="24" t="e">
        <f>'مــصــــروفــــــات اليومـيـــة'!#REF!</f>
        <v>#REF!</v>
      </c>
      <c r="L82" s="25" t="e">
        <f>'مــصــــروفــــــات اليومـيـــة'!#REF!</f>
        <v>#REF!</v>
      </c>
      <c r="M82" s="24" t="e">
        <f>'مــصــــروفــــــات اليومـيـــة'!#REF!</f>
        <v>#REF!</v>
      </c>
      <c r="N82" s="25" t="e">
        <f>'مــصــــروفــــــات اليومـيـــة'!#REF!</f>
        <v>#REF!</v>
      </c>
      <c r="O82" s="24" t="e">
        <f>'مــصــــروفــــــات اليومـيـــة'!#REF!</f>
        <v>#REF!</v>
      </c>
      <c r="P82" s="25" t="e">
        <f>'مــصــــروفــــــات اليومـيـــة'!#REF!</f>
        <v>#REF!</v>
      </c>
      <c r="Q82" s="24" t="e">
        <f>'مــصــــروفــــــات اليومـيـــة'!#REF!</f>
        <v>#REF!</v>
      </c>
      <c r="R82" s="25" t="e">
        <f>'مــصــــروفــــــات اليومـيـــة'!#REF!</f>
        <v>#REF!</v>
      </c>
      <c r="S82" s="24" t="e">
        <f>'مــصــــروفــــــات اليومـيـــة'!#REF!</f>
        <v>#REF!</v>
      </c>
      <c r="T82" s="25" t="e">
        <f>'مــصــــروفــــــات اليومـيـــة'!#REF!</f>
        <v>#REF!</v>
      </c>
      <c r="U82" s="24" t="e">
        <f>'مــصــــروفــــــات اليومـيـــة'!#REF!</f>
        <v>#REF!</v>
      </c>
      <c r="V82" s="25" t="e">
        <f>'مــصــــروفــــــات اليومـيـــة'!#REF!</f>
        <v>#REF!</v>
      </c>
      <c r="W82" s="24" t="e">
        <f>'مــصــــروفــــــات اليومـيـــة'!#REF!</f>
        <v>#REF!</v>
      </c>
      <c r="X82" s="25" t="e">
        <f>'مــصــــروفــــــات اليومـيـــة'!#REF!</f>
        <v>#REF!</v>
      </c>
      <c r="Y82" s="24" t="e">
        <f>'مــصــــروفــــــات اليومـيـــة'!#REF!</f>
        <v>#REF!</v>
      </c>
      <c r="Z82" s="25" t="e">
        <f>'مــصــــروفــــــات اليومـيـــة'!#REF!</f>
        <v>#REF!</v>
      </c>
      <c r="AA82" s="24" t="e">
        <f>'مــصــــروفــــــات اليومـيـــة'!#REF!</f>
        <v>#REF!</v>
      </c>
      <c r="AB82" s="25" t="e">
        <f>'مــصــــروفــــــات اليومـيـــة'!#REF!</f>
        <v>#REF!</v>
      </c>
      <c r="AC82" s="24" t="e">
        <f>'مــصــــروفــــــات اليومـيـــة'!#REF!</f>
        <v>#REF!</v>
      </c>
      <c r="AD82" s="25" t="e">
        <f>'مــصــــروفــــــات اليومـيـــة'!#REF!</f>
        <v>#REF!</v>
      </c>
      <c r="AE82" s="24" t="e">
        <f>'مــصــــروفــــــات اليومـيـــة'!#REF!</f>
        <v>#REF!</v>
      </c>
      <c r="AF82" s="25" t="e">
        <f>'مــصــــروفــــــات اليومـيـــة'!#REF!</f>
        <v>#REF!</v>
      </c>
      <c r="AG82" s="24" t="e">
        <f>'مــصــــروفــــــات اليومـيـــة'!#REF!</f>
        <v>#REF!</v>
      </c>
      <c r="AH82" s="25" t="e">
        <f>'مــصــــروفــــــات اليومـيـــة'!#REF!</f>
        <v>#REF!</v>
      </c>
      <c r="AI82" s="24" t="e">
        <f>'مــصــــروفــــــات اليومـيـــة'!#REF!</f>
        <v>#REF!</v>
      </c>
      <c r="AJ82" s="25" t="e">
        <f>'مــصــــروفــــــات اليومـيـــة'!#REF!</f>
        <v>#REF!</v>
      </c>
      <c r="AK82" s="24" t="e">
        <f>'مــصــــروفــــــات اليومـيـــة'!#REF!</f>
        <v>#REF!</v>
      </c>
      <c r="AL82" s="25" t="e">
        <f>'مــصــــروفــــــات اليومـيـــة'!#REF!</f>
        <v>#REF!</v>
      </c>
      <c r="AM82" s="24" t="e">
        <f>'مــصــــروفــــــات اليومـيـــة'!#REF!</f>
        <v>#REF!</v>
      </c>
      <c r="AN82" s="25" t="e">
        <f>'مــصــــروفــــــات اليومـيـــة'!#REF!</f>
        <v>#REF!</v>
      </c>
      <c r="AO82" s="24" t="e">
        <f>'مــصــــروفــــــات اليومـيـــة'!#REF!</f>
        <v>#REF!</v>
      </c>
      <c r="AP82" s="25" t="e">
        <f>'مــصــــروفــــــات اليومـيـــة'!#REF!</f>
        <v>#REF!</v>
      </c>
      <c r="AQ82" s="24" t="e">
        <f>'مــصــــروفــــــات اليومـيـــة'!#REF!</f>
        <v>#REF!</v>
      </c>
      <c r="AR82" s="25" t="e">
        <f>'مــصــــروفــــــات اليومـيـــة'!#REF!</f>
        <v>#REF!</v>
      </c>
      <c r="AS82" s="24" t="e">
        <f>'مــصــــروفــــــات اليومـيـــة'!#REF!</f>
        <v>#REF!</v>
      </c>
      <c r="AT82" s="25" t="e">
        <f>'مــصــــروفــــــات اليومـيـــة'!#REF!</f>
        <v>#REF!</v>
      </c>
      <c r="AU82" s="24"/>
      <c r="AV82" s="25"/>
      <c r="AW82" s="24"/>
      <c r="AX82" s="25"/>
      <c r="AY82" s="24"/>
      <c r="AZ82" s="25"/>
      <c r="BA82" s="24"/>
      <c r="BB82" s="25"/>
      <c r="BC82" s="24"/>
      <c r="BD82" s="25"/>
      <c r="BE82" s="24"/>
      <c r="BF82" s="25"/>
    </row>
    <row r="83" spans="1:58" ht="30" thickTop="1" thickBot="1" x14ac:dyDescent="0.3">
      <c r="A83" s="87">
        <v>81</v>
      </c>
      <c r="B83" s="87" t="s">
        <v>142</v>
      </c>
      <c r="C83" s="24" t="e">
        <f>'مــصــــروفــــــات اليومـيـــة'!#REF!</f>
        <v>#REF!</v>
      </c>
      <c r="D83" s="25" t="e">
        <f>'مــصــــروفــــــات اليومـيـــة'!#REF!</f>
        <v>#REF!</v>
      </c>
      <c r="E83" s="24">
        <f>'مــصــــروفــــــات اليومـيـــة'!H281</f>
        <v>0</v>
      </c>
      <c r="F83" s="25">
        <f>'مــصــــروفــــــات اليومـيـــة'!I261</f>
        <v>0</v>
      </c>
      <c r="G83" s="24" t="e">
        <f>'مــصــــروفــــــات اليومـيـــة'!#REF!</f>
        <v>#REF!</v>
      </c>
      <c r="H83" s="25" t="e">
        <f>'مــصــــروفــــــات اليومـيـــة'!#REF!</f>
        <v>#REF!</v>
      </c>
      <c r="I83" s="24" t="e">
        <f>'مــصــــروفــــــات اليومـيـــة'!#REF!</f>
        <v>#REF!</v>
      </c>
      <c r="J83" s="25" t="e">
        <f>'مــصــــروفــــــات اليومـيـــة'!#REF!</f>
        <v>#REF!</v>
      </c>
      <c r="K83" s="24" t="e">
        <f>'مــصــــروفــــــات اليومـيـــة'!#REF!</f>
        <v>#REF!</v>
      </c>
      <c r="L83" s="25" t="e">
        <f>'مــصــــروفــــــات اليومـيـــة'!#REF!</f>
        <v>#REF!</v>
      </c>
      <c r="M83" s="24" t="e">
        <f>'مــصــــروفــــــات اليومـيـــة'!#REF!</f>
        <v>#REF!</v>
      </c>
      <c r="N83" s="25" t="e">
        <f>'مــصــــروفــــــات اليومـيـــة'!#REF!</f>
        <v>#REF!</v>
      </c>
      <c r="O83" s="24" t="e">
        <f>'مــصــــروفــــــات اليومـيـــة'!#REF!</f>
        <v>#REF!</v>
      </c>
      <c r="P83" s="25" t="e">
        <f>'مــصــــروفــــــات اليومـيـــة'!#REF!</f>
        <v>#REF!</v>
      </c>
      <c r="Q83" s="24" t="e">
        <f>'مــصــــروفــــــات اليومـيـــة'!#REF!</f>
        <v>#REF!</v>
      </c>
      <c r="R83" s="25" t="e">
        <f>'مــصــــروفــــــات اليومـيـــة'!#REF!</f>
        <v>#REF!</v>
      </c>
      <c r="S83" s="24" t="e">
        <f>'مــصــــروفــــــات اليومـيـــة'!#REF!</f>
        <v>#REF!</v>
      </c>
      <c r="T83" s="25" t="e">
        <f>'مــصــــروفــــــات اليومـيـــة'!#REF!</f>
        <v>#REF!</v>
      </c>
      <c r="U83" s="24" t="e">
        <f>'مــصــــروفــــــات اليومـيـــة'!#REF!</f>
        <v>#REF!</v>
      </c>
      <c r="V83" s="25" t="e">
        <f>'مــصــــروفــــــات اليومـيـــة'!#REF!</f>
        <v>#REF!</v>
      </c>
      <c r="W83" s="24" t="e">
        <f>'مــصــــروفــــــات اليومـيـــة'!#REF!</f>
        <v>#REF!</v>
      </c>
      <c r="X83" s="25" t="e">
        <f>'مــصــــروفــــــات اليومـيـــة'!#REF!</f>
        <v>#REF!</v>
      </c>
      <c r="Y83" s="24" t="e">
        <f>'مــصــــروفــــــات اليومـيـــة'!#REF!</f>
        <v>#REF!</v>
      </c>
      <c r="Z83" s="25" t="e">
        <f>'مــصــــروفــــــات اليومـيـــة'!#REF!</f>
        <v>#REF!</v>
      </c>
      <c r="AA83" s="24" t="e">
        <f>'مــصــــروفــــــات اليومـيـــة'!#REF!</f>
        <v>#REF!</v>
      </c>
      <c r="AB83" s="25" t="e">
        <f>'مــصــــروفــــــات اليومـيـــة'!#REF!</f>
        <v>#REF!</v>
      </c>
      <c r="AC83" s="24" t="e">
        <f>'مــصــــروفــــــات اليومـيـــة'!#REF!</f>
        <v>#REF!</v>
      </c>
      <c r="AD83" s="25" t="e">
        <f>'مــصــــروفــــــات اليومـيـــة'!#REF!</f>
        <v>#REF!</v>
      </c>
      <c r="AE83" s="24" t="e">
        <f>'مــصــــروفــــــات اليومـيـــة'!#REF!</f>
        <v>#REF!</v>
      </c>
      <c r="AF83" s="25" t="e">
        <f>'مــصــــروفــــــات اليومـيـــة'!#REF!</f>
        <v>#REF!</v>
      </c>
      <c r="AG83" s="24" t="e">
        <f>'مــصــــروفــــــات اليومـيـــة'!#REF!</f>
        <v>#REF!</v>
      </c>
      <c r="AH83" s="25" t="e">
        <f>'مــصــــروفــــــات اليومـيـــة'!#REF!</f>
        <v>#REF!</v>
      </c>
      <c r="AI83" s="24" t="e">
        <f>'مــصــــروفــــــات اليومـيـــة'!#REF!</f>
        <v>#REF!</v>
      </c>
      <c r="AJ83" s="25" t="e">
        <f>'مــصــــروفــــــات اليومـيـــة'!#REF!</f>
        <v>#REF!</v>
      </c>
      <c r="AK83" s="24" t="e">
        <f>'مــصــــروفــــــات اليومـيـــة'!#REF!</f>
        <v>#REF!</v>
      </c>
      <c r="AL83" s="25" t="e">
        <f>'مــصــــروفــــــات اليومـيـــة'!#REF!</f>
        <v>#REF!</v>
      </c>
      <c r="AM83" s="24" t="e">
        <f>'مــصــــروفــــــات اليومـيـــة'!#REF!</f>
        <v>#REF!</v>
      </c>
      <c r="AN83" s="25" t="e">
        <f>'مــصــــروفــــــات اليومـيـــة'!#REF!</f>
        <v>#REF!</v>
      </c>
      <c r="AO83" s="24" t="e">
        <f>'مــصــــروفــــــات اليومـيـــة'!#REF!</f>
        <v>#REF!</v>
      </c>
      <c r="AP83" s="25" t="e">
        <f>'مــصــــروفــــــات اليومـيـــة'!#REF!</f>
        <v>#REF!</v>
      </c>
      <c r="AQ83" s="24" t="e">
        <f>'مــصــــروفــــــات اليومـيـــة'!#REF!</f>
        <v>#REF!</v>
      </c>
      <c r="AR83" s="25" t="e">
        <f>'مــصــــروفــــــات اليومـيـــة'!#REF!</f>
        <v>#REF!</v>
      </c>
      <c r="AS83" s="24" t="e">
        <f>'مــصــــروفــــــات اليومـيـــة'!#REF!</f>
        <v>#REF!</v>
      </c>
      <c r="AT83" s="25" t="e">
        <f>'مــصــــروفــــــات اليومـيـــة'!#REF!</f>
        <v>#REF!</v>
      </c>
      <c r="AU83" s="24"/>
      <c r="AV83" s="25"/>
      <c r="AW83" s="24"/>
      <c r="AX83" s="25"/>
      <c r="AY83" s="24"/>
      <c r="AZ83" s="25"/>
      <c r="BA83" s="24"/>
      <c r="BB83" s="25"/>
      <c r="BC83" s="24"/>
      <c r="BD83" s="25"/>
      <c r="BE83" s="24"/>
      <c r="BF83" s="25"/>
    </row>
    <row r="84" spans="1:58" ht="30" thickTop="1" thickBot="1" x14ac:dyDescent="0.3">
      <c r="A84" s="87">
        <v>82</v>
      </c>
      <c r="B84" s="87" t="s">
        <v>142</v>
      </c>
      <c r="C84" s="24" t="e">
        <f>'مــصــــروفــــــات اليومـيـــة'!#REF!</f>
        <v>#REF!</v>
      </c>
      <c r="D84" s="25" t="e">
        <f>'مــصــــروفــــــات اليومـيـــة'!#REF!</f>
        <v>#REF!</v>
      </c>
      <c r="E84" s="24">
        <f>'مــصــــروفــــــات اليومـيـــة'!H282</f>
        <v>0</v>
      </c>
      <c r="F84" s="25">
        <f>'مــصــــروفــــــات اليومـيـــة'!I262</f>
        <v>0</v>
      </c>
      <c r="G84" s="24" t="e">
        <f>'مــصــــروفــــــات اليومـيـــة'!#REF!</f>
        <v>#REF!</v>
      </c>
      <c r="H84" s="25" t="e">
        <f>'مــصــــروفــــــات اليومـيـــة'!#REF!</f>
        <v>#REF!</v>
      </c>
      <c r="I84" s="24" t="e">
        <f>'مــصــــروفــــــات اليومـيـــة'!#REF!</f>
        <v>#REF!</v>
      </c>
      <c r="J84" s="25" t="e">
        <f>'مــصــــروفــــــات اليومـيـــة'!#REF!</f>
        <v>#REF!</v>
      </c>
      <c r="K84" s="24" t="e">
        <f>'مــصــــروفــــــات اليومـيـــة'!#REF!</f>
        <v>#REF!</v>
      </c>
      <c r="L84" s="25" t="e">
        <f>'مــصــــروفــــــات اليومـيـــة'!#REF!</f>
        <v>#REF!</v>
      </c>
      <c r="M84" s="24" t="e">
        <f>'مــصــــروفــــــات اليومـيـــة'!#REF!</f>
        <v>#REF!</v>
      </c>
      <c r="N84" s="25" t="e">
        <f>'مــصــــروفــــــات اليومـيـــة'!#REF!</f>
        <v>#REF!</v>
      </c>
      <c r="O84" s="24" t="e">
        <f>'مــصــــروفــــــات اليومـيـــة'!#REF!</f>
        <v>#REF!</v>
      </c>
      <c r="P84" s="25" t="e">
        <f>'مــصــــروفــــــات اليومـيـــة'!#REF!</f>
        <v>#REF!</v>
      </c>
      <c r="Q84" s="24" t="e">
        <f>'مــصــــروفــــــات اليومـيـــة'!#REF!</f>
        <v>#REF!</v>
      </c>
      <c r="R84" s="25" t="e">
        <f>'مــصــــروفــــــات اليومـيـــة'!#REF!</f>
        <v>#REF!</v>
      </c>
      <c r="S84" s="24" t="e">
        <f>'مــصــــروفــــــات اليومـيـــة'!#REF!</f>
        <v>#REF!</v>
      </c>
      <c r="T84" s="25" t="e">
        <f>'مــصــــروفــــــات اليومـيـــة'!#REF!</f>
        <v>#REF!</v>
      </c>
      <c r="U84" s="24" t="e">
        <f>'مــصــــروفــــــات اليومـيـــة'!#REF!</f>
        <v>#REF!</v>
      </c>
      <c r="V84" s="25" t="e">
        <f>'مــصــــروفــــــات اليومـيـــة'!#REF!</f>
        <v>#REF!</v>
      </c>
      <c r="W84" s="24" t="e">
        <f>'مــصــــروفــــــات اليومـيـــة'!#REF!</f>
        <v>#REF!</v>
      </c>
      <c r="X84" s="25" t="e">
        <f>'مــصــــروفــــــات اليومـيـــة'!#REF!</f>
        <v>#REF!</v>
      </c>
      <c r="Y84" s="24" t="e">
        <f>'مــصــــروفــــــات اليومـيـــة'!#REF!</f>
        <v>#REF!</v>
      </c>
      <c r="Z84" s="25" t="e">
        <f>'مــصــــروفــــــات اليومـيـــة'!#REF!</f>
        <v>#REF!</v>
      </c>
      <c r="AA84" s="24" t="e">
        <f>'مــصــــروفــــــات اليومـيـــة'!#REF!</f>
        <v>#REF!</v>
      </c>
      <c r="AB84" s="25" t="e">
        <f>'مــصــــروفــــــات اليومـيـــة'!#REF!</f>
        <v>#REF!</v>
      </c>
      <c r="AC84" s="24" t="e">
        <f>'مــصــــروفــــــات اليومـيـــة'!#REF!</f>
        <v>#REF!</v>
      </c>
      <c r="AD84" s="25" t="e">
        <f>'مــصــــروفــــــات اليومـيـــة'!#REF!</f>
        <v>#REF!</v>
      </c>
      <c r="AE84" s="24" t="e">
        <f>'مــصــــروفــــــات اليومـيـــة'!#REF!</f>
        <v>#REF!</v>
      </c>
      <c r="AF84" s="25" t="e">
        <f>'مــصــــروفــــــات اليومـيـــة'!#REF!</f>
        <v>#REF!</v>
      </c>
      <c r="AG84" s="24" t="e">
        <f>'مــصــــروفــــــات اليومـيـــة'!#REF!</f>
        <v>#REF!</v>
      </c>
      <c r="AH84" s="25" t="e">
        <f>'مــصــــروفــــــات اليومـيـــة'!#REF!</f>
        <v>#REF!</v>
      </c>
      <c r="AI84" s="24" t="e">
        <f>'مــصــــروفــــــات اليومـيـــة'!#REF!</f>
        <v>#REF!</v>
      </c>
      <c r="AJ84" s="25" t="e">
        <f>'مــصــــروفــــــات اليومـيـــة'!#REF!</f>
        <v>#REF!</v>
      </c>
      <c r="AK84" s="24" t="e">
        <f>'مــصــــروفــــــات اليومـيـــة'!#REF!</f>
        <v>#REF!</v>
      </c>
      <c r="AL84" s="25" t="e">
        <f>'مــصــــروفــــــات اليومـيـــة'!#REF!</f>
        <v>#REF!</v>
      </c>
      <c r="AM84" s="24" t="e">
        <f>'مــصــــروفــــــات اليومـيـــة'!#REF!</f>
        <v>#REF!</v>
      </c>
      <c r="AN84" s="25" t="e">
        <f>'مــصــــروفــــــات اليومـيـــة'!#REF!</f>
        <v>#REF!</v>
      </c>
      <c r="AO84" s="24" t="e">
        <f>'مــصــــروفــــــات اليومـيـــة'!#REF!</f>
        <v>#REF!</v>
      </c>
      <c r="AP84" s="25" t="e">
        <f>'مــصــــروفــــــات اليومـيـــة'!#REF!</f>
        <v>#REF!</v>
      </c>
      <c r="AQ84" s="24" t="e">
        <f>'مــصــــروفــــــات اليومـيـــة'!#REF!</f>
        <v>#REF!</v>
      </c>
      <c r="AR84" s="25" t="e">
        <f>'مــصــــروفــــــات اليومـيـــة'!#REF!</f>
        <v>#REF!</v>
      </c>
      <c r="AS84" s="24" t="e">
        <f>'مــصــــروفــــــات اليومـيـــة'!#REF!</f>
        <v>#REF!</v>
      </c>
      <c r="AT84" s="25" t="e">
        <f>'مــصــــروفــــــات اليومـيـــة'!#REF!</f>
        <v>#REF!</v>
      </c>
      <c r="AU84" s="24"/>
      <c r="AV84" s="25"/>
      <c r="AW84" s="24"/>
      <c r="AX84" s="25"/>
      <c r="AY84" s="24"/>
      <c r="AZ84" s="25"/>
      <c r="BA84" s="24"/>
      <c r="BB84" s="25"/>
      <c r="BC84" s="24"/>
      <c r="BD84" s="25"/>
      <c r="BE84" s="24"/>
      <c r="BF84" s="25"/>
    </row>
    <row r="85" spans="1:58" ht="30" thickTop="1" thickBot="1" x14ac:dyDescent="0.3">
      <c r="A85" s="87">
        <v>83</v>
      </c>
      <c r="B85" s="87" t="s">
        <v>142</v>
      </c>
      <c r="C85" s="24" t="e">
        <f>'مــصــــروفــــــات اليومـيـــة'!#REF!</f>
        <v>#REF!</v>
      </c>
      <c r="D85" s="25" t="e">
        <f>'مــصــــروفــــــات اليومـيـــة'!#REF!</f>
        <v>#REF!</v>
      </c>
      <c r="E85" s="24">
        <f>'مــصــــروفــــــات اليومـيـــة'!H283</f>
        <v>0</v>
      </c>
      <c r="F85" s="25">
        <f>'مــصــــروفــــــات اليومـيـــة'!I263</f>
        <v>0</v>
      </c>
      <c r="G85" s="24" t="e">
        <f>'مــصــــروفــــــات اليومـيـــة'!#REF!</f>
        <v>#REF!</v>
      </c>
      <c r="H85" s="25" t="e">
        <f>'مــصــــروفــــــات اليومـيـــة'!#REF!</f>
        <v>#REF!</v>
      </c>
      <c r="I85" s="24" t="e">
        <f>'مــصــــروفــــــات اليومـيـــة'!#REF!</f>
        <v>#REF!</v>
      </c>
      <c r="J85" s="25" t="e">
        <f>'مــصــــروفــــــات اليومـيـــة'!#REF!</f>
        <v>#REF!</v>
      </c>
      <c r="K85" s="24" t="e">
        <f>'مــصــــروفــــــات اليومـيـــة'!#REF!</f>
        <v>#REF!</v>
      </c>
      <c r="L85" s="25" t="e">
        <f>'مــصــــروفــــــات اليومـيـــة'!#REF!</f>
        <v>#REF!</v>
      </c>
      <c r="M85" s="24" t="e">
        <f>'مــصــــروفــــــات اليومـيـــة'!#REF!</f>
        <v>#REF!</v>
      </c>
      <c r="N85" s="25" t="e">
        <f>'مــصــــروفــــــات اليومـيـــة'!#REF!</f>
        <v>#REF!</v>
      </c>
      <c r="O85" s="24" t="e">
        <f>'مــصــــروفــــــات اليومـيـــة'!#REF!</f>
        <v>#REF!</v>
      </c>
      <c r="P85" s="25" t="e">
        <f>'مــصــــروفــــــات اليومـيـــة'!#REF!</f>
        <v>#REF!</v>
      </c>
      <c r="Q85" s="24" t="e">
        <f>'مــصــــروفــــــات اليومـيـــة'!#REF!</f>
        <v>#REF!</v>
      </c>
      <c r="R85" s="25" t="e">
        <f>'مــصــــروفــــــات اليومـيـــة'!#REF!</f>
        <v>#REF!</v>
      </c>
      <c r="S85" s="24" t="e">
        <f>'مــصــــروفــــــات اليومـيـــة'!#REF!</f>
        <v>#REF!</v>
      </c>
      <c r="T85" s="25" t="e">
        <f>'مــصــــروفــــــات اليومـيـــة'!#REF!</f>
        <v>#REF!</v>
      </c>
      <c r="U85" s="24" t="e">
        <f>'مــصــــروفــــــات اليومـيـــة'!#REF!</f>
        <v>#REF!</v>
      </c>
      <c r="V85" s="25" t="e">
        <f>'مــصــــروفــــــات اليومـيـــة'!#REF!</f>
        <v>#REF!</v>
      </c>
      <c r="W85" s="24" t="e">
        <f>'مــصــــروفــــــات اليومـيـــة'!#REF!</f>
        <v>#REF!</v>
      </c>
      <c r="X85" s="25" t="e">
        <f>'مــصــــروفــــــات اليومـيـــة'!#REF!</f>
        <v>#REF!</v>
      </c>
      <c r="Y85" s="24" t="e">
        <f>'مــصــــروفــــــات اليومـيـــة'!#REF!</f>
        <v>#REF!</v>
      </c>
      <c r="Z85" s="25" t="e">
        <f>'مــصــــروفــــــات اليومـيـــة'!#REF!</f>
        <v>#REF!</v>
      </c>
      <c r="AA85" s="24" t="e">
        <f>'مــصــــروفــــــات اليومـيـــة'!#REF!</f>
        <v>#REF!</v>
      </c>
      <c r="AB85" s="25" t="e">
        <f>'مــصــــروفــــــات اليومـيـــة'!#REF!</f>
        <v>#REF!</v>
      </c>
      <c r="AC85" s="24" t="e">
        <f>'مــصــــروفــــــات اليومـيـــة'!#REF!</f>
        <v>#REF!</v>
      </c>
      <c r="AD85" s="25" t="e">
        <f>'مــصــــروفــــــات اليومـيـــة'!#REF!</f>
        <v>#REF!</v>
      </c>
      <c r="AE85" s="24" t="e">
        <f>'مــصــــروفــــــات اليومـيـــة'!#REF!</f>
        <v>#REF!</v>
      </c>
      <c r="AF85" s="25" t="e">
        <f>'مــصــــروفــــــات اليومـيـــة'!#REF!</f>
        <v>#REF!</v>
      </c>
      <c r="AG85" s="24" t="e">
        <f>'مــصــــروفــــــات اليومـيـــة'!#REF!</f>
        <v>#REF!</v>
      </c>
      <c r="AH85" s="25" t="e">
        <f>'مــصــــروفــــــات اليومـيـــة'!#REF!</f>
        <v>#REF!</v>
      </c>
      <c r="AI85" s="24" t="e">
        <f>'مــصــــروفــــــات اليومـيـــة'!#REF!</f>
        <v>#REF!</v>
      </c>
      <c r="AJ85" s="25" t="e">
        <f>'مــصــــروفــــــات اليومـيـــة'!#REF!</f>
        <v>#REF!</v>
      </c>
      <c r="AK85" s="24" t="e">
        <f>'مــصــــروفــــــات اليومـيـــة'!#REF!</f>
        <v>#REF!</v>
      </c>
      <c r="AL85" s="25" t="e">
        <f>'مــصــــروفــــــات اليومـيـــة'!#REF!</f>
        <v>#REF!</v>
      </c>
      <c r="AM85" s="24" t="e">
        <f>'مــصــــروفــــــات اليومـيـــة'!#REF!</f>
        <v>#REF!</v>
      </c>
      <c r="AN85" s="25" t="e">
        <f>'مــصــــروفــــــات اليومـيـــة'!#REF!</f>
        <v>#REF!</v>
      </c>
      <c r="AO85" s="24" t="e">
        <f>'مــصــــروفــــــات اليومـيـــة'!#REF!</f>
        <v>#REF!</v>
      </c>
      <c r="AP85" s="25" t="e">
        <f>'مــصــــروفــــــات اليومـيـــة'!#REF!</f>
        <v>#REF!</v>
      </c>
      <c r="AQ85" s="24" t="e">
        <f>'مــصــــروفــــــات اليومـيـــة'!#REF!</f>
        <v>#REF!</v>
      </c>
      <c r="AR85" s="25" t="e">
        <f>'مــصــــروفــــــات اليومـيـــة'!#REF!</f>
        <v>#REF!</v>
      </c>
      <c r="AS85" s="24" t="e">
        <f>'مــصــــروفــــــات اليومـيـــة'!#REF!</f>
        <v>#REF!</v>
      </c>
      <c r="AT85" s="25" t="e">
        <f>'مــصــــروفــــــات اليومـيـــة'!#REF!</f>
        <v>#REF!</v>
      </c>
      <c r="AU85" s="24"/>
      <c r="AV85" s="25"/>
      <c r="AW85" s="24"/>
      <c r="AX85" s="25"/>
      <c r="AY85" s="24"/>
      <c r="AZ85" s="25"/>
      <c r="BA85" s="24"/>
      <c r="BB85" s="25"/>
      <c r="BC85" s="24"/>
      <c r="BD85" s="25"/>
      <c r="BE85" s="24"/>
      <c r="BF85" s="25"/>
    </row>
    <row r="86" spans="1:58" ht="30" thickTop="1" thickBot="1" x14ac:dyDescent="0.3">
      <c r="A86" s="87">
        <v>84</v>
      </c>
      <c r="B86" s="87" t="s">
        <v>142</v>
      </c>
      <c r="C86" s="24" t="e">
        <f>'مــصــــروفــــــات اليومـيـــة'!#REF!</f>
        <v>#REF!</v>
      </c>
      <c r="D86" s="25" t="e">
        <f>'مــصــــروفــــــات اليومـيـــة'!#REF!</f>
        <v>#REF!</v>
      </c>
      <c r="E86" s="24">
        <f>'مــصــــروفــــــات اليومـيـــة'!H284</f>
        <v>0</v>
      </c>
      <c r="F86" s="25">
        <f>'مــصــــروفــــــات اليومـيـــة'!I264</f>
        <v>0</v>
      </c>
      <c r="G86" s="24" t="e">
        <f>'مــصــــروفــــــات اليومـيـــة'!#REF!</f>
        <v>#REF!</v>
      </c>
      <c r="H86" s="25" t="e">
        <f>'مــصــــروفــــــات اليومـيـــة'!#REF!</f>
        <v>#REF!</v>
      </c>
      <c r="I86" s="24" t="e">
        <f>'مــصــــروفــــــات اليومـيـــة'!#REF!</f>
        <v>#REF!</v>
      </c>
      <c r="J86" s="25" t="e">
        <f>'مــصــــروفــــــات اليومـيـــة'!#REF!</f>
        <v>#REF!</v>
      </c>
      <c r="K86" s="24" t="e">
        <f>'مــصــــروفــــــات اليومـيـــة'!#REF!</f>
        <v>#REF!</v>
      </c>
      <c r="L86" s="25" t="e">
        <f>'مــصــــروفــــــات اليومـيـــة'!#REF!</f>
        <v>#REF!</v>
      </c>
      <c r="M86" s="24" t="e">
        <f>'مــصــــروفــــــات اليومـيـــة'!#REF!</f>
        <v>#REF!</v>
      </c>
      <c r="N86" s="25" t="e">
        <f>'مــصــــروفــــــات اليومـيـــة'!#REF!</f>
        <v>#REF!</v>
      </c>
      <c r="O86" s="24" t="e">
        <f>'مــصــــروفــــــات اليومـيـــة'!#REF!</f>
        <v>#REF!</v>
      </c>
      <c r="P86" s="25" t="e">
        <f>'مــصــــروفــــــات اليومـيـــة'!#REF!</f>
        <v>#REF!</v>
      </c>
      <c r="Q86" s="24" t="e">
        <f>'مــصــــروفــــــات اليومـيـــة'!#REF!</f>
        <v>#REF!</v>
      </c>
      <c r="R86" s="25" t="e">
        <f>'مــصــــروفــــــات اليومـيـــة'!#REF!</f>
        <v>#REF!</v>
      </c>
      <c r="S86" s="24" t="e">
        <f>'مــصــــروفــــــات اليومـيـــة'!#REF!</f>
        <v>#REF!</v>
      </c>
      <c r="T86" s="25" t="e">
        <f>'مــصــــروفــــــات اليومـيـــة'!#REF!</f>
        <v>#REF!</v>
      </c>
      <c r="U86" s="24" t="e">
        <f>'مــصــــروفــــــات اليومـيـــة'!#REF!</f>
        <v>#REF!</v>
      </c>
      <c r="V86" s="25" t="e">
        <f>'مــصــــروفــــــات اليومـيـــة'!#REF!</f>
        <v>#REF!</v>
      </c>
      <c r="W86" s="24" t="e">
        <f>'مــصــــروفــــــات اليومـيـــة'!#REF!</f>
        <v>#REF!</v>
      </c>
      <c r="X86" s="25" t="e">
        <f>'مــصــــروفــــــات اليومـيـــة'!#REF!</f>
        <v>#REF!</v>
      </c>
      <c r="Y86" s="24" t="e">
        <f>'مــصــــروفــــــات اليومـيـــة'!#REF!</f>
        <v>#REF!</v>
      </c>
      <c r="Z86" s="25" t="e">
        <f>'مــصــــروفــــــات اليومـيـــة'!#REF!</f>
        <v>#REF!</v>
      </c>
      <c r="AA86" s="24" t="e">
        <f>'مــصــــروفــــــات اليومـيـــة'!#REF!</f>
        <v>#REF!</v>
      </c>
      <c r="AB86" s="25" t="e">
        <f>'مــصــــروفــــــات اليومـيـــة'!#REF!</f>
        <v>#REF!</v>
      </c>
      <c r="AC86" s="24" t="e">
        <f>'مــصــــروفــــــات اليومـيـــة'!#REF!</f>
        <v>#REF!</v>
      </c>
      <c r="AD86" s="25" t="e">
        <f>'مــصــــروفــــــات اليومـيـــة'!#REF!</f>
        <v>#REF!</v>
      </c>
      <c r="AE86" s="24" t="e">
        <f>'مــصــــروفــــــات اليومـيـــة'!#REF!</f>
        <v>#REF!</v>
      </c>
      <c r="AF86" s="25" t="e">
        <f>'مــصــــروفــــــات اليومـيـــة'!#REF!</f>
        <v>#REF!</v>
      </c>
      <c r="AG86" s="24" t="e">
        <f>'مــصــــروفــــــات اليومـيـــة'!#REF!</f>
        <v>#REF!</v>
      </c>
      <c r="AH86" s="25" t="e">
        <f>'مــصــــروفــــــات اليومـيـــة'!#REF!</f>
        <v>#REF!</v>
      </c>
      <c r="AI86" s="24" t="e">
        <f>'مــصــــروفــــــات اليومـيـــة'!#REF!</f>
        <v>#REF!</v>
      </c>
      <c r="AJ86" s="25" t="e">
        <f>'مــصــــروفــــــات اليومـيـــة'!#REF!</f>
        <v>#REF!</v>
      </c>
      <c r="AK86" s="24" t="e">
        <f>'مــصــــروفــــــات اليومـيـــة'!#REF!</f>
        <v>#REF!</v>
      </c>
      <c r="AL86" s="25" t="e">
        <f>'مــصــــروفــــــات اليومـيـــة'!#REF!</f>
        <v>#REF!</v>
      </c>
      <c r="AM86" s="24" t="e">
        <f>'مــصــــروفــــــات اليومـيـــة'!#REF!</f>
        <v>#REF!</v>
      </c>
      <c r="AN86" s="25" t="e">
        <f>'مــصــــروفــــــات اليومـيـــة'!#REF!</f>
        <v>#REF!</v>
      </c>
      <c r="AO86" s="24" t="e">
        <f>'مــصــــروفــــــات اليومـيـــة'!#REF!</f>
        <v>#REF!</v>
      </c>
      <c r="AP86" s="25" t="e">
        <f>'مــصــــروفــــــات اليومـيـــة'!#REF!</f>
        <v>#REF!</v>
      </c>
      <c r="AQ86" s="24" t="e">
        <f>'مــصــــروفــــــات اليومـيـــة'!#REF!</f>
        <v>#REF!</v>
      </c>
      <c r="AR86" s="25" t="e">
        <f>'مــصــــروفــــــات اليومـيـــة'!#REF!</f>
        <v>#REF!</v>
      </c>
      <c r="AS86" s="24" t="e">
        <f>'مــصــــروفــــــات اليومـيـــة'!#REF!</f>
        <v>#REF!</v>
      </c>
      <c r="AT86" s="25" t="e">
        <f>'مــصــــروفــــــات اليومـيـــة'!#REF!</f>
        <v>#REF!</v>
      </c>
      <c r="AU86" s="24"/>
      <c r="AV86" s="25"/>
      <c r="AW86" s="24"/>
      <c r="AX86" s="25"/>
      <c r="AY86" s="24"/>
      <c r="AZ86" s="25"/>
      <c r="BA86" s="24"/>
      <c r="BB86" s="25"/>
      <c r="BC86" s="24"/>
      <c r="BD86" s="25"/>
      <c r="BE86" s="24"/>
      <c r="BF86" s="25"/>
    </row>
    <row r="87" spans="1:58" ht="30" thickTop="1" thickBot="1" x14ac:dyDescent="0.3">
      <c r="A87" s="87">
        <v>85</v>
      </c>
      <c r="B87" s="87" t="s">
        <v>142</v>
      </c>
      <c r="C87" s="24" t="e">
        <f>'مــصــــروفــــــات اليومـيـــة'!#REF!</f>
        <v>#REF!</v>
      </c>
      <c r="D87" s="25" t="e">
        <f>'مــصــــروفــــــات اليومـيـــة'!#REF!</f>
        <v>#REF!</v>
      </c>
      <c r="E87" s="24">
        <f>'مــصــــروفــــــات اليومـيـــة'!H285</f>
        <v>0</v>
      </c>
      <c r="F87" s="25">
        <f>'مــصــــروفــــــات اليومـيـــة'!I265</f>
        <v>0</v>
      </c>
      <c r="G87" s="24" t="e">
        <f>'مــصــــروفــــــات اليومـيـــة'!#REF!</f>
        <v>#REF!</v>
      </c>
      <c r="H87" s="25" t="e">
        <f>'مــصــــروفــــــات اليومـيـــة'!#REF!</f>
        <v>#REF!</v>
      </c>
      <c r="I87" s="24" t="e">
        <f>'مــصــــروفــــــات اليومـيـــة'!#REF!</f>
        <v>#REF!</v>
      </c>
      <c r="J87" s="25" t="e">
        <f>'مــصــــروفــــــات اليومـيـــة'!#REF!</f>
        <v>#REF!</v>
      </c>
      <c r="K87" s="24" t="e">
        <f>'مــصــــروفــــــات اليومـيـــة'!#REF!</f>
        <v>#REF!</v>
      </c>
      <c r="L87" s="25" t="e">
        <f>'مــصــــروفــــــات اليومـيـــة'!#REF!</f>
        <v>#REF!</v>
      </c>
      <c r="M87" s="24" t="e">
        <f>'مــصــــروفــــــات اليومـيـــة'!#REF!</f>
        <v>#REF!</v>
      </c>
      <c r="N87" s="25" t="e">
        <f>'مــصــــروفــــــات اليومـيـــة'!#REF!</f>
        <v>#REF!</v>
      </c>
      <c r="O87" s="24" t="e">
        <f>'مــصــــروفــــــات اليومـيـــة'!#REF!</f>
        <v>#REF!</v>
      </c>
      <c r="P87" s="25" t="e">
        <f>'مــصــــروفــــــات اليومـيـــة'!#REF!</f>
        <v>#REF!</v>
      </c>
      <c r="Q87" s="24" t="e">
        <f>'مــصــــروفــــــات اليومـيـــة'!#REF!</f>
        <v>#REF!</v>
      </c>
      <c r="R87" s="25" t="e">
        <f>'مــصــــروفــــــات اليومـيـــة'!#REF!</f>
        <v>#REF!</v>
      </c>
      <c r="S87" s="24" t="e">
        <f>'مــصــــروفــــــات اليومـيـــة'!#REF!</f>
        <v>#REF!</v>
      </c>
      <c r="T87" s="25" t="e">
        <f>'مــصــــروفــــــات اليومـيـــة'!#REF!</f>
        <v>#REF!</v>
      </c>
      <c r="U87" s="24" t="e">
        <f>'مــصــــروفــــــات اليومـيـــة'!#REF!</f>
        <v>#REF!</v>
      </c>
      <c r="V87" s="25" t="e">
        <f>'مــصــــروفــــــات اليومـيـــة'!#REF!</f>
        <v>#REF!</v>
      </c>
      <c r="W87" s="24" t="e">
        <f>'مــصــــروفــــــات اليومـيـــة'!#REF!</f>
        <v>#REF!</v>
      </c>
      <c r="X87" s="25" t="e">
        <f>'مــصــــروفــــــات اليومـيـــة'!#REF!</f>
        <v>#REF!</v>
      </c>
      <c r="Y87" s="24" t="e">
        <f>'مــصــــروفــــــات اليومـيـــة'!#REF!</f>
        <v>#REF!</v>
      </c>
      <c r="Z87" s="25" t="e">
        <f>'مــصــــروفــــــات اليومـيـــة'!#REF!</f>
        <v>#REF!</v>
      </c>
      <c r="AA87" s="24" t="e">
        <f>'مــصــــروفــــــات اليومـيـــة'!#REF!</f>
        <v>#REF!</v>
      </c>
      <c r="AB87" s="25" t="e">
        <f>'مــصــــروفــــــات اليومـيـــة'!#REF!</f>
        <v>#REF!</v>
      </c>
      <c r="AC87" s="24" t="e">
        <f>'مــصــــروفــــــات اليومـيـــة'!#REF!</f>
        <v>#REF!</v>
      </c>
      <c r="AD87" s="25" t="e">
        <f>'مــصــــروفــــــات اليومـيـــة'!#REF!</f>
        <v>#REF!</v>
      </c>
      <c r="AE87" s="24" t="e">
        <f>'مــصــــروفــــــات اليومـيـــة'!#REF!</f>
        <v>#REF!</v>
      </c>
      <c r="AF87" s="25" t="e">
        <f>'مــصــــروفــــــات اليومـيـــة'!#REF!</f>
        <v>#REF!</v>
      </c>
      <c r="AG87" s="24" t="e">
        <f>'مــصــــروفــــــات اليومـيـــة'!#REF!</f>
        <v>#REF!</v>
      </c>
      <c r="AH87" s="25" t="e">
        <f>'مــصــــروفــــــات اليومـيـــة'!#REF!</f>
        <v>#REF!</v>
      </c>
      <c r="AI87" s="24" t="e">
        <f>'مــصــــروفــــــات اليومـيـــة'!#REF!</f>
        <v>#REF!</v>
      </c>
      <c r="AJ87" s="25" t="e">
        <f>'مــصــــروفــــــات اليومـيـــة'!#REF!</f>
        <v>#REF!</v>
      </c>
      <c r="AK87" s="24" t="e">
        <f>'مــصــــروفــــــات اليومـيـــة'!#REF!</f>
        <v>#REF!</v>
      </c>
      <c r="AL87" s="25" t="e">
        <f>'مــصــــروفــــــات اليومـيـــة'!#REF!</f>
        <v>#REF!</v>
      </c>
      <c r="AM87" s="24" t="e">
        <f>'مــصــــروفــــــات اليومـيـــة'!#REF!</f>
        <v>#REF!</v>
      </c>
      <c r="AN87" s="25" t="e">
        <f>'مــصــــروفــــــات اليومـيـــة'!#REF!</f>
        <v>#REF!</v>
      </c>
      <c r="AO87" s="24" t="e">
        <f>'مــصــــروفــــــات اليومـيـــة'!#REF!</f>
        <v>#REF!</v>
      </c>
      <c r="AP87" s="25" t="e">
        <f>'مــصــــروفــــــات اليومـيـــة'!#REF!</f>
        <v>#REF!</v>
      </c>
      <c r="AQ87" s="24" t="e">
        <f>'مــصــــروفــــــات اليومـيـــة'!#REF!</f>
        <v>#REF!</v>
      </c>
      <c r="AR87" s="25" t="e">
        <f>'مــصــــروفــــــات اليومـيـــة'!#REF!</f>
        <v>#REF!</v>
      </c>
      <c r="AS87" s="24" t="e">
        <f>'مــصــــروفــــــات اليومـيـــة'!#REF!</f>
        <v>#REF!</v>
      </c>
      <c r="AT87" s="25" t="e">
        <f>'مــصــــروفــــــات اليومـيـــة'!#REF!</f>
        <v>#REF!</v>
      </c>
      <c r="AU87" s="24"/>
      <c r="AV87" s="25"/>
      <c r="AW87" s="24"/>
      <c r="AX87" s="25"/>
      <c r="AY87" s="24"/>
      <c r="AZ87" s="25"/>
      <c r="BA87" s="24"/>
      <c r="BB87" s="25"/>
      <c r="BC87" s="24"/>
      <c r="BD87" s="25"/>
      <c r="BE87" s="24"/>
      <c r="BF87" s="25"/>
    </row>
    <row r="88" spans="1:58" ht="30" thickTop="1" thickBot="1" x14ac:dyDescent="0.3">
      <c r="A88" s="87">
        <v>86</v>
      </c>
      <c r="B88" s="87" t="s">
        <v>142</v>
      </c>
      <c r="C88" s="24" t="e">
        <f>'مــصــــروفــــــات اليومـيـــة'!#REF!</f>
        <v>#REF!</v>
      </c>
      <c r="D88" s="25" t="e">
        <f>'مــصــــروفــــــات اليومـيـــة'!#REF!</f>
        <v>#REF!</v>
      </c>
      <c r="E88" s="24">
        <f>'مــصــــروفــــــات اليومـيـــة'!H286</f>
        <v>0</v>
      </c>
      <c r="F88" s="25">
        <f>'مــصــــروفــــــات اليومـيـــة'!I266</f>
        <v>0</v>
      </c>
      <c r="G88" s="24" t="e">
        <f>'مــصــــروفــــــات اليومـيـــة'!#REF!</f>
        <v>#REF!</v>
      </c>
      <c r="H88" s="25" t="e">
        <f>'مــصــــروفــــــات اليومـيـــة'!#REF!</f>
        <v>#REF!</v>
      </c>
      <c r="I88" s="24" t="e">
        <f>'مــصــــروفــــــات اليومـيـــة'!#REF!</f>
        <v>#REF!</v>
      </c>
      <c r="J88" s="25" t="e">
        <f>'مــصــــروفــــــات اليومـيـــة'!#REF!</f>
        <v>#REF!</v>
      </c>
      <c r="K88" s="24" t="e">
        <f>'مــصــــروفــــــات اليومـيـــة'!#REF!</f>
        <v>#REF!</v>
      </c>
      <c r="L88" s="25" t="e">
        <f>'مــصــــروفــــــات اليومـيـــة'!#REF!</f>
        <v>#REF!</v>
      </c>
      <c r="M88" s="24" t="e">
        <f>'مــصــــروفــــــات اليومـيـــة'!#REF!</f>
        <v>#REF!</v>
      </c>
      <c r="N88" s="25" t="e">
        <f>'مــصــــروفــــــات اليومـيـــة'!#REF!</f>
        <v>#REF!</v>
      </c>
      <c r="O88" s="24" t="e">
        <f>'مــصــــروفــــــات اليومـيـــة'!#REF!</f>
        <v>#REF!</v>
      </c>
      <c r="P88" s="25" t="e">
        <f>'مــصــــروفــــــات اليومـيـــة'!#REF!</f>
        <v>#REF!</v>
      </c>
      <c r="Q88" s="24" t="e">
        <f>'مــصــــروفــــــات اليومـيـــة'!#REF!</f>
        <v>#REF!</v>
      </c>
      <c r="R88" s="25" t="e">
        <f>'مــصــــروفــــــات اليومـيـــة'!#REF!</f>
        <v>#REF!</v>
      </c>
      <c r="S88" s="24" t="e">
        <f>'مــصــــروفــــــات اليومـيـــة'!#REF!</f>
        <v>#REF!</v>
      </c>
      <c r="T88" s="25" t="e">
        <f>'مــصــــروفــــــات اليومـيـــة'!#REF!</f>
        <v>#REF!</v>
      </c>
      <c r="U88" s="24" t="e">
        <f>'مــصــــروفــــــات اليومـيـــة'!#REF!</f>
        <v>#REF!</v>
      </c>
      <c r="V88" s="25" t="e">
        <f>'مــصــــروفــــــات اليومـيـــة'!#REF!</f>
        <v>#REF!</v>
      </c>
      <c r="W88" s="24" t="e">
        <f>'مــصــــروفــــــات اليومـيـــة'!#REF!</f>
        <v>#REF!</v>
      </c>
      <c r="X88" s="25" t="e">
        <f>'مــصــــروفــــــات اليومـيـــة'!#REF!</f>
        <v>#REF!</v>
      </c>
      <c r="Y88" s="24" t="e">
        <f>'مــصــــروفــــــات اليومـيـــة'!#REF!</f>
        <v>#REF!</v>
      </c>
      <c r="Z88" s="25" t="e">
        <f>'مــصــــروفــــــات اليومـيـــة'!#REF!</f>
        <v>#REF!</v>
      </c>
      <c r="AA88" s="24" t="e">
        <f>'مــصــــروفــــــات اليومـيـــة'!#REF!</f>
        <v>#REF!</v>
      </c>
      <c r="AB88" s="25" t="e">
        <f>'مــصــــروفــــــات اليومـيـــة'!#REF!</f>
        <v>#REF!</v>
      </c>
      <c r="AC88" s="24" t="e">
        <f>'مــصــــروفــــــات اليومـيـــة'!#REF!</f>
        <v>#REF!</v>
      </c>
      <c r="AD88" s="25" t="e">
        <f>'مــصــــروفــــــات اليومـيـــة'!#REF!</f>
        <v>#REF!</v>
      </c>
      <c r="AE88" s="24" t="e">
        <f>'مــصــــروفــــــات اليومـيـــة'!#REF!</f>
        <v>#REF!</v>
      </c>
      <c r="AF88" s="25" t="e">
        <f>'مــصــــروفــــــات اليومـيـــة'!#REF!</f>
        <v>#REF!</v>
      </c>
      <c r="AG88" s="24" t="e">
        <f>'مــصــــروفــــــات اليومـيـــة'!#REF!</f>
        <v>#REF!</v>
      </c>
      <c r="AH88" s="25" t="e">
        <f>'مــصــــروفــــــات اليومـيـــة'!#REF!</f>
        <v>#REF!</v>
      </c>
      <c r="AI88" s="24" t="e">
        <f>'مــصــــروفــــــات اليومـيـــة'!#REF!</f>
        <v>#REF!</v>
      </c>
      <c r="AJ88" s="25" t="e">
        <f>'مــصــــروفــــــات اليومـيـــة'!#REF!</f>
        <v>#REF!</v>
      </c>
      <c r="AK88" s="24" t="e">
        <f>'مــصــــروفــــــات اليومـيـــة'!#REF!</f>
        <v>#REF!</v>
      </c>
      <c r="AL88" s="25" t="e">
        <f>'مــصــــروفــــــات اليومـيـــة'!#REF!</f>
        <v>#REF!</v>
      </c>
      <c r="AM88" s="24" t="e">
        <f>'مــصــــروفــــــات اليومـيـــة'!#REF!</f>
        <v>#REF!</v>
      </c>
      <c r="AN88" s="25" t="e">
        <f>'مــصــــروفــــــات اليومـيـــة'!#REF!</f>
        <v>#REF!</v>
      </c>
      <c r="AO88" s="24" t="e">
        <f>'مــصــــروفــــــات اليومـيـــة'!#REF!</f>
        <v>#REF!</v>
      </c>
      <c r="AP88" s="25" t="e">
        <f>'مــصــــروفــــــات اليومـيـــة'!#REF!</f>
        <v>#REF!</v>
      </c>
      <c r="AQ88" s="24" t="e">
        <f>'مــصــــروفــــــات اليومـيـــة'!#REF!</f>
        <v>#REF!</v>
      </c>
      <c r="AR88" s="25" t="e">
        <f>'مــصــــروفــــــات اليومـيـــة'!#REF!</f>
        <v>#REF!</v>
      </c>
      <c r="AS88" s="24" t="e">
        <f>'مــصــــروفــــــات اليومـيـــة'!#REF!</f>
        <v>#REF!</v>
      </c>
      <c r="AT88" s="25" t="e">
        <f>'مــصــــروفــــــات اليومـيـــة'!#REF!</f>
        <v>#REF!</v>
      </c>
      <c r="AU88" s="24"/>
      <c r="AV88" s="25"/>
      <c r="AW88" s="24"/>
      <c r="AX88" s="25"/>
      <c r="AY88" s="24"/>
      <c r="AZ88" s="25"/>
      <c r="BA88" s="24"/>
      <c r="BB88" s="25"/>
      <c r="BC88" s="24"/>
      <c r="BD88" s="25"/>
      <c r="BE88" s="24"/>
      <c r="BF88" s="25"/>
    </row>
    <row r="89" spans="1:58" ht="30" thickTop="1" thickBot="1" x14ac:dyDescent="0.3">
      <c r="A89" s="87">
        <v>87</v>
      </c>
      <c r="B89" s="87" t="s">
        <v>142</v>
      </c>
      <c r="C89" s="24" t="e">
        <f>'مــصــــروفــــــات اليومـيـــة'!#REF!</f>
        <v>#REF!</v>
      </c>
      <c r="D89" s="25" t="e">
        <f>'مــصــــروفــــــات اليومـيـــة'!#REF!</f>
        <v>#REF!</v>
      </c>
      <c r="E89" s="24">
        <f>'مــصــــروفــــــات اليومـيـــة'!H287</f>
        <v>0</v>
      </c>
      <c r="F89" s="25">
        <f>'مــصــــروفــــــات اليومـيـــة'!I267</f>
        <v>0</v>
      </c>
      <c r="G89" s="24" t="e">
        <f>'مــصــــروفــــــات اليومـيـــة'!#REF!</f>
        <v>#REF!</v>
      </c>
      <c r="H89" s="25" t="e">
        <f>'مــصــــروفــــــات اليومـيـــة'!#REF!</f>
        <v>#REF!</v>
      </c>
      <c r="I89" s="24" t="e">
        <f>'مــصــــروفــــــات اليومـيـــة'!#REF!</f>
        <v>#REF!</v>
      </c>
      <c r="J89" s="25" t="e">
        <f>'مــصــــروفــــــات اليومـيـــة'!#REF!</f>
        <v>#REF!</v>
      </c>
      <c r="K89" s="24" t="e">
        <f>'مــصــــروفــــــات اليومـيـــة'!#REF!</f>
        <v>#REF!</v>
      </c>
      <c r="L89" s="25" t="e">
        <f>'مــصــــروفــــــات اليومـيـــة'!#REF!</f>
        <v>#REF!</v>
      </c>
      <c r="M89" s="24" t="e">
        <f>'مــصــــروفــــــات اليومـيـــة'!#REF!</f>
        <v>#REF!</v>
      </c>
      <c r="N89" s="25" t="e">
        <f>'مــصــــروفــــــات اليومـيـــة'!#REF!</f>
        <v>#REF!</v>
      </c>
      <c r="O89" s="24" t="e">
        <f>'مــصــــروفــــــات اليومـيـــة'!#REF!</f>
        <v>#REF!</v>
      </c>
      <c r="P89" s="25" t="e">
        <f>'مــصــــروفــــــات اليومـيـــة'!#REF!</f>
        <v>#REF!</v>
      </c>
      <c r="Q89" s="24" t="e">
        <f>'مــصــــروفــــــات اليومـيـــة'!#REF!</f>
        <v>#REF!</v>
      </c>
      <c r="R89" s="25" t="e">
        <f>'مــصــــروفــــــات اليومـيـــة'!#REF!</f>
        <v>#REF!</v>
      </c>
      <c r="S89" s="24" t="e">
        <f>'مــصــــروفــــــات اليومـيـــة'!#REF!</f>
        <v>#REF!</v>
      </c>
      <c r="T89" s="25" t="e">
        <f>'مــصــــروفــــــات اليومـيـــة'!#REF!</f>
        <v>#REF!</v>
      </c>
      <c r="U89" s="24" t="e">
        <f>'مــصــــروفــــــات اليومـيـــة'!#REF!</f>
        <v>#REF!</v>
      </c>
      <c r="V89" s="25" t="e">
        <f>'مــصــــروفــــــات اليومـيـــة'!#REF!</f>
        <v>#REF!</v>
      </c>
      <c r="W89" s="24" t="e">
        <f>'مــصــــروفــــــات اليومـيـــة'!#REF!</f>
        <v>#REF!</v>
      </c>
      <c r="X89" s="25" t="e">
        <f>'مــصــــروفــــــات اليومـيـــة'!#REF!</f>
        <v>#REF!</v>
      </c>
      <c r="Y89" s="24" t="e">
        <f>'مــصــــروفــــــات اليومـيـــة'!#REF!</f>
        <v>#REF!</v>
      </c>
      <c r="Z89" s="25" t="e">
        <f>'مــصــــروفــــــات اليومـيـــة'!#REF!</f>
        <v>#REF!</v>
      </c>
      <c r="AA89" s="24" t="e">
        <f>'مــصــــروفــــــات اليومـيـــة'!#REF!</f>
        <v>#REF!</v>
      </c>
      <c r="AB89" s="25" t="e">
        <f>'مــصــــروفــــــات اليومـيـــة'!#REF!</f>
        <v>#REF!</v>
      </c>
      <c r="AC89" s="24" t="e">
        <f>'مــصــــروفــــــات اليومـيـــة'!#REF!</f>
        <v>#REF!</v>
      </c>
      <c r="AD89" s="25" t="e">
        <f>'مــصــــروفــــــات اليومـيـــة'!#REF!</f>
        <v>#REF!</v>
      </c>
      <c r="AE89" s="24" t="e">
        <f>'مــصــــروفــــــات اليومـيـــة'!#REF!</f>
        <v>#REF!</v>
      </c>
      <c r="AF89" s="25" t="e">
        <f>'مــصــــروفــــــات اليومـيـــة'!#REF!</f>
        <v>#REF!</v>
      </c>
      <c r="AG89" s="24" t="e">
        <f>'مــصــــروفــــــات اليومـيـــة'!#REF!</f>
        <v>#REF!</v>
      </c>
      <c r="AH89" s="25" t="e">
        <f>'مــصــــروفــــــات اليومـيـــة'!#REF!</f>
        <v>#REF!</v>
      </c>
      <c r="AI89" s="24" t="e">
        <f>'مــصــــروفــــــات اليومـيـــة'!#REF!</f>
        <v>#REF!</v>
      </c>
      <c r="AJ89" s="25" t="e">
        <f>'مــصــــروفــــــات اليومـيـــة'!#REF!</f>
        <v>#REF!</v>
      </c>
      <c r="AK89" s="24" t="e">
        <f>'مــصــــروفــــــات اليومـيـــة'!#REF!</f>
        <v>#REF!</v>
      </c>
      <c r="AL89" s="25" t="e">
        <f>'مــصــــروفــــــات اليومـيـــة'!#REF!</f>
        <v>#REF!</v>
      </c>
      <c r="AM89" s="24" t="e">
        <f>'مــصــــروفــــــات اليومـيـــة'!#REF!</f>
        <v>#REF!</v>
      </c>
      <c r="AN89" s="25" t="e">
        <f>'مــصــــروفــــــات اليومـيـــة'!#REF!</f>
        <v>#REF!</v>
      </c>
      <c r="AO89" s="24" t="e">
        <f>'مــصــــروفــــــات اليومـيـــة'!#REF!</f>
        <v>#REF!</v>
      </c>
      <c r="AP89" s="25" t="e">
        <f>'مــصــــروفــــــات اليومـيـــة'!#REF!</f>
        <v>#REF!</v>
      </c>
      <c r="AQ89" s="24" t="e">
        <f>'مــصــــروفــــــات اليومـيـــة'!#REF!</f>
        <v>#REF!</v>
      </c>
      <c r="AR89" s="25" t="e">
        <f>'مــصــــروفــــــات اليومـيـــة'!#REF!</f>
        <v>#REF!</v>
      </c>
      <c r="AS89" s="24" t="e">
        <f>'مــصــــروفــــــات اليومـيـــة'!#REF!</f>
        <v>#REF!</v>
      </c>
      <c r="AT89" s="25" t="e">
        <f>'مــصــــروفــــــات اليومـيـــة'!#REF!</f>
        <v>#REF!</v>
      </c>
      <c r="AU89" s="24"/>
      <c r="AV89" s="25"/>
      <c r="AW89" s="24"/>
      <c r="AX89" s="25"/>
      <c r="AY89" s="24"/>
      <c r="AZ89" s="25"/>
      <c r="BA89" s="24"/>
      <c r="BB89" s="25"/>
      <c r="BC89" s="24"/>
      <c r="BD89" s="25"/>
      <c r="BE89" s="24"/>
      <c r="BF89" s="25"/>
    </row>
    <row r="90" spans="1:58" ht="30" thickTop="1" thickBot="1" x14ac:dyDescent="0.3">
      <c r="A90" s="87">
        <v>88</v>
      </c>
      <c r="B90" s="87" t="s">
        <v>142</v>
      </c>
      <c r="C90" s="24" t="e">
        <f>'مــصــــروفــــــات اليومـيـــة'!#REF!</f>
        <v>#REF!</v>
      </c>
      <c r="D90" s="25" t="e">
        <f>'مــصــــروفــــــات اليومـيـــة'!#REF!</f>
        <v>#REF!</v>
      </c>
      <c r="E90" s="24">
        <f>'مــصــــروفــــــات اليومـيـــة'!H288</f>
        <v>0</v>
      </c>
      <c r="F90" s="25">
        <f>'مــصــــروفــــــات اليومـيـــة'!I268</f>
        <v>0</v>
      </c>
      <c r="G90" s="24" t="e">
        <f>'مــصــــروفــــــات اليومـيـــة'!#REF!</f>
        <v>#REF!</v>
      </c>
      <c r="H90" s="25" t="e">
        <f>'مــصــــروفــــــات اليومـيـــة'!#REF!</f>
        <v>#REF!</v>
      </c>
      <c r="I90" s="24" t="e">
        <f>'مــصــــروفــــــات اليومـيـــة'!#REF!</f>
        <v>#REF!</v>
      </c>
      <c r="J90" s="25" t="e">
        <f>'مــصــــروفــــــات اليومـيـــة'!#REF!</f>
        <v>#REF!</v>
      </c>
      <c r="K90" s="24" t="e">
        <f>'مــصــــروفــــــات اليومـيـــة'!#REF!</f>
        <v>#REF!</v>
      </c>
      <c r="L90" s="25" t="e">
        <f>'مــصــــروفــــــات اليومـيـــة'!#REF!</f>
        <v>#REF!</v>
      </c>
      <c r="M90" s="24" t="e">
        <f>'مــصــــروفــــــات اليومـيـــة'!#REF!</f>
        <v>#REF!</v>
      </c>
      <c r="N90" s="25" t="e">
        <f>'مــصــــروفــــــات اليومـيـــة'!#REF!</f>
        <v>#REF!</v>
      </c>
      <c r="O90" s="24" t="e">
        <f>'مــصــــروفــــــات اليومـيـــة'!#REF!</f>
        <v>#REF!</v>
      </c>
      <c r="P90" s="25" t="e">
        <f>'مــصــــروفــــــات اليومـيـــة'!#REF!</f>
        <v>#REF!</v>
      </c>
      <c r="Q90" s="24" t="e">
        <f>'مــصــــروفــــــات اليومـيـــة'!#REF!</f>
        <v>#REF!</v>
      </c>
      <c r="R90" s="25" t="e">
        <f>'مــصــــروفــــــات اليومـيـــة'!#REF!</f>
        <v>#REF!</v>
      </c>
      <c r="S90" s="24" t="e">
        <f>'مــصــــروفــــــات اليومـيـــة'!#REF!</f>
        <v>#REF!</v>
      </c>
      <c r="T90" s="25" t="e">
        <f>'مــصــــروفــــــات اليومـيـــة'!#REF!</f>
        <v>#REF!</v>
      </c>
      <c r="U90" s="24" t="e">
        <f>'مــصــــروفــــــات اليومـيـــة'!#REF!</f>
        <v>#REF!</v>
      </c>
      <c r="V90" s="25" t="e">
        <f>'مــصــــروفــــــات اليومـيـــة'!#REF!</f>
        <v>#REF!</v>
      </c>
      <c r="W90" s="24" t="e">
        <f>'مــصــــروفــــــات اليومـيـــة'!#REF!</f>
        <v>#REF!</v>
      </c>
      <c r="X90" s="25" t="e">
        <f>'مــصــــروفــــــات اليومـيـــة'!#REF!</f>
        <v>#REF!</v>
      </c>
      <c r="Y90" s="24" t="e">
        <f>'مــصــــروفــــــات اليومـيـــة'!#REF!</f>
        <v>#REF!</v>
      </c>
      <c r="Z90" s="25" t="e">
        <f>'مــصــــروفــــــات اليومـيـــة'!#REF!</f>
        <v>#REF!</v>
      </c>
      <c r="AA90" s="24" t="e">
        <f>'مــصــــروفــــــات اليومـيـــة'!#REF!</f>
        <v>#REF!</v>
      </c>
      <c r="AB90" s="25" t="e">
        <f>'مــصــــروفــــــات اليومـيـــة'!#REF!</f>
        <v>#REF!</v>
      </c>
      <c r="AC90" s="24" t="e">
        <f>'مــصــــروفــــــات اليومـيـــة'!#REF!</f>
        <v>#REF!</v>
      </c>
      <c r="AD90" s="25" t="e">
        <f>'مــصــــروفــــــات اليومـيـــة'!#REF!</f>
        <v>#REF!</v>
      </c>
      <c r="AE90" s="24" t="e">
        <f>'مــصــــروفــــــات اليومـيـــة'!#REF!</f>
        <v>#REF!</v>
      </c>
      <c r="AF90" s="25" t="e">
        <f>'مــصــــروفــــــات اليومـيـــة'!#REF!</f>
        <v>#REF!</v>
      </c>
      <c r="AG90" s="24" t="e">
        <f>'مــصــــروفــــــات اليومـيـــة'!#REF!</f>
        <v>#REF!</v>
      </c>
      <c r="AH90" s="25" t="e">
        <f>'مــصــــروفــــــات اليومـيـــة'!#REF!</f>
        <v>#REF!</v>
      </c>
      <c r="AI90" s="24" t="e">
        <f>'مــصــــروفــــــات اليومـيـــة'!#REF!</f>
        <v>#REF!</v>
      </c>
      <c r="AJ90" s="25" t="e">
        <f>'مــصــــروفــــــات اليومـيـــة'!#REF!</f>
        <v>#REF!</v>
      </c>
      <c r="AK90" s="24" t="e">
        <f>'مــصــــروفــــــات اليومـيـــة'!#REF!</f>
        <v>#REF!</v>
      </c>
      <c r="AL90" s="25" t="e">
        <f>'مــصــــروفــــــات اليومـيـــة'!#REF!</f>
        <v>#REF!</v>
      </c>
      <c r="AM90" s="24" t="e">
        <f>'مــصــــروفــــــات اليومـيـــة'!#REF!</f>
        <v>#REF!</v>
      </c>
      <c r="AN90" s="25" t="e">
        <f>'مــصــــروفــــــات اليومـيـــة'!#REF!</f>
        <v>#REF!</v>
      </c>
      <c r="AO90" s="24" t="e">
        <f>'مــصــــروفــــــات اليومـيـــة'!#REF!</f>
        <v>#REF!</v>
      </c>
      <c r="AP90" s="25" t="e">
        <f>'مــصــــروفــــــات اليومـيـــة'!#REF!</f>
        <v>#REF!</v>
      </c>
      <c r="AQ90" s="24" t="e">
        <f>'مــصــــروفــــــات اليومـيـــة'!#REF!</f>
        <v>#REF!</v>
      </c>
      <c r="AR90" s="25" t="e">
        <f>'مــصــــروفــــــات اليومـيـــة'!#REF!</f>
        <v>#REF!</v>
      </c>
      <c r="AS90" s="24" t="e">
        <f>'مــصــــروفــــــات اليومـيـــة'!#REF!</f>
        <v>#REF!</v>
      </c>
      <c r="AT90" s="25" t="e">
        <f>'مــصــــروفــــــات اليومـيـــة'!#REF!</f>
        <v>#REF!</v>
      </c>
      <c r="AU90" s="24"/>
      <c r="AV90" s="25"/>
      <c r="AW90" s="24"/>
      <c r="AX90" s="25"/>
      <c r="AY90" s="24"/>
      <c r="AZ90" s="25"/>
      <c r="BA90" s="24"/>
      <c r="BB90" s="25"/>
      <c r="BC90" s="24"/>
      <c r="BD90" s="25"/>
      <c r="BE90" s="24"/>
      <c r="BF90" s="25"/>
    </row>
    <row r="91" spans="1:58" ht="30" thickTop="1" thickBot="1" x14ac:dyDescent="0.3">
      <c r="A91" s="87">
        <v>89</v>
      </c>
      <c r="B91" s="87" t="s">
        <v>142</v>
      </c>
      <c r="C91" s="24" t="e">
        <f>'مــصــــروفــــــات اليومـيـــة'!#REF!</f>
        <v>#REF!</v>
      </c>
      <c r="D91" s="25" t="e">
        <f>'مــصــــروفــــــات اليومـيـــة'!#REF!</f>
        <v>#REF!</v>
      </c>
      <c r="E91" s="24">
        <f>'مــصــــروفــــــات اليومـيـــة'!H289</f>
        <v>0</v>
      </c>
      <c r="F91" s="25">
        <f>'مــصــــروفــــــات اليومـيـــة'!I269</f>
        <v>0</v>
      </c>
      <c r="G91" s="24" t="e">
        <f>'مــصــــروفــــــات اليومـيـــة'!#REF!</f>
        <v>#REF!</v>
      </c>
      <c r="H91" s="25" t="e">
        <f>'مــصــــروفــــــات اليومـيـــة'!#REF!</f>
        <v>#REF!</v>
      </c>
      <c r="I91" s="24" t="e">
        <f>'مــصــــروفــــــات اليومـيـــة'!#REF!</f>
        <v>#REF!</v>
      </c>
      <c r="J91" s="25" t="e">
        <f>'مــصــــروفــــــات اليومـيـــة'!#REF!</f>
        <v>#REF!</v>
      </c>
      <c r="K91" s="24" t="e">
        <f>'مــصــــروفــــــات اليومـيـــة'!#REF!</f>
        <v>#REF!</v>
      </c>
      <c r="L91" s="25" t="e">
        <f>'مــصــــروفــــــات اليومـيـــة'!#REF!</f>
        <v>#REF!</v>
      </c>
      <c r="M91" s="24" t="e">
        <f>'مــصــــروفــــــات اليومـيـــة'!#REF!</f>
        <v>#REF!</v>
      </c>
      <c r="N91" s="25" t="e">
        <f>'مــصــــروفــــــات اليومـيـــة'!#REF!</f>
        <v>#REF!</v>
      </c>
      <c r="O91" s="24" t="e">
        <f>'مــصــــروفــــــات اليومـيـــة'!#REF!</f>
        <v>#REF!</v>
      </c>
      <c r="P91" s="25" t="e">
        <f>'مــصــــروفــــــات اليومـيـــة'!#REF!</f>
        <v>#REF!</v>
      </c>
      <c r="Q91" s="24" t="e">
        <f>'مــصــــروفــــــات اليومـيـــة'!#REF!</f>
        <v>#REF!</v>
      </c>
      <c r="R91" s="25" t="e">
        <f>'مــصــــروفــــــات اليومـيـــة'!#REF!</f>
        <v>#REF!</v>
      </c>
      <c r="S91" s="24" t="e">
        <f>'مــصــــروفــــــات اليومـيـــة'!#REF!</f>
        <v>#REF!</v>
      </c>
      <c r="T91" s="25" t="e">
        <f>'مــصــــروفــــــات اليومـيـــة'!#REF!</f>
        <v>#REF!</v>
      </c>
      <c r="U91" s="24" t="e">
        <f>'مــصــــروفــــــات اليومـيـــة'!#REF!</f>
        <v>#REF!</v>
      </c>
      <c r="V91" s="25" t="e">
        <f>'مــصــــروفــــــات اليومـيـــة'!#REF!</f>
        <v>#REF!</v>
      </c>
      <c r="W91" s="24" t="e">
        <f>'مــصــــروفــــــات اليومـيـــة'!#REF!</f>
        <v>#REF!</v>
      </c>
      <c r="X91" s="25" t="e">
        <f>'مــصــــروفــــــات اليومـيـــة'!#REF!</f>
        <v>#REF!</v>
      </c>
      <c r="Y91" s="24" t="e">
        <f>'مــصــــروفــــــات اليومـيـــة'!#REF!</f>
        <v>#REF!</v>
      </c>
      <c r="Z91" s="25" t="e">
        <f>'مــصــــروفــــــات اليومـيـــة'!#REF!</f>
        <v>#REF!</v>
      </c>
      <c r="AA91" s="24" t="e">
        <f>'مــصــــروفــــــات اليومـيـــة'!#REF!</f>
        <v>#REF!</v>
      </c>
      <c r="AB91" s="25" t="e">
        <f>'مــصــــروفــــــات اليومـيـــة'!#REF!</f>
        <v>#REF!</v>
      </c>
      <c r="AC91" s="24" t="e">
        <f>'مــصــــروفــــــات اليومـيـــة'!#REF!</f>
        <v>#REF!</v>
      </c>
      <c r="AD91" s="25" t="e">
        <f>'مــصــــروفــــــات اليومـيـــة'!#REF!</f>
        <v>#REF!</v>
      </c>
      <c r="AE91" s="24" t="e">
        <f>'مــصــــروفــــــات اليومـيـــة'!#REF!</f>
        <v>#REF!</v>
      </c>
      <c r="AF91" s="25" t="e">
        <f>'مــصــــروفــــــات اليومـيـــة'!#REF!</f>
        <v>#REF!</v>
      </c>
      <c r="AG91" s="24" t="e">
        <f>'مــصــــروفــــــات اليومـيـــة'!#REF!</f>
        <v>#REF!</v>
      </c>
      <c r="AH91" s="25" t="e">
        <f>'مــصــــروفــــــات اليومـيـــة'!#REF!</f>
        <v>#REF!</v>
      </c>
      <c r="AI91" s="24" t="e">
        <f>'مــصــــروفــــــات اليومـيـــة'!#REF!</f>
        <v>#REF!</v>
      </c>
      <c r="AJ91" s="25" t="e">
        <f>'مــصــــروفــــــات اليومـيـــة'!#REF!</f>
        <v>#REF!</v>
      </c>
      <c r="AK91" s="24" t="e">
        <f>'مــصــــروفــــــات اليومـيـــة'!#REF!</f>
        <v>#REF!</v>
      </c>
      <c r="AL91" s="25" t="e">
        <f>'مــصــــروفــــــات اليومـيـــة'!#REF!</f>
        <v>#REF!</v>
      </c>
      <c r="AM91" s="24" t="e">
        <f>'مــصــــروفــــــات اليومـيـــة'!#REF!</f>
        <v>#REF!</v>
      </c>
      <c r="AN91" s="25" t="e">
        <f>'مــصــــروفــــــات اليومـيـــة'!#REF!</f>
        <v>#REF!</v>
      </c>
      <c r="AO91" s="24" t="e">
        <f>'مــصــــروفــــــات اليومـيـــة'!#REF!</f>
        <v>#REF!</v>
      </c>
      <c r="AP91" s="25" t="e">
        <f>'مــصــــروفــــــات اليومـيـــة'!#REF!</f>
        <v>#REF!</v>
      </c>
      <c r="AQ91" s="24" t="e">
        <f>'مــصــــروفــــــات اليومـيـــة'!#REF!</f>
        <v>#REF!</v>
      </c>
      <c r="AR91" s="25" t="e">
        <f>'مــصــــروفــــــات اليومـيـــة'!#REF!</f>
        <v>#REF!</v>
      </c>
      <c r="AS91" s="24" t="e">
        <f>'مــصــــروفــــــات اليومـيـــة'!#REF!</f>
        <v>#REF!</v>
      </c>
      <c r="AT91" s="25" t="e">
        <f>'مــصــــروفــــــات اليومـيـــة'!#REF!</f>
        <v>#REF!</v>
      </c>
      <c r="AU91" s="24"/>
      <c r="AV91" s="25"/>
      <c r="AW91" s="24"/>
      <c r="AX91" s="25"/>
      <c r="AY91" s="24"/>
      <c r="AZ91" s="25"/>
      <c r="BA91" s="24"/>
      <c r="BB91" s="25"/>
      <c r="BC91" s="24"/>
      <c r="BD91" s="25"/>
      <c r="BE91" s="24"/>
      <c r="BF91" s="25"/>
    </row>
    <row r="92" spans="1:58" ht="30" thickTop="1" thickBot="1" x14ac:dyDescent="0.3">
      <c r="A92" s="87">
        <v>90</v>
      </c>
      <c r="B92" s="87" t="s">
        <v>142</v>
      </c>
      <c r="C92" s="24" t="e">
        <f>'مــصــــروفــــــات اليومـيـــة'!#REF!</f>
        <v>#REF!</v>
      </c>
      <c r="D92" s="25" t="e">
        <f>'مــصــــروفــــــات اليومـيـــة'!#REF!</f>
        <v>#REF!</v>
      </c>
      <c r="E92" s="24">
        <f>'مــصــــروفــــــات اليومـيـــة'!H290</f>
        <v>0</v>
      </c>
      <c r="F92" s="25">
        <f>'مــصــــروفــــــات اليومـيـــة'!I270</f>
        <v>0</v>
      </c>
      <c r="G92" s="24" t="e">
        <f>'مــصــــروفــــــات اليومـيـــة'!#REF!</f>
        <v>#REF!</v>
      </c>
      <c r="H92" s="25" t="e">
        <f>'مــصــــروفــــــات اليومـيـــة'!#REF!</f>
        <v>#REF!</v>
      </c>
      <c r="I92" s="24" t="e">
        <f>'مــصــــروفــــــات اليومـيـــة'!#REF!</f>
        <v>#REF!</v>
      </c>
      <c r="J92" s="25" t="e">
        <f>'مــصــــروفــــــات اليومـيـــة'!#REF!</f>
        <v>#REF!</v>
      </c>
      <c r="K92" s="24" t="e">
        <f>'مــصــــروفــــــات اليومـيـــة'!#REF!</f>
        <v>#REF!</v>
      </c>
      <c r="L92" s="25" t="e">
        <f>'مــصــــروفــــــات اليومـيـــة'!#REF!</f>
        <v>#REF!</v>
      </c>
      <c r="M92" s="24" t="e">
        <f>'مــصــــروفــــــات اليومـيـــة'!#REF!</f>
        <v>#REF!</v>
      </c>
      <c r="N92" s="25" t="e">
        <f>'مــصــــروفــــــات اليومـيـــة'!#REF!</f>
        <v>#REF!</v>
      </c>
      <c r="O92" s="24" t="e">
        <f>'مــصــــروفــــــات اليومـيـــة'!#REF!</f>
        <v>#REF!</v>
      </c>
      <c r="P92" s="25" t="e">
        <f>'مــصــــروفــــــات اليومـيـــة'!#REF!</f>
        <v>#REF!</v>
      </c>
      <c r="Q92" s="24" t="e">
        <f>'مــصــــروفــــــات اليومـيـــة'!#REF!</f>
        <v>#REF!</v>
      </c>
      <c r="R92" s="25" t="e">
        <f>'مــصــــروفــــــات اليومـيـــة'!#REF!</f>
        <v>#REF!</v>
      </c>
      <c r="S92" s="24" t="e">
        <f>'مــصــــروفــــــات اليومـيـــة'!#REF!</f>
        <v>#REF!</v>
      </c>
      <c r="T92" s="25" t="e">
        <f>'مــصــــروفــــــات اليومـيـــة'!#REF!</f>
        <v>#REF!</v>
      </c>
      <c r="U92" s="24" t="e">
        <f>'مــصــــروفــــــات اليومـيـــة'!#REF!</f>
        <v>#REF!</v>
      </c>
      <c r="V92" s="25" t="e">
        <f>'مــصــــروفــــــات اليومـيـــة'!#REF!</f>
        <v>#REF!</v>
      </c>
      <c r="W92" s="24" t="e">
        <f>'مــصــــروفــــــات اليومـيـــة'!#REF!</f>
        <v>#REF!</v>
      </c>
      <c r="X92" s="25" t="e">
        <f>'مــصــــروفــــــات اليومـيـــة'!#REF!</f>
        <v>#REF!</v>
      </c>
      <c r="Y92" s="24" t="e">
        <f>'مــصــــروفــــــات اليومـيـــة'!#REF!</f>
        <v>#REF!</v>
      </c>
      <c r="Z92" s="25" t="e">
        <f>'مــصــــروفــــــات اليومـيـــة'!#REF!</f>
        <v>#REF!</v>
      </c>
      <c r="AA92" s="24" t="e">
        <f>'مــصــــروفــــــات اليومـيـــة'!#REF!</f>
        <v>#REF!</v>
      </c>
      <c r="AB92" s="25" t="e">
        <f>'مــصــــروفــــــات اليومـيـــة'!#REF!</f>
        <v>#REF!</v>
      </c>
      <c r="AC92" s="24" t="e">
        <f>'مــصــــروفــــــات اليومـيـــة'!#REF!</f>
        <v>#REF!</v>
      </c>
      <c r="AD92" s="25" t="e">
        <f>'مــصــــروفــــــات اليومـيـــة'!#REF!</f>
        <v>#REF!</v>
      </c>
      <c r="AE92" s="24" t="e">
        <f>'مــصــــروفــــــات اليومـيـــة'!#REF!</f>
        <v>#REF!</v>
      </c>
      <c r="AF92" s="25" t="e">
        <f>'مــصــــروفــــــات اليومـيـــة'!#REF!</f>
        <v>#REF!</v>
      </c>
      <c r="AG92" s="24" t="e">
        <f>'مــصــــروفــــــات اليومـيـــة'!#REF!</f>
        <v>#REF!</v>
      </c>
      <c r="AH92" s="25" t="e">
        <f>'مــصــــروفــــــات اليومـيـــة'!#REF!</f>
        <v>#REF!</v>
      </c>
      <c r="AI92" s="24" t="e">
        <f>'مــصــــروفــــــات اليومـيـــة'!#REF!</f>
        <v>#REF!</v>
      </c>
      <c r="AJ92" s="25" t="e">
        <f>'مــصــــروفــــــات اليومـيـــة'!#REF!</f>
        <v>#REF!</v>
      </c>
      <c r="AK92" s="24" t="e">
        <f>'مــصــــروفــــــات اليومـيـــة'!#REF!</f>
        <v>#REF!</v>
      </c>
      <c r="AL92" s="25" t="e">
        <f>'مــصــــروفــــــات اليومـيـــة'!#REF!</f>
        <v>#REF!</v>
      </c>
      <c r="AM92" s="24" t="e">
        <f>'مــصــــروفــــــات اليومـيـــة'!#REF!</f>
        <v>#REF!</v>
      </c>
      <c r="AN92" s="25" t="e">
        <f>'مــصــــروفــــــات اليومـيـــة'!#REF!</f>
        <v>#REF!</v>
      </c>
      <c r="AO92" s="24" t="e">
        <f>'مــصــــروفــــــات اليومـيـــة'!#REF!</f>
        <v>#REF!</v>
      </c>
      <c r="AP92" s="25" t="e">
        <f>'مــصــــروفــــــات اليومـيـــة'!#REF!</f>
        <v>#REF!</v>
      </c>
      <c r="AQ92" s="24" t="e">
        <f>'مــصــــروفــــــات اليومـيـــة'!#REF!</f>
        <v>#REF!</v>
      </c>
      <c r="AR92" s="25" t="e">
        <f>'مــصــــروفــــــات اليومـيـــة'!#REF!</f>
        <v>#REF!</v>
      </c>
      <c r="AS92" s="24" t="e">
        <f>'مــصــــروفــــــات اليومـيـــة'!#REF!</f>
        <v>#REF!</v>
      </c>
      <c r="AT92" s="25" t="e">
        <f>'مــصــــروفــــــات اليومـيـــة'!#REF!</f>
        <v>#REF!</v>
      </c>
      <c r="AU92" s="24"/>
      <c r="AV92" s="25"/>
      <c r="AW92" s="24"/>
      <c r="AX92" s="25"/>
      <c r="AY92" s="24"/>
      <c r="AZ92" s="25"/>
      <c r="BA92" s="24"/>
      <c r="BB92" s="25"/>
      <c r="BC92" s="24"/>
      <c r="BD92" s="25"/>
      <c r="BE92" s="24"/>
      <c r="BF92" s="25"/>
    </row>
    <row r="93" spans="1:58" ht="30" thickTop="1" thickBot="1" x14ac:dyDescent="0.3">
      <c r="A93" s="87">
        <v>91</v>
      </c>
      <c r="B93" s="87" t="s">
        <v>142</v>
      </c>
      <c r="C93" s="24" t="e">
        <f>'مــصــــروفــــــات اليومـيـــة'!#REF!</f>
        <v>#REF!</v>
      </c>
      <c r="D93" s="25" t="e">
        <f>'مــصــــروفــــــات اليومـيـــة'!#REF!</f>
        <v>#REF!</v>
      </c>
      <c r="E93" s="24">
        <f>'مــصــــروفــــــات اليومـيـــة'!H291</f>
        <v>0</v>
      </c>
      <c r="F93" s="25">
        <f>'مــصــــروفــــــات اليومـيـــة'!I271</f>
        <v>0</v>
      </c>
      <c r="G93" s="24" t="e">
        <f>'مــصــــروفــــــات اليومـيـــة'!#REF!</f>
        <v>#REF!</v>
      </c>
      <c r="H93" s="25" t="e">
        <f>'مــصــــروفــــــات اليومـيـــة'!#REF!</f>
        <v>#REF!</v>
      </c>
      <c r="I93" s="24" t="e">
        <f>'مــصــــروفــــــات اليومـيـــة'!#REF!</f>
        <v>#REF!</v>
      </c>
      <c r="J93" s="25" t="e">
        <f>'مــصــــروفــــــات اليومـيـــة'!#REF!</f>
        <v>#REF!</v>
      </c>
      <c r="K93" s="24" t="e">
        <f>'مــصــــروفــــــات اليومـيـــة'!#REF!</f>
        <v>#REF!</v>
      </c>
      <c r="L93" s="25" t="e">
        <f>'مــصــــروفــــــات اليومـيـــة'!#REF!</f>
        <v>#REF!</v>
      </c>
      <c r="M93" s="24" t="e">
        <f>'مــصــــروفــــــات اليومـيـــة'!#REF!</f>
        <v>#REF!</v>
      </c>
      <c r="N93" s="25" t="e">
        <f>'مــصــــروفــــــات اليومـيـــة'!#REF!</f>
        <v>#REF!</v>
      </c>
      <c r="O93" s="24" t="e">
        <f>'مــصــــروفــــــات اليومـيـــة'!#REF!</f>
        <v>#REF!</v>
      </c>
      <c r="P93" s="25" t="e">
        <f>'مــصــــروفــــــات اليومـيـــة'!#REF!</f>
        <v>#REF!</v>
      </c>
      <c r="Q93" s="24" t="e">
        <f>'مــصــــروفــــــات اليومـيـــة'!#REF!</f>
        <v>#REF!</v>
      </c>
      <c r="R93" s="25" t="e">
        <f>'مــصــــروفــــــات اليومـيـــة'!#REF!</f>
        <v>#REF!</v>
      </c>
      <c r="S93" s="24" t="e">
        <f>'مــصــــروفــــــات اليومـيـــة'!#REF!</f>
        <v>#REF!</v>
      </c>
      <c r="T93" s="25" t="e">
        <f>'مــصــــروفــــــات اليومـيـــة'!#REF!</f>
        <v>#REF!</v>
      </c>
      <c r="U93" s="24" t="e">
        <f>'مــصــــروفــــــات اليومـيـــة'!#REF!</f>
        <v>#REF!</v>
      </c>
      <c r="V93" s="25" t="e">
        <f>'مــصــــروفــــــات اليومـيـــة'!#REF!</f>
        <v>#REF!</v>
      </c>
      <c r="W93" s="24" t="e">
        <f>'مــصــــروفــــــات اليومـيـــة'!#REF!</f>
        <v>#REF!</v>
      </c>
      <c r="X93" s="25" t="e">
        <f>'مــصــــروفــــــات اليومـيـــة'!#REF!</f>
        <v>#REF!</v>
      </c>
      <c r="Y93" s="24" t="e">
        <f>'مــصــــروفــــــات اليومـيـــة'!#REF!</f>
        <v>#REF!</v>
      </c>
      <c r="Z93" s="25" t="e">
        <f>'مــصــــروفــــــات اليومـيـــة'!#REF!</f>
        <v>#REF!</v>
      </c>
      <c r="AA93" s="24" t="e">
        <f>'مــصــــروفــــــات اليومـيـــة'!#REF!</f>
        <v>#REF!</v>
      </c>
      <c r="AB93" s="25" t="e">
        <f>'مــصــــروفــــــات اليومـيـــة'!#REF!</f>
        <v>#REF!</v>
      </c>
      <c r="AC93" s="24" t="e">
        <f>'مــصــــروفــــــات اليومـيـــة'!#REF!</f>
        <v>#REF!</v>
      </c>
      <c r="AD93" s="25" t="e">
        <f>'مــصــــروفــــــات اليومـيـــة'!#REF!</f>
        <v>#REF!</v>
      </c>
      <c r="AE93" s="24" t="e">
        <f>'مــصــــروفــــــات اليومـيـــة'!#REF!</f>
        <v>#REF!</v>
      </c>
      <c r="AF93" s="25" t="e">
        <f>'مــصــــروفــــــات اليومـيـــة'!#REF!</f>
        <v>#REF!</v>
      </c>
      <c r="AG93" s="24" t="e">
        <f>'مــصــــروفــــــات اليومـيـــة'!#REF!</f>
        <v>#REF!</v>
      </c>
      <c r="AH93" s="25" t="e">
        <f>'مــصــــروفــــــات اليومـيـــة'!#REF!</f>
        <v>#REF!</v>
      </c>
      <c r="AI93" s="24" t="e">
        <f>'مــصــــروفــــــات اليومـيـــة'!#REF!</f>
        <v>#REF!</v>
      </c>
      <c r="AJ93" s="25" t="e">
        <f>'مــصــــروفــــــات اليومـيـــة'!#REF!</f>
        <v>#REF!</v>
      </c>
      <c r="AK93" s="24" t="e">
        <f>'مــصــــروفــــــات اليومـيـــة'!#REF!</f>
        <v>#REF!</v>
      </c>
      <c r="AL93" s="25" t="e">
        <f>'مــصــــروفــــــات اليومـيـــة'!#REF!</f>
        <v>#REF!</v>
      </c>
      <c r="AM93" s="24" t="e">
        <f>'مــصــــروفــــــات اليومـيـــة'!#REF!</f>
        <v>#REF!</v>
      </c>
      <c r="AN93" s="25" t="e">
        <f>'مــصــــروفــــــات اليومـيـــة'!#REF!</f>
        <v>#REF!</v>
      </c>
      <c r="AO93" s="24" t="e">
        <f>'مــصــــروفــــــات اليومـيـــة'!#REF!</f>
        <v>#REF!</v>
      </c>
      <c r="AP93" s="25" t="e">
        <f>'مــصــــروفــــــات اليومـيـــة'!#REF!</f>
        <v>#REF!</v>
      </c>
      <c r="AQ93" s="24" t="e">
        <f>'مــصــــروفــــــات اليومـيـــة'!#REF!</f>
        <v>#REF!</v>
      </c>
      <c r="AR93" s="25" t="e">
        <f>'مــصــــروفــــــات اليومـيـــة'!#REF!</f>
        <v>#REF!</v>
      </c>
      <c r="AS93" s="24" t="e">
        <f>'مــصــــروفــــــات اليومـيـــة'!#REF!</f>
        <v>#REF!</v>
      </c>
      <c r="AT93" s="25" t="e">
        <f>'مــصــــروفــــــات اليومـيـــة'!#REF!</f>
        <v>#REF!</v>
      </c>
      <c r="AU93" s="24"/>
      <c r="AV93" s="25"/>
      <c r="AW93" s="24"/>
      <c r="AX93" s="25"/>
      <c r="AY93" s="24"/>
      <c r="AZ93" s="25"/>
      <c r="BA93" s="24"/>
      <c r="BB93" s="25"/>
      <c r="BC93" s="24"/>
      <c r="BD93" s="25"/>
      <c r="BE93" s="24"/>
      <c r="BF93" s="25"/>
    </row>
    <row r="94" spans="1:58" ht="30" thickTop="1" thickBot="1" x14ac:dyDescent="0.3">
      <c r="A94" s="87">
        <v>92</v>
      </c>
      <c r="B94" s="87" t="s">
        <v>142</v>
      </c>
      <c r="C94" s="24" t="e">
        <f>'مــصــــروفــــــات اليومـيـــة'!#REF!</f>
        <v>#REF!</v>
      </c>
      <c r="D94" s="25" t="e">
        <f>'مــصــــروفــــــات اليومـيـــة'!#REF!</f>
        <v>#REF!</v>
      </c>
      <c r="E94" s="24">
        <f>'مــصــــروفــــــات اليومـيـــة'!H292</f>
        <v>0</v>
      </c>
      <c r="F94" s="25">
        <f>'مــصــــروفــــــات اليومـيـــة'!I272</f>
        <v>0</v>
      </c>
      <c r="G94" s="24" t="e">
        <f>'مــصــــروفــــــات اليومـيـــة'!#REF!</f>
        <v>#REF!</v>
      </c>
      <c r="H94" s="25" t="e">
        <f>'مــصــــروفــــــات اليومـيـــة'!#REF!</f>
        <v>#REF!</v>
      </c>
      <c r="I94" s="24" t="e">
        <f>'مــصــــروفــــــات اليومـيـــة'!#REF!</f>
        <v>#REF!</v>
      </c>
      <c r="J94" s="25" t="e">
        <f>'مــصــــروفــــــات اليومـيـــة'!#REF!</f>
        <v>#REF!</v>
      </c>
      <c r="K94" s="24" t="e">
        <f>'مــصــــروفــــــات اليومـيـــة'!#REF!</f>
        <v>#REF!</v>
      </c>
      <c r="L94" s="25" t="e">
        <f>'مــصــــروفــــــات اليومـيـــة'!#REF!</f>
        <v>#REF!</v>
      </c>
      <c r="M94" s="24" t="e">
        <f>'مــصــــروفــــــات اليومـيـــة'!#REF!</f>
        <v>#REF!</v>
      </c>
      <c r="N94" s="25" t="e">
        <f>'مــصــــروفــــــات اليومـيـــة'!#REF!</f>
        <v>#REF!</v>
      </c>
      <c r="O94" s="24" t="e">
        <f>'مــصــــروفــــــات اليومـيـــة'!#REF!</f>
        <v>#REF!</v>
      </c>
      <c r="P94" s="25" t="e">
        <f>'مــصــــروفــــــات اليومـيـــة'!#REF!</f>
        <v>#REF!</v>
      </c>
      <c r="Q94" s="24" t="e">
        <f>'مــصــــروفــــــات اليومـيـــة'!#REF!</f>
        <v>#REF!</v>
      </c>
      <c r="R94" s="25" t="e">
        <f>'مــصــــروفــــــات اليومـيـــة'!#REF!</f>
        <v>#REF!</v>
      </c>
      <c r="S94" s="24" t="e">
        <f>'مــصــــروفــــــات اليومـيـــة'!#REF!</f>
        <v>#REF!</v>
      </c>
      <c r="T94" s="25" t="e">
        <f>'مــصــــروفــــــات اليومـيـــة'!#REF!</f>
        <v>#REF!</v>
      </c>
      <c r="U94" s="24" t="e">
        <f>'مــصــــروفــــــات اليومـيـــة'!#REF!</f>
        <v>#REF!</v>
      </c>
      <c r="V94" s="25" t="e">
        <f>'مــصــــروفــــــات اليومـيـــة'!#REF!</f>
        <v>#REF!</v>
      </c>
      <c r="W94" s="24" t="e">
        <f>'مــصــــروفــــــات اليومـيـــة'!#REF!</f>
        <v>#REF!</v>
      </c>
      <c r="X94" s="25" t="e">
        <f>'مــصــــروفــــــات اليومـيـــة'!#REF!</f>
        <v>#REF!</v>
      </c>
      <c r="Y94" s="24" t="e">
        <f>'مــصــــروفــــــات اليومـيـــة'!#REF!</f>
        <v>#REF!</v>
      </c>
      <c r="Z94" s="25" t="e">
        <f>'مــصــــروفــــــات اليومـيـــة'!#REF!</f>
        <v>#REF!</v>
      </c>
      <c r="AA94" s="24" t="e">
        <f>'مــصــــروفــــــات اليومـيـــة'!#REF!</f>
        <v>#REF!</v>
      </c>
      <c r="AB94" s="25" t="e">
        <f>'مــصــــروفــــــات اليومـيـــة'!#REF!</f>
        <v>#REF!</v>
      </c>
      <c r="AC94" s="24" t="e">
        <f>'مــصــــروفــــــات اليومـيـــة'!#REF!</f>
        <v>#REF!</v>
      </c>
      <c r="AD94" s="25" t="e">
        <f>'مــصــــروفــــــات اليومـيـــة'!#REF!</f>
        <v>#REF!</v>
      </c>
      <c r="AE94" s="24" t="e">
        <f>'مــصــــروفــــــات اليومـيـــة'!#REF!</f>
        <v>#REF!</v>
      </c>
      <c r="AF94" s="25" t="e">
        <f>'مــصــــروفــــــات اليومـيـــة'!#REF!</f>
        <v>#REF!</v>
      </c>
      <c r="AG94" s="24" t="e">
        <f>'مــصــــروفــــــات اليومـيـــة'!#REF!</f>
        <v>#REF!</v>
      </c>
      <c r="AH94" s="25" t="e">
        <f>'مــصــــروفــــــات اليومـيـــة'!#REF!</f>
        <v>#REF!</v>
      </c>
      <c r="AI94" s="24" t="e">
        <f>'مــصــــروفــــــات اليومـيـــة'!#REF!</f>
        <v>#REF!</v>
      </c>
      <c r="AJ94" s="25" t="e">
        <f>'مــصــــروفــــــات اليومـيـــة'!#REF!</f>
        <v>#REF!</v>
      </c>
      <c r="AK94" s="24" t="e">
        <f>'مــصــــروفــــــات اليومـيـــة'!#REF!</f>
        <v>#REF!</v>
      </c>
      <c r="AL94" s="25" t="e">
        <f>'مــصــــروفــــــات اليومـيـــة'!#REF!</f>
        <v>#REF!</v>
      </c>
      <c r="AM94" s="24" t="e">
        <f>'مــصــــروفــــــات اليومـيـــة'!#REF!</f>
        <v>#REF!</v>
      </c>
      <c r="AN94" s="25" t="e">
        <f>'مــصــــروفــــــات اليومـيـــة'!#REF!</f>
        <v>#REF!</v>
      </c>
      <c r="AO94" s="24" t="e">
        <f>'مــصــــروفــــــات اليومـيـــة'!#REF!</f>
        <v>#REF!</v>
      </c>
      <c r="AP94" s="25" t="e">
        <f>'مــصــــروفــــــات اليومـيـــة'!#REF!</f>
        <v>#REF!</v>
      </c>
      <c r="AQ94" s="24" t="e">
        <f>'مــصــــروفــــــات اليومـيـــة'!#REF!</f>
        <v>#REF!</v>
      </c>
      <c r="AR94" s="25" t="e">
        <f>'مــصــــروفــــــات اليومـيـــة'!#REF!</f>
        <v>#REF!</v>
      </c>
      <c r="AS94" s="24" t="e">
        <f>'مــصــــروفــــــات اليومـيـــة'!#REF!</f>
        <v>#REF!</v>
      </c>
      <c r="AT94" s="25" t="e">
        <f>'مــصــــروفــــــات اليومـيـــة'!#REF!</f>
        <v>#REF!</v>
      </c>
      <c r="AU94" s="24"/>
      <c r="AV94" s="25"/>
      <c r="AW94" s="24"/>
      <c r="AX94" s="25"/>
      <c r="AY94" s="24"/>
      <c r="AZ94" s="25"/>
      <c r="BA94" s="24"/>
      <c r="BB94" s="25"/>
      <c r="BC94" s="24"/>
      <c r="BD94" s="25"/>
      <c r="BE94" s="24"/>
      <c r="BF94" s="25"/>
    </row>
    <row r="95" spans="1:58" ht="30" thickTop="1" thickBot="1" x14ac:dyDescent="0.3">
      <c r="A95" s="87">
        <v>93</v>
      </c>
      <c r="B95" s="87" t="s">
        <v>142</v>
      </c>
      <c r="C95" s="24" t="e">
        <f>'مــصــــروفــــــات اليومـيـــة'!#REF!</f>
        <v>#REF!</v>
      </c>
      <c r="D95" s="25" t="e">
        <f>'مــصــــروفــــــات اليومـيـــة'!#REF!</f>
        <v>#REF!</v>
      </c>
      <c r="E95" s="24">
        <f>'مــصــــروفــــــات اليومـيـــة'!H293</f>
        <v>0</v>
      </c>
      <c r="F95" s="25">
        <f>'مــصــــروفــــــات اليومـيـــة'!I273</f>
        <v>0</v>
      </c>
      <c r="G95" s="24" t="e">
        <f>'مــصــــروفــــــات اليومـيـــة'!#REF!</f>
        <v>#REF!</v>
      </c>
      <c r="H95" s="25" t="e">
        <f>'مــصــــروفــــــات اليومـيـــة'!#REF!</f>
        <v>#REF!</v>
      </c>
      <c r="I95" s="24" t="e">
        <f>'مــصــــروفــــــات اليومـيـــة'!#REF!</f>
        <v>#REF!</v>
      </c>
      <c r="J95" s="25" t="e">
        <f>'مــصــــروفــــــات اليومـيـــة'!#REF!</f>
        <v>#REF!</v>
      </c>
      <c r="K95" s="24" t="e">
        <f>'مــصــــروفــــــات اليومـيـــة'!#REF!</f>
        <v>#REF!</v>
      </c>
      <c r="L95" s="25" t="e">
        <f>'مــصــــروفــــــات اليومـيـــة'!#REF!</f>
        <v>#REF!</v>
      </c>
      <c r="M95" s="24" t="e">
        <f>'مــصــــروفــــــات اليومـيـــة'!#REF!</f>
        <v>#REF!</v>
      </c>
      <c r="N95" s="25" t="e">
        <f>'مــصــــروفــــــات اليومـيـــة'!#REF!</f>
        <v>#REF!</v>
      </c>
      <c r="O95" s="24" t="e">
        <f>'مــصــــروفــــــات اليومـيـــة'!#REF!</f>
        <v>#REF!</v>
      </c>
      <c r="P95" s="25" t="e">
        <f>'مــصــــروفــــــات اليومـيـــة'!#REF!</f>
        <v>#REF!</v>
      </c>
      <c r="Q95" s="24" t="e">
        <f>'مــصــــروفــــــات اليومـيـــة'!#REF!</f>
        <v>#REF!</v>
      </c>
      <c r="R95" s="25" t="e">
        <f>'مــصــــروفــــــات اليومـيـــة'!#REF!</f>
        <v>#REF!</v>
      </c>
      <c r="S95" s="24" t="e">
        <f>'مــصــــروفــــــات اليومـيـــة'!#REF!</f>
        <v>#REF!</v>
      </c>
      <c r="T95" s="25" t="e">
        <f>'مــصــــروفــــــات اليومـيـــة'!#REF!</f>
        <v>#REF!</v>
      </c>
      <c r="U95" s="24" t="e">
        <f>'مــصــــروفــــــات اليومـيـــة'!#REF!</f>
        <v>#REF!</v>
      </c>
      <c r="V95" s="25" t="e">
        <f>'مــصــــروفــــــات اليومـيـــة'!#REF!</f>
        <v>#REF!</v>
      </c>
      <c r="W95" s="24" t="e">
        <f>'مــصــــروفــــــات اليومـيـــة'!#REF!</f>
        <v>#REF!</v>
      </c>
      <c r="X95" s="25" t="e">
        <f>'مــصــــروفــــــات اليومـيـــة'!#REF!</f>
        <v>#REF!</v>
      </c>
      <c r="Y95" s="24" t="e">
        <f>'مــصــــروفــــــات اليومـيـــة'!#REF!</f>
        <v>#REF!</v>
      </c>
      <c r="Z95" s="25" t="e">
        <f>'مــصــــروفــــــات اليومـيـــة'!#REF!</f>
        <v>#REF!</v>
      </c>
      <c r="AA95" s="24" t="e">
        <f>'مــصــــروفــــــات اليومـيـــة'!#REF!</f>
        <v>#REF!</v>
      </c>
      <c r="AB95" s="25" t="e">
        <f>'مــصــــروفــــــات اليومـيـــة'!#REF!</f>
        <v>#REF!</v>
      </c>
      <c r="AC95" s="24" t="e">
        <f>'مــصــــروفــــــات اليومـيـــة'!#REF!</f>
        <v>#REF!</v>
      </c>
      <c r="AD95" s="25" t="e">
        <f>'مــصــــروفــــــات اليومـيـــة'!#REF!</f>
        <v>#REF!</v>
      </c>
      <c r="AE95" s="24" t="e">
        <f>'مــصــــروفــــــات اليومـيـــة'!#REF!</f>
        <v>#REF!</v>
      </c>
      <c r="AF95" s="25" t="e">
        <f>'مــصــــروفــــــات اليومـيـــة'!#REF!</f>
        <v>#REF!</v>
      </c>
      <c r="AG95" s="24" t="e">
        <f>'مــصــــروفــــــات اليومـيـــة'!#REF!</f>
        <v>#REF!</v>
      </c>
      <c r="AH95" s="25" t="e">
        <f>'مــصــــروفــــــات اليومـيـــة'!#REF!</f>
        <v>#REF!</v>
      </c>
      <c r="AI95" s="24" t="e">
        <f>'مــصــــروفــــــات اليومـيـــة'!#REF!</f>
        <v>#REF!</v>
      </c>
      <c r="AJ95" s="25" t="e">
        <f>'مــصــــروفــــــات اليومـيـــة'!#REF!</f>
        <v>#REF!</v>
      </c>
      <c r="AK95" s="24" t="e">
        <f>'مــصــــروفــــــات اليومـيـــة'!#REF!</f>
        <v>#REF!</v>
      </c>
      <c r="AL95" s="25" t="e">
        <f>'مــصــــروفــــــات اليومـيـــة'!#REF!</f>
        <v>#REF!</v>
      </c>
      <c r="AM95" s="24" t="e">
        <f>'مــصــــروفــــــات اليومـيـــة'!#REF!</f>
        <v>#REF!</v>
      </c>
      <c r="AN95" s="25" t="e">
        <f>'مــصــــروفــــــات اليومـيـــة'!#REF!</f>
        <v>#REF!</v>
      </c>
      <c r="AO95" s="24" t="e">
        <f>'مــصــــروفــــــات اليومـيـــة'!#REF!</f>
        <v>#REF!</v>
      </c>
      <c r="AP95" s="25" t="e">
        <f>'مــصــــروفــــــات اليومـيـــة'!#REF!</f>
        <v>#REF!</v>
      </c>
      <c r="AQ95" s="24" t="e">
        <f>'مــصــــروفــــــات اليومـيـــة'!#REF!</f>
        <v>#REF!</v>
      </c>
      <c r="AR95" s="25" t="e">
        <f>'مــصــــروفــــــات اليومـيـــة'!#REF!</f>
        <v>#REF!</v>
      </c>
      <c r="AS95" s="24" t="e">
        <f>'مــصــــروفــــــات اليومـيـــة'!#REF!</f>
        <v>#REF!</v>
      </c>
      <c r="AT95" s="25" t="e">
        <f>'مــصــــروفــــــات اليومـيـــة'!#REF!</f>
        <v>#REF!</v>
      </c>
      <c r="AU95" s="24"/>
      <c r="AV95" s="25"/>
      <c r="AW95" s="24"/>
      <c r="AX95" s="25"/>
      <c r="AY95" s="24"/>
      <c r="AZ95" s="25"/>
      <c r="BA95" s="24"/>
      <c r="BB95" s="25"/>
      <c r="BC95" s="24"/>
      <c r="BD95" s="25"/>
      <c r="BE95" s="24"/>
      <c r="BF95" s="25"/>
    </row>
    <row r="96" spans="1:58" ht="30" thickTop="1" thickBot="1" x14ac:dyDescent="0.3">
      <c r="A96" s="87">
        <v>94</v>
      </c>
      <c r="B96" s="87" t="s">
        <v>142</v>
      </c>
      <c r="C96" s="24" t="e">
        <f>'مــصــــروفــــــات اليومـيـــة'!#REF!</f>
        <v>#REF!</v>
      </c>
      <c r="D96" s="25" t="e">
        <f>'مــصــــروفــــــات اليومـيـــة'!#REF!</f>
        <v>#REF!</v>
      </c>
      <c r="E96" s="24">
        <f>'مــصــــروفــــــات اليومـيـــة'!H294</f>
        <v>0</v>
      </c>
      <c r="F96" s="25">
        <f>'مــصــــروفــــــات اليومـيـــة'!I274</f>
        <v>0</v>
      </c>
      <c r="G96" s="24" t="e">
        <f>'مــصــــروفــــــات اليومـيـــة'!#REF!</f>
        <v>#REF!</v>
      </c>
      <c r="H96" s="25" t="e">
        <f>'مــصــــروفــــــات اليومـيـــة'!#REF!</f>
        <v>#REF!</v>
      </c>
      <c r="I96" s="24" t="e">
        <f>'مــصــــروفــــــات اليومـيـــة'!#REF!</f>
        <v>#REF!</v>
      </c>
      <c r="J96" s="25" t="e">
        <f>'مــصــــروفــــــات اليومـيـــة'!#REF!</f>
        <v>#REF!</v>
      </c>
      <c r="K96" s="24" t="e">
        <f>'مــصــــروفــــــات اليومـيـــة'!#REF!</f>
        <v>#REF!</v>
      </c>
      <c r="L96" s="25" t="e">
        <f>'مــصــــروفــــــات اليومـيـــة'!#REF!</f>
        <v>#REF!</v>
      </c>
      <c r="M96" s="24" t="e">
        <f>'مــصــــروفــــــات اليومـيـــة'!#REF!</f>
        <v>#REF!</v>
      </c>
      <c r="N96" s="25" t="e">
        <f>'مــصــــروفــــــات اليومـيـــة'!#REF!</f>
        <v>#REF!</v>
      </c>
      <c r="O96" s="24" t="e">
        <f>'مــصــــروفــــــات اليومـيـــة'!#REF!</f>
        <v>#REF!</v>
      </c>
      <c r="P96" s="25" t="e">
        <f>'مــصــــروفــــــات اليومـيـــة'!#REF!</f>
        <v>#REF!</v>
      </c>
      <c r="Q96" s="24" t="e">
        <f>'مــصــــروفــــــات اليومـيـــة'!#REF!</f>
        <v>#REF!</v>
      </c>
      <c r="R96" s="25" t="e">
        <f>'مــصــــروفــــــات اليومـيـــة'!#REF!</f>
        <v>#REF!</v>
      </c>
      <c r="S96" s="24" t="e">
        <f>'مــصــــروفــــــات اليومـيـــة'!#REF!</f>
        <v>#REF!</v>
      </c>
      <c r="T96" s="25" t="e">
        <f>'مــصــــروفــــــات اليومـيـــة'!#REF!</f>
        <v>#REF!</v>
      </c>
      <c r="U96" s="24" t="e">
        <f>'مــصــــروفــــــات اليومـيـــة'!#REF!</f>
        <v>#REF!</v>
      </c>
      <c r="V96" s="25" t="e">
        <f>'مــصــــروفــــــات اليومـيـــة'!#REF!</f>
        <v>#REF!</v>
      </c>
      <c r="W96" s="24" t="e">
        <f>'مــصــــروفــــــات اليومـيـــة'!#REF!</f>
        <v>#REF!</v>
      </c>
      <c r="X96" s="25" t="e">
        <f>'مــصــــروفــــــات اليومـيـــة'!#REF!</f>
        <v>#REF!</v>
      </c>
      <c r="Y96" s="24" t="e">
        <f>'مــصــــروفــــــات اليومـيـــة'!#REF!</f>
        <v>#REF!</v>
      </c>
      <c r="Z96" s="25" t="e">
        <f>'مــصــــروفــــــات اليومـيـــة'!#REF!</f>
        <v>#REF!</v>
      </c>
      <c r="AA96" s="24" t="e">
        <f>'مــصــــروفــــــات اليومـيـــة'!#REF!</f>
        <v>#REF!</v>
      </c>
      <c r="AB96" s="25" t="e">
        <f>'مــصــــروفــــــات اليومـيـــة'!#REF!</f>
        <v>#REF!</v>
      </c>
      <c r="AC96" s="24" t="e">
        <f>'مــصــــروفــــــات اليومـيـــة'!#REF!</f>
        <v>#REF!</v>
      </c>
      <c r="AD96" s="25" t="e">
        <f>'مــصــــروفــــــات اليومـيـــة'!#REF!</f>
        <v>#REF!</v>
      </c>
      <c r="AE96" s="24" t="e">
        <f>'مــصــــروفــــــات اليومـيـــة'!#REF!</f>
        <v>#REF!</v>
      </c>
      <c r="AF96" s="25" t="e">
        <f>'مــصــــروفــــــات اليومـيـــة'!#REF!</f>
        <v>#REF!</v>
      </c>
      <c r="AG96" s="24" t="e">
        <f>'مــصــــروفــــــات اليومـيـــة'!#REF!</f>
        <v>#REF!</v>
      </c>
      <c r="AH96" s="25" t="e">
        <f>'مــصــــروفــــــات اليومـيـــة'!#REF!</f>
        <v>#REF!</v>
      </c>
      <c r="AI96" s="24" t="e">
        <f>'مــصــــروفــــــات اليومـيـــة'!#REF!</f>
        <v>#REF!</v>
      </c>
      <c r="AJ96" s="25" t="e">
        <f>'مــصــــروفــــــات اليومـيـــة'!#REF!</f>
        <v>#REF!</v>
      </c>
      <c r="AK96" s="24" t="e">
        <f>'مــصــــروفــــــات اليومـيـــة'!#REF!</f>
        <v>#REF!</v>
      </c>
      <c r="AL96" s="25" t="e">
        <f>'مــصــــروفــــــات اليومـيـــة'!#REF!</f>
        <v>#REF!</v>
      </c>
      <c r="AM96" s="24" t="e">
        <f>'مــصــــروفــــــات اليومـيـــة'!#REF!</f>
        <v>#REF!</v>
      </c>
      <c r="AN96" s="25" t="e">
        <f>'مــصــــروفــــــات اليومـيـــة'!#REF!</f>
        <v>#REF!</v>
      </c>
      <c r="AO96" s="24" t="e">
        <f>'مــصــــروفــــــات اليومـيـــة'!#REF!</f>
        <v>#REF!</v>
      </c>
      <c r="AP96" s="25" t="e">
        <f>'مــصــــروفــــــات اليومـيـــة'!#REF!</f>
        <v>#REF!</v>
      </c>
      <c r="AQ96" s="24" t="e">
        <f>'مــصــــروفــــــات اليومـيـــة'!#REF!</f>
        <v>#REF!</v>
      </c>
      <c r="AR96" s="25" t="e">
        <f>'مــصــــروفــــــات اليومـيـــة'!#REF!</f>
        <v>#REF!</v>
      </c>
      <c r="AS96" s="24" t="e">
        <f>'مــصــــروفــــــات اليومـيـــة'!#REF!</f>
        <v>#REF!</v>
      </c>
      <c r="AT96" s="25" t="e">
        <f>'مــصــــروفــــــات اليومـيـــة'!#REF!</f>
        <v>#REF!</v>
      </c>
      <c r="AU96" s="24"/>
      <c r="AV96" s="25"/>
      <c r="AW96" s="24"/>
      <c r="AX96" s="25"/>
      <c r="AY96" s="24"/>
      <c r="AZ96" s="25"/>
      <c r="BA96" s="24"/>
      <c r="BB96" s="25"/>
      <c r="BC96" s="24"/>
      <c r="BD96" s="25"/>
      <c r="BE96" s="24"/>
      <c r="BF96" s="25"/>
    </row>
    <row r="97" spans="1:58" ht="30" thickTop="1" thickBot="1" x14ac:dyDescent="0.3">
      <c r="A97" s="87">
        <v>95</v>
      </c>
      <c r="B97" s="87" t="s">
        <v>142</v>
      </c>
      <c r="C97" s="24" t="e">
        <f>'مــصــــروفــــــات اليومـيـــة'!#REF!</f>
        <v>#REF!</v>
      </c>
      <c r="D97" s="25" t="e">
        <f>'مــصــــروفــــــات اليومـيـــة'!#REF!</f>
        <v>#REF!</v>
      </c>
      <c r="E97" s="24">
        <f>'مــصــــروفــــــات اليومـيـــة'!H295</f>
        <v>0</v>
      </c>
      <c r="F97" s="25">
        <f>'مــصــــروفــــــات اليومـيـــة'!I275</f>
        <v>0</v>
      </c>
      <c r="G97" s="24" t="e">
        <f>'مــصــــروفــــــات اليومـيـــة'!#REF!</f>
        <v>#REF!</v>
      </c>
      <c r="H97" s="25" t="e">
        <f>'مــصــــروفــــــات اليومـيـــة'!#REF!</f>
        <v>#REF!</v>
      </c>
      <c r="I97" s="24" t="e">
        <f>'مــصــــروفــــــات اليومـيـــة'!#REF!</f>
        <v>#REF!</v>
      </c>
      <c r="J97" s="25" t="e">
        <f>'مــصــــروفــــــات اليومـيـــة'!#REF!</f>
        <v>#REF!</v>
      </c>
      <c r="K97" s="24" t="e">
        <f>'مــصــــروفــــــات اليومـيـــة'!#REF!</f>
        <v>#REF!</v>
      </c>
      <c r="L97" s="25" t="e">
        <f>'مــصــــروفــــــات اليومـيـــة'!#REF!</f>
        <v>#REF!</v>
      </c>
      <c r="M97" s="24" t="e">
        <f>'مــصــــروفــــــات اليومـيـــة'!#REF!</f>
        <v>#REF!</v>
      </c>
      <c r="N97" s="25" t="e">
        <f>'مــصــــروفــــــات اليومـيـــة'!#REF!</f>
        <v>#REF!</v>
      </c>
      <c r="O97" s="24" t="e">
        <f>'مــصــــروفــــــات اليومـيـــة'!#REF!</f>
        <v>#REF!</v>
      </c>
      <c r="P97" s="25" t="e">
        <f>'مــصــــروفــــــات اليومـيـــة'!#REF!</f>
        <v>#REF!</v>
      </c>
      <c r="Q97" s="24" t="e">
        <f>'مــصــــروفــــــات اليومـيـــة'!#REF!</f>
        <v>#REF!</v>
      </c>
      <c r="R97" s="25" t="e">
        <f>'مــصــــروفــــــات اليومـيـــة'!#REF!</f>
        <v>#REF!</v>
      </c>
      <c r="S97" s="24" t="e">
        <f>'مــصــــروفــــــات اليومـيـــة'!#REF!</f>
        <v>#REF!</v>
      </c>
      <c r="T97" s="25" t="e">
        <f>'مــصــــروفــــــات اليومـيـــة'!#REF!</f>
        <v>#REF!</v>
      </c>
      <c r="U97" s="24" t="e">
        <f>'مــصــــروفــــــات اليومـيـــة'!#REF!</f>
        <v>#REF!</v>
      </c>
      <c r="V97" s="25" t="e">
        <f>'مــصــــروفــــــات اليومـيـــة'!#REF!</f>
        <v>#REF!</v>
      </c>
      <c r="W97" s="24" t="e">
        <f>'مــصــــروفــــــات اليومـيـــة'!#REF!</f>
        <v>#REF!</v>
      </c>
      <c r="X97" s="25" t="e">
        <f>'مــصــــروفــــــات اليومـيـــة'!#REF!</f>
        <v>#REF!</v>
      </c>
      <c r="Y97" s="24" t="e">
        <f>'مــصــــروفــــــات اليومـيـــة'!#REF!</f>
        <v>#REF!</v>
      </c>
      <c r="Z97" s="25" t="e">
        <f>'مــصــــروفــــــات اليومـيـــة'!#REF!</f>
        <v>#REF!</v>
      </c>
      <c r="AA97" s="24" t="e">
        <f>'مــصــــروفــــــات اليومـيـــة'!#REF!</f>
        <v>#REF!</v>
      </c>
      <c r="AB97" s="25" t="e">
        <f>'مــصــــروفــــــات اليومـيـــة'!#REF!</f>
        <v>#REF!</v>
      </c>
      <c r="AC97" s="24" t="e">
        <f>'مــصــــروفــــــات اليومـيـــة'!#REF!</f>
        <v>#REF!</v>
      </c>
      <c r="AD97" s="25" t="e">
        <f>'مــصــــروفــــــات اليومـيـــة'!#REF!</f>
        <v>#REF!</v>
      </c>
      <c r="AE97" s="24" t="e">
        <f>'مــصــــروفــــــات اليومـيـــة'!#REF!</f>
        <v>#REF!</v>
      </c>
      <c r="AF97" s="25" t="e">
        <f>'مــصــــروفــــــات اليومـيـــة'!#REF!</f>
        <v>#REF!</v>
      </c>
      <c r="AG97" s="24" t="e">
        <f>'مــصــــروفــــــات اليومـيـــة'!#REF!</f>
        <v>#REF!</v>
      </c>
      <c r="AH97" s="25" t="e">
        <f>'مــصــــروفــــــات اليومـيـــة'!#REF!</f>
        <v>#REF!</v>
      </c>
      <c r="AI97" s="24" t="e">
        <f>'مــصــــروفــــــات اليومـيـــة'!#REF!</f>
        <v>#REF!</v>
      </c>
      <c r="AJ97" s="25" t="e">
        <f>'مــصــــروفــــــات اليومـيـــة'!#REF!</f>
        <v>#REF!</v>
      </c>
      <c r="AK97" s="24" t="e">
        <f>'مــصــــروفــــــات اليومـيـــة'!#REF!</f>
        <v>#REF!</v>
      </c>
      <c r="AL97" s="25" t="e">
        <f>'مــصــــروفــــــات اليومـيـــة'!#REF!</f>
        <v>#REF!</v>
      </c>
      <c r="AM97" s="24" t="e">
        <f>'مــصــــروفــــــات اليومـيـــة'!#REF!</f>
        <v>#REF!</v>
      </c>
      <c r="AN97" s="25" t="e">
        <f>'مــصــــروفــــــات اليومـيـــة'!#REF!</f>
        <v>#REF!</v>
      </c>
      <c r="AO97" s="24" t="e">
        <f>'مــصــــروفــــــات اليومـيـــة'!#REF!</f>
        <v>#REF!</v>
      </c>
      <c r="AP97" s="25" t="e">
        <f>'مــصــــروفــــــات اليومـيـــة'!#REF!</f>
        <v>#REF!</v>
      </c>
      <c r="AQ97" s="24" t="e">
        <f>'مــصــــروفــــــات اليومـيـــة'!#REF!</f>
        <v>#REF!</v>
      </c>
      <c r="AR97" s="25" t="e">
        <f>'مــصــــروفــــــات اليومـيـــة'!#REF!</f>
        <v>#REF!</v>
      </c>
      <c r="AS97" s="24" t="e">
        <f>'مــصــــروفــــــات اليومـيـــة'!#REF!</f>
        <v>#REF!</v>
      </c>
      <c r="AT97" s="25" t="e">
        <f>'مــصــــروفــــــات اليومـيـــة'!#REF!</f>
        <v>#REF!</v>
      </c>
      <c r="AU97" s="24"/>
      <c r="AV97" s="25"/>
      <c r="AW97" s="24"/>
      <c r="AX97" s="25"/>
      <c r="AY97" s="24"/>
      <c r="AZ97" s="25"/>
      <c r="BA97" s="24"/>
      <c r="BB97" s="25"/>
      <c r="BC97" s="24"/>
      <c r="BD97" s="25"/>
      <c r="BE97" s="24"/>
      <c r="BF97" s="25"/>
    </row>
    <row r="98" spans="1:58" ht="30" thickTop="1" thickBot="1" x14ac:dyDescent="0.3">
      <c r="A98" s="87">
        <v>96</v>
      </c>
      <c r="B98" s="87" t="s">
        <v>142</v>
      </c>
      <c r="C98" s="24" t="e">
        <f>'مــصــــروفــــــات اليومـيـــة'!#REF!</f>
        <v>#REF!</v>
      </c>
      <c r="D98" s="25" t="e">
        <f>'مــصــــروفــــــات اليومـيـــة'!#REF!</f>
        <v>#REF!</v>
      </c>
      <c r="E98" s="24">
        <f>'مــصــــروفــــــات اليومـيـــة'!H296</f>
        <v>0</v>
      </c>
      <c r="F98" s="25">
        <f>'مــصــــروفــــــات اليومـيـــة'!I276</f>
        <v>0</v>
      </c>
      <c r="G98" s="24" t="e">
        <f>'مــصــــروفــــــات اليومـيـــة'!#REF!</f>
        <v>#REF!</v>
      </c>
      <c r="H98" s="25" t="e">
        <f>'مــصــــروفــــــات اليومـيـــة'!#REF!</f>
        <v>#REF!</v>
      </c>
      <c r="I98" s="24" t="e">
        <f>'مــصــــروفــــــات اليومـيـــة'!#REF!</f>
        <v>#REF!</v>
      </c>
      <c r="J98" s="25" t="e">
        <f>'مــصــــروفــــــات اليومـيـــة'!#REF!</f>
        <v>#REF!</v>
      </c>
      <c r="K98" s="24" t="e">
        <f>'مــصــــروفــــــات اليومـيـــة'!#REF!</f>
        <v>#REF!</v>
      </c>
      <c r="L98" s="25" t="e">
        <f>'مــصــــروفــــــات اليومـيـــة'!#REF!</f>
        <v>#REF!</v>
      </c>
      <c r="M98" s="24" t="e">
        <f>'مــصــــروفــــــات اليومـيـــة'!#REF!</f>
        <v>#REF!</v>
      </c>
      <c r="N98" s="25" t="e">
        <f>'مــصــــروفــــــات اليومـيـــة'!#REF!</f>
        <v>#REF!</v>
      </c>
      <c r="O98" s="24" t="e">
        <f>'مــصــــروفــــــات اليومـيـــة'!#REF!</f>
        <v>#REF!</v>
      </c>
      <c r="P98" s="25" t="e">
        <f>'مــصــــروفــــــات اليومـيـــة'!#REF!</f>
        <v>#REF!</v>
      </c>
      <c r="Q98" s="24" t="e">
        <f>'مــصــــروفــــــات اليومـيـــة'!#REF!</f>
        <v>#REF!</v>
      </c>
      <c r="R98" s="25" t="e">
        <f>'مــصــــروفــــــات اليومـيـــة'!#REF!</f>
        <v>#REF!</v>
      </c>
      <c r="S98" s="24" t="e">
        <f>'مــصــــروفــــــات اليومـيـــة'!#REF!</f>
        <v>#REF!</v>
      </c>
      <c r="T98" s="25" t="e">
        <f>'مــصــــروفــــــات اليومـيـــة'!#REF!</f>
        <v>#REF!</v>
      </c>
      <c r="U98" s="24" t="e">
        <f>'مــصــــروفــــــات اليومـيـــة'!#REF!</f>
        <v>#REF!</v>
      </c>
      <c r="V98" s="25" t="e">
        <f>'مــصــــروفــــــات اليومـيـــة'!#REF!</f>
        <v>#REF!</v>
      </c>
      <c r="W98" s="24" t="e">
        <f>'مــصــــروفــــــات اليومـيـــة'!#REF!</f>
        <v>#REF!</v>
      </c>
      <c r="X98" s="25" t="e">
        <f>'مــصــــروفــــــات اليومـيـــة'!#REF!</f>
        <v>#REF!</v>
      </c>
      <c r="Y98" s="24" t="e">
        <f>'مــصــــروفــــــات اليومـيـــة'!#REF!</f>
        <v>#REF!</v>
      </c>
      <c r="Z98" s="25" t="e">
        <f>'مــصــــروفــــــات اليومـيـــة'!#REF!</f>
        <v>#REF!</v>
      </c>
      <c r="AA98" s="24" t="e">
        <f>'مــصــــروفــــــات اليومـيـــة'!#REF!</f>
        <v>#REF!</v>
      </c>
      <c r="AB98" s="25" t="e">
        <f>'مــصــــروفــــــات اليومـيـــة'!#REF!</f>
        <v>#REF!</v>
      </c>
      <c r="AC98" s="24" t="e">
        <f>'مــصــــروفــــــات اليومـيـــة'!#REF!</f>
        <v>#REF!</v>
      </c>
      <c r="AD98" s="25" t="e">
        <f>'مــصــــروفــــــات اليومـيـــة'!#REF!</f>
        <v>#REF!</v>
      </c>
      <c r="AE98" s="24" t="e">
        <f>'مــصــــروفــــــات اليومـيـــة'!#REF!</f>
        <v>#REF!</v>
      </c>
      <c r="AF98" s="25" t="e">
        <f>'مــصــــروفــــــات اليومـيـــة'!#REF!</f>
        <v>#REF!</v>
      </c>
      <c r="AG98" s="24" t="e">
        <f>'مــصــــروفــــــات اليومـيـــة'!#REF!</f>
        <v>#REF!</v>
      </c>
      <c r="AH98" s="25" t="e">
        <f>'مــصــــروفــــــات اليومـيـــة'!#REF!</f>
        <v>#REF!</v>
      </c>
      <c r="AI98" s="24" t="e">
        <f>'مــصــــروفــــــات اليومـيـــة'!#REF!</f>
        <v>#REF!</v>
      </c>
      <c r="AJ98" s="25" t="e">
        <f>'مــصــــروفــــــات اليومـيـــة'!#REF!</f>
        <v>#REF!</v>
      </c>
      <c r="AK98" s="24" t="e">
        <f>'مــصــــروفــــــات اليومـيـــة'!#REF!</f>
        <v>#REF!</v>
      </c>
      <c r="AL98" s="25" t="e">
        <f>'مــصــــروفــــــات اليومـيـــة'!#REF!</f>
        <v>#REF!</v>
      </c>
      <c r="AM98" s="24" t="e">
        <f>'مــصــــروفــــــات اليومـيـــة'!#REF!</f>
        <v>#REF!</v>
      </c>
      <c r="AN98" s="25" t="e">
        <f>'مــصــــروفــــــات اليومـيـــة'!#REF!</f>
        <v>#REF!</v>
      </c>
      <c r="AO98" s="24" t="e">
        <f>'مــصــــروفــــــات اليومـيـــة'!#REF!</f>
        <v>#REF!</v>
      </c>
      <c r="AP98" s="25" t="e">
        <f>'مــصــــروفــــــات اليومـيـــة'!#REF!</f>
        <v>#REF!</v>
      </c>
      <c r="AQ98" s="24" t="e">
        <f>'مــصــــروفــــــات اليومـيـــة'!#REF!</f>
        <v>#REF!</v>
      </c>
      <c r="AR98" s="25" t="e">
        <f>'مــصــــروفــــــات اليومـيـــة'!#REF!</f>
        <v>#REF!</v>
      </c>
      <c r="AS98" s="24" t="e">
        <f>'مــصــــروفــــــات اليومـيـــة'!#REF!</f>
        <v>#REF!</v>
      </c>
      <c r="AT98" s="25" t="e">
        <f>'مــصــــروفــــــات اليومـيـــة'!#REF!</f>
        <v>#REF!</v>
      </c>
      <c r="AU98" s="24"/>
      <c r="AV98" s="25"/>
      <c r="AW98" s="24"/>
      <c r="AX98" s="25"/>
      <c r="AY98" s="24"/>
      <c r="AZ98" s="25"/>
      <c r="BA98" s="24"/>
      <c r="BB98" s="25"/>
      <c r="BC98" s="24"/>
      <c r="BD98" s="25"/>
      <c r="BE98" s="24"/>
      <c r="BF98" s="25"/>
    </row>
    <row r="99" spans="1:58" ht="30" thickTop="1" thickBot="1" x14ac:dyDescent="0.3">
      <c r="A99" s="87">
        <v>97</v>
      </c>
      <c r="B99" s="87" t="s">
        <v>142</v>
      </c>
      <c r="C99" s="87" t="e">
        <f>'مــصــــروفــــــات اليومـيـــة'!#REF!</f>
        <v>#REF!</v>
      </c>
      <c r="D99" s="25" t="e">
        <f>'مــصــــروفــــــات اليومـيـــة'!#REF!</f>
        <v>#REF!</v>
      </c>
      <c r="E99" s="87">
        <f>'مــصــــروفــــــات اليومـيـــة'!H297</f>
        <v>0</v>
      </c>
      <c r="F99" s="25">
        <f>'مــصــــروفــــــات اليومـيـــة'!I277</f>
        <v>0</v>
      </c>
      <c r="G99" s="87" t="e">
        <f>'مــصــــروفــــــات اليومـيـــة'!#REF!</f>
        <v>#REF!</v>
      </c>
      <c r="H99" s="25" t="e">
        <f>'مــصــــروفــــــات اليومـيـــة'!#REF!</f>
        <v>#REF!</v>
      </c>
      <c r="I99" s="87" t="e">
        <f>'مــصــــروفــــــات اليومـيـــة'!#REF!</f>
        <v>#REF!</v>
      </c>
      <c r="J99" s="25" t="e">
        <f>'مــصــــروفــــــات اليومـيـــة'!#REF!</f>
        <v>#REF!</v>
      </c>
      <c r="K99" s="87" t="e">
        <f>'مــصــــروفــــــات اليومـيـــة'!#REF!</f>
        <v>#REF!</v>
      </c>
      <c r="L99" s="25" t="e">
        <f>'مــصــــروفــــــات اليومـيـــة'!#REF!</f>
        <v>#REF!</v>
      </c>
      <c r="M99" s="87" t="e">
        <f>'مــصــــروفــــــات اليومـيـــة'!#REF!</f>
        <v>#REF!</v>
      </c>
      <c r="N99" s="25" t="e">
        <f>'مــصــــروفــــــات اليومـيـــة'!#REF!</f>
        <v>#REF!</v>
      </c>
      <c r="O99" s="87" t="e">
        <f>'مــصــــروفــــــات اليومـيـــة'!#REF!</f>
        <v>#REF!</v>
      </c>
      <c r="P99" s="25" t="e">
        <f>'مــصــــروفــــــات اليومـيـــة'!#REF!</f>
        <v>#REF!</v>
      </c>
      <c r="Q99" s="87" t="e">
        <f>'مــصــــروفــــــات اليومـيـــة'!#REF!</f>
        <v>#REF!</v>
      </c>
      <c r="R99" s="25" t="e">
        <f>'مــصــــروفــــــات اليومـيـــة'!#REF!</f>
        <v>#REF!</v>
      </c>
      <c r="S99" s="87" t="e">
        <f>'مــصــــروفــــــات اليومـيـــة'!#REF!</f>
        <v>#REF!</v>
      </c>
      <c r="T99" s="25" t="e">
        <f>'مــصــــروفــــــات اليومـيـــة'!#REF!</f>
        <v>#REF!</v>
      </c>
      <c r="U99" s="87" t="e">
        <f>'مــصــــروفــــــات اليومـيـــة'!#REF!</f>
        <v>#REF!</v>
      </c>
      <c r="V99" s="25" t="e">
        <f>'مــصــــروفــــــات اليومـيـــة'!#REF!</f>
        <v>#REF!</v>
      </c>
      <c r="W99" s="87" t="e">
        <f>'مــصــــروفــــــات اليومـيـــة'!#REF!</f>
        <v>#REF!</v>
      </c>
      <c r="X99" s="25" t="e">
        <f>'مــصــــروفــــــات اليومـيـــة'!#REF!</f>
        <v>#REF!</v>
      </c>
      <c r="Y99" s="87" t="e">
        <f>'مــصــــروفــــــات اليومـيـــة'!#REF!</f>
        <v>#REF!</v>
      </c>
      <c r="Z99" s="25" t="e">
        <f>'مــصــــروفــــــات اليومـيـــة'!#REF!</f>
        <v>#REF!</v>
      </c>
      <c r="AA99" s="87" t="e">
        <f>'مــصــــروفــــــات اليومـيـــة'!#REF!</f>
        <v>#REF!</v>
      </c>
      <c r="AB99" s="25" t="e">
        <f>'مــصــــروفــــــات اليومـيـــة'!#REF!</f>
        <v>#REF!</v>
      </c>
      <c r="AC99" s="87" t="e">
        <f>'مــصــــروفــــــات اليومـيـــة'!#REF!</f>
        <v>#REF!</v>
      </c>
      <c r="AD99" s="25" t="e">
        <f>'مــصــــروفــــــات اليومـيـــة'!#REF!</f>
        <v>#REF!</v>
      </c>
      <c r="AE99" s="87" t="e">
        <f>'مــصــــروفــــــات اليومـيـــة'!#REF!</f>
        <v>#REF!</v>
      </c>
      <c r="AF99" s="25" t="e">
        <f>'مــصــــروفــــــات اليومـيـــة'!#REF!</f>
        <v>#REF!</v>
      </c>
      <c r="AG99" s="87" t="e">
        <f>'مــصــــروفــــــات اليومـيـــة'!#REF!</f>
        <v>#REF!</v>
      </c>
      <c r="AH99" s="25" t="e">
        <f>'مــصــــروفــــــات اليومـيـــة'!#REF!</f>
        <v>#REF!</v>
      </c>
      <c r="AI99" s="87" t="e">
        <f>'مــصــــروفــــــات اليومـيـــة'!#REF!</f>
        <v>#REF!</v>
      </c>
      <c r="AJ99" s="25" t="e">
        <f>'مــصــــروفــــــات اليومـيـــة'!#REF!</f>
        <v>#REF!</v>
      </c>
      <c r="AK99" s="87" t="e">
        <f>'مــصــــروفــــــات اليومـيـــة'!#REF!</f>
        <v>#REF!</v>
      </c>
      <c r="AL99" s="25" t="e">
        <f>'مــصــــروفــــــات اليومـيـــة'!#REF!</f>
        <v>#REF!</v>
      </c>
      <c r="AM99" s="87" t="e">
        <f>'مــصــــروفــــــات اليومـيـــة'!#REF!</f>
        <v>#REF!</v>
      </c>
      <c r="AN99" s="25" t="e">
        <f>'مــصــــروفــــــات اليومـيـــة'!#REF!</f>
        <v>#REF!</v>
      </c>
      <c r="AO99" s="87" t="e">
        <f>'مــصــــروفــــــات اليومـيـــة'!#REF!</f>
        <v>#REF!</v>
      </c>
      <c r="AP99" s="25" t="e">
        <f>'مــصــــروفــــــات اليومـيـــة'!#REF!</f>
        <v>#REF!</v>
      </c>
      <c r="AQ99" s="87" t="e">
        <f>'مــصــــروفــــــات اليومـيـــة'!#REF!</f>
        <v>#REF!</v>
      </c>
      <c r="AR99" s="25" t="e">
        <f>'مــصــــروفــــــات اليومـيـــة'!#REF!</f>
        <v>#REF!</v>
      </c>
      <c r="AS99" s="87" t="e">
        <f>'مــصــــروفــــــات اليومـيـــة'!#REF!</f>
        <v>#REF!</v>
      </c>
      <c r="AT99" s="25" t="e">
        <f>'مــصــــروفــــــات اليومـيـــة'!#REF!</f>
        <v>#REF!</v>
      </c>
      <c r="AU99" s="87"/>
      <c r="AV99" s="25"/>
      <c r="AW99" s="87"/>
      <c r="AX99" s="25"/>
      <c r="AY99" s="87"/>
      <c r="AZ99" s="25"/>
      <c r="BA99" s="87"/>
      <c r="BB99" s="25"/>
      <c r="BC99" s="87"/>
      <c r="BD99" s="25"/>
      <c r="BE99" s="87"/>
      <c r="BF99" s="25"/>
    </row>
    <row r="100" spans="1:58" ht="30" thickTop="1" thickBot="1" x14ac:dyDescent="0.3">
      <c r="A100" s="87">
        <v>98</v>
      </c>
      <c r="B100" s="87" t="s">
        <v>142</v>
      </c>
      <c r="C100" s="87" t="e">
        <f>'مــصــــروفــــــات اليومـيـــة'!#REF!</f>
        <v>#REF!</v>
      </c>
      <c r="D100" s="25" t="e">
        <f>'مــصــــروفــــــات اليومـيـــة'!#REF!</f>
        <v>#REF!</v>
      </c>
      <c r="E100" s="87">
        <f>'مــصــــروفــــــات اليومـيـــة'!H298</f>
        <v>0</v>
      </c>
      <c r="F100" s="25">
        <f>'مــصــــروفــــــات اليومـيـــة'!I278</f>
        <v>0</v>
      </c>
      <c r="G100" s="87" t="e">
        <f>'مــصــــروفــــــات اليومـيـــة'!#REF!</f>
        <v>#REF!</v>
      </c>
      <c r="H100" s="25" t="e">
        <f>'مــصــــروفــــــات اليومـيـــة'!#REF!</f>
        <v>#REF!</v>
      </c>
      <c r="I100" s="87" t="e">
        <f>'مــصــــروفــــــات اليومـيـــة'!#REF!</f>
        <v>#REF!</v>
      </c>
      <c r="J100" s="25" t="e">
        <f>'مــصــــروفــــــات اليومـيـــة'!#REF!</f>
        <v>#REF!</v>
      </c>
      <c r="K100" s="87" t="e">
        <f>'مــصــــروفــــــات اليومـيـــة'!#REF!</f>
        <v>#REF!</v>
      </c>
      <c r="L100" s="25" t="e">
        <f>'مــصــــروفــــــات اليومـيـــة'!#REF!</f>
        <v>#REF!</v>
      </c>
      <c r="M100" s="87" t="e">
        <f>'مــصــــروفــــــات اليومـيـــة'!#REF!</f>
        <v>#REF!</v>
      </c>
      <c r="N100" s="25" t="e">
        <f>'مــصــــروفــــــات اليومـيـــة'!#REF!</f>
        <v>#REF!</v>
      </c>
      <c r="O100" s="87" t="e">
        <f>'مــصــــروفــــــات اليومـيـــة'!#REF!</f>
        <v>#REF!</v>
      </c>
      <c r="P100" s="25" t="e">
        <f>'مــصــــروفــــــات اليومـيـــة'!#REF!</f>
        <v>#REF!</v>
      </c>
      <c r="Q100" s="87" t="e">
        <f>'مــصــــروفــــــات اليومـيـــة'!#REF!</f>
        <v>#REF!</v>
      </c>
      <c r="R100" s="25" t="e">
        <f>'مــصــــروفــــــات اليومـيـــة'!#REF!</f>
        <v>#REF!</v>
      </c>
      <c r="S100" s="87" t="e">
        <f>'مــصــــروفــــــات اليومـيـــة'!#REF!</f>
        <v>#REF!</v>
      </c>
      <c r="T100" s="25" t="e">
        <f>'مــصــــروفــــــات اليومـيـــة'!#REF!</f>
        <v>#REF!</v>
      </c>
      <c r="U100" s="87" t="e">
        <f>'مــصــــروفــــــات اليومـيـــة'!#REF!</f>
        <v>#REF!</v>
      </c>
      <c r="V100" s="25" t="e">
        <f>'مــصــــروفــــــات اليومـيـــة'!#REF!</f>
        <v>#REF!</v>
      </c>
      <c r="W100" s="87" t="e">
        <f>'مــصــــروفــــــات اليومـيـــة'!#REF!</f>
        <v>#REF!</v>
      </c>
      <c r="X100" s="25" t="e">
        <f>'مــصــــروفــــــات اليومـيـــة'!#REF!</f>
        <v>#REF!</v>
      </c>
      <c r="Y100" s="87" t="e">
        <f>'مــصــــروفــــــات اليومـيـــة'!#REF!</f>
        <v>#REF!</v>
      </c>
      <c r="Z100" s="25" t="e">
        <f>'مــصــــروفــــــات اليومـيـــة'!#REF!</f>
        <v>#REF!</v>
      </c>
      <c r="AA100" s="87" t="e">
        <f>'مــصــــروفــــــات اليومـيـــة'!#REF!</f>
        <v>#REF!</v>
      </c>
      <c r="AB100" s="25" t="e">
        <f>'مــصــــروفــــــات اليومـيـــة'!#REF!</f>
        <v>#REF!</v>
      </c>
      <c r="AC100" s="87" t="e">
        <f>'مــصــــروفــــــات اليومـيـــة'!#REF!</f>
        <v>#REF!</v>
      </c>
      <c r="AD100" s="25" t="e">
        <f>'مــصــــروفــــــات اليومـيـــة'!#REF!</f>
        <v>#REF!</v>
      </c>
      <c r="AE100" s="87" t="e">
        <f>'مــصــــروفــــــات اليومـيـــة'!#REF!</f>
        <v>#REF!</v>
      </c>
      <c r="AF100" s="25" t="e">
        <f>'مــصــــروفــــــات اليومـيـــة'!#REF!</f>
        <v>#REF!</v>
      </c>
      <c r="AG100" s="87" t="e">
        <f>'مــصــــروفــــــات اليومـيـــة'!#REF!</f>
        <v>#REF!</v>
      </c>
      <c r="AH100" s="25" t="e">
        <f>'مــصــــروفــــــات اليومـيـــة'!#REF!</f>
        <v>#REF!</v>
      </c>
      <c r="AI100" s="87" t="e">
        <f>'مــصــــروفــــــات اليومـيـــة'!#REF!</f>
        <v>#REF!</v>
      </c>
      <c r="AJ100" s="25" t="e">
        <f>'مــصــــروفــــــات اليومـيـــة'!#REF!</f>
        <v>#REF!</v>
      </c>
      <c r="AK100" s="87" t="e">
        <f>'مــصــــروفــــــات اليومـيـــة'!#REF!</f>
        <v>#REF!</v>
      </c>
      <c r="AL100" s="25" t="e">
        <f>'مــصــــروفــــــات اليومـيـــة'!#REF!</f>
        <v>#REF!</v>
      </c>
      <c r="AM100" s="87" t="e">
        <f>'مــصــــروفــــــات اليومـيـــة'!#REF!</f>
        <v>#REF!</v>
      </c>
      <c r="AN100" s="25" t="e">
        <f>'مــصــــروفــــــات اليومـيـــة'!#REF!</f>
        <v>#REF!</v>
      </c>
      <c r="AO100" s="87" t="e">
        <f>'مــصــــروفــــــات اليومـيـــة'!#REF!</f>
        <v>#REF!</v>
      </c>
      <c r="AP100" s="25" t="e">
        <f>'مــصــــروفــــــات اليومـيـــة'!#REF!</f>
        <v>#REF!</v>
      </c>
      <c r="AQ100" s="87" t="e">
        <f>'مــصــــروفــــــات اليومـيـــة'!#REF!</f>
        <v>#REF!</v>
      </c>
      <c r="AR100" s="25" t="e">
        <f>'مــصــــروفــــــات اليومـيـــة'!#REF!</f>
        <v>#REF!</v>
      </c>
      <c r="AS100" s="87" t="e">
        <f>'مــصــــروفــــــات اليومـيـــة'!#REF!</f>
        <v>#REF!</v>
      </c>
      <c r="AT100" s="25" t="e">
        <f>'مــصــــروفــــــات اليومـيـــة'!#REF!</f>
        <v>#REF!</v>
      </c>
      <c r="AU100" s="87"/>
      <c r="AV100" s="25"/>
      <c r="AW100" s="87"/>
      <c r="AX100" s="25"/>
      <c r="AY100" s="87"/>
      <c r="AZ100" s="25"/>
      <c r="BA100" s="87"/>
      <c r="BB100" s="25"/>
      <c r="BC100" s="87"/>
      <c r="BD100" s="25"/>
      <c r="BE100" s="87"/>
      <c r="BF100" s="25"/>
    </row>
    <row r="101" spans="1:58" ht="30" thickTop="1" thickBot="1" x14ac:dyDescent="0.3">
      <c r="A101" s="87">
        <v>99</v>
      </c>
      <c r="B101" s="87" t="s">
        <v>142</v>
      </c>
      <c r="C101" s="24"/>
      <c r="D101" s="25"/>
      <c r="E101" s="24"/>
      <c r="F101" s="25"/>
      <c r="G101" s="24"/>
      <c r="H101" s="25"/>
      <c r="I101" s="24"/>
      <c r="J101" s="25"/>
      <c r="K101" s="24"/>
      <c r="L101" s="25"/>
      <c r="M101" s="24"/>
      <c r="N101" s="25"/>
      <c r="O101" s="24"/>
      <c r="P101" s="25"/>
      <c r="Q101" s="24"/>
      <c r="R101" s="25"/>
      <c r="S101" s="24"/>
      <c r="T101" s="25"/>
      <c r="U101" s="24"/>
      <c r="V101" s="25"/>
      <c r="W101" s="24"/>
      <c r="X101" s="25"/>
      <c r="Y101" s="24"/>
      <c r="Z101" s="25"/>
      <c r="AA101" s="24"/>
      <c r="AB101" s="25"/>
      <c r="AC101" s="24"/>
      <c r="AD101" s="25"/>
      <c r="AE101" s="24"/>
      <c r="AF101" s="25"/>
      <c r="AG101" s="24"/>
      <c r="AH101" s="25"/>
      <c r="AI101" s="24"/>
      <c r="AJ101" s="25"/>
      <c r="AK101" s="24"/>
      <c r="AL101" s="25"/>
      <c r="AM101" s="24"/>
      <c r="AN101" s="25"/>
      <c r="AO101" s="24"/>
      <c r="AP101" s="25"/>
      <c r="AQ101" s="24"/>
      <c r="AR101" s="25"/>
      <c r="AS101" s="24"/>
      <c r="AT101" s="25"/>
      <c r="AU101" s="24"/>
      <c r="AV101" s="25"/>
      <c r="AW101" s="24"/>
      <c r="AX101" s="25"/>
      <c r="AY101" s="24"/>
      <c r="AZ101" s="25"/>
      <c r="BA101" s="24"/>
      <c r="BB101" s="25"/>
      <c r="BC101" s="24"/>
      <c r="BD101" s="25"/>
      <c r="BE101" s="24"/>
      <c r="BF101" s="25"/>
    </row>
    <row r="102" spans="1:58" ht="30" thickTop="1" thickBot="1" x14ac:dyDescent="0.3">
      <c r="A102" s="87">
        <v>100</v>
      </c>
      <c r="B102" s="87" t="s">
        <v>142</v>
      </c>
      <c r="C102" s="87"/>
      <c r="D102" s="25"/>
      <c r="E102" s="87"/>
      <c r="F102" s="25"/>
      <c r="G102" s="87"/>
      <c r="H102" s="25"/>
      <c r="I102" s="87"/>
      <c r="J102" s="25"/>
      <c r="K102" s="87"/>
      <c r="L102" s="25"/>
      <c r="M102" s="87"/>
      <c r="N102" s="25"/>
      <c r="O102" s="87"/>
      <c r="P102" s="25"/>
      <c r="Q102" s="87"/>
      <c r="R102" s="25"/>
      <c r="S102" s="87"/>
      <c r="T102" s="25"/>
      <c r="U102" s="87"/>
      <c r="V102" s="25"/>
      <c r="W102" s="87"/>
      <c r="X102" s="25"/>
      <c r="Y102" s="87"/>
      <c r="Z102" s="25"/>
      <c r="AA102" s="87"/>
      <c r="AB102" s="25"/>
      <c r="AC102" s="87"/>
      <c r="AD102" s="25"/>
      <c r="AE102" s="87"/>
      <c r="AF102" s="25"/>
      <c r="AG102" s="87"/>
      <c r="AH102" s="25"/>
      <c r="AI102" s="87"/>
      <c r="AJ102" s="25"/>
      <c r="AK102" s="87"/>
      <c r="AL102" s="25"/>
      <c r="AM102" s="87"/>
      <c r="AN102" s="25"/>
      <c r="AO102" s="87"/>
      <c r="AP102" s="25"/>
      <c r="AQ102" s="87"/>
      <c r="AR102" s="25"/>
      <c r="AS102" s="87"/>
      <c r="AT102" s="25"/>
      <c r="AU102" s="87"/>
      <c r="AV102" s="25"/>
      <c r="AW102" s="87"/>
      <c r="AX102" s="25"/>
      <c r="AY102" s="87"/>
      <c r="AZ102" s="25"/>
      <c r="BA102" s="87"/>
      <c r="BB102" s="25"/>
      <c r="BC102" s="87"/>
      <c r="BD102" s="25"/>
      <c r="BE102" s="87"/>
      <c r="BF102" s="25"/>
    </row>
    <row r="103" spans="1:58" ht="30" thickTop="1" thickBot="1" x14ac:dyDescent="0.3">
      <c r="A103" s="217" t="s">
        <v>143</v>
      </c>
      <c r="B103" s="218"/>
      <c r="C103" s="217" t="e">
        <f>SUM(C3:C102)</f>
        <v>#REF!</v>
      </c>
      <c r="D103" s="218"/>
      <c r="E103" s="217">
        <f>SUM(E3:E102)</f>
        <v>0</v>
      </c>
      <c r="F103" s="218"/>
      <c r="G103" s="217" t="e">
        <f>SUM(G3:G102)</f>
        <v>#REF!</v>
      </c>
      <c r="H103" s="218"/>
      <c r="I103" s="217" t="e">
        <f>SUM(I3:I102)</f>
        <v>#REF!</v>
      </c>
      <c r="J103" s="218"/>
      <c r="K103" s="217" t="e">
        <f>SUM(K3:K102)</f>
        <v>#REF!</v>
      </c>
      <c r="L103" s="218"/>
      <c r="M103" s="217" t="e">
        <f>SUM(M3:M102)</f>
        <v>#REF!</v>
      </c>
      <c r="N103" s="218"/>
      <c r="O103" s="217" t="e">
        <f>SUM(O3:O102)</f>
        <v>#REF!</v>
      </c>
      <c r="P103" s="218"/>
      <c r="Q103" s="217" t="e">
        <f>SUM(Q3:Q102)</f>
        <v>#REF!</v>
      </c>
      <c r="R103" s="218"/>
      <c r="S103" s="217" t="e">
        <f>SUM(S3:S102)</f>
        <v>#REF!</v>
      </c>
      <c r="T103" s="218"/>
      <c r="U103" s="217" t="e">
        <f>SUM(U3:U102)</f>
        <v>#REF!</v>
      </c>
      <c r="V103" s="218"/>
      <c r="W103" s="217" t="e">
        <f>SUM(W3:W102)</f>
        <v>#REF!</v>
      </c>
      <c r="X103" s="218"/>
      <c r="Y103" s="217" t="e">
        <f>SUM(Y3:Y102)</f>
        <v>#REF!</v>
      </c>
      <c r="Z103" s="218"/>
      <c r="AA103" s="217" t="e">
        <f>SUM(AA3:AA102)</f>
        <v>#REF!</v>
      </c>
      <c r="AB103" s="218"/>
      <c r="AC103" s="217" t="e">
        <f>SUM(AC3:AC102)</f>
        <v>#REF!</v>
      </c>
      <c r="AD103" s="218"/>
      <c r="AE103" s="217" t="e">
        <f>SUM(AE3:AE102)</f>
        <v>#REF!</v>
      </c>
      <c r="AF103" s="218"/>
      <c r="AG103" s="217" t="e">
        <f>SUM(AG3:AG102)</f>
        <v>#REF!</v>
      </c>
      <c r="AH103" s="218"/>
      <c r="AI103" s="217" t="e">
        <f>SUM(AI3:AI102)</f>
        <v>#REF!</v>
      </c>
      <c r="AJ103" s="218"/>
      <c r="AK103" s="217" t="e">
        <f>SUM(AK3:AK102)</f>
        <v>#REF!</v>
      </c>
      <c r="AL103" s="218"/>
      <c r="AM103" s="217" t="e">
        <f>SUM(AM3:AM102)</f>
        <v>#REF!</v>
      </c>
      <c r="AN103" s="218"/>
      <c r="AO103" s="217" t="e">
        <f>SUM(AO3:AO102)</f>
        <v>#REF!</v>
      </c>
      <c r="AP103" s="218"/>
      <c r="AQ103" s="217" t="e">
        <f>SUM(AQ3:AQ102)</f>
        <v>#REF!</v>
      </c>
      <c r="AR103" s="218"/>
      <c r="AS103" s="217" t="e">
        <f>SUM(AS3:AS102)</f>
        <v>#REF!</v>
      </c>
      <c r="AT103" s="218"/>
      <c r="AU103" s="217">
        <f>SUM(AU3:AU102)</f>
        <v>0</v>
      </c>
      <c r="AV103" s="218"/>
      <c r="AW103" s="217">
        <f>SUM(AW3:AW102)</f>
        <v>0</v>
      </c>
      <c r="AX103" s="218"/>
      <c r="AY103" s="217">
        <f>SUM(AY3:AY102)</f>
        <v>0</v>
      </c>
      <c r="AZ103" s="218"/>
      <c r="BA103" s="217">
        <f>SUM(BA3:BA102)</f>
        <v>0</v>
      </c>
      <c r="BB103" s="218"/>
      <c r="BC103" s="217">
        <f>SUM(BC3:BC102)</f>
        <v>0</v>
      </c>
      <c r="BD103" s="218"/>
      <c r="BE103" s="217">
        <f>SUM(BE3:BE102)</f>
        <v>0</v>
      </c>
      <c r="BF103" s="218"/>
    </row>
    <row r="104" spans="1:58" ht="29.25" thickTop="1" x14ac:dyDescent="0.25"/>
  </sheetData>
  <mergeCells count="59">
    <mergeCell ref="AW103:AX103"/>
    <mergeCell ref="AY103:AZ103"/>
    <mergeCell ref="BA103:BB103"/>
    <mergeCell ref="BC103:BD103"/>
    <mergeCell ref="BE103:BF103"/>
    <mergeCell ref="AM103:AN103"/>
    <mergeCell ref="AO103:AP103"/>
    <mergeCell ref="AQ103:AR103"/>
    <mergeCell ref="AS103:AT103"/>
    <mergeCell ref="AU103:AV103"/>
    <mergeCell ref="AC103:AD103"/>
    <mergeCell ref="AE103:AF103"/>
    <mergeCell ref="AG103:AH103"/>
    <mergeCell ref="AI103:AJ103"/>
    <mergeCell ref="AK103:AL103"/>
    <mergeCell ref="S103:T103"/>
    <mergeCell ref="U103:V103"/>
    <mergeCell ref="W103:X103"/>
    <mergeCell ref="Y103:Z103"/>
    <mergeCell ref="AA103:AB103"/>
    <mergeCell ref="I103:J103"/>
    <mergeCell ref="K103:L103"/>
    <mergeCell ref="M103:N103"/>
    <mergeCell ref="O103:P103"/>
    <mergeCell ref="Q103:R103"/>
    <mergeCell ref="A1:A2"/>
    <mergeCell ref="A103:B103"/>
    <mergeCell ref="C103:D103"/>
    <mergeCell ref="E103:F103"/>
    <mergeCell ref="G103:H103"/>
    <mergeCell ref="W1:X1"/>
    <mergeCell ref="B1:B2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AU1:AV1"/>
    <mergeCell ref="Y1:Z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W1:AX1"/>
    <mergeCell ref="AY1:AZ1"/>
    <mergeCell ref="BA1:BB1"/>
    <mergeCell ref="BC1:BD1"/>
    <mergeCell ref="BE1:BF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workbookViewId="0">
      <selection activeCell="H4" sqref="H4"/>
    </sheetView>
  </sheetViews>
  <sheetFormatPr defaultColWidth="17.5703125" defaultRowHeight="28.5" x14ac:dyDescent="0.25"/>
  <cols>
    <col min="1" max="1" width="5.85546875" style="2" customWidth="1"/>
    <col min="2" max="2" width="15.85546875" style="2" customWidth="1"/>
    <col min="3" max="3" width="16.5703125" style="2" customWidth="1"/>
    <col min="4" max="4" width="20.5703125" style="2" customWidth="1"/>
    <col min="5" max="5" width="16.85546875" style="2" customWidth="1"/>
    <col min="6" max="6" width="15.42578125" style="2" customWidth="1"/>
    <col min="7" max="7" width="13.85546875" style="2" customWidth="1"/>
    <col min="8" max="8" width="14.42578125" style="2" customWidth="1"/>
    <col min="9" max="16384" width="17.5703125" style="2"/>
  </cols>
  <sheetData>
    <row r="1" spans="1:9" ht="35.25" customHeight="1" thickTop="1" thickBot="1" x14ac:dyDescent="0.3">
      <c r="A1" s="221" t="s">
        <v>110</v>
      </c>
      <c r="B1" s="221"/>
      <c r="C1" s="221"/>
      <c r="D1" s="221"/>
      <c r="E1" s="221"/>
      <c r="F1" s="221"/>
      <c r="G1" s="221"/>
      <c r="H1" s="221"/>
      <c r="I1" s="221"/>
    </row>
    <row r="2" spans="1:9" ht="29.25" thickTop="1" x14ac:dyDescent="0.25">
      <c r="A2" s="222" t="s">
        <v>15</v>
      </c>
      <c r="B2" s="224" t="s">
        <v>111</v>
      </c>
      <c r="C2" s="226" t="s">
        <v>112</v>
      </c>
      <c r="D2" s="228" t="s">
        <v>113</v>
      </c>
      <c r="E2" s="230" t="s">
        <v>114</v>
      </c>
      <c r="F2" s="230" t="s">
        <v>115</v>
      </c>
      <c r="G2" s="232" t="s">
        <v>116</v>
      </c>
      <c r="H2" s="234" t="s">
        <v>117</v>
      </c>
      <c r="I2" s="235" t="s">
        <v>72</v>
      </c>
    </row>
    <row r="3" spans="1:9" ht="29.25" thickBot="1" x14ac:dyDescent="0.3">
      <c r="A3" s="223"/>
      <c r="B3" s="225"/>
      <c r="C3" s="227"/>
      <c r="D3" s="229"/>
      <c r="E3" s="231"/>
      <c r="F3" s="231"/>
      <c r="G3" s="233"/>
      <c r="H3" s="229"/>
      <c r="I3" s="236"/>
    </row>
    <row r="4" spans="1:9" ht="30" thickTop="1" thickBot="1" x14ac:dyDescent="0.3">
      <c r="A4" s="80">
        <v>1</v>
      </c>
      <c r="B4" s="81">
        <v>44226</v>
      </c>
      <c r="C4" s="82" t="s">
        <v>118</v>
      </c>
      <c r="D4" s="83">
        <f>'رصيــد الخــزنــة'!$D$53</f>
        <v>0</v>
      </c>
      <c r="E4" s="83">
        <f>'مــصــــروفــــــات اليومـيـــة'!$D$40</f>
        <v>0</v>
      </c>
      <c r="F4" s="82">
        <f>'مــصــــروفــــــات اليومـيـــة'!$I$174</f>
        <v>5000</v>
      </c>
      <c r="G4" s="83">
        <f>'مشتريات ومبيعـات'!$H$33</f>
        <v>0</v>
      </c>
      <c r="H4" s="82">
        <f>'مشتريات ومبيعـات'!$R$33</f>
        <v>0</v>
      </c>
      <c r="I4" s="82">
        <f t="shared" ref="I4:I15" si="0">SUM(D4:H4)</f>
        <v>5000</v>
      </c>
    </row>
    <row r="5" spans="1:9" ht="30" thickTop="1" thickBot="1" x14ac:dyDescent="0.3">
      <c r="A5" s="82">
        <v>2</v>
      </c>
      <c r="B5" s="81" t="s">
        <v>119</v>
      </c>
      <c r="C5" s="82" t="s">
        <v>120</v>
      </c>
      <c r="D5" s="83">
        <v>0</v>
      </c>
      <c r="E5" s="83"/>
      <c r="F5" s="82"/>
      <c r="G5" s="83">
        <v>0</v>
      </c>
      <c r="H5" s="82">
        <v>0</v>
      </c>
      <c r="I5" s="82">
        <f t="shared" si="0"/>
        <v>0</v>
      </c>
    </row>
    <row r="6" spans="1:9" ht="30" thickTop="1" thickBot="1" x14ac:dyDescent="0.3">
      <c r="A6" s="80">
        <v>3</v>
      </c>
      <c r="B6" s="81">
        <v>44285</v>
      </c>
      <c r="C6" s="82" t="s">
        <v>121</v>
      </c>
      <c r="D6" s="83">
        <v>0</v>
      </c>
      <c r="E6" s="83"/>
      <c r="F6" s="82"/>
      <c r="G6" s="83">
        <v>0</v>
      </c>
      <c r="H6" s="82">
        <v>0</v>
      </c>
      <c r="I6" s="82">
        <f t="shared" si="0"/>
        <v>0</v>
      </c>
    </row>
    <row r="7" spans="1:9" ht="30" thickTop="1" thickBot="1" x14ac:dyDescent="0.3">
      <c r="A7" s="82">
        <v>4</v>
      </c>
      <c r="B7" s="81">
        <v>44316</v>
      </c>
      <c r="C7" s="82" t="s">
        <v>122</v>
      </c>
      <c r="D7" s="83">
        <v>0</v>
      </c>
      <c r="E7" s="83"/>
      <c r="F7" s="82"/>
      <c r="G7" s="83">
        <v>0</v>
      </c>
      <c r="H7" s="82">
        <v>0</v>
      </c>
      <c r="I7" s="82">
        <f t="shared" si="0"/>
        <v>0</v>
      </c>
    </row>
    <row r="8" spans="1:9" ht="30" thickTop="1" thickBot="1" x14ac:dyDescent="0.3">
      <c r="A8" s="80">
        <v>5</v>
      </c>
      <c r="B8" s="81">
        <v>44346</v>
      </c>
      <c r="C8" s="82" t="s">
        <v>123</v>
      </c>
      <c r="D8" s="83">
        <v>0</v>
      </c>
      <c r="E8" s="83"/>
      <c r="F8" s="82"/>
      <c r="G8" s="83">
        <v>0</v>
      </c>
      <c r="H8" s="82">
        <v>0</v>
      </c>
      <c r="I8" s="82">
        <f t="shared" si="0"/>
        <v>0</v>
      </c>
    </row>
    <row r="9" spans="1:9" ht="30" thickTop="1" thickBot="1" x14ac:dyDescent="0.3">
      <c r="A9" s="82">
        <v>6</v>
      </c>
      <c r="B9" s="81">
        <v>44377</v>
      </c>
      <c r="C9" s="82" t="s">
        <v>124</v>
      </c>
      <c r="D9" s="83">
        <v>0</v>
      </c>
      <c r="E9" s="83"/>
      <c r="F9" s="82"/>
      <c r="G9" s="83">
        <v>0</v>
      </c>
      <c r="H9" s="82">
        <v>0</v>
      </c>
      <c r="I9" s="82">
        <f t="shared" si="0"/>
        <v>0</v>
      </c>
    </row>
    <row r="10" spans="1:9" ht="30" thickTop="1" thickBot="1" x14ac:dyDescent="0.3">
      <c r="A10" s="80">
        <v>7</v>
      </c>
      <c r="B10" s="81">
        <v>44407</v>
      </c>
      <c r="C10" s="82" t="s">
        <v>125</v>
      </c>
      <c r="D10" s="83">
        <v>0</v>
      </c>
      <c r="E10" s="83"/>
      <c r="F10" s="82"/>
      <c r="G10" s="83">
        <v>0</v>
      </c>
      <c r="H10" s="82">
        <v>0</v>
      </c>
      <c r="I10" s="82">
        <f t="shared" si="0"/>
        <v>0</v>
      </c>
    </row>
    <row r="11" spans="1:9" ht="30" thickTop="1" thickBot="1" x14ac:dyDescent="0.3">
      <c r="A11" s="82">
        <v>8</v>
      </c>
      <c r="B11" s="81">
        <v>44438</v>
      </c>
      <c r="C11" s="82" t="s">
        <v>126</v>
      </c>
      <c r="D11" s="83">
        <v>0</v>
      </c>
      <c r="E11" s="83"/>
      <c r="F11" s="82"/>
      <c r="G11" s="83">
        <v>0</v>
      </c>
      <c r="H11" s="82">
        <v>0</v>
      </c>
      <c r="I11" s="82">
        <f t="shared" si="0"/>
        <v>0</v>
      </c>
    </row>
    <row r="12" spans="1:9" ht="30" thickTop="1" thickBot="1" x14ac:dyDescent="0.3">
      <c r="A12" s="80">
        <v>9</v>
      </c>
      <c r="B12" s="81">
        <v>44469</v>
      </c>
      <c r="C12" s="82" t="s">
        <v>127</v>
      </c>
      <c r="D12" s="83">
        <v>0</v>
      </c>
      <c r="E12" s="83"/>
      <c r="F12" s="82"/>
      <c r="G12" s="83">
        <v>0</v>
      </c>
      <c r="H12" s="82">
        <v>0</v>
      </c>
      <c r="I12" s="82">
        <f t="shared" si="0"/>
        <v>0</v>
      </c>
    </row>
    <row r="13" spans="1:9" ht="30" thickTop="1" thickBot="1" x14ac:dyDescent="0.3">
      <c r="A13" s="82">
        <v>10</v>
      </c>
      <c r="B13" s="81">
        <v>44499</v>
      </c>
      <c r="C13" s="82" t="s">
        <v>128</v>
      </c>
      <c r="D13" s="83">
        <v>0</v>
      </c>
      <c r="E13" s="83"/>
      <c r="F13" s="82"/>
      <c r="G13" s="83">
        <v>0</v>
      </c>
      <c r="H13" s="82">
        <v>0</v>
      </c>
      <c r="I13" s="82">
        <f t="shared" si="0"/>
        <v>0</v>
      </c>
    </row>
    <row r="14" spans="1:9" ht="30" thickTop="1" thickBot="1" x14ac:dyDescent="0.3">
      <c r="A14" s="80">
        <v>11</v>
      </c>
      <c r="B14" s="81">
        <v>44530</v>
      </c>
      <c r="C14" s="82" t="s">
        <v>129</v>
      </c>
      <c r="D14" s="83">
        <v>0</v>
      </c>
      <c r="E14" s="83"/>
      <c r="F14" s="82"/>
      <c r="G14" s="83">
        <v>0</v>
      </c>
      <c r="H14" s="82">
        <v>0</v>
      </c>
      <c r="I14" s="82">
        <f t="shared" si="0"/>
        <v>0</v>
      </c>
    </row>
    <row r="15" spans="1:9" ht="30" thickTop="1" thickBot="1" x14ac:dyDescent="0.3">
      <c r="A15" s="82">
        <v>12</v>
      </c>
      <c r="B15" s="81">
        <v>44560</v>
      </c>
      <c r="C15" s="82" t="s">
        <v>130</v>
      </c>
      <c r="D15" s="83">
        <v>0</v>
      </c>
      <c r="E15" s="83"/>
      <c r="F15" s="82"/>
      <c r="G15" s="83">
        <v>0</v>
      </c>
      <c r="H15" s="82">
        <v>0</v>
      </c>
      <c r="I15" s="82">
        <f t="shared" si="0"/>
        <v>0</v>
      </c>
    </row>
    <row r="16" spans="1:9" ht="30" thickTop="1" thickBot="1" x14ac:dyDescent="0.3">
      <c r="A16" s="219" t="s">
        <v>72</v>
      </c>
      <c r="B16" s="220"/>
      <c r="C16" s="220"/>
      <c r="D16" s="84">
        <f t="shared" ref="D16:G16" si="1">SUM(D4:D15)</f>
        <v>0</v>
      </c>
      <c r="E16" s="84"/>
      <c r="F16" s="84">
        <f t="shared" si="1"/>
        <v>5000</v>
      </c>
      <c r="G16" s="84">
        <f t="shared" si="1"/>
        <v>0</v>
      </c>
      <c r="H16" s="84"/>
      <c r="I16" s="84">
        <f>SUM(I4:I15)</f>
        <v>5000</v>
      </c>
    </row>
    <row r="17" ht="29.25" thickTop="1" x14ac:dyDescent="0.25"/>
  </sheetData>
  <mergeCells count="11">
    <mergeCell ref="A16:C16"/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الرئيسية </vt:lpstr>
      <vt:lpstr>مــصــــروفــــــات اليومـيـــة</vt:lpstr>
      <vt:lpstr>رصيــد الخــزنــة</vt:lpstr>
      <vt:lpstr>كشف المرتبات</vt:lpstr>
      <vt:lpstr>مشتريات ومبيعـات</vt:lpstr>
      <vt:lpstr>بـضـــاعـــــة الـمـخـــــــزن</vt:lpstr>
      <vt:lpstr>تسليم المرتب</vt:lpstr>
      <vt:lpstr>الحركة الشهرية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2021-03-08T10:43:35Z</dcterms:modified>
</cp:coreProperties>
</file>