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العمل\"/>
    </mc:Choice>
  </mc:AlternateContent>
  <xr:revisionPtr revIDLastSave="0" documentId="13_ncr:1_{761E7EC5-6AFC-4BCE-BAF0-AF84F83B5001}" xr6:coauthVersionLast="46" xr6:coauthVersionMax="46" xr10:uidLastSave="{00000000-0000-0000-0000-000000000000}"/>
  <bookViews>
    <workbookView xWindow="-108" yWindow="-108" windowWidth="23256" windowHeight="12720" xr2:uid="{85FBDADE-F111-44A6-B313-66E3F69E91CF}"/>
  </bookViews>
  <sheets>
    <sheet name="معادلة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B3" i="1"/>
  <c r="C3" i="1" s="1"/>
  <c r="B4" i="1"/>
  <c r="C4" i="1"/>
  <c r="B5" i="1"/>
  <c r="C5" i="1"/>
  <c r="B6" i="1"/>
  <c r="C6" i="1" s="1"/>
  <c r="B7" i="1"/>
  <c r="C7" i="1" s="1"/>
  <c r="B8" i="1"/>
  <c r="C8" i="1" s="1"/>
  <c r="B9" i="1"/>
  <c r="C9" i="1"/>
  <c r="B10" i="1"/>
  <c r="C10" i="1" s="1"/>
  <c r="B11" i="1"/>
  <c r="C11" i="1" s="1"/>
  <c r="B12" i="1"/>
  <c r="C12" i="1"/>
  <c r="B13" i="1"/>
  <c r="C13" i="1"/>
  <c r="B14" i="1"/>
  <c r="C14" i="1" s="1"/>
  <c r="B15" i="1"/>
  <c r="C15" i="1" s="1"/>
  <c r="B16" i="1"/>
  <c r="C16" i="1" s="1"/>
  <c r="B17" i="1"/>
  <c r="C17" i="1"/>
  <c r="B18" i="1"/>
  <c r="C18" i="1" s="1"/>
  <c r="B19" i="1"/>
  <c r="C19" i="1" s="1"/>
  <c r="B20" i="1"/>
  <c r="C20" i="1"/>
  <c r="B21" i="1"/>
  <c r="C21" i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/>
  <c r="B29" i="1"/>
  <c r="C29" i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/>
  <c r="B37" i="1"/>
  <c r="C37" i="1"/>
  <c r="B38" i="1"/>
  <c r="C38" i="1" s="1"/>
  <c r="B39" i="1"/>
  <c r="C39" i="1" s="1"/>
  <c r="B40" i="1"/>
  <c r="C40" i="1" s="1"/>
  <c r="B41" i="1"/>
  <c r="C41" i="1"/>
  <c r="B42" i="1"/>
  <c r="C42" i="1" s="1"/>
  <c r="B43" i="1"/>
  <c r="C43" i="1"/>
  <c r="B44" i="1"/>
  <c r="C44" i="1"/>
  <c r="B45" i="1"/>
  <c r="C45" i="1"/>
  <c r="B46" i="1"/>
  <c r="C46" i="1" s="1"/>
  <c r="B47" i="1"/>
  <c r="C47" i="1" s="1"/>
  <c r="B48" i="1"/>
  <c r="C48" i="1" s="1"/>
  <c r="B49" i="1"/>
  <c r="C49" i="1"/>
  <c r="B50" i="1"/>
  <c r="C50" i="1" s="1"/>
  <c r="A51" i="1"/>
  <c r="D51" i="1"/>
  <c r="F51" i="1"/>
  <c r="C51" i="1" l="1"/>
  <c r="H51" i="1"/>
  <c r="I3" i="1"/>
  <c r="I4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B51" i="1"/>
</calcChain>
</file>

<file path=xl/sharedStrings.xml><?xml version="1.0" encoding="utf-8"?>
<sst xmlns="http://schemas.openxmlformats.org/spreadsheetml/2006/main" count="60" uniqueCount="13">
  <si>
    <t>حيث ان تم تجميع العمود A اجمالي ثم خصم منة عمود B و C</t>
  </si>
  <si>
    <t>لماذا لا يطابق الجمع والخصم عند معادلة خلية h51 وi50</t>
  </si>
  <si>
    <t>الإجمالي</t>
  </si>
  <si>
    <t>مدى</t>
  </si>
  <si>
    <t>التاريخ</t>
  </si>
  <si>
    <t>الموازنة</t>
  </si>
  <si>
    <t>عدد العمليات</t>
  </si>
  <si>
    <t>النوع</t>
  </si>
  <si>
    <t>الضريبة</t>
  </si>
  <si>
    <t>العمولة</t>
  </si>
  <si>
    <t>المبلغ</t>
  </si>
  <si>
    <t>الرصيد</t>
  </si>
  <si>
    <t>ولكنة لم يطابق معادلة الرصيد بالتجميع اليومي والنهائي 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</si>
</sst>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sz val="14"/>
      <color rgb="FF0000FF"/>
      <name val="Arial"/>
      <family val="2"/>
      <scheme val="minor"/>
    </font>
    <font>
      <b/>
      <sz val="12"/>
      <color rgb="FF0000FF"/>
      <name val="Arial"/>
      <family val="2"/>
      <scheme val="minor"/>
    </font>
    <font>
      <sz val="14"/>
      <color theme="1"/>
      <name val="Arial"/>
      <family val="2"/>
      <scheme val="minor"/>
    </font>
    <font>
      <b/>
      <sz val="12"/>
      <color rgb="FF00FF0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auto="1"/>
      </top>
      <bottom style="thick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2" fontId="0" fillId="0" borderId="0" xfId="0" applyNumberFormat="1"/>
    <xf numFmtId="2" fontId="1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4" fontId="1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2" fontId="5" fillId="6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2" fontId="1" fillId="5" borderId="2" xfId="0" applyNumberFormat="1" applyFont="1" applyFill="1" applyBorder="1" applyAlignment="1">
      <alignment horizontal="center" vertical="center"/>
    </xf>
    <xf numFmtId="14" fontId="1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4" fontId="1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7" fillId="0" borderId="0" xfId="0" applyFont="1"/>
    <xf numFmtId="0" fontId="8" fillId="7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35801-66FA-4056-8CA1-F084D11723EF}">
  <dimension ref="A1:AA55"/>
  <sheetViews>
    <sheetView rightToLeft="1" tabSelected="1" topLeftCell="A46" workbookViewId="0">
      <selection activeCell="H55" sqref="H55"/>
    </sheetView>
  </sheetViews>
  <sheetFormatPr defaultRowHeight="18" customHeight="1" x14ac:dyDescent="0.25"/>
  <cols>
    <col min="1" max="5" width="10.69921875" customWidth="1"/>
    <col min="6" max="7" width="15.69921875" customWidth="1"/>
    <col min="8" max="9" width="9.19921875" bestFit="1" customWidth="1"/>
  </cols>
  <sheetData>
    <row r="1" spans="1:27" ht="18" customHeight="1" thickTop="1" thickBot="1" x14ac:dyDescent="0.3">
      <c r="A1" s="26"/>
      <c r="B1" s="25"/>
      <c r="C1" s="25"/>
      <c r="D1" s="25"/>
      <c r="E1" s="25"/>
      <c r="F1" s="25"/>
      <c r="G1" s="24"/>
      <c r="I1" s="23" t="s">
        <v>11</v>
      </c>
    </row>
    <row r="2" spans="1:27" ht="18" customHeight="1" thickTop="1" thickBot="1" x14ac:dyDescent="0.3">
      <c r="A2" s="22" t="s">
        <v>10</v>
      </c>
      <c r="B2" s="22" t="s">
        <v>9</v>
      </c>
      <c r="C2" s="22" t="s">
        <v>8</v>
      </c>
      <c r="D2" s="22" t="s">
        <v>7</v>
      </c>
      <c r="E2" s="22" t="s">
        <v>6</v>
      </c>
      <c r="F2" s="22" t="s">
        <v>5</v>
      </c>
      <c r="G2" s="22" t="s">
        <v>4</v>
      </c>
      <c r="I2" s="21">
        <v>0</v>
      </c>
    </row>
    <row r="3" spans="1:27" ht="18" customHeight="1" thickTop="1" x14ac:dyDescent="0.25">
      <c r="A3" s="14">
        <v>19</v>
      </c>
      <c r="B3" s="13">
        <f>IF(ISNUMBER(SEARCH("مدى",D3)),IF(A3*0.4/100&gt;10,"10",A3*0.4/100),IF(A3*1.8/100&gt;10,A3*1.8/100,A3*1.8/100))</f>
        <v>7.6000000000000012E-2</v>
      </c>
      <c r="C3" s="13">
        <f>B3*0.15</f>
        <v>1.1400000000000002E-2</v>
      </c>
      <c r="D3" s="12" t="s">
        <v>3</v>
      </c>
      <c r="E3" s="17">
        <v>4</v>
      </c>
      <c r="F3" s="17">
        <v>2730.01</v>
      </c>
      <c r="G3" s="16">
        <v>44247</v>
      </c>
      <c r="I3" s="15">
        <f>I2+A3-B3-C3</f>
        <v>18.912600000000001</v>
      </c>
    </row>
    <row r="4" spans="1:27" ht="18" customHeight="1" x14ac:dyDescent="0.25">
      <c r="A4" s="14">
        <v>830</v>
      </c>
      <c r="B4" s="13">
        <f>IF(ISNUMBER(SEARCH("مدى",D4)),IF(A4*0.4/100&gt;10,"10",A4*0.4/100),IF(A4*1.8/100&gt;10,A4*1.8/100,A4*1.8/100))</f>
        <v>3.32</v>
      </c>
      <c r="C4" s="13">
        <f>B4*0.15</f>
        <v>0.49799999999999994</v>
      </c>
      <c r="D4" s="12" t="s">
        <v>3</v>
      </c>
      <c r="E4" s="11"/>
      <c r="F4" s="11"/>
      <c r="G4" s="10"/>
      <c r="I4" s="15">
        <f>I3+A4-B4-C4</f>
        <v>845.0945999999999</v>
      </c>
    </row>
    <row r="5" spans="1:27" ht="18" customHeight="1" x14ac:dyDescent="0.25">
      <c r="A5" s="14">
        <v>1881</v>
      </c>
      <c r="B5" s="13">
        <f>IF(ISNUMBER(SEARCH("مدى",D5)),IF(A5*0.4/100&gt;10,"10",A5*0.4/100),IF(A5*1.8/100&gt;10,A5*1.8/100,A5*1.8/100))</f>
        <v>7.5240000000000009</v>
      </c>
      <c r="C5" s="13">
        <f>B5*0.15</f>
        <v>1.1286</v>
      </c>
      <c r="D5" s="12" t="s">
        <v>3</v>
      </c>
      <c r="E5" s="11"/>
      <c r="F5" s="11"/>
      <c r="G5" s="10"/>
      <c r="I5" s="15">
        <f>I4+A5-B5-C5</f>
        <v>2717.442</v>
      </c>
    </row>
    <row r="6" spans="1:27" ht="18" customHeight="1" thickBot="1" x14ac:dyDescent="0.3">
      <c r="A6" s="14">
        <v>0.01</v>
      </c>
      <c r="B6" s="13">
        <f>IF(ISNUMBER(SEARCH("مدى",D6)),IF(A6*0.4/100&gt;10,"10",A6*0.4/100),IF(A6*1.8/100&gt;10,A6*1.8/100,A6*1.8/100))</f>
        <v>4.0000000000000003E-5</v>
      </c>
      <c r="C6" s="13">
        <f>B6*0.15</f>
        <v>6.0000000000000002E-6</v>
      </c>
      <c r="D6" s="12" t="s">
        <v>3</v>
      </c>
      <c r="E6" s="19"/>
      <c r="F6" s="19"/>
      <c r="G6" s="18"/>
      <c r="I6" s="15">
        <f>I5+A6-B6-C6</f>
        <v>2717.4519540000001</v>
      </c>
    </row>
    <row r="7" spans="1:27" ht="18" customHeight="1" thickTop="1" x14ac:dyDescent="0.25">
      <c r="A7" s="14">
        <v>440</v>
      </c>
      <c r="B7" s="13">
        <f>IF(ISNUMBER(SEARCH("مدى",D7)),IF(A7*0.4/100&gt;10,"10",A7*0.4/100),IF(A7*1.8/100&gt;10,A7*1.8/100,A7*1.8/100))</f>
        <v>1.76</v>
      </c>
      <c r="C7" s="13">
        <f>B7*0.15</f>
        <v>0.26400000000000001</v>
      </c>
      <c r="D7" s="12" t="s">
        <v>3</v>
      </c>
      <c r="E7" s="17">
        <v>4</v>
      </c>
      <c r="F7" s="17">
        <v>12040</v>
      </c>
      <c r="G7" s="16">
        <v>44248</v>
      </c>
      <c r="I7" s="15">
        <f>I6+A7-B7-C7</f>
        <v>3155.4279539999998</v>
      </c>
    </row>
    <row r="8" spans="1:27" ht="18" customHeight="1" x14ac:dyDescent="0.25">
      <c r="A8" s="14">
        <v>10000</v>
      </c>
      <c r="B8" s="13" t="str">
        <f>IF(ISNUMBER(SEARCH("مدى",D8)),IF(A8*0.4/100&gt;10,"10",A8*0.4/100),IF(A8*1.8/100&gt;10,A8*1.8/100,A8*1.8/100))</f>
        <v>10</v>
      </c>
      <c r="C8" s="13">
        <f>B8*0.15</f>
        <v>1.5</v>
      </c>
      <c r="D8" s="12" t="s">
        <v>3</v>
      </c>
      <c r="E8" s="11"/>
      <c r="F8" s="11"/>
      <c r="G8" s="10"/>
      <c r="I8" s="15">
        <f>I7+A8-B8-C8</f>
        <v>13143.927953999999</v>
      </c>
    </row>
    <row r="9" spans="1:27" ht="18" customHeight="1" x14ac:dyDescent="0.25">
      <c r="A9" s="14">
        <v>1150</v>
      </c>
      <c r="B9" s="13">
        <f>IF(ISNUMBER(SEARCH("مدى",D9)),IF(A9*0.4/100&gt;10,"10",A9*0.4/100),IF(A9*1.8/100&gt;10,A9*1.8/100,A9*1.8/100))</f>
        <v>4.5999999999999996</v>
      </c>
      <c r="C9" s="13">
        <f>B9*0.15</f>
        <v>0.69</v>
      </c>
      <c r="D9" s="12" t="s">
        <v>3</v>
      </c>
      <c r="E9" s="11"/>
      <c r="F9" s="11"/>
      <c r="G9" s="10"/>
      <c r="I9" s="15">
        <f>I8+A9-B9-C9</f>
        <v>14288.637953999998</v>
      </c>
    </row>
    <row r="10" spans="1:27" ht="18" customHeight="1" thickBot="1" x14ac:dyDescent="0.3">
      <c r="A10" s="14">
        <v>450</v>
      </c>
      <c r="B10" s="13">
        <f>IF(ISNUMBER(SEARCH("مدى",D10)),IF(A10*0.4/100&gt;10,"10",A10*0.4/100),IF(A10*1.8/100&gt;10,A10*1.8/100,A10*1.8/100))</f>
        <v>1.8</v>
      </c>
      <c r="C10" s="13">
        <f>B10*0.15</f>
        <v>0.27</v>
      </c>
      <c r="D10" s="12" t="s">
        <v>3</v>
      </c>
      <c r="E10" s="19"/>
      <c r="F10" s="19"/>
      <c r="G10" s="18"/>
      <c r="I10" s="15">
        <f>I9+A10-B10-C10</f>
        <v>14736.567953999998</v>
      </c>
    </row>
    <row r="11" spans="1:27" ht="18" customHeight="1" thickTop="1" x14ac:dyDescent="0.25">
      <c r="A11" s="14">
        <v>950</v>
      </c>
      <c r="B11" s="13">
        <f>IF(ISNUMBER(SEARCH("مدى",D11)),IF(A11*0.4/100&gt;10,"10",A11*0.4/100),IF(A11*1.8/100&gt;10,A11*1.8/100,A11*1.8/100))</f>
        <v>3.8</v>
      </c>
      <c r="C11" s="13">
        <f>B11*0.15</f>
        <v>0.56999999999999995</v>
      </c>
      <c r="D11" s="12" t="s">
        <v>3</v>
      </c>
      <c r="E11" s="17">
        <v>4</v>
      </c>
      <c r="F11" s="17">
        <v>3300</v>
      </c>
      <c r="G11" s="16">
        <v>44249</v>
      </c>
      <c r="I11" s="15">
        <f>I10+A11-B11-C11</f>
        <v>15682.197953999999</v>
      </c>
    </row>
    <row r="12" spans="1:27" ht="18" customHeight="1" x14ac:dyDescent="0.25">
      <c r="A12" s="14">
        <v>500</v>
      </c>
      <c r="B12" s="13">
        <f>IF(ISNUMBER(SEARCH("مدى",D12)),IF(A12*0.4/100&gt;10,"10",A12*0.4/100),IF(A12*1.8/100&gt;10,A12*1.8/100,A12*1.8/100))</f>
        <v>2</v>
      </c>
      <c r="C12" s="13">
        <f>B12*0.15</f>
        <v>0.3</v>
      </c>
      <c r="D12" s="12" t="s">
        <v>3</v>
      </c>
      <c r="E12" s="11"/>
      <c r="F12" s="11"/>
      <c r="G12" s="10"/>
      <c r="I12" s="15">
        <f>I11+A12-B12-C12</f>
        <v>16179.897954</v>
      </c>
    </row>
    <row r="13" spans="1:27" ht="18" customHeight="1" x14ac:dyDescent="0.3">
      <c r="A13" s="14">
        <v>300</v>
      </c>
      <c r="B13" s="13">
        <f>IF(ISNUMBER(SEARCH("مدى",D13)),IF(A13*0.4/100&gt;10,"10",A13*0.4/100),IF(A13*1.8/100&gt;10,A13*1.8/100,A13*1.8/100))</f>
        <v>1.2</v>
      </c>
      <c r="C13" s="13">
        <f>B13*0.15</f>
        <v>0.18</v>
      </c>
      <c r="D13" s="12" t="s">
        <v>3</v>
      </c>
      <c r="E13" s="11"/>
      <c r="F13" s="11"/>
      <c r="G13" s="10"/>
      <c r="H13" s="20"/>
      <c r="I13" s="15">
        <f>I12+A13-B13-C13</f>
        <v>16478.517953999999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ht="18" customHeight="1" thickBot="1" x14ac:dyDescent="0.3">
      <c r="A14" s="14">
        <v>1550</v>
      </c>
      <c r="B14" s="13">
        <f>IF(ISNUMBER(SEARCH("مدى",D14)),IF(A14*0.4/100&gt;10,"10",A14*0.4/100),IF(A14*1.8/100&gt;10,A14*1.8/100,A14*1.8/100))</f>
        <v>6.2</v>
      </c>
      <c r="C14" s="13">
        <f>B14*0.15</f>
        <v>0.92999999999999994</v>
      </c>
      <c r="D14" s="12" t="s">
        <v>3</v>
      </c>
      <c r="E14" s="19"/>
      <c r="F14" s="19"/>
      <c r="G14" s="18"/>
      <c r="I14" s="15">
        <f>I13+A14-B14-C14</f>
        <v>18021.387953999998</v>
      </c>
    </row>
    <row r="15" spans="1:27" ht="18" customHeight="1" thickTop="1" x14ac:dyDescent="0.25">
      <c r="A15" s="14">
        <v>350</v>
      </c>
      <c r="B15" s="13">
        <f>IF(ISNUMBER(SEARCH("مدى",D15)),IF(A15*0.4/100&gt;10,"10",A15*0.4/100),IF(A15*1.8/100&gt;10,A15*1.8/100,A15*1.8/100))</f>
        <v>1.4</v>
      </c>
      <c r="C15" s="13">
        <f>B15*0.15</f>
        <v>0.21</v>
      </c>
      <c r="D15" s="12" t="s">
        <v>3</v>
      </c>
      <c r="E15" s="17">
        <v>4</v>
      </c>
      <c r="F15" s="17">
        <v>8050</v>
      </c>
      <c r="G15" s="16">
        <v>44250</v>
      </c>
      <c r="I15" s="15">
        <f>I14+A15-B15-C15</f>
        <v>18369.777953999997</v>
      </c>
    </row>
    <row r="16" spans="1:27" ht="18" customHeight="1" x14ac:dyDescent="0.25">
      <c r="A16" s="14">
        <v>6000</v>
      </c>
      <c r="B16" s="13" t="str">
        <f>IF(ISNUMBER(SEARCH("مدى",D16)),IF(A16*0.4/100&gt;10,"10",A16*0.4/100),IF(A16*1.8/100&gt;10,A16*1.8/100,A16*1.8/100))</f>
        <v>10</v>
      </c>
      <c r="C16" s="13">
        <f>B16*0.15</f>
        <v>1.5</v>
      </c>
      <c r="D16" s="12" t="s">
        <v>3</v>
      </c>
      <c r="E16" s="11"/>
      <c r="F16" s="11"/>
      <c r="G16" s="10"/>
      <c r="I16" s="15">
        <f>I15+A16-B16-C16</f>
        <v>24358.277953999997</v>
      </c>
    </row>
    <row r="17" spans="1:9" ht="18" customHeight="1" x14ac:dyDescent="0.25">
      <c r="A17" s="14">
        <v>1200</v>
      </c>
      <c r="B17" s="13">
        <f>IF(ISNUMBER(SEARCH("مدى",D17)),IF(A17*0.4/100&gt;10,"10",A17*0.4/100),IF(A17*1.8/100&gt;10,A17*1.8/100,A17*1.8/100))</f>
        <v>4.8</v>
      </c>
      <c r="C17" s="13">
        <f>B17*0.15</f>
        <v>0.72</v>
      </c>
      <c r="D17" s="12" t="s">
        <v>3</v>
      </c>
      <c r="E17" s="11"/>
      <c r="F17" s="11"/>
      <c r="G17" s="10"/>
      <c r="I17" s="15">
        <f>I16+A17-B17-C17</f>
        <v>25552.757953999997</v>
      </c>
    </row>
    <row r="18" spans="1:9" ht="18" customHeight="1" thickBot="1" x14ac:dyDescent="0.3">
      <c r="A18" s="14">
        <v>500</v>
      </c>
      <c r="B18" s="13">
        <f>IF(ISNUMBER(SEARCH("مدى",D18)),IF(A18*0.4/100&gt;10,"10",A18*0.4/100),IF(A18*1.8/100&gt;10,A18*1.8/100,A18*1.8/100))</f>
        <v>2</v>
      </c>
      <c r="C18" s="13">
        <f>B18*0.15</f>
        <v>0.3</v>
      </c>
      <c r="D18" s="12" t="s">
        <v>3</v>
      </c>
      <c r="E18" s="19"/>
      <c r="F18" s="19"/>
      <c r="G18" s="18"/>
      <c r="I18" s="15">
        <f>I17+A18-B18-C18</f>
        <v>26050.457953999998</v>
      </c>
    </row>
    <row r="19" spans="1:9" ht="18" customHeight="1" thickTop="1" x14ac:dyDescent="0.25">
      <c r="A19" s="14">
        <v>2000</v>
      </c>
      <c r="B19" s="13">
        <f>IF(ISNUMBER(SEARCH("مدى",D19)),IF(A19*0.4/100&gt;10,"10",A19*0.4/100),IF(A19*1.8/100&gt;10,A19*1.8/100,A19*1.8/100))</f>
        <v>8</v>
      </c>
      <c r="C19" s="13">
        <f>B19*0.15</f>
        <v>1.2</v>
      </c>
      <c r="D19" s="12" t="s">
        <v>3</v>
      </c>
      <c r="E19" s="17">
        <v>11</v>
      </c>
      <c r="F19" s="17">
        <v>24120</v>
      </c>
      <c r="G19" s="16">
        <v>44251</v>
      </c>
      <c r="I19" s="15">
        <f>I18+A19-B19-C19</f>
        <v>28041.257953999997</v>
      </c>
    </row>
    <row r="20" spans="1:9" ht="18" customHeight="1" x14ac:dyDescent="0.25">
      <c r="A20" s="14">
        <v>380</v>
      </c>
      <c r="B20" s="13">
        <f>IF(ISNUMBER(SEARCH("مدى",D20)),IF(A20*0.4/100&gt;10,"10",A20*0.4/100),IF(A20*1.8/100&gt;10,A20*1.8/100,A20*1.8/100))</f>
        <v>1.52</v>
      </c>
      <c r="C20" s="13">
        <f>B20*0.15</f>
        <v>0.22799999999999998</v>
      </c>
      <c r="D20" s="12" t="s">
        <v>3</v>
      </c>
      <c r="E20" s="11"/>
      <c r="F20" s="11"/>
      <c r="G20" s="10"/>
      <c r="I20" s="15">
        <f>I19+A20-B20-C20</f>
        <v>28419.509953999997</v>
      </c>
    </row>
    <row r="21" spans="1:9" ht="18" customHeight="1" x14ac:dyDescent="0.25">
      <c r="A21" s="14">
        <v>450</v>
      </c>
      <c r="B21" s="13">
        <f>IF(ISNUMBER(SEARCH("مدى",D21)),IF(A21*0.4/100&gt;10,"10",A21*0.4/100),IF(A21*1.8/100&gt;10,A21*1.8/100,A21*1.8/100))</f>
        <v>1.8</v>
      </c>
      <c r="C21" s="13">
        <f>B21*0.15</f>
        <v>0.27</v>
      </c>
      <c r="D21" s="12" t="s">
        <v>3</v>
      </c>
      <c r="E21" s="11"/>
      <c r="F21" s="11"/>
      <c r="G21" s="10"/>
      <c r="I21" s="15">
        <f>I20+A21-B21-C21</f>
        <v>28867.439953999998</v>
      </c>
    </row>
    <row r="22" spans="1:9" ht="18" customHeight="1" x14ac:dyDescent="0.25">
      <c r="A22" s="14">
        <v>2450</v>
      </c>
      <c r="B22" s="13">
        <f>IF(ISNUMBER(SEARCH("مدى",D22)),IF(A22*0.4/100&gt;10,"10",A22*0.4/100),IF(A22*1.8/100&gt;10,A22*1.8/100,A22*1.8/100))</f>
        <v>9.8000000000000007</v>
      </c>
      <c r="C22" s="13">
        <f>B22*0.15</f>
        <v>1.47</v>
      </c>
      <c r="D22" s="12" t="s">
        <v>3</v>
      </c>
      <c r="E22" s="11"/>
      <c r="F22" s="11"/>
      <c r="G22" s="10"/>
      <c r="I22" s="15">
        <f>I21+A22-B22-C22</f>
        <v>31306.169953999997</v>
      </c>
    </row>
    <row r="23" spans="1:9" ht="18" customHeight="1" x14ac:dyDescent="0.25">
      <c r="A23" s="14">
        <v>3190</v>
      </c>
      <c r="B23" s="13" t="str">
        <f>IF(ISNUMBER(SEARCH("مدى",D23)),IF(A23*0.4/100&gt;10,"10",A23*0.4/100),IF(A23*1.8/100&gt;10,A23*1.8/100,A23*1.8/100))</f>
        <v>10</v>
      </c>
      <c r="C23" s="13">
        <f>B23*0.15</f>
        <v>1.5</v>
      </c>
      <c r="D23" s="12" t="s">
        <v>3</v>
      </c>
      <c r="E23" s="11"/>
      <c r="F23" s="11"/>
      <c r="G23" s="10"/>
      <c r="I23" s="15">
        <f>I22+A23-B23-C23</f>
        <v>34484.669953999997</v>
      </c>
    </row>
    <row r="24" spans="1:9" ht="18" customHeight="1" x14ac:dyDescent="0.25">
      <c r="A24" s="14">
        <v>200</v>
      </c>
      <c r="B24" s="13">
        <f>IF(ISNUMBER(SEARCH("مدى",D24)),IF(A24*0.4/100&gt;10,"10",A24*0.4/100),IF(A24*1.8/100&gt;10,A24*1.8/100,A24*1.8/100))</f>
        <v>0.8</v>
      </c>
      <c r="C24" s="13">
        <f>B24*0.15</f>
        <v>0.12</v>
      </c>
      <c r="D24" s="12" t="s">
        <v>3</v>
      </c>
      <c r="E24" s="11"/>
      <c r="F24" s="11"/>
      <c r="G24" s="10"/>
      <c r="I24" s="15">
        <f>I23+A24-B24-C24</f>
        <v>34683.749953999992</v>
      </c>
    </row>
    <row r="25" spans="1:9" ht="18" customHeight="1" x14ac:dyDescent="0.25">
      <c r="A25" s="14">
        <v>13900</v>
      </c>
      <c r="B25" s="13" t="str">
        <f>IF(ISNUMBER(SEARCH("مدى",D25)),IF(A25*0.4/100&gt;10,"10",A25*0.4/100),IF(A25*1.8/100&gt;10,A25*1.8/100,A25*1.8/100))</f>
        <v>10</v>
      </c>
      <c r="C25" s="13">
        <f>B25*0.15</f>
        <v>1.5</v>
      </c>
      <c r="D25" s="12" t="s">
        <v>3</v>
      </c>
      <c r="E25" s="11"/>
      <c r="F25" s="11"/>
      <c r="G25" s="10"/>
      <c r="I25" s="15">
        <f>I24+A25-B25-C25</f>
        <v>48572.249953999992</v>
      </c>
    </row>
    <row r="26" spans="1:9" ht="18" customHeight="1" x14ac:dyDescent="0.25">
      <c r="A26" s="14">
        <v>350</v>
      </c>
      <c r="B26" s="13">
        <f>IF(ISNUMBER(SEARCH("مدى",D26)),IF(A26*0.4/100&gt;10,"10",A26*0.4/100),IF(A26*1.8/100&gt;10,A26*1.8/100,A26*1.8/100))</f>
        <v>1.4</v>
      </c>
      <c r="C26" s="13">
        <f>B26*0.15</f>
        <v>0.21</v>
      </c>
      <c r="D26" s="12" t="s">
        <v>3</v>
      </c>
      <c r="E26" s="11"/>
      <c r="F26" s="11"/>
      <c r="G26" s="10"/>
      <c r="I26" s="15">
        <f>I25+A26-B26-C26</f>
        <v>48920.639953999991</v>
      </c>
    </row>
    <row r="27" spans="1:9" ht="18" customHeight="1" x14ac:dyDescent="0.25">
      <c r="A27" s="14">
        <v>100</v>
      </c>
      <c r="B27" s="13">
        <f>IF(ISNUMBER(SEARCH("مدى",D27)),IF(A27*0.4/100&gt;10,"10",A27*0.4/100),IF(A27*1.8/100&gt;10,A27*1.8/100,A27*1.8/100))</f>
        <v>0.4</v>
      </c>
      <c r="C27" s="13">
        <f>B27*0.15</f>
        <v>0.06</v>
      </c>
      <c r="D27" s="12" t="s">
        <v>3</v>
      </c>
      <c r="E27" s="11"/>
      <c r="F27" s="11"/>
      <c r="G27" s="10"/>
      <c r="I27" s="15">
        <f>I26+A27-B27-C27</f>
        <v>49020.179953999992</v>
      </c>
    </row>
    <row r="28" spans="1:9" ht="18" customHeight="1" x14ac:dyDescent="0.25">
      <c r="A28" s="14">
        <v>100</v>
      </c>
      <c r="B28" s="13">
        <f>IF(ISNUMBER(SEARCH("مدى",D28)),IF(A28*0.4/100&gt;10,"10",A28*0.4/100),IF(A28*1.8/100&gt;10,A28*1.8/100,A28*1.8/100))</f>
        <v>0.4</v>
      </c>
      <c r="C28" s="13">
        <f>B28*0.15</f>
        <v>0.06</v>
      </c>
      <c r="D28" s="12" t="s">
        <v>3</v>
      </c>
      <c r="E28" s="11"/>
      <c r="F28" s="11"/>
      <c r="G28" s="10"/>
      <c r="I28" s="15">
        <f>I27+A28-B28-C28</f>
        <v>49119.719953999993</v>
      </c>
    </row>
    <row r="29" spans="1:9" ht="18" customHeight="1" thickBot="1" x14ac:dyDescent="0.3">
      <c r="A29" s="14">
        <v>1000</v>
      </c>
      <c r="B29" s="13">
        <f>IF(ISNUMBER(SEARCH("مدى",D29)),IF(A29*0.4/100&gt;10,"10",A29*0.4/100),IF(A29*1.8/100&gt;10,A29*1.8/100,A29*1.8/100))</f>
        <v>4</v>
      </c>
      <c r="C29" s="13">
        <f>B29*0.15</f>
        <v>0.6</v>
      </c>
      <c r="D29" s="12" t="s">
        <v>3</v>
      </c>
      <c r="E29" s="19"/>
      <c r="F29" s="19"/>
      <c r="G29" s="18"/>
      <c r="I29" s="15">
        <f>I28+A29-B29-C29</f>
        <v>50115.119953999994</v>
      </c>
    </row>
    <row r="30" spans="1:9" ht="18" customHeight="1" thickTop="1" x14ac:dyDescent="0.25">
      <c r="A30" s="14">
        <v>1600</v>
      </c>
      <c r="B30" s="13">
        <f>IF(ISNUMBER(SEARCH("مدى",D30)),IF(A30*0.4/100&gt;10,"10",A30*0.4/100),IF(A30*1.8/100&gt;10,A30*1.8/100,A30*1.8/100))</f>
        <v>6.4</v>
      </c>
      <c r="C30" s="13">
        <f>B30*0.15</f>
        <v>0.96</v>
      </c>
      <c r="D30" s="12" t="s">
        <v>3</v>
      </c>
      <c r="E30" s="17">
        <v>5</v>
      </c>
      <c r="F30" s="17">
        <v>11290</v>
      </c>
      <c r="G30" s="16">
        <v>44252</v>
      </c>
      <c r="I30" s="15">
        <f>I29+A30-B30-C30</f>
        <v>51707.759953999994</v>
      </c>
    </row>
    <row r="31" spans="1:9" ht="18" customHeight="1" x14ac:dyDescent="0.25">
      <c r="A31" s="14">
        <v>5700</v>
      </c>
      <c r="B31" s="13" t="str">
        <f>IF(ISNUMBER(SEARCH("مدى",D31)),IF(A31*0.4/100&gt;10,"10",A31*0.4/100),IF(A31*1.8/100&gt;10,A31*1.8/100,A31*1.8/100))</f>
        <v>10</v>
      </c>
      <c r="C31" s="13">
        <f>B31*0.15</f>
        <v>1.5</v>
      </c>
      <c r="D31" s="12" t="s">
        <v>3</v>
      </c>
      <c r="E31" s="11"/>
      <c r="F31" s="11"/>
      <c r="G31" s="10"/>
      <c r="I31" s="15">
        <f>I30+A31-B31-C31</f>
        <v>57396.259953999994</v>
      </c>
    </row>
    <row r="32" spans="1:9" ht="18" customHeight="1" x14ac:dyDescent="0.25">
      <c r="A32" s="14">
        <v>340</v>
      </c>
      <c r="B32" s="13">
        <f>IF(ISNUMBER(SEARCH("مدى",D32)),IF(A32*0.4/100&gt;10,"10",A32*0.4/100),IF(A32*1.8/100&gt;10,A32*1.8/100,A32*1.8/100))</f>
        <v>1.36</v>
      </c>
      <c r="C32" s="13">
        <f>B32*0.15</f>
        <v>0.20400000000000001</v>
      </c>
      <c r="D32" s="12" t="s">
        <v>3</v>
      </c>
      <c r="E32" s="11"/>
      <c r="F32" s="11"/>
      <c r="G32" s="10"/>
      <c r="I32" s="15">
        <f>I31+A32-B32-C32</f>
        <v>57734.695953999995</v>
      </c>
    </row>
    <row r="33" spans="1:9" ht="18" customHeight="1" x14ac:dyDescent="0.25">
      <c r="A33" s="14">
        <v>1300</v>
      </c>
      <c r="B33" s="13">
        <f>IF(ISNUMBER(SEARCH("مدى",D33)),IF(A33*0.4/100&gt;10,"10",A33*0.4/100),IF(A33*1.8/100&gt;10,A33*1.8/100,A33*1.8/100))</f>
        <v>5.2</v>
      </c>
      <c r="C33" s="13">
        <f>B33*0.15</f>
        <v>0.78</v>
      </c>
      <c r="D33" s="12" t="s">
        <v>3</v>
      </c>
      <c r="E33" s="11"/>
      <c r="F33" s="11"/>
      <c r="G33" s="10"/>
      <c r="I33" s="15">
        <f>I32+A33-B33-C33</f>
        <v>59028.715953999999</v>
      </c>
    </row>
    <row r="34" spans="1:9" ht="18" customHeight="1" thickBot="1" x14ac:dyDescent="0.3">
      <c r="A34" s="14">
        <v>2350</v>
      </c>
      <c r="B34" s="13">
        <f>IF(ISNUMBER(SEARCH("مدى",D34)),IF(A34*0.4/100&gt;10,"10",A34*0.4/100),IF(A34*1.8/100&gt;10,A34*1.8/100,A34*1.8/100))</f>
        <v>9.4</v>
      </c>
      <c r="C34" s="13">
        <f>B34*0.15</f>
        <v>1.41</v>
      </c>
      <c r="D34" s="12" t="s">
        <v>3</v>
      </c>
      <c r="E34" s="19"/>
      <c r="F34" s="19"/>
      <c r="G34" s="18"/>
      <c r="I34" s="15">
        <f>I33+A34-B34-C34</f>
        <v>61367.905953999994</v>
      </c>
    </row>
    <row r="35" spans="1:9" ht="18" customHeight="1" thickTop="1" x14ac:dyDescent="0.25">
      <c r="A35" s="14">
        <v>5085.55</v>
      </c>
      <c r="B35" s="13" t="str">
        <f>IF(ISNUMBER(SEARCH("مدى",D35)),IF(A35*0.4/100&gt;10,"10",A35*0.4/100),IF(A35*1.8/100&gt;10,A35*1.8/100,A35*1.8/100))</f>
        <v>10</v>
      </c>
      <c r="C35" s="13">
        <f>B35*0.15</f>
        <v>1.5</v>
      </c>
      <c r="D35" s="12" t="s">
        <v>3</v>
      </c>
      <c r="E35" s="17">
        <v>4</v>
      </c>
      <c r="F35" s="17">
        <v>15185.55</v>
      </c>
      <c r="G35" s="16">
        <v>44253</v>
      </c>
      <c r="I35" s="15">
        <f>I34+A35-B35-C35</f>
        <v>66441.95595399999</v>
      </c>
    </row>
    <row r="36" spans="1:9" ht="18" customHeight="1" x14ac:dyDescent="0.25">
      <c r="A36" s="14">
        <v>5450</v>
      </c>
      <c r="B36" s="13" t="str">
        <f>IF(ISNUMBER(SEARCH("مدى",D36)),IF(A36*0.4/100&gt;10,"10",A36*0.4/100),IF(A36*1.8/100&gt;10,A36*1.8/100,A36*1.8/100))</f>
        <v>10</v>
      </c>
      <c r="C36" s="13">
        <f>B36*0.15</f>
        <v>1.5</v>
      </c>
      <c r="D36" s="12" t="s">
        <v>3</v>
      </c>
      <c r="E36" s="11"/>
      <c r="F36" s="11"/>
      <c r="G36" s="10"/>
      <c r="I36" s="15">
        <f>I35+A36-B36-C36</f>
        <v>71880.45595399999</v>
      </c>
    </row>
    <row r="37" spans="1:9" ht="18" customHeight="1" x14ac:dyDescent="0.25">
      <c r="A37" s="14">
        <v>650</v>
      </c>
      <c r="B37" s="13">
        <f>IF(ISNUMBER(SEARCH("مدى",D37)),IF(A37*0.4/100&gt;10,"10",A37*0.4/100),IF(A37*1.8/100&gt;10,A37*1.8/100,A37*1.8/100))</f>
        <v>2.6</v>
      </c>
      <c r="C37" s="13">
        <f>B37*0.15</f>
        <v>0.39</v>
      </c>
      <c r="D37" s="12" t="s">
        <v>3</v>
      </c>
      <c r="E37" s="11"/>
      <c r="F37" s="11"/>
      <c r="G37" s="10"/>
      <c r="I37" s="15">
        <f>I36+A37-B37-C37</f>
        <v>72527.465953999985</v>
      </c>
    </row>
    <row r="38" spans="1:9" ht="18" customHeight="1" thickBot="1" x14ac:dyDescent="0.3">
      <c r="A38" s="14">
        <v>4000</v>
      </c>
      <c r="B38" s="13" t="str">
        <f>IF(ISNUMBER(SEARCH("مدى",D38)),IF(A38*0.4/100&gt;10,"10",A38*0.4/100),IF(A38*1.8/100&gt;10,A38*1.8/100,A38*1.8/100))</f>
        <v>10</v>
      </c>
      <c r="C38" s="13">
        <f>B38*0.15</f>
        <v>1.5</v>
      </c>
      <c r="D38" s="12" t="s">
        <v>3</v>
      </c>
      <c r="E38" s="19"/>
      <c r="F38" s="19"/>
      <c r="G38" s="18"/>
      <c r="I38" s="15">
        <f>I37+A38-B38-C38</f>
        <v>76515.965953999985</v>
      </c>
    </row>
    <row r="39" spans="1:9" ht="18" customHeight="1" thickTop="1" x14ac:dyDescent="0.25">
      <c r="A39" s="14">
        <v>4000</v>
      </c>
      <c r="B39" s="13" t="str">
        <f>IF(ISNUMBER(SEARCH("مدى",D39)),IF(A39*0.4/100&gt;10,"10",A39*0.4/100),IF(A39*1.8/100&gt;10,A39*1.8/100,A39*1.8/100))</f>
        <v>10</v>
      </c>
      <c r="C39" s="13">
        <f>B39*0.15</f>
        <v>1.5</v>
      </c>
      <c r="D39" s="12" t="s">
        <v>3</v>
      </c>
      <c r="E39" s="17">
        <v>6</v>
      </c>
      <c r="F39" s="17">
        <v>9900</v>
      </c>
      <c r="G39" s="16">
        <v>44254</v>
      </c>
      <c r="I39" s="15">
        <f>I38+A39-B39-C39</f>
        <v>80504.465953999985</v>
      </c>
    </row>
    <row r="40" spans="1:9" ht="18" customHeight="1" x14ac:dyDescent="0.25">
      <c r="A40" s="14">
        <v>1000</v>
      </c>
      <c r="B40" s="13">
        <f>IF(ISNUMBER(SEARCH("مدى",D40)),IF(A40*0.4/100&gt;10,"10",A40*0.4/100),IF(A40*1.8/100&gt;10,A40*1.8/100,A40*1.8/100))</f>
        <v>4</v>
      </c>
      <c r="C40" s="13">
        <f>B40*0.15</f>
        <v>0.6</v>
      </c>
      <c r="D40" s="12" t="s">
        <v>3</v>
      </c>
      <c r="E40" s="11"/>
      <c r="F40" s="11"/>
      <c r="G40" s="10"/>
      <c r="I40" s="15">
        <f>I39+A40-B40-C40</f>
        <v>81499.865953999979</v>
      </c>
    </row>
    <row r="41" spans="1:9" ht="18" customHeight="1" x14ac:dyDescent="0.25">
      <c r="A41" s="14">
        <v>700</v>
      </c>
      <c r="B41" s="13">
        <f>IF(ISNUMBER(SEARCH("مدى",D41)),IF(A41*0.4/100&gt;10,"10",A41*0.4/100),IF(A41*1.8/100&gt;10,A41*1.8/100,A41*1.8/100))</f>
        <v>2.8</v>
      </c>
      <c r="C41" s="13">
        <f>B41*0.15</f>
        <v>0.42</v>
      </c>
      <c r="D41" s="12" t="s">
        <v>3</v>
      </c>
      <c r="E41" s="11"/>
      <c r="F41" s="11"/>
      <c r="G41" s="10"/>
      <c r="I41" s="15">
        <f>I40+A41-B41-C41</f>
        <v>82196.645953999978</v>
      </c>
    </row>
    <row r="42" spans="1:9" ht="18" customHeight="1" x14ac:dyDescent="0.25">
      <c r="A42" s="14">
        <v>50</v>
      </c>
      <c r="B42" s="13">
        <f>IF(ISNUMBER(SEARCH("مدى",D42)),IF(A42*0.4/100&gt;10,"10",A42*0.4/100),IF(A42*1.8/100&gt;10,A42*1.8/100,A42*1.8/100))</f>
        <v>0.2</v>
      </c>
      <c r="C42" s="13">
        <f>B42*0.15</f>
        <v>0.03</v>
      </c>
      <c r="D42" s="12" t="s">
        <v>3</v>
      </c>
      <c r="E42" s="11"/>
      <c r="F42" s="11"/>
      <c r="G42" s="10"/>
      <c r="I42" s="15">
        <f>I41+A42-B42-C42</f>
        <v>82246.415953999982</v>
      </c>
    </row>
    <row r="43" spans="1:9" ht="18" customHeight="1" x14ac:dyDescent="0.25">
      <c r="A43" s="14">
        <v>3400</v>
      </c>
      <c r="B43" s="13" t="str">
        <f>IF(ISNUMBER(SEARCH("مدى",D43)),IF(A43*0.4/100&gt;10,"10",A43*0.4/100),IF(A43*1.8/100&gt;10,A43*1.8/100,A43*1.8/100))</f>
        <v>10</v>
      </c>
      <c r="C43" s="13">
        <f>B43*0.15</f>
        <v>1.5</v>
      </c>
      <c r="D43" s="12" t="s">
        <v>3</v>
      </c>
      <c r="E43" s="11"/>
      <c r="F43" s="11"/>
      <c r="G43" s="10"/>
      <c r="I43" s="15">
        <f>I42+A43-B43-C43</f>
        <v>85634.915953999982</v>
      </c>
    </row>
    <row r="44" spans="1:9" ht="18" customHeight="1" thickBot="1" x14ac:dyDescent="0.3">
      <c r="A44" s="14">
        <v>750</v>
      </c>
      <c r="B44" s="13">
        <f>IF(ISNUMBER(SEARCH("مدى",D44)),IF(A44*0.4/100&gt;10,"10",A44*0.4/100),IF(A44*1.8/100&gt;10,A44*1.8/100,A44*1.8/100))</f>
        <v>3</v>
      </c>
      <c r="C44" s="13">
        <f>B44*0.15</f>
        <v>0.44999999999999996</v>
      </c>
      <c r="D44" s="12" t="s">
        <v>3</v>
      </c>
      <c r="E44" s="19"/>
      <c r="F44" s="19"/>
      <c r="G44" s="18"/>
      <c r="I44" s="15">
        <f>I43+A44-B44-C44</f>
        <v>86381.465953999985</v>
      </c>
    </row>
    <row r="45" spans="1:9" ht="18" customHeight="1" thickTop="1" x14ac:dyDescent="0.25">
      <c r="A45" s="14">
        <v>900</v>
      </c>
      <c r="B45" s="13">
        <f>IF(ISNUMBER(SEARCH("مدى",D45)),IF(A45*0.4/100&gt;10,"10",A45*0.4/100),IF(A45*1.8/100&gt;10,A45*1.8/100,A45*1.8/100))</f>
        <v>3.6</v>
      </c>
      <c r="C45" s="13">
        <f>B45*0.15</f>
        <v>0.54</v>
      </c>
      <c r="D45" s="12" t="s">
        <v>3</v>
      </c>
      <c r="E45" s="17">
        <v>6</v>
      </c>
      <c r="F45" s="17">
        <v>7220</v>
      </c>
      <c r="G45" s="16">
        <v>44255</v>
      </c>
      <c r="I45" s="15">
        <f>I44+A45-B45-C45</f>
        <v>87277.325953999985</v>
      </c>
    </row>
    <row r="46" spans="1:9" ht="18" customHeight="1" x14ac:dyDescent="0.25">
      <c r="A46" s="14">
        <v>630</v>
      </c>
      <c r="B46" s="13">
        <f>IF(ISNUMBER(SEARCH("مدى",D46)),IF(A46*0.4/100&gt;10,"10",A46*0.4/100),IF(A46*1.8/100&gt;10,A46*1.8/100,A46*1.8/100))</f>
        <v>2.52</v>
      </c>
      <c r="C46" s="13">
        <f>B46*0.15</f>
        <v>0.378</v>
      </c>
      <c r="D46" s="12" t="s">
        <v>3</v>
      </c>
      <c r="E46" s="11"/>
      <c r="F46" s="11"/>
      <c r="G46" s="10"/>
      <c r="I46" s="15">
        <f>I45+A46-B46-C46</f>
        <v>87904.427953999984</v>
      </c>
    </row>
    <row r="47" spans="1:9" ht="18" customHeight="1" x14ac:dyDescent="0.25">
      <c r="A47" s="14">
        <v>550</v>
      </c>
      <c r="B47" s="13">
        <f>IF(ISNUMBER(SEARCH("مدى",D47)),IF(A47*0.4/100&gt;10,"10",A47*0.4/100),IF(A47*1.8/100&gt;10,A47*1.8/100,A47*1.8/100))</f>
        <v>2.2000000000000002</v>
      </c>
      <c r="C47" s="13">
        <f>B47*0.15</f>
        <v>0.33</v>
      </c>
      <c r="D47" s="12" t="s">
        <v>3</v>
      </c>
      <c r="E47" s="11"/>
      <c r="F47" s="11"/>
      <c r="G47" s="10"/>
      <c r="I47" s="15">
        <f>I46+A47-B47-C47</f>
        <v>88451.897953999985</v>
      </c>
    </row>
    <row r="48" spans="1:9" ht="18" customHeight="1" x14ac:dyDescent="0.25">
      <c r="A48" s="14">
        <v>1500</v>
      </c>
      <c r="B48" s="13">
        <f>IF(ISNUMBER(SEARCH("مدى",D48)),IF(A48*0.4/100&gt;10,"10",A48*0.4/100),IF(A48*1.8/100&gt;10,A48*1.8/100,A48*1.8/100))</f>
        <v>6</v>
      </c>
      <c r="C48" s="13">
        <f>B48*0.15</f>
        <v>0.89999999999999991</v>
      </c>
      <c r="D48" s="12" t="s">
        <v>3</v>
      </c>
      <c r="E48" s="11"/>
      <c r="F48" s="11"/>
      <c r="G48" s="10"/>
      <c r="I48" s="15">
        <f>I47+A48-B48-C48</f>
        <v>89944.997953999991</v>
      </c>
    </row>
    <row r="49" spans="1:11" ht="18" customHeight="1" x14ac:dyDescent="0.25">
      <c r="A49" s="14">
        <v>2000</v>
      </c>
      <c r="B49" s="13">
        <f>IF(ISNUMBER(SEARCH("مدى",D49)),IF(A49*0.4/100&gt;10,"10",A49*0.4/100),IF(A49*1.8/100&gt;10,A49*1.8/100,A49*1.8/100))</f>
        <v>8</v>
      </c>
      <c r="C49" s="13">
        <f>B49*0.15</f>
        <v>1.2</v>
      </c>
      <c r="D49" s="12" t="s">
        <v>3</v>
      </c>
      <c r="E49" s="11"/>
      <c r="F49" s="11"/>
      <c r="G49" s="10"/>
      <c r="I49" s="15">
        <f>I48+A49-B49-C49</f>
        <v>91935.797953999994</v>
      </c>
    </row>
    <row r="50" spans="1:11" ht="18" customHeight="1" thickBot="1" x14ac:dyDescent="0.3">
      <c r="A50" s="14">
        <v>1640</v>
      </c>
      <c r="B50" s="13">
        <f>IF(ISNUMBER(SEARCH("مدى",D50)),IF(A50*0.4/100&gt;10,"10",A50*0.4/100),IF(A50*1.8/100&gt;10,A50*1.8/100,A50*1.8/100))</f>
        <v>6.56</v>
      </c>
      <c r="C50" s="13">
        <f>B50*0.15</f>
        <v>0.98399999999999987</v>
      </c>
      <c r="D50" s="12" t="s">
        <v>3</v>
      </c>
      <c r="E50" s="11"/>
      <c r="F50" s="11"/>
      <c r="G50" s="10"/>
      <c r="H50" s="2"/>
      <c r="I50" s="9">
        <f>I49+A50-B50-C50</f>
        <v>93568.253954</v>
      </c>
    </row>
    <row r="51" spans="1:11" ht="18" customHeight="1" thickTop="1" thickBot="1" x14ac:dyDescent="0.3">
      <c r="A51" s="8">
        <f>SUM(A3:A50)</f>
        <v>93835.56</v>
      </c>
      <c r="B51" s="8">
        <f>SUM(B3:B50)</f>
        <v>132.44003999999998</v>
      </c>
      <c r="C51" s="8">
        <f>SUM(C3:C50)</f>
        <v>34.866006000000013</v>
      </c>
      <c r="D51" s="7">
        <f>COUNT(A3:A50)</f>
        <v>48</v>
      </c>
      <c r="E51" s="6">
        <f>SUM(E3:E50)</f>
        <v>48</v>
      </c>
      <c r="F51" s="5">
        <f>SUM(F3:F50)</f>
        <v>93835.56</v>
      </c>
      <c r="G51" s="4" t="s">
        <v>2</v>
      </c>
      <c r="H51" s="3">
        <f>A51-B51-C51</f>
        <v>93668.253954</v>
      </c>
      <c r="I51" s="2"/>
    </row>
    <row r="52" spans="1:11" ht="18" customHeight="1" thickTop="1" x14ac:dyDescent="0.25">
      <c r="G52" s="2"/>
      <c r="I52" s="2"/>
    </row>
    <row r="53" spans="1:11" ht="18" customHeight="1" x14ac:dyDescent="0.25">
      <c r="H53" s="1" t="s">
        <v>1</v>
      </c>
      <c r="I53" s="1"/>
      <c r="J53" s="1"/>
      <c r="K53" s="1"/>
    </row>
    <row r="54" spans="1:11" ht="18" customHeight="1" x14ac:dyDescent="0.25">
      <c r="H54" s="1" t="s">
        <v>0</v>
      </c>
      <c r="I54" s="1"/>
      <c r="J54" s="1"/>
      <c r="K54" s="1"/>
    </row>
    <row r="55" spans="1:11" ht="18" customHeight="1" x14ac:dyDescent="0.25">
      <c r="H55" s="1" t="s">
        <v>12</v>
      </c>
      <c r="I55" s="1"/>
      <c r="J55" s="1"/>
      <c r="K55" s="1"/>
    </row>
  </sheetData>
  <mergeCells count="28">
    <mergeCell ref="A1:G1"/>
    <mergeCell ref="E3:E6"/>
    <mergeCell ref="F3:F6"/>
    <mergeCell ref="G3:G6"/>
    <mergeCell ref="E7:E10"/>
    <mergeCell ref="F7:F10"/>
    <mergeCell ref="G7:G10"/>
    <mergeCell ref="E11:E14"/>
    <mergeCell ref="F11:F14"/>
    <mergeCell ref="G11:G14"/>
    <mergeCell ref="E15:E18"/>
    <mergeCell ref="F15:F18"/>
    <mergeCell ref="G15:G18"/>
    <mergeCell ref="E19:E29"/>
    <mergeCell ref="F19:F29"/>
    <mergeCell ref="G19:G29"/>
    <mergeCell ref="E30:E34"/>
    <mergeCell ref="F30:F34"/>
    <mergeCell ref="G30:G34"/>
    <mergeCell ref="E45:E50"/>
    <mergeCell ref="F45:F50"/>
    <mergeCell ref="G45:G50"/>
    <mergeCell ref="E35:E38"/>
    <mergeCell ref="F35:F38"/>
    <mergeCell ref="G35:G38"/>
    <mergeCell ref="E39:E44"/>
    <mergeCell ref="F39:F44"/>
    <mergeCell ref="G39:G4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معادلة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عيسى العامري</dc:creator>
  <cp:lastModifiedBy>عيسى العامري</cp:lastModifiedBy>
  <dcterms:created xsi:type="dcterms:W3CDTF">2021-03-10T08:18:07Z</dcterms:created>
  <dcterms:modified xsi:type="dcterms:W3CDTF">2021-03-10T08:23:15Z</dcterms:modified>
</cp:coreProperties>
</file>