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NAGLYAT1\Desktop\استثماراتي\بورصة الكويت\2021\البورصة المتابعة اليومية\مارس 2021\Al-Tijari\البيانات اليومية التجاري\"/>
    </mc:Choice>
  </mc:AlternateContent>
  <xr:revisionPtr revIDLastSave="0" documentId="8_{6C6A66A1-FBF5-4CDA-99DB-F861921391AA}" xr6:coauthVersionLast="46" xr6:coauthVersionMax="46" xr10:uidLastSave="{00000000-0000-0000-0000-000000000000}"/>
  <bookViews>
    <workbookView xWindow="-30828" yWindow="-1080" windowWidth="30936" windowHeight="17496" xr2:uid="{00000000-000D-0000-FFFF-FFFF00000000}"/>
  </bookViews>
  <sheets>
    <sheet name="DATA" sheetId="1" r:id="rId1"/>
    <sheet name="TEST" sheetId="6" r:id="rId2"/>
    <sheet name="تجربتي" sheetId="7" r:id="rId3"/>
  </sheets>
  <definedNames>
    <definedName name="_xlnm._FilterDatabase" localSheetId="0" hidden="1">DATA!$A$1:$D$20</definedName>
    <definedName name="_xlnm._FilterDatabase" localSheetId="2" hidden="1">تجربتي!$A$1:$D$20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7" l="1"/>
  <c r="E19" i="7"/>
  <c r="E18" i="7"/>
  <c r="E17" i="7"/>
  <c r="E16" i="7"/>
  <c r="E15" i="7"/>
  <c r="E14" i="7"/>
  <c r="E13" i="7"/>
  <c r="E12" i="7"/>
  <c r="E11" i="7"/>
  <c r="E10" i="7"/>
  <c r="E9" i="7"/>
  <c r="E8" i="7"/>
  <c r="E7" i="7"/>
  <c r="E6" i="7"/>
  <c r="E5" i="7"/>
  <c r="E4" i="7"/>
  <c r="E3" i="7"/>
  <c r="F2" i="7"/>
  <c r="E2" i="7"/>
  <c r="H1" i="7" s="1"/>
  <c r="H1" i="1"/>
  <c r="F2" i="6"/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" i="1"/>
  <c r="E3" i="6" a="1"/>
  <c r="E3" i="6" s="1"/>
  <c r="E4" i="6" a="1"/>
  <c r="E4" i="6" s="1"/>
  <c r="E2" i="6" a="1"/>
  <c r="E2" i="6" s="1"/>
  <c r="F2" i="1"/>
  <c r="G3" i="6" l="1"/>
  <c r="G2" i="6"/>
  <c r="G4" i="6" l="1"/>
  <c r="F4" i="6"/>
  <c r="F3" i="6"/>
  <c r="C3" i="6"/>
  <c r="C4" i="6"/>
  <c r="C2" i="6"/>
  <c r="B3" i="6"/>
  <c r="B4" i="6"/>
  <c r="B2" i="6"/>
  <c r="D4" i="6" l="1"/>
  <c r="D3" i="6"/>
  <c r="D2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Hashem</author>
  </authors>
  <commentList>
    <comment ref="B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الشراء التي تمت للتاجر أحمد</t>
        </r>
      </text>
    </comment>
    <comment ref="C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اجمالي كميات البيع التي تمت للتاجر أحمد</t>
        </r>
      </text>
    </comment>
    <comment ref="D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Hashem: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14"/>
            <color indexed="81"/>
            <rFont val="Tahoma"/>
            <family val="2"/>
          </rPr>
          <t>إجمالي كميات البيع والشراء المقابلة للتجار أحمد</t>
        </r>
      </text>
    </comment>
  </commentList>
</comments>
</file>

<file path=xl/sharedStrings.xml><?xml version="1.0" encoding="utf-8"?>
<sst xmlns="http://schemas.openxmlformats.org/spreadsheetml/2006/main" count="102" uniqueCount="13">
  <si>
    <t>الكمية</t>
  </si>
  <si>
    <t>السعر</t>
  </si>
  <si>
    <t>شراء/بيع</t>
  </si>
  <si>
    <t>شراء</t>
  </si>
  <si>
    <t>بيع</t>
  </si>
  <si>
    <t>التاجر</t>
  </si>
  <si>
    <t>أحمد</t>
  </si>
  <si>
    <t>محمد</t>
  </si>
  <si>
    <t>محمود</t>
  </si>
  <si>
    <t>إجمالي الكمية</t>
  </si>
  <si>
    <t>الصيغة المكتوبة في الخلية E3</t>
  </si>
  <si>
    <t>ترجع أكثر رقم تكرر في عمود السعر مقابل الإسم محمد دون الإلتفات لإجمالي الكمية</t>
  </si>
  <si>
    <t>عمود وسيط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</si>
</sst>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4"/>
      <color theme="1"/>
      <name val="Times New Roman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color indexed="81"/>
      <name val="Tahoma"/>
      <family val="2"/>
    </font>
    <font>
      <sz val="18"/>
      <color theme="1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 vertical="center"/>
    </xf>
    <xf numFmtId="0" fontId="0" fillId="0" borderId="0" xfId="0" applyFill="1" applyAlignment="1">
      <alignment horizontal="center" vertical="center"/>
    </xf>
    <xf numFmtId="2" fontId="0" fillId="0" borderId="0" xfId="0" applyNumberForma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0" fillId="0" borderId="2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624840</xdr:colOff>
      <xdr:row>20</xdr:row>
      <xdr:rowOff>167640</xdr:rowOff>
    </xdr:from>
    <xdr:to>
      <xdr:col>8</xdr:col>
      <xdr:colOff>1188720</xdr:colOff>
      <xdr:row>35</xdr:row>
      <xdr:rowOff>182880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1C69C1EB-B305-4A7F-A104-FC4B9202D076}"/>
            </a:ext>
          </a:extLst>
        </xdr:cNvPr>
        <xdr:cNvSpPr txBox="1"/>
      </xdr:nvSpPr>
      <xdr:spPr>
        <a:xfrm>
          <a:off x="11979600120" y="2156460"/>
          <a:ext cx="6537960" cy="35966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>
            <a:lnSpc>
              <a:spcPct val="150000"/>
            </a:lnSpc>
          </a:pPr>
          <a:r>
            <a:rPr lang="ar-KW" sz="1400">
              <a:latin typeface="Times New Roman" panose="02020603050405020304" pitchFamily="18" charset="0"/>
              <a:cs typeface="Times New Roman" panose="02020603050405020304" pitchFamily="18" charset="0"/>
            </a:rPr>
            <a:t>سوف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أكتب كأنني أفكر بطريقة منطقية حول الخطوات التي يجب على البرنامج تنفيذها للوصول الى الهدف </a:t>
          </a:r>
        </a:p>
        <a:p>
          <a:pPr algn="r" rtl="1">
            <a:lnSpc>
              <a:spcPct val="150000"/>
            </a:lnSpc>
          </a:pP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1- عمل تصفية لعمود التاجر حتى يظهر فقط القيمة المطابقة للخلية 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F1 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والتي هي عبارة عن الأسم محمد .</a:t>
          </a:r>
        </a:p>
        <a:p>
          <a:pPr algn="r" rtl="1">
            <a:lnSpc>
              <a:spcPct val="150000"/>
            </a:lnSpc>
          </a:pP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2- يبحث في عمود السعر فيجد أول قيمة 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D3 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هي 1.3 يقوم بعملية جمع للخلية التي تقابلها في عمود الكمية أي يجمع الخلية (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C3 + C12 + C17 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) ليكون المجموع 12+4+34 = 50 فيحتفظ في هذه القيمة في الذاكرة أو في خلية وسيطة أي كانت .</a:t>
          </a:r>
        </a:p>
        <a:p>
          <a:pPr algn="r" rtl="1">
            <a:lnSpc>
              <a:spcPct val="150000"/>
            </a:lnSpc>
          </a:pP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3- ينتقل في البحث الى الخلية التالية 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D7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هي 5.5 يقوم بعملية جمع 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C7+C16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ليكون المجموع 38 + 32 = 70</a:t>
          </a:r>
        </a:p>
        <a:p>
          <a:pPr algn="r" rtl="1">
            <a:lnSpc>
              <a:spcPct val="150000"/>
            </a:lnSpc>
          </a:pPr>
          <a:endParaRPr lang="ar-KW" sz="14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lnSpc>
              <a:spcPct val="150000"/>
            </a:lnSpc>
          </a:pP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وهكذا الى نهاية خلايا عمود السعر ويرجع السعر صاحب أكبر مجموع كمية وهنا في مثالنا السعر ( 5.5 ) </a:t>
          </a:r>
          <a:endParaRPr 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797859</xdr:colOff>
      <xdr:row>8</xdr:row>
      <xdr:rowOff>125506</xdr:rowOff>
    </xdr:from>
    <xdr:to>
      <xdr:col>6</xdr:col>
      <xdr:colOff>507990</xdr:colOff>
      <xdr:row>31</xdr:row>
      <xdr:rowOff>2706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C8D0E709-A8A9-485B-9D08-FE23AEA1BB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041360080" y="3128682"/>
          <a:ext cx="6057143" cy="5238095"/>
        </a:xfrm>
        <a:prstGeom prst="rect">
          <a:avLst/>
        </a:prstGeom>
      </xdr:spPr>
    </xdr:pic>
    <xdr:clientData/>
  </xdr:twoCellAnchor>
  <xdr:twoCellAnchor editAs="oneCell">
    <xdr:from>
      <xdr:col>2</xdr:col>
      <xdr:colOff>8965</xdr:colOff>
      <xdr:row>4</xdr:row>
      <xdr:rowOff>161364</xdr:rowOff>
    </xdr:from>
    <xdr:to>
      <xdr:col>7</xdr:col>
      <xdr:colOff>376932</xdr:colOff>
      <xdr:row>6</xdr:row>
      <xdr:rowOff>66628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1BBF3CE8-46B3-47D2-B5AF-D38149878F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40433303" y="2079811"/>
          <a:ext cx="5657143" cy="371429"/>
        </a:xfrm>
        <a:prstGeom prst="rect">
          <a:avLst/>
        </a:prstGeom>
      </xdr:spPr>
    </xdr:pic>
    <xdr:clientData/>
  </xdr:twoCellAnchor>
  <xdr:twoCellAnchor>
    <xdr:from>
      <xdr:col>3</xdr:col>
      <xdr:colOff>510988</xdr:colOff>
      <xdr:row>2</xdr:row>
      <xdr:rowOff>215153</xdr:rowOff>
    </xdr:from>
    <xdr:to>
      <xdr:col>4</xdr:col>
      <xdr:colOff>152400</xdr:colOff>
      <xdr:row>4</xdr:row>
      <xdr:rowOff>188259</xdr:rowOff>
    </xdr:to>
    <xdr:cxnSp macro="">
      <xdr:nvCxnSpPr>
        <xdr:cNvPr id="6" name="رابط كسهم مستقيم 5">
          <a:extLst>
            <a:ext uri="{FF2B5EF4-FFF2-40B4-BE49-F238E27FC236}">
              <a16:creationId xmlns:a16="http://schemas.microsoft.com/office/drawing/2014/main" id="{666D2FB5-A1EA-4ADD-946E-CA8636CC0D82}"/>
            </a:ext>
          </a:extLst>
        </xdr:cNvPr>
        <xdr:cNvCxnSpPr/>
      </xdr:nvCxnSpPr>
      <xdr:spPr>
        <a:xfrm flipH="1" flipV="1">
          <a:off x="12043831341" y="1362635"/>
          <a:ext cx="699247" cy="744071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20</xdr:row>
      <xdr:rowOff>236220</xdr:rowOff>
    </xdr:from>
    <xdr:to>
      <xdr:col>8</xdr:col>
      <xdr:colOff>670560</xdr:colOff>
      <xdr:row>33</xdr:row>
      <xdr:rowOff>68580</xdr:rowOff>
    </xdr:to>
    <xdr:sp macro="" textlink="">
      <xdr:nvSpPr>
        <xdr:cNvPr id="2" name="مربع نص 1">
          <a:extLst>
            <a:ext uri="{FF2B5EF4-FFF2-40B4-BE49-F238E27FC236}">
              <a16:creationId xmlns:a16="http://schemas.microsoft.com/office/drawing/2014/main" id="{A0E6FA08-476B-4A40-B181-CBD99C73C449}"/>
            </a:ext>
          </a:extLst>
        </xdr:cNvPr>
        <xdr:cNvSpPr txBox="1"/>
      </xdr:nvSpPr>
      <xdr:spPr>
        <a:xfrm>
          <a:off x="11980118280" y="4968240"/>
          <a:ext cx="6591300" cy="29565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>
            <a:lnSpc>
              <a:spcPct val="150000"/>
            </a:lnSpc>
          </a:pPr>
          <a:r>
            <a:rPr lang="ar-KW" sz="1400">
              <a:latin typeface="Times New Roman" panose="02020603050405020304" pitchFamily="18" charset="0"/>
              <a:cs typeface="Times New Roman" panose="02020603050405020304" pitchFamily="18" charset="0"/>
            </a:rPr>
            <a:t>لقد قمت بالعديد والعديد من المحاولات إضطررت معها الى استخدام عمود وسيط العمود ( </a:t>
          </a:r>
          <a:r>
            <a:rPr lang="en-US" sz="1400">
              <a:latin typeface="Times New Roman" panose="02020603050405020304" pitchFamily="18" charset="0"/>
              <a:cs typeface="Times New Roman" panose="02020603050405020304" pitchFamily="18" charset="0"/>
            </a:rPr>
            <a:t>E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) </a:t>
          </a:r>
          <a:r>
            <a:rPr lang="ar-KW" sz="1400">
              <a:latin typeface="Times New Roman" panose="02020603050405020304" pitchFamily="18" charset="0"/>
              <a:cs typeface="Times New Roman" panose="02020603050405020304" pitchFamily="18" charset="0"/>
            </a:rPr>
            <a:t> </a:t>
          </a:r>
        </a:p>
        <a:p>
          <a:pPr algn="r" rtl="1">
            <a:lnSpc>
              <a:spcPct val="150000"/>
            </a:lnSpc>
          </a:pPr>
          <a:endParaRPr lang="ar-KW" sz="140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lnSpc>
              <a:spcPct val="150000"/>
            </a:lnSpc>
          </a:pPr>
          <a:r>
            <a:rPr lang="ar-KW" sz="1400">
              <a:latin typeface="Times New Roman" panose="02020603050405020304" pitchFamily="18" charset="0"/>
              <a:cs typeface="Times New Roman" panose="02020603050405020304" pitchFamily="18" charset="0"/>
            </a:rPr>
            <a:t>ليبين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أي سعر لديه أكبر مجموع من الكمية </a:t>
          </a:r>
        </a:p>
        <a:p>
          <a:pPr algn="r" rtl="1">
            <a:lnSpc>
              <a:spcPct val="150000"/>
            </a:lnSpc>
          </a:pPr>
          <a:endParaRPr lang="ar-KW" sz="14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lnSpc>
              <a:spcPct val="150000"/>
            </a:lnSpc>
          </a:pP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ثم استخدمت دالة 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Index 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ودالة 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Match</a:t>
          </a: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 لجلب السعر في الخلية </a:t>
          </a:r>
          <a:r>
            <a:rPr lang="en-US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H1</a:t>
          </a:r>
          <a:endParaRPr lang="ar-KW" sz="14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lnSpc>
              <a:spcPct val="150000"/>
            </a:lnSpc>
          </a:pPr>
          <a:endParaRPr lang="ar-KW" sz="14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lnSpc>
              <a:spcPct val="150000"/>
            </a:lnSpc>
          </a:pP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السعر الذي يقابل التاجر محمد ويقابل أعلى مجموع كمية</a:t>
          </a:r>
          <a:endParaRPr lang="en-US" sz="14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lnSpc>
              <a:spcPct val="150000"/>
            </a:lnSpc>
          </a:pPr>
          <a:endParaRPr lang="en-US" sz="1400" baseline="0">
            <a:latin typeface="Times New Roman" panose="02020603050405020304" pitchFamily="18" charset="0"/>
            <a:cs typeface="Times New Roman" panose="02020603050405020304" pitchFamily="18" charset="0"/>
          </a:endParaRPr>
        </a:p>
        <a:p>
          <a:pPr algn="r" rtl="1">
            <a:lnSpc>
              <a:spcPct val="150000"/>
            </a:lnSpc>
          </a:pPr>
          <a:r>
            <a:rPr lang="ar-KW" sz="1400" baseline="0">
              <a:latin typeface="Times New Roman" panose="02020603050405020304" pitchFamily="18" charset="0"/>
              <a:cs typeface="Times New Roman" panose="02020603050405020304" pitchFamily="18" charset="0"/>
            </a:rPr>
            <a:t>فهل يوجد أي طريقة أخرى للوصول الى نفس النتيجة بدون العمود الوسيط ؟؟</a:t>
          </a:r>
          <a:endParaRPr lang="en-US" sz="1400">
            <a:latin typeface="Times New Roman" panose="02020603050405020304" pitchFamily="18" charset="0"/>
            <a:cs typeface="Times New Roman" panose="02020603050405020304" pitchFamily="18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A1:M21"/>
  <sheetViews>
    <sheetView rightToLeft="1" tabSelected="1" workbookViewId="0">
      <selection activeCell="H6" sqref="H6"/>
    </sheetView>
  </sheetViews>
  <sheetFormatPr defaultRowHeight="18" x14ac:dyDescent="0.35"/>
  <cols>
    <col min="1" max="1" width="8.7265625" style="2"/>
    <col min="2" max="2" width="9" style="2" customWidth="1"/>
    <col min="3" max="3" width="8.7265625" style="2"/>
    <col min="4" max="4" width="9.90625" style="4" bestFit="1" customWidth="1"/>
    <col min="8" max="8" width="9.26953125" bestFit="1" customWidth="1"/>
    <col min="9" max="9" width="18.54296875" bestFit="1" customWidth="1"/>
    <col min="10" max="10" width="14.7265625" style="1" bestFit="1" customWidth="1"/>
    <col min="11" max="11" width="9.81640625" style="1" bestFit="1" customWidth="1"/>
  </cols>
  <sheetData>
    <row r="1" spans="1:13" ht="30" customHeight="1" thickTop="1" thickBot="1" x14ac:dyDescent="0.4">
      <c r="A1" s="2" t="s">
        <v>5</v>
      </c>
      <c r="B1" s="2" t="s">
        <v>2</v>
      </c>
      <c r="C1" s="2" t="s">
        <v>0</v>
      </c>
      <c r="D1" s="3" t="s">
        <v>1</v>
      </c>
      <c r="E1" s="16" t="s">
        <v>12</v>
      </c>
      <c r="F1" s="15" t="s">
        <v>7</v>
      </c>
      <c r="G1" s="3" t="s">
        <v>1</v>
      </c>
      <c r="H1" s="17">
        <f>INDEX($A$2:$E$20,MATCH(MAX(E2:E20),E2:E20,0),MATCH($G$1,$A$1:$E$1,0))</f>
        <v>5.5</v>
      </c>
      <c r="I1" s="2"/>
      <c r="J1" s="2"/>
      <c r="K1" s="2"/>
      <c r="L1" s="2"/>
      <c r="M1" s="2"/>
    </row>
    <row r="2" spans="1:13" s="13" customFormat="1" ht="18.600000000000001" thickTop="1" x14ac:dyDescent="0.35">
      <c r="A2" s="11" t="s">
        <v>6</v>
      </c>
      <c r="B2" s="11" t="s">
        <v>3</v>
      </c>
      <c r="C2" s="11">
        <v>10</v>
      </c>
      <c r="D2" s="12">
        <v>7.1</v>
      </c>
      <c r="E2" s="11">
        <f>SUMIFS($C$2:$C$20,$A$2:$A$20,$F$1,$D$2:$D$20,D2)</f>
        <v>0</v>
      </c>
      <c r="F2" s="13" t="str">
        <f>IF(A2="محمد",D2,"")</f>
        <v/>
      </c>
      <c r="H2" s="11"/>
      <c r="J2" s="14"/>
      <c r="K2" s="14"/>
    </row>
    <row r="3" spans="1:13" s="13" customFormat="1" x14ac:dyDescent="0.35">
      <c r="A3" s="11" t="s">
        <v>7</v>
      </c>
      <c r="B3" s="11" t="s">
        <v>3</v>
      </c>
      <c r="C3" s="11">
        <v>12</v>
      </c>
      <c r="D3" s="12">
        <v>1.3</v>
      </c>
      <c r="E3" s="11">
        <f t="shared" ref="E3:E20" si="0">SUMIFS($C$2:$C$20,$A$2:$A$20,$F$1,$D$2:$D$20,D3)</f>
        <v>50</v>
      </c>
      <c r="H3" s="11"/>
      <c r="J3" s="14"/>
      <c r="K3" s="14"/>
    </row>
    <row r="4" spans="1:13" s="13" customFormat="1" x14ac:dyDescent="0.35">
      <c r="A4" s="11" t="s">
        <v>8</v>
      </c>
      <c r="B4" s="11" t="s">
        <v>3</v>
      </c>
      <c r="C4" s="11">
        <v>4</v>
      </c>
      <c r="D4" s="12">
        <v>5</v>
      </c>
      <c r="E4" s="11">
        <f t="shared" si="0"/>
        <v>0</v>
      </c>
      <c r="H4" s="11"/>
      <c r="J4" s="14"/>
      <c r="K4" s="14"/>
    </row>
    <row r="5" spans="1:13" s="13" customFormat="1" x14ac:dyDescent="0.35">
      <c r="A5" s="11" t="s">
        <v>8</v>
      </c>
      <c r="B5" s="11" t="s">
        <v>4</v>
      </c>
      <c r="C5" s="11">
        <v>10</v>
      </c>
      <c r="D5" s="12">
        <v>9</v>
      </c>
      <c r="E5" s="11">
        <f t="shared" si="0"/>
        <v>0</v>
      </c>
      <c r="J5" s="14"/>
      <c r="K5" s="14"/>
    </row>
    <row r="6" spans="1:13" s="13" customFormat="1" x14ac:dyDescent="0.35">
      <c r="A6" s="11" t="s">
        <v>6</v>
      </c>
      <c r="B6" s="11" t="s">
        <v>3</v>
      </c>
      <c r="C6" s="11">
        <v>20</v>
      </c>
      <c r="D6" s="12">
        <v>2.5</v>
      </c>
      <c r="E6" s="11">
        <f t="shared" si="0"/>
        <v>17</v>
      </c>
      <c r="J6" s="14"/>
      <c r="K6" s="14"/>
    </row>
    <row r="7" spans="1:13" s="13" customFormat="1" x14ac:dyDescent="0.35">
      <c r="A7" s="11" t="s">
        <v>7</v>
      </c>
      <c r="B7" s="11" t="s">
        <v>4</v>
      </c>
      <c r="C7" s="11">
        <v>38</v>
      </c>
      <c r="D7" s="12">
        <v>5.5</v>
      </c>
      <c r="E7" s="11">
        <f t="shared" si="0"/>
        <v>70</v>
      </c>
      <c r="J7" s="14"/>
      <c r="K7" s="14"/>
    </row>
    <row r="8" spans="1:13" s="13" customFormat="1" x14ac:dyDescent="0.35">
      <c r="A8" s="11" t="s">
        <v>8</v>
      </c>
      <c r="B8" s="11" t="s">
        <v>3</v>
      </c>
      <c r="C8" s="11">
        <v>6</v>
      </c>
      <c r="D8" s="12">
        <v>5</v>
      </c>
      <c r="E8" s="11">
        <f t="shared" si="0"/>
        <v>0</v>
      </c>
      <c r="J8" s="14"/>
      <c r="K8" s="14"/>
    </row>
    <row r="9" spans="1:13" s="13" customFormat="1" x14ac:dyDescent="0.35">
      <c r="A9" s="11" t="s">
        <v>6</v>
      </c>
      <c r="B9" s="11" t="s">
        <v>4</v>
      </c>
      <c r="C9" s="11">
        <v>10</v>
      </c>
      <c r="D9" s="12">
        <v>7.1</v>
      </c>
      <c r="E9" s="11">
        <f t="shared" si="0"/>
        <v>0</v>
      </c>
      <c r="J9" s="14"/>
      <c r="K9" s="14"/>
    </row>
    <row r="10" spans="1:13" s="13" customFormat="1" x14ac:dyDescent="0.35">
      <c r="A10" s="11" t="s">
        <v>8</v>
      </c>
      <c r="B10" s="11" t="s">
        <v>3</v>
      </c>
      <c r="C10" s="11">
        <v>10</v>
      </c>
      <c r="D10" s="12">
        <v>9</v>
      </c>
      <c r="E10" s="11">
        <f t="shared" si="0"/>
        <v>0</v>
      </c>
      <c r="J10" s="14"/>
      <c r="K10" s="14"/>
    </row>
    <row r="11" spans="1:13" s="13" customFormat="1" x14ac:dyDescent="0.35">
      <c r="A11" s="11" t="s">
        <v>6</v>
      </c>
      <c r="B11" s="11" t="s">
        <v>4</v>
      </c>
      <c r="C11" s="11">
        <v>30</v>
      </c>
      <c r="D11" s="12">
        <v>7.1</v>
      </c>
      <c r="E11" s="11">
        <f t="shared" si="0"/>
        <v>0</v>
      </c>
      <c r="J11" s="14"/>
      <c r="K11" s="14"/>
    </row>
    <row r="12" spans="1:13" s="13" customFormat="1" x14ac:dyDescent="0.35">
      <c r="A12" s="11" t="s">
        <v>7</v>
      </c>
      <c r="B12" s="11" t="s">
        <v>4</v>
      </c>
      <c r="C12" s="11">
        <v>4</v>
      </c>
      <c r="D12" s="12">
        <v>1.3</v>
      </c>
      <c r="E12" s="11">
        <f t="shared" si="0"/>
        <v>50</v>
      </c>
      <c r="J12" s="14"/>
      <c r="K12" s="14"/>
    </row>
    <row r="13" spans="1:13" s="13" customFormat="1" x14ac:dyDescent="0.35">
      <c r="A13" s="11" t="s">
        <v>6</v>
      </c>
      <c r="B13" s="11" t="s">
        <v>3</v>
      </c>
      <c r="C13" s="11">
        <v>30</v>
      </c>
      <c r="D13" s="12">
        <v>1.7</v>
      </c>
      <c r="E13" s="11">
        <f t="shared" si="0"/>
        <v>0</v>
      </c>
      <c r="J13" s="14"/>
      <c r="K13" s="14"/>
    </row>
    <row r="14" spans="1:13" s="13" customFormat="1" x14ac:dyDescent="0.35">
      <c r="A14" s="11" t="s">
        <v>6</v>
      </c>
      <c r="B14" s="11" t="s">
        <v>4</v>
      </c>
      <c r="C14" s="11">
        <v>10</v>
      </c>
      <c r="D14" s="12">
        <v>2.8</v>
      </c>
      <c r="E14" s="11">
        <f t="shared" si="0"/>
        <v>0</v>
      </c>
      <c r="J14" s="14"/>
      <c r="K14" s="14"/>
    </row>
    <row r="15" spans="1:13" s="13" customFormat="1" x14ac:dyDescent="0.35">
      <c r="A15" s="11" t="s">
        <v>8</v>
      </c>
      <c r="B15" s="11" t="s">
        <v>4</v>
      </c>
      <c r="C15" s="11">
        <v>10</v>
      </c>
      <c r="D15" s="12">
        <v>5</v>
      </c>
      <c r="E15" s="11">
        <f t="shared" si="0"/>
        <v>0</v>
      </c>
      <c r="J15" s="14"/>
      <c r="K15" s="14"/>
    </row>
    <row r="16" spans="1:13" s="13" customFormat="1" x14ac:dyDescent="0.35">
      <c r="A16" s="11" t="s">
        <v>7</v>
      </c>
      <c r="B16" s="11" t="s">
        <v>3</v>
      </c>
      <c r="C16" s="11">
        <v>32</v>
      </c>
      <c r="D16" s="12">
        <v>5.5</v>
      </c>
      <c r="E16" s="11">
        <f t="shared" si="0"/>
        <v>70</v>
      </c>
      <c r="J16" s="14"/>
      <c r="K16" s="14"/>
    </row>
    <row r="17" spans="1:11" s="13" customFormat="1" x14ac:dyDescent="0.35">
      <c r="A17" s="11" t="s">
        <v>7</v>
      </c>
      <c r="B17" s="11" t="s">
        <v>4</v>
      </c>
      <c r="C17" s="11">
        <v>34</v>
      </c>
      <c r="D17" s="12">
        <v>1.3</v>
      </c>
      <c r="E17" s="11">
        <f t="shared" si="0"/>
        <v>50</v>
      </c>
      <c r="J17" s="14"/>
      <c r="K17" s="14"/>
    </row>
    <row r="18" spans="1:11" s="13" customFormat="1" x14ac:dyDescent="0.35">
      <c r="A18" s="11" t="s">
        <v>6</v>
      </c>
      <c r="B18" s="11" t="s">
        <v>3</v>
      </c>
      <c r="C18" s="11">
        <v>36</v>
      </c>
      <c r="D18" s="12">
        <v>7.1</v>
      </c>
      <c r="E18" s="11">
        <f t="shared" si="0"/>
        <v>0</v>
      </c>
      <c r="J18" s="14"/>
      <c r="K18" s="14"/>
    </row>
    <row r="19" spans="1:11" s="13" customFormat="1" x14ac:dyDescent="0.35">
      <c r="A19" s="11" t="s">
        <v>7</v>
      </c>
      <c r="B19" s="11" t="s">
        <v>3</v>
      </c>
      <c r="C19" s="11">
        <v>17</v>
      </c>
      <c r="D19" s="12">
        <v>2.5</v>
      </c>
      <c r="E19" s="11">
        <f t="shared" si="0"/>
        <v>17</v>
      </c>
      <c r="J19" s="14"/>
      <c r="K19" s="14"/>
    </row>
    <row r="20" spans="1:11" s="13" customFormat="1" x14ac:dyDescent="0.35">
      <c r="A20" s="11" t="s">
        <v>7</v>
      </c>
      <c r="B20" s="11" t="s">
        <v>4</v>
      </c>
      <c r="C20" s="11">
        <v>15</v>
      </c>
      <c r="D20" s="12">
        <v>4</v>
      </c>
      <c r="E20" s="11">
        <f t="shared" si="0"/>
        <v>15</v>
      </c>
      <c r="J20" s="14"/>
      <c r="K20" s="14"/>
    </row>
    <row r="21" spans="1:11" ht="30" customHeight="1" x14ac:dyDescent="0.35">
      <c r="D21" s="3"/>
      <c r="E21" s="2"/>
    </row>
  </sheetData>
  <autoFilter ref="A1:D20" xr:uid="{F2FC0EAF-D9A0-4A06-9B01-759CE6DC0397}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8"/>
  <sheetViews>
    <sheetView rightToLeft="1" zoomScale="85" zoomScaleNormal="85" workbookViewId="0">
      <selection activeCell="H19" sqref="H19"/>
    </sheetView>
  </sheetViews>
  <sheetFormatPr defaultRowHeight="18" x14ac:dyDescent="0.35"/>
  <cols>
    <col min="1" max="10" width="12.6328125" customWidth="1"/>
    <col min="11" max="11" width="12.26953125" customWidth="1"/>
    <col min="12" max="12" width="17.36328125" customWidth="1"/>
  </cols>
  <sheetData>
    <row r="1" spans="1:12" s="2" customFormat="1" ht="60" customHeight="1" x14ac:dyDescent="0.35">
      <c r="A1" s="5" t="s">
        <v>5</v>
      </c>
      <c r="B1" s="2" t="s">
        <v>3</v>
      </c>
      <c r="C1" s="2" t="s">
        <v>4</v>
      </c>
      <c r="D1" s="2" t="s">
        <v>9</v>
      </c>
      <c r="E1" s="5" t="s">
        <v>1</v>
      </c>
      <c r="F1" s="5" t="s">
        <v>3</v>
      </c>
      <c r="G1" s="2" t="s">
        <v>4</v>
      </c>
      <c r="I1"/>
      <c r="J1"/>
      <c r="K1"/>
      <c r="L1"/>
    </row>
    <row r="2" spans="1:12" s="2" customFormat="1" ht="30" customHeight="1" x14ac:dyDescent="0.35">
      <c r="A2" s="2" t="s">
        <v>6</v>
      </c>
      <c r="B2" s="2">
        <f>SUMIFS(DATA!$C$2:$C$1995,DATA!$A$2:$A$1995,TEST!$A2,DATA!$B$2:$B$1995,$B$1)</f>
        <v>96</v>
      </c>
      <c r="C2" s="2">
        <f>SUMIFS(DATA!$C$2:$C$1995,DATA!$A$2:$A$1995,TEST!$A2,DATA!$B$2:$B$1995,$C$1)</f>
        <v>50</v>
      </c>
      <c r="D2" s="2">
        <f>SUM(B2:C2)</f>
        <v>146</v>
      </c>
      <c r="E2" s="6">
        <f t="array" ref="E2">MODE(IF(DATA!$A$2:$A$18=$A2,DATA!$D$2:$D$18))</f>
        <v>7.1</v>
      </c>
      <c r="F2" s="7">
        <f>SUMPRODUCT(--(DATA!$A$2:$A$18=$A2),--(DATA!$B$2:$B$18=$B$1),--(DATA!$D$2:$D$18=$E2),DATA!$C$2:$C$18)</f>
        <v>46</v>
      </c>
      <c r="G2" s="8">
        <f>SUMPRODUCT(--(DATA!$A$2:$A$18=$A2),--(DATA!$B$2:$B$18=$C$1),--(DATA!$D$2:$D$18=$E2),DATA!$C$2:$C$18)</f>
        <v>40</v>
      </c>
      <c r="I2"/>
      <c r="J2"/>
      <c r="K2"/>
      <c r="L2"/>
    </row>
    <row r="3" spans="1:12" s="2" customFormat="1" ht="30" customHeight="1" x14ac:dyDescent="0.35">
      <c r="A3" s="2" t="s">
        <v>7</v>
      </c>
      <c r="B3" s="2">
        <f>SUMIFS(DATA!$C$2:$C$1995,DATA!$A$2:$A$1995,TEST!$A3,DATA!$B$2:$B$1995,$B$1)</f>
        <v>61</v>
      </c>
      <c r="C3" s="2">
        <f>SUMIFS(DATA!$C$2:$C$1995,DATA!$A$2:$A$1995,TEST!$A3,DATA!$B$2:$B$1995,$C$1)</f>
        <v>91</v>
      </c>
      <c r="D3" s="2">
        <f t="shared" ref="D3:D4" si="0">SUM(B3:C3)</f>
        <v>152</v>
      </c>
      <c r="E3" s="6">
        <f t="array" ref="E3">MODE(IF(DATA!$A$2:$A$18=$A3,DATA!$D$2:$D$18))</f>
        <v>1.3</v>
      </c>
      <c r="F3" s="7">
        <f>SUMPRODUCT(--(DATA!$A$2:$A$18=$A3),--(DATA!$B$2:$B$18=$B$1),--(DATA!$D$2:$D$18=$E3),DATA!$C$2:$C$18)</f>
        <v>12</v>
      </c>
      <c r="G3" s="8">
        <f>SUMPRODUCT(--(DATA!$A$2:$A$18=$A3),--(DATA!$B$2:$B$18=$C$1),--(DATA!$D$2:$D$18=$E3),DATA!$C$2:$C$18)</f>
        <v>38</v>
      </c>
      <c r="I3"/>
      <c r="J3"/>
      <c r="K3"/>
      <c r="L3"/>
    </row>
    <row r="4" spans="1:12" s="2" customFormat="1" ht="30" customHeight="1" x14ac:dyDescent="0.35">
      <c r="A4" s="2" t="s">
        <v>8</v>
      </c>
      <c r="B4" s="2">
        <f>SUMIFS(DATA!$C$2:$C$1995,DATA!$A$2:$A$1995,TEST!$A4,DATA!$B$2:$B$1995,$B$1)</f>
        <v>20</v>
      </c>
      <c r="C4" s="2">
        <f>SUMIFS(DATA!$C$2:$C$1995,DATA!$A$2:$A$1995,TEST!$A4,DATA!$B$2:$B$1995,$C$1)</f>
        <v>20</v>
      </c>
      <c r="D4" s="2">
        <f t="shared" si="0"/>
        <v>40</v>
      </c>
      <c r="E4" s="6">
        <f t="array" ref="E4">MODE(IF(DATA!$A$2:$A$18=$A4,DATA!$D$2:$D$18))</f>
        <v>5</v>
      </c>
      <c r="F4" s="7">
        <f>SUMPRODUCT(--(DATA!$A$2:$A$18=$A4),--(DATA!$B$2:$B$18=$B$1),--(DATA!$D$2:$D$18=$E4),DATA!$C$2:$C$18)</f>
        <v>10</v>
      </c>
      <c r="G4" s="8">
        <f>SUMPRODUCT(--(DATA!$A$2:$A$18=$A4),--(DATA!$B$2:$B$18=$C$1),--(DATA!$D$2:$D$18=$E4),DATA!$C$2:$C$18)</f>
        <v>10</v>
      </c>
      <c r="I4"/>
      <c r="J4"/>
      <c r="K4"/>
      <c r="L4"/>
    </row>
    <row r="6" spans="1:12" x14ac:dyDescent="0.35">
      <c r="A6" s="9" t="s">
        <v>10</v>
      </c>
      <c r="B6" s="9"/>
    </row>
    <row r="8" spans="1:12" ht="30" customHeight="1" x14ac:dyDescent="0.35">
      <c r="B8" s="10" t="s">
        <v>11</v>
      </c>
      <c r="C8" s="10"/>
      <c r="D8" s="10"/>
      <c r="E8" s="10"/>
      <c r="F8" s="10"/>
      <c r="G8" s="10"/>
    </row>
  </sheetData>
  <mergeCells count="2">
    <mergeCell ref="A6:B6"/>
    <mergeCell ref="B8:G8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215323-F237-4A0C-B885-19043ABA03B7}">
  <sheetPr>
    <tabColor rgb="FFFFC000"/>
  </sheetPr>
  <dimension ref="A1:M21"/>
  <sheetViews>
    <sheetView rightToLeft="1" workbookViewId="0">
      <selection activeCell="J27" sqref="J27"/>
    </sheetView>
  </sheetViews>
  <sheetFormatPr defaultRowHeight="18" x14ac:dyDescent="0.35"/>
  <cols>
    <col min="1" max="1" width="8.7265625" style="2"/>
    <col min="2" max="2" width="9" style="2" customWidth="1"/>
    <col min="3" max="3" width="8.7265625" style="2"/>
    <col min="4" max="4" width="9.90625" style="4" bestFit="1" customWidth="1"/>
    <col min="8" max="8" width="9.26953125" bestFit="1" customWidth="1"/>
    <col min="9" max="9" width="18.54296875" bestFit="1" customWidth="1"/>
    <col min="10" max="10" width="14.7265625" style="1" bestFit="1" customWidth="1"/>
    <col min="11" max="11" width="9.81640625" style="1" bestFit="1" customWidth="1"/>
  </cols>
  <sheetData>
    <row r="1" spans="1:13" ht="30" customHeight="1" thickTop="1" thickBot="1" x14ac:dyDescent="0.4">
      <c r="A1" s="2" t="s">
        <v>5</v>
      </c>
      <c r="B1" s="2" t="s">
        <v>2</v>
      </c>
      <c r="C1" s="2" t="s">
        <v>0</v>
      </c>
      <c r="D1" s="3" t="s">
        <v>1</v>
      </c>
      <c r="E1" s="16" t="s">
        <v>12</v>
      </c>
      <c r="F1" s="15" t="s">
        <v>7</v>
      </c>
      <c r="G1" s="3" t="s">
        <v>1</v>
      </c>
      <c r="H1" s="17">
        <f>INDEX($A$2:$E$20,MATCH(MAX(E2:E20),E2:E20,0),MATCH($G$1,$A$1:$E$1,0))</f>
        <v>5.5</v>
      </c>
      <c r="I1" s="2"/>
      <c r="J1" s="2"/>
      <c r="K1" s="2"/>
      <c r="L1" s="2"/>
      <c r="M1" s="2"/>
    </row>
    <row r="2" spans="1:13" s="13" customFormat="1" ht="18.600000000000001" thickTop="1" x14ac:dyDescent="0.35">
      <c r="A2" s="11" t="s">
        <v>6</v>
      </c>
      <c r="B2" s="11" t="s">
        <v>3</v>
      </c>
      <c r="C2" s="11">
        <v>10</v>
      </c>
      <c r="D2" s="12">
        <v>7.1</v>
      </c>
      <c r="E2" s="11">
        <f>SUMIFS($C$2:$C$20,$A$2:$A$20,$F$1,$D$2:$D$20,D2)</f>
        <v>0</v>
      </c>
      <c r="F2" s="13" t="str">
        <f>IF(A2="محمد",D2,"")</f>
        <v/>
      </c>
      <c r="H2" s="11"/>
      <c r="J2" s="14"/>
      <c r="K2" s="14"/>
    </row>
    <row r="3" spans="1:13" s="13" customFormat="1" x14ac:dyDescent="0.35">
      <c r="A3" s="11" t="s">
        <v>7</v>
      </c>
      <c r="B3" s="11" t="s">
        <v>3</v>
      </c>
      <c r="C3" s="11">
        <v>12</v>
      </c>
      <c r="D3" s="12">
        <v>1.3</v>
      </c>
      <c r="E3" s="11">
        <f t="shared" ref="E3:E20" si="0">SUMIFS($C$2:$C$20,$A$2:$A$20,$F$1,$D$2:$D$20,D3)</f>
        <v>50</v>
      </c>
      <c r="H3" s="11"/>
      <c r="J3" s="14"/>
      <c r="K3" s="14"/>
    </row>
    <row r="4" spans="1:13" s="13" customFormat="1" x14ac:dyDescent="0.35">
      <c r="A4" s="11" t="s">
        <v>8</v>
      </c>
      <c r="B4" s="11" t="s">
        <v>3</v>
      </c>
      <c r="C4" s="11">
        <v>4</v>
      </c>
      <c r="D4" s="12">
        <v>5</v>
      </c>
      <c r="E4" s="11">
        <f t="shared" si="0"/>
        <v>0</v>
      </c>
      <c r="H4" s="11"/>
      <c r="J4" s="14"/>
      <c r="K4" s="14"/>
    </row>
    <row r="5" spans="1:13" s="13" customFormat="1" x14ac:dyDescent="0.35">
      <c r="A5" s="11" t="s">
        <v>8</v>
      </c>
      <c r="B5" s="11" t="s">
        <v>4</v>
      </c>
      <c r="C5" s="11">
        <v>10</v>
      </c>
      <c r="D5" s="12">
        <v>9</v>
      </c>
      <c r="E5" s="11">
        <f t="shared" si="0"/>
        <v>0</v>
      </c>
      <c r="J5" s="14"/>
      <c r="K5" s="14"/>
    </row>
    <row r="6" spans="1:13" s="13" customFormat="1" x14ac:dyDescent="0.35">
      <c r="A6" s="11" t="s">
        <v>6</v>
      </c>
      <c r="B6" s="11" t="s">
        <v>3</v>
      </c>
      <c r="C6" s="11">
        <v>20</v>
      </c>
      <c r="D6" s="12">
        <v>2.5</v>
      </c>
      <c r="E6" s="11">
        <f t="shared" si="0"/>
        <v>17</v>
      </c>
      <c r="J6" s="14"/>
      <c r="K6" s="14"/>
    </row>
    <row r="7" spans="1:13" s="13" customFormat="1" x14ac:dyDescent="0.35">
      <c r="A7" s="11" t="s">
        <v>7</v>
      </c>
      <c r="B7" s="11" t="s">
        <v>4</v>
      </c>
      <c r="C7" s="11">
        <v>38</v>
      </c>
      <c r="D7" s="12">
        <v>5.5</v>
      </c>
      <c r="E7" s="11">
        <f t="shared" si="0"/>
        <v>70</v>
      </c>
      <c r="J7" s="14"/>
      <c r="K7" s="14"/>
    </row>
    <row r="8" spans="1:13" s="13" customFormat="1" x14ac:dyDescent="0.35">
      <c r="A8" s="11" t="s">
        <v>8</v>
      </c>
      <c r="B8" s="11" t="s">
        <v>3</v>
      </c>
      <c r="C8" s="11">
        <v>6</v>
      </c>
      <c r="D8" s="12">
        <v>5</v>
      </c>
      <c r="E8" s="11">
        <f t="shared" si="0"/>
        <v>0</v>
      </c>
      <c r="J8" s="14"/>
      <c r="K8" s="14"/>
    </row>
    <row r="9" spans="1:13" s="13" customFormat="1" x14ac:dyDescent="0.35">
      <c r="A9" s="11" t="s">
        <v>6</v>
      </c>
      <c r="B9" s="11" t="s">
        <v>4</v>
      </c>
      <c r="C9" s="11">
        <v>10</v>
      </c>
      <c r="D9" s="12">
        <v>7.1</v>
      </c>
      <c r="E9" s="11">
        <f t="shared" si="0"/>
        <v>0</v>
      </c>
      <c r="J9" s="14"/>
      <c r="K9" s="14"/>
    </row>
    <row r="10" spans="1:13" s="13" customFormat="1" x14ac:dyDescent="0.35">
      <c r="A10" s="11" t="s">
        <v>8</v>
      </c>
      <c r="B10" s="11" t="s">
        <v>3</v>
      </c>
      <c r="C10" s="11">
        <v>10</v>
      </c>
      <c r="D10" s="12">
        <v>9</v>
      </c>
      <c r="E10" s="11">
        <f t="shared" si="0"/>
        <v>0</v>
      </c>
      <c r="J10" s="14"/>
      <c r="K10" s="14"/>
    </row>
    <row r="11" spans="1:13" s="13" customFormat="1" x14ac:dyDescent="0.35">
      <c r="A11" s="11" t="s">
        <v>6</v>
      </c>
      <c r="B11" s="11" t="s">
        <v>4</v>
      </c>
      <c r="C11" s="11">
        <v>30</v>
      </c>
      <c r="D11" s="12">
        <v>7.1</v>
      </c>
      <c r="E11" s="11">
        <f t="shared" si="0"/>
        <v>0</v>
      </c>
      <c r="J11" s="14"/>
      <c r="K11" s="14"/>
    </row>
    <row r="12" spans="1:13" s="13" customFormat="1" x14ac:dyDescent="0.35">
      <c r="A12" s="11" t="s">
        <v>7</v>
      </c>
      <c r="B12" s="11" t="s">
        <v>4</v>
      </c>
      <c r="C12" s="11">
        <v>4</v>
      </c>
      <c r="D12" s="12">
        <v>1.3</v>
      </c>
      <c r="E12" s="11">
        <f t="shared" si="0"/>
        <v>50</v>
      </c>
      <c r="J12" s="14"/>
      <c r="K12" s="14"/>
    </row>
    <row r="13" spans="1:13" s="13" customFormat="1" x14ac:dyDescent="0.35">
      <c r="A13" s="11" t="s">
        <v>6</v>
      </c>
      <c r="B13" s="11" t="s">
        <v>3</v>
      </c>
      <c r="C13" s="11">
        <v>30</v>
      </c>
      <c r="D13" s="12">
        <v>1.7</v>
      </c>
      <c r="E13" s="11">
        <f t="shared" si="0"/>
        <v>0</v>
      </c>
      <c r="J13" s="14"/>
      <c r="K13" s="14"/>
    </row>
    <row r="14" spans="1:13" s="13" customFormat="1" x14ac:dyDescent="0.35">
      <c r="A14" s="11" t="s">
        <v>6</v>
      </c>
      <c r="B14" s="11" t="s">
        <v>4</v>
      </c>
      <c r="C14" s="11">
        <v>10</v>
      </c>
      <c r="D14" s="12">
        <v>2.8</v>
      </c>
      <c r="E14" s="11">
        <f t="shared" si="0"/>
        <v>0</v>
      </c>
      <c r="J14" s="14"/>
      <c r="K14" s="14"/>
    </row>
    <row r="15" spans="1:13" s="13" customFormat="1" x14ac:dyDescent="0.35">
      <c r="A15" s="11" t="s">
        <v>8</v>
      </c>
      <c r="B15" s="11" t="s">
        <v>4</v>
      </c>
      <c r="C15" s="11">
        <v>10</v>
      </c>
      <c r="D15" s="12">
        <v>5</v>
      </c>
      <c r="E15" s="11">
        <f t="shared" si="0"/>
        <v>0</v>
      </c>
      <c r="J15" s="14"/>
      <c r="K15" s="14"/>
    </row>
    <row r="16" spans="1:13" s="13" customFormat="1" x14ac:dyDescent="0.35">
      <c r="A16" s="11" t="s">
        <v>7</v>
      </c>
      <c r="B16" s="11" t="s">
        <v>3</v>
      </c>
      <c r="C16" s="11">
        <v>32</v>
      </c>
      <c r="D16" s="12">
        <v>5.5</v>
      </c>
      <c r="E16" s="11">
        <f t="shared" si="0"/>
        <v>70</v>
      </c>
      <c r="J16" s="14"/>
      <c r="K16" s="14"/>
    </row>
    <row r="17" spans="1:11" s="13" customFormat="1" x14ac:dyDescent="0.35">
      <c r="A17" s="11" t="s">
        <v>7</v>
      </c>
      <c r="B17" s="11" t="s">
        <v>4</v>
      </c>
      <c r="C17" s="11">
        <v>34</v>
      </c>
      <c r="D17" s="12">
        <v>1.3</v>
      </c>
      <c r="E17" s="11">
        <f t="shared" si="0"/>
        <v>50</v>
      </c>
      <c r="J17" s="14"/>
      <c r="K17" s="14"/>
    </row>
    <row r="18" spans="1:11" s="13" customFormat="1" x14ac:dyDescent="0.35">
      <c r="A18" s="11" t="s">
        <v>6</v>
      </c>
      <c r="B18" s="11" t="s">
        <v>3</v>
      </c>
      <c r="C18" s="11">
        <v>36</v>
      </c>
      <c r="D18" s="12">
        <v>7.1</v>
      </c>
      <c r="E18" s="11">
        <f t="shared" si="0"/>
        <v>0</v>
      </c>
      <c r="J18" s="14"/>
      <c r="K18" s="14"/>
    </row>
    <row r="19" spans="1:11" s="13" customFormat="1" x14ac:dyDescent="0.35">
      <c r="A19" s="11" t="s">
        <v>7</v>
      </c>
      <c r="B19" s="11" t="s">
        <v>3</v>
      </c>
      <c r="C19" s="11">
        <v>17</v>
      </c>
      <c r="D19" s="12">
        <v>2.5</v>
      </c>
      <c r="E19" s="11">
        <f t="shared" si="0"/>
        <v>17</v>
      </c>
      <c r="J19" s="14"/>
      <c r="K19" s="14"/>
    </row>
    <row r="20" spans="1:11" s="13" customFormat="1" x14ac:dyDescent="0.35">
      <c r="A20" s="11" t="s">
        <v>7</v>
      </c>
      <c r="B20" s="11" t="s">
        <v>4</v>
      </c>
      <c r="C20" s="11">
        <v>15</v>
      </c>
      <c r="D20" s="12">
        <v>4</v>
      </c>
      <c r="E20" s="11">
        <f t="shared" si="0"/>
        <v>15</v>
      </c>
      <c r="J20" s="14"/>
      <c r="K20" s="14"/>
    </row>
    <row r="21" spans="1:11" ht="30" customHeight="1" x14ac:dyDescent="0.35">
      <c r="D21" s="3"/>
      <c r="E21" s="2"/>
    </row>
  </sheetData>
  <autoFilter ref="A1:D20" xr:uid="{F2FC0EAF-D9A0-4A06-9B01-759CE6DC0397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DATA</vt:lpstr>
      <vt:lpstr>TEST</vt:lpstr>
      <vt:lpstr>تجربتي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Hashem</dc:creator>
  <cp:lastModifiedBy>Hashem</cp:lastModifiedBy>
  <dcterms:created xsi:type="dcterms:W3CDTF">2021-03-10T16:52:56Z</dcterms:created>
  <dcterms:modified xsi:type="dcterms:W3CDTF">2021-03-12T18:57:07Z</dcterms:modified>
</cp:coreProperties>
</file>