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 tabRatio="563" activeTab="1"/>
  </bookViews>
  <sheets>
    <sheet name="بيانات" sheetId="1" r:id="rId1"/>
    <sheet name="تجميعى" sheetId="2" r:id="rId2"/>
  </sheets>
  <definedNames>
    <definedName name="_xlnm._FilterDatabase" localSheetId="0" hidden="1">بيانات!$A$1:$M$35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2" l="1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G31" i="2" a="1"/>
  <c r="G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G32" i="2" a="1"/>
  <c r="G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G33" i="2" a="1"/>
  <c r="G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G35" i="2" a="1"/>
  <c r="G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G36" i="2" a="1"/>
  <c r="G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G37" i="2" a="1"/>
  <c r="G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G38" i="2" a="1"/>
  <c r="G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G39" i="2" a="1"/>
  <c r="G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G40" i="2" a="1"/>
  <c r="G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G41" i="2" a="1"/>
  <c r="G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G42" i="2" a="1"/>
  <c r="G42" i="2" s="1"/>
  <c r="G26" i="2" a="1"/>
  <c r="G26" i="2" s="1"/>
  <c r="F26" i="2" a="1"/>
  <c r="F26" i="2" s="1"/>
  <c r="E26" i="2" a="1"/>
  <c r="E26" i="2" s="1"/>
  <c r="D26" i="2" a="1"/>
  <c r="D26" i="2" s="1"/>
  <c r="C26" i="2" a="1"/>
  <c r="C26" i="2" s="1"/>
  <c r="B26" i="2" a="1"/>
  <c r="B26" i="2" s="1"/>
  <c r="A26" i="2" a="1"/>
  <c r="A26" i="2" s="1"/>
  <c r="C2" i="2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G43" i="2" a="1"/>
  <c r="G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G44" i="2" a="1"/>
  <c r="G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G45" i="2" a="1"/>
  <c r="G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G46" i="2" a="1"/>
  <c r="G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G47" i="2" a="1"/>
  <c r="G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G48" i="2" a="1"/>
  <c r="G48" i="2" s="1"/>
  <c r="D23" i="2"/>
  <c r="AA2" i="1"/>
  <c r="AA3" i="1" s="1"/>
  <c r="G23" i="2" l="1"/>
  <c r="G24" i="2"/>
  <c r="AA4" i="1"/>
  <c r="AA5" i="1" s="1"/>
  <c r="AA6" i="1" l="1"/>
  <c r="AA7" i="1" s="1"/>
  <c r="AA8" i="1" l="1"/>
  <c r="AA9" i="1" l="1"/>
  <c r="AA10" i="1" l="1"/>
  <c r="AA11" i="1" s="1"/>
  <c r="AA12" i="1" l="1"/>
  <c r="AA13" i="1" l="1"/>
  <c r="AA14" i="1" l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l="1"/>
  <c r="AA35" i="1" s="1"/>
  <c r="AA36" i="1" l="1"/>
  <c r="AA37" i="1" l="1"/>
  <c r="AA38" i="1" l="1"/>
  <c r="AA39" i="1" l="1"/>
  <c r="AA40" i="1" s="1"/>
  <c r="AA41" i="1" l="1"/>
  <c r="AA42" i="1" s="1"/>
  <c r="AA43" i="1" l="1"/>
  <c r="AA44" i="1" s="1"/>
  <c r="AA45" i="1" l="1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C19" i="2"/>
  <c r="C18" i="2"/>
  <c r="C17" i="2"/>
  <c r="C16" i="2"/>
  <c r="C15" i="2"/>
  <c r="C14" i="2"/>
  <c r="D8" i="2"/>
  <c r="E8" i="2"/>
  <c r="F8" i="2"/>
  <c r="G8" i="2"/>
  <c r="H8" i="2"/>
  <c r="I8" i="2"/>
  <c r="J8" i="2"/>
  <c r="K8" i="2"/>
  <c r="L8" i="2"/>
  <c r="M8" i="2"/>
  <c r="N8" i="2"/>
  <c r="D9" i="2"/>
  <c r="E9" i="2"/>
  <c r="F9" i="2"/>
  <c r="G9" i="2"/>
  <c r="H9" i="2"/>
  <c r="I9" i="2"/>
  <c r="J9" i="2"/>
  <c r="K9" i="2"/>
  <c r="L9" i="2"/>
  <c r="M9" i="2"/>
  <c r="N9" i="2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C13" i="2"/>
  <c r="C12" i="2"/>
  <c r="C11" i="2"/>
  <c r="C10" i="2"/>
  <c r="C9" i="2"/>
  <c r="C8" i="2"/>
  <c r="D2" i="2"/>
  <c r="E2" i="2"/>
  <c r="F2" i="2"/>
  <c r="G2" i="2"/>
  <c r="H2" i="2"/>
  <c r="I2" i="2"/>
  <c r="J2" i="2"/>
  <c r="K2" i="2"/>
  <c r="L2" i="2"/>
  <c r="M2" i="2"/>
  <c r="N2" i="2"/>
  <c r="D3" i="2"/>
  <c r="E3" i="2"/>
  <c r="F3" i="2"/>
  <c r="G3" i="2"/>
  <c r="H3" i="2"/>
  <c r="I3" i="2"/>
  <c r="J3" i="2"/>
  <c r="K3" i="2"/>
  <c r="L3" i="2"/>
  <c r="M3" i="2"/>
  <c r="N3" i="2"/>
  <c r="D4" i="2"/>
  <c r="E4" i="2"/>
  <c r="F4" i="2"/>
  <c r="G4" i="2"/>
  <c r="H4" i="2"/>
  <c r="I4" i="2"/>
  <c r="J4" i="2"/>
  <c r="K4" i="2"/>
  <c r="L4" i="2"/>
  <c r="M4" i="2"/>
  <c r="N4" i="2"/>
  <c r="D5" i="2"/>
  <c r="E5" i="2"/>
  <c r="F5" i="2"/>
  <c r="G5" i="2"/>
  <c r="H5" i="2"/>
  <c r="I5" i="2"/>
  <c r="J5" i="2"/>
  <c r="K5" i="2"/>
  <c r="L5" i="2"/>
  <c r="M5" i="2"/>
  <c r="N5" i="2"/>
  <c r="D6" i="2"/>
  <c r="E6" i="2"/>
  <c r="F6" i="2"/>
  <c r="G6" i="2"/>
  <c r="H6" i="2"/>
  <c r="I6" i="2"/>
  <c r="J6" i="2"/>
  <c r="K6" i="2"/>
  <c r="L6" i="2"/>
  <c r="M6" i="2"/>
  <c r="N6" i="2"/>
  <c r="D7" i="2"/>
  <c r="E7" i="2"/>
  <c r="F7" i="2"/>
  <c r="G7" i="2"/>
  <c r="H7" i="2"/>
  <c r="I7" i="2"/>
  <c r="J7" i="2"/>
  <c r="K7" i="2"/>
  <c r="L7" i="2"/>
  <c r="M7" i="2"/>
  <c r="N7" i="2"/>
  <c r="C7" i="2"/>
  <c r="C6" i="2"/>
  <c r="C5" i="2"/>
  <c r="C4" i="2"/>
  <c r="C3" i="2"/>
  <c r="AA46" i="1" l="1"/>
  <c r="AA47" i="1" s="1"/>
  <c r="AA48" i="1" l="1"/>
  <c r="AA49" i="1" l="1"/>
  <c r="AA50" i="1" l="1"/>
  <c r="AA51" i="1" l="1"/>
  <c r="AA52" i="1" l="1"/>
  <c r="AA53" i="1" l="1"/>
  <c r="AA54" i="1" s="1"/>
  <c r="AA55" i="1" l="1"/>
  <c r="AA56" i="1" s="1"/>
  <c r="AA57" i="1" s="1"/>
  <c r="AA58" i="1" l="1"/>
  <c r="AA59" i="1" l="1"/>
  <c r="AA60" i="1" s="1"/>
  <c r="AA61" i="1" l="1"/>
  <c r="AA62" i="1" s="1"/>
  <c r="AA63" i="1" l="1"/>
  <c r="AA64" i="1" l="1"/>
  <c r="AA65" i="1" l="1"/>
  <c r="AA66" i="1" s="1"/>
  <c r="AA67" i="1" s="1"/>
  <c r="AA68" i="1" l="1"/>
  <c r="AA69" i="1" s="1"/>
  <c r="AA70" i="1" s="1"/>
  <c r="AA71" i="1" l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</calcChain>
</file>

<file path=xl/sharedStrings.xml><?xml version="1.0" encoding="utf-8"?>
<sst xmlns="http://schemas.openxmlformats.org/spreadsheetml/2006/main" count="181" uniqueCount="38">
  <si>
    <t>اسم الفرع</t>
  </si>
  <si>
    <t>تاريخ الطلب</t>
  </si>
  <si>
    <t>اسم الصنف</t>
  </si>
  <si>
    <t>الوزن بالطن</t>
  </si>
  <si>
    <t>م</t>
  </si>
  <si>
    <t>رقم الطلب</t>
  </si>
  <si>
    <t>الشركه</t>
  </si>
  <si>
    <t>رقم الشركه</t>
  </si>
  <si>
    <t>الرسوم</t>
  </si>
  <si>
    <t>مقبول / مرفوض</t>
  </si>
  <si>
    <t>فرع 1</t>
  </si>
  <si>
    <t>فرع 2</t>
  </si>
  <si>
    <t>فرع 3</t>
  </si>
  <si>
    <t>السبب</t>
  </si>
  <si>
    <t>تاريخ القبول او الرفض</t>
  </si>
  <si>
    <t>مقبول</t>
  </si>
  <si>
    <t>مرفوض</t>
  </si>
  <si>
    <t>السيد على</t>
  </si>
  <si>
    <t>محمود احمد</t>
  </si>
  <si>
    <t>شاكر محمود</t>
  </si>
  <si>
    <t>مصر الخضراء</t>
  </si>
  <si>
    <t>عبر العالم</t>
  </si>
  <si>
    <t>المصريه</t>
  </si>
  <si>
    <t>طماطم</t>
  </si>
  <si>
    <t>بسله</t>
  </si>
  <si>
    <t>بطاطس</t>
  </si>
  <si>
    <t>كوسه</t>
  </si>
  <si>
    <t>بصل</t>
  </si>
  <si>
    <t>ثوم</t>
  </si>
  <si>
    <t>العدد</t>
  </si>
  <si>
    <t>الوزن</t>
  </si>
  <si>
    <t>تحت الفحص</t>
  </si>
  <si>
    <t>الشهر</t>
  </si>
  <si>
    <t>الصنف</t>
  </si>
  <si>
    <t>مقبول/مرفوض</t>
  </si>
  <si>
    <t>تقرير عن اعمال شركه</t>
  </si>
  <si>
    <t>العدد كلى</t>
  </si>
  <si>
    <t>اسم الشركة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</si>
</sst>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B0000]\ mm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b/>
      <sz val="12"/>
      <color theme="5" tint="-0.499984740745262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8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dotted">
        <color rgb="FF0070C0"/>
      </bottom>
      <diagonal/>
    </border>
    <border>
      <left style="thin">
        <color rgb="FFC00000"/>
      </left>
      <right style="thin">
        <color rgb="FFC00000"/>
      </right>
      <top style="dotted">
        <color rgb="FF0070C0"/>
      </top>
      <bottom style="dotted">
        <color rgb="FF0070C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 vertical="center"/>
    </xf>
    <xf numFmtId="0" fontId="6" fillId="6" borderId="6" xfId="0" quotePrefix="1" applyFont="1" applyFill="1" applyBorder="1" applyAlignment="1">
      <alignment horizontal="center" vertical="center"/>
    </xf>
    <xf numFmtId="0" fontId="7" fillId="6" borderId="6" xfId="0" quotePrefix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00FF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"/>
  <sheetViews>
    <sheetView rightToLeft="1" workbookViewId="0">
      <selection activeCell="D2" sqref="D2"/>
    </sheetView>
  </sheetViews>
  <sheetFormatPr defaultRowHeight="19.5" x14ac:dyDescent="0.3"/>
  <cols>
    <col min="3" max="3" width="11.42578125" customWidth="1"/>
    <col min="4" max="4" width="14.7109375" customWidth="1"/>
    <col min="5" max="5" width="18.85546875" customWidth="1"/>
    <col min="6" max="6" width="13.140625" customWidth="1"/>
    <col min="11" max="11" width="11.85546875" customWidth="1"/>
    <col min="12" max="12" width="14" customWidth="1"/>
    <col min="13" max="13" width="24.28515625" customWidth="1"/>
    <col min="14" max="14" width="9.140625" customWidth="1"/>
    <col min="15" max="15" width="14.140625" customWidth="1"/>
    <col min="16" max="26" width="9.140625" customWidth="1"/>
    <col min="27" max="27" width="25.5703125" style="20" hidden="1" customWidth="1"/>
  </cols>
  <sheetData>
    <row r="1" spans="1:27" ht="30" customHeight="1" x14ac:dyDescent="0.3">
      <c r="A1" s="5" t="s">
        <v>4</v>
      </c>
      <c r="B1" s="5" t="s">
        <v>0</v>
      </c>
      <c r="C1" s="5" t="s">
        <v>5</v>
      </c>
      <c r="D1" s="5" t="s">
        <v>1</v>
      </c>
      <c r="E1" s="5" t="s">
        <v>6</v>
      </c>
      <c r="F1" s="5" t="s">
        <v>7</v>
      </c>
      <c r="G1" s="5" t="s">
        <v>2</v>
      </c>
      <c r="H1" s="5" t="s">
        <v>29</v>
      </c>
      <c r="I1" s="5" t="s">
        <v>3</v>
      </c>
      <c r="J1" s="5" t="s">
        <v>8</v>
      </c>
      <c r="K1" s="5" t="s">
        <v>9</v>
      </c>
      <c r="L1" s="5" t="s">
        <v>14</v>
      </c>
      <c r="M1" s="5" t="s">
        <v>13</v>
      </c>
    </row>
    <row r="2" spans="1:27" x14ac:dyDescent="0.3">
      <c r="A2" s="3">
        <v>1</v>
      </c>
      <c r="B2" s="3" t="s">
        <v>10</v>
      </c>
      <c r="C2" s="3">
        <v>1</v>
      </c>
      <c r="D2" s="4">
        <v>44197</v>
      </c>
      <c r="E2" s="3" t="s">
        <v>17</v>
      </c>
      <c r="F2" s="3">
        <v>1584</v>
      </c>
      <c r="G2" s="3" t="s">
        <v>23</v>
      </c>
      <c r="H2" s="3">
        <v>220</v>
      </c>
      <c r="I2" s="3">
        <v>22.584</v>
      </c>
      <c r="J2" s="3">
        <v>50</v>
      </c>
      <c r="K2" s="3" t="s">
        <v>15</v>
      </c>
      <c r="L2" s="3"/>
      <c r="M2" s="3"/>
      <c r="N2" s="1"/>
      <c r="AA2" s="20" t="str">
        <f>IFERROR(INDEX($G$2:$G$700,MATCH(0,INDEX(COUNTIF($AA$1:AA1,$G$2:$G$700),),0)),"")</f>
        <v>طماطم</v>
      </c>
    </row>
    <row r="3" spans="1:27" x14ac:dyDescent="0.3">
      <c r="A3" s="3">
        <v>2</v>
      </c>
      <c r="B3" s="3" t="s">
        <v>10</v>
      </c>
      <c r="C3" s="3">
        <v>2</v>
      </c>
      <c r="D3" s="4">
        <v>44198</v>
      </c>
      <c r="E3" s="3" t="s">
        <v>18</v>
      </c>
      <c r="F3" s="3">
        <v>9584</v>
      </c>
      <c r="G3" s="3" t="s">
        <v>24</v>
      </c>
      <c r="H3" s="3">
        <v>240</v>
      </c>
      <c r="I3" s="3">
        <v>15.895</v>
      </c>
      <c r="J3" s="3">
        <v>87</v>
      </c>
      <c r="K3" s="3" t="s">
        <v>15</v>
      </c>
      <c r="L3" s="3"/>
      <c r="M3" s="3"/>
      <c r="N3" s="1"/>
      <c r="AA3" s="20" t="str">
        <f>IFERROR(INDEX($G$2:$G$700,MATCH(0,INDEX(COUNTIF($AA$1:AA2,$G$2:$G$700),),0)),"")</f>
        <v>بسله</v>
      </c>
    </row>
    <row r="4" spans="1:27" x14ac:dyDescent="0.3">
      <c r="A4" s="3">
        <v>3</v>
      </c>
      <c r="B4" s="3" t="s">
        <v>10</v>
      </c>
      <c r="C4" s="3">
        <v>3</v>
      </c>
      <c r="D4" s="4">
        <v>44199</v>
      </c>
      <c r="E4" s="3" t="s">
        <v>19</v>
      </c>
      <c r="F4" s="3">
        <v>5421</v>
      </c>
      <c r="G4" s="3" t="s">
        <v>25</v>
      </c>
      <c r="H4" s="3">
        <v>621</v>
      </c>
      <c r="I4" s="3">
        <v>15.895</v>
      </c>
      <c r="J4" s="3">
        <v>36</v>
      </c>
      <c r="K4" s="3" t="s">
        <v>15</v>
      </c>
      <c r="L4" s="3"/>
      <c r="M4" s="3"/>
      <c r="N4" s="1"/>
      <c r="AA4" s="20" t="str">
        <f>IFERROR(INDEX($G$2:$G$700,MATCH(0,INDEX(COUNTIF($AA$1:AA3,$G$2:$G$700),),0)),"")</f>
        <v>بطاطس</v>
      </c>
    </row>
    <row r="5" spans="1:27" x14ac:dyDescent="0.3">
      <c r="A5" s="3">
        <v>4</v>
      </c>
      <c r="B5" s="3" t="s">
        <v>10</v>
      </c>
      <c r="C5" s="3">
        <v>4</v>
      </c>
      <c r="D5" s="4">
        <v>44200</v>
      </c>
      <c r="E5" s="3" t="s">
        <v>17</v>
      </c>
      <c r="F5" s="3">
        <v>1584</v>
      </c>
      <c r="G5" s="3" t="s">
        <v>26</v>
      </c>
      <c r="H5" s="3">
        <v>224</v>
      </c>
      <c r="I5" s="3">
        <v>7.1619999999999999</v>
      </c>
      <c r="J5" s="3">
        <v>0</v>
      </c>
      <c r="K5" s="7" t="s">
        <v>31</v>
      </c>
      <c r="L5" s="3"/>
      <c r="M5" s="3"/>
      <c r="N5" s="1"/>
      <c r="AA5" s="20" t="str">
        <f>IFERROR(INDEX($G$2:$G$700,MATCH(0,INDEX(COUNTIF($AA$1:AA4,$G$2:$G$700),),0)),"")</f>
        <v>كوسه</v>
      </c>
    </row>
    <row r="6" spans="1:27" x14ac:dyDescent="0.3">
      <c r="A6" s="3">
        <v>5</v>
      </c>
      <c r="B6" s="3" t="s">
        <v>10</v>
      </c>
      <c r="C6" s="3">
        <v>5</v>
      </c>
      <c r="D6" s="4">
        <v>44206</v>
      </c>
      <c r="E6" s="3" t="s">
        <v>20</v>
      </c>
      <c r="F6" s="3">
        <v>4489</v>
      </c>
      <c r="G6" s="3" t="s">
        <v>27</v>
      </c>
      <c r="H6" s="3">
        <v>324</v>
      </c>
      <c r="I6" s="3">
        <v>22.155999999999999</v>
      </c>
      <c r="J6" s="3">
        <v>0</v>
      </c>
      <c r="K6" s="3" t="s">
        <v>15</v>
      </c>
      <c r="L6" s="3"/>
      <c r="M6" s="3"/>
      <c r="N6" s="1"/>
      <c r="AA6" s="20" t="str">
        <f>IFERROR(INDEX($G$2:$G$700,MATCH(0,INDEX(COUNTIF($AA$1:AA5,$G$2:$G$700),),0)),"")</f>
        <v>بصل</v>
      </c>
    </row>
    <row r="7" spans="1:27" x14ac:dyDescent="0.3">
      <c r="A7" s="3">
        <v>6</v>
      </c>
      <c r="B7" s="3" t="s">
        <v>10</v>
      </c>
      <c r="C7" s="3">
        <v>6</v>
      </c>
      <c r="D7" s="4">
        <v>44207</v>
      </c>
      <c r="E7" s="3" t="s">
        <v>21</v>
      </c>
      <c r="F7" s="3">
        <v>4873</v>
      </c>
      <c r="G7" s="3" t="s">
        <v>28</v>
      </c>
      <c r="H7" s="3">
        <v>124</v>
      </c>
      <c r="I7" s="3">
        <v>2.2549999999999999</v>
      </c>
      <c r="J7" s="3">
        <v>0</v>
      </c>
      <c r="K7" s="3" t="s">
        <v>15</v>
      </c>
      <c r="L7" s="3"/>
      <c r="M7" s="3"/>
      <c r="N7" s="1"/>
      <c r="AA7" s="20" t="str">
        <f>IFERROR(INDEX($G$2:$G$700,MATCH(0,INDEX(COUNTIF($AA$1:AA6,$G$2:$G$700),),0)),"")</f>
        <v>ثوم</v>
      </c>
    </row>
    <row r="8" spans="1:27" x14ac:dyDescent="0.3">
      <c r="A8" s="3">
        <v>7</v>
      </c>
      <c r="B8" s="3" t="s">
        <v>11</v>
      </c>
      <c r="C8" s="3">
        <v>7</v>
      </c>
      <c r="D8" s="4">
        <v>44208</v>
      </c>
      <c r="E8" s="3" t="s">
        <v>22</v>
      </c>
      <c r="F8" s="3">
        <v>9872</v>
      </c>
      <c r="G8" s="3" t="s">
        <v>23</v>
      </c>
      <c r="H8" s="3">
        <v>523</v>
      </c>
      <c r="I8" s="3">
        <v>20.079999999999998</v>
      </c>
      <c r="J8" s="3">
        <v>0</v>
      </c>
      <c r="K8" s="7" t="s">
        <v>31</v>
      </c>
      <c r="L8" s="3"/>
      <c r="M8" s="3"/>
      <c r="N8" s="1"/>
      <c r="AA8" s="20">
        <f>IFERROR(INDEX($G$2:$G$700,MATCH(0,INDEX(COUNTIF($AA$1:AA7,$G$2:$G$700),),0)),"")</f>
        <v>0</v>
      </c>
    </row>
    <row r="9" spans="1:27" x14ac:dyDescent="0.3">
      <c r="A9" s="3">
        <v>8</v>
      </c>
      <c r="B9" s="3" t="s">
        <v>11</v>
      </c>
      <c r="C9" s="3">
        <v>8</v>
      </c>
      <c r="D9" s="4">
        <v>44209</v>
      </c>
      <c r="E9" s="3" t="s">
        <v>19</v>
      </c>
      <c r="F9" s="3">
        <v>5421</v>
      </c>
      <c r="G9" s="3" t="s">
        <v>23</v>
      </c>
      <c r="H9" s="3">
        <v>854</v>
      </c>
      <c r="I9" s="3">
        <v>2.2549999999999999</v>
      </c>
      <c r="J9" s="3">
        <v>55</v>
      </c>
      <c r="K9" s="3" t="s">
        <v>16</v>
      </c>
      <c r="L9" s="3"/>
      <c r="M9" s="3"/>
      <c r="N9" s="1"/>
      <c r="AA9" s="20" t="str">
        <f>IFERROR(INDEX($G$2:$G$700,MATCH(0,INDEX(COUNTIF($AA$1:AA8,$G$2:$G$700),),0)),"")</f>
        <v/>
      </c>
    </row>
    <row r="10" spans="1:27" x14ac:dyDescent="0.3">
      <c r="A10" s="3">
        <v>9</v>
      </c>
      <c r="B10" s="3" t="s">
        <v>11</v>
      </c>
      <c r="C10" s="3">
        <v>9</v>
      </c>
      <c r="D10" s="4">
        <v>44232</v>
      </c>
      <c r="E10" s="3" t="s">
        <v>20</v>
      </c>
      <c r="F10" s="3">
        <v>4489</v>
      </c>
      <c r="G10" s="3" t="s">
        <v>25</v>
      </c>
      <c r="H10" s="3">
        <v>324</v>
      </c>
      <c r="I10" s="3">
        <v>15.895</v>
      </c>
      <c r="J10" s="3">
        <v>23.1</v>
      </c>
      <c r="K10" s="3" t="s">
        <v>15</v>
      </c>
      <c r="L10" s="3"/>
      <c r="M10" s="3"/>
      <c r="N10" s="1"/>
      <c r="AA10" s="20" t="str">
        <f>IFERROR(INDEX($G$2:$G$700,MATCH(0,INDEX(COUNTIF($AA$1:AA9,$G$2:$G$700),),0)),"")</f>
        <v/>
      </c>
    </row>
    <row r="11" spans="1:27" x14ac:dyDescent="0.3">
      <c r="A11" s="3">
        <v>10</v>
      </c>
      <c r="B11" s="3" t="s">
        <v>11</v>
      </c>
      <c r="C11" s="3">
        <v>10</v>
      </c>
      <c r="D11" s="4">
        <v>44233</v>
      </c>
      <c r="E11" s="3" t="s">
        <v>21</v>
      </c>
      <c r="F11" s="3">
        <v>4873</v>
      </c>
      <c r="G11" s="3" t="s">
        <v>26</v>
      </c>
      <c r="H11" s="3">
        <v>854</v>
      </c>
      <c r="I11" s="3">
        <v>8.16</v>
      </c>
      <c r="J11" s="3">
        <v>0</v>
      </c>
      <c r="K11" s="3" t="s">
        <v>16</v>
      </c>
      <c r="L11" s="3"/>
      <c r="M11" s="3"/>
      <c r="N11" s="1"/>
      <c r="AA11" s="20" t="str">
        <f>IFERROR(INDEX($G$2:$G$700,MATCH(0,INDEX(COUNTIF($AA$1:AA10,$G$2:$G$700),),0)),"")</f>
        <v/>
      </c>
    </row>
    <row r="12" spans="1:27" x14ac:dyDescent="0.3">
      <c r="A12" s="3">
        <v>11</v>
      </c>
      <c r="B12" s="3" t="s">
        <v>11</v>
      </c>
      <c r="C12" s="3">
        <v>11</v>
      </c>
      <c r="D12" s="4">
        <v>44234</v>
      </c>
      <c r="E12" s="3" t="s">
        <v>19</v>
      </c>
      <c r="F12" s="3">
        <v>5421</v>
      </c>
      <c r="G12" s="3" t="s">
        <v>28</v>
      </c>
      <c r="H12" s="3">
        <v>324</v>
      </c>
      <c r="I12" s="3">
        <v>51.152000000000001</v>
      </c>
      <c r="J12" s="3">
        <v>0</v>
      </c>
      <c r="K12" s="3" t="s">
        <v>15</v>
      </c>
      <c r="L12" s="3"/>
      <c r="M12" s="3"/>
      <c r="N12" s="1"/>
      <c r="AA12" s="20" t="str">
        <f>IFERROR(INDEX($G$2:$G$700,MATCH(0,INDEX(COUNTIF($AA$1:AA11,$G$2:$G$700),),0)),"")</f>
        <v/>
      </c>
    </row>
    <row r="13" spans="1:27" x14ac:dyDescent="0.3">
      <c r="A13" s="3">
        <v>12</v>
      </c>
      <c r="B13" s="3" t="s">
        <v>11</v>
      </c>
      <c r="C13" s="3">
        <v>12</v>
      </c>
      <c r="D13" s="4">
        <v>44235</v>
      </c>
      <c r="E13" s="3" t="s">
        <v>18</v>
      </c>
      <c r="F13" s="3">
        <v>9584</v>
      </c>
      <c r="G13" s="3" t="s">
        <v>25</v>
      </c>
      <c r="H13" s="3">
        <v>124</v>
      </c>
      <c r="I13" s="3">
        <v>22.584</v>
      </c>
      <c r="J13" s="3">
        <v>0</v>
      </c>
      <c r="K13" s="3" t="s">
        <v>15</v>
      </c>
      <c r="L13" s="3"/>
      <c r="M13" s="3"/>
      <c r="N13" s="1"/>
      <c r="AA13" s="20" t="str">
        <f>IFERROR(INDEX($G$2:$G$700,MATCH(0,INDEX(COUNTIF($AA$1:AA12,$G$2:$G$700),),0)),"")</f>
        <v/>
      </c>
    </row>
    <row r="14" spans="1:27" x14ac:dyDescent="0.3">
      <c r="A14" s="3">
        <v>13</v>
      </c>
      <c r="B14" s="3" t="s">
        <v>12</v>
      </c>
      <c r="C14" s="3">
        <v>13</v>
      </c>
      <c r="D14" s="4">
        <v>44247</v>
      </c>
      <c r="E14" s="3" t="s">
        <v>20</v>
      </c>
      <c r="F14" s="3">
        <v>4489</v>
      </c>
      <c r="G14" s="3" t="s">
        <v>28</v>
      </c>
      <c r="H14" s="3">
        <v>240</v>
      </c>
      <c r="I14" s="3">
        <v>7.1619999999999999</v>
      </c>
      <c r="J14" s="3">
        <v>0</v>
      </c>
      <c r="K14" s="3" t="s">
        <v>15</v>
      </c>
      <c r="L14" s="3"/>
      <c r="M14" s="3"/>
      <c r="N14" s="1"/>
      <c r="AA14" s="20" t="str">
        <f>IFERROR(INDEX($G$2:$G$700,MATCH(0,INDEX(COUNTIF($AA$1:AA13,$G$2:$G$700),),0)),"")</f>
        <v/>
      </c>
    </row>
    <row r="15" spans="1:27" x14ac:dyDescent="0.3">
      <c r="A15" s="3">
        <v>14</v>
      </c>
      <c r="B15" s="3" t="s">
        <v>12</v>
      </c>
      <c r="C15" s="3">
        <v>14</v>
      </c>
      <c r="D15" s="4">
        <v>44248</v>
      </c>
      <c r="E15" s="3" t="s">
        <v>17</v>
      </c>
      <c r="F15" s="3">
        <v>1584</v>
      </c>
      <c r="G15" s="3" t="s">
        <v>24</v>
      </c>
      <c r="H15" s="3">
        <v>621</v>
      </c>
      <c r="I15" s="3">
        <v>22.584</v>
      </c>
      <c r="J15" s="3">
        <v>87</v>
      </c>
      <c r="K15" s="3" t="s">
        <v>16</v>
      </c>
      <c r="L15" s="3"/>
      <c r="M15" s="3"/>
      <c r="N15" s="1"/>
      <c r="AA15" s="20" t="str">
        <f>IFERROR(INDEX($G$2:$G$700,MATCH(0,INDEX(COUNTIF($AA$1:AA14,$G$2:$G$700),),0)),"")</f>
        <v/>
      </c>
    </row>
    <row r="16" spans="1:27" x14ac:dyDescent="0.3">
      <c r="A16" s="3">
        <v>15</v>
      </c>
      <c r="B16" s="3" t="s">
        <v>12</v>
      </c>
      <c r="C16" s="3">
        <v>15</v>
      </c>
      <c r="D16" s="4">
        <v>44249</v>
      </c>
      <c r="E16" s="3" t="s">
        <v>21</v>
      </c>
      <c r="F16" s="3">
        <v>4873</v>
      </c>
      <c r="G16" s="3" t="s">
        <v>26</v>
      </c>
      <c r="H16" s="3">
        <v>224</v>
      </c>
      <c r="I16" s="3">
        <v>20.079999999999998</v>
      </c>
      <c r="J16" s="3">
        <v>0</v>
      </c>
      <c r="K16" s="3" t="s">
        <v>15</v>
      </c>
      <c r="L16" s="3"/>
      <c r="M16" s="3"/>
      <c r="N16" s="1"/>
      <c r="AA16" s="20" t="str">
        <f>IFERROR(INDEX($G$2:$G$700,MATCH(0,INDEX(COUNTIF($AA$1:AA15,$G$2:$G$700),),0)),"")</f>
        <v/>
      </c>
    </row>
    <row r="17" spans="1:27" x14ac:dyDescent="0.3">
      <c r="A17" s="3">
        <v>16</v>
      </c>
      <c r="B17" s="3" t="s">
        <v>12</v>
      </c>
      <c r="C17" s="3">
        <v>16</v>
      </c>
      <c r="D17" s="4">
        <v>44260</v>
      </c>
      <c r="E17" s="3" t="s">
        <v>21</v>
      </c>
      <c r="F17" s="3">
        <v>4873</v>
      </c>
      <c r="G17" s="3" t="s">
        <v>24</v>
      </c>
      <c r="H17" s="3">
        <v>324</v>
      </c>
      <c r="I17" s="3">
        <v>22.584</v>
      </c>
      <c r="J17" s="3">
        <v>15</v>
      </c>
      <c r="K17" s="3" t="s">
        <v>15</v>
      </c>
      <c r="L17" s="3"/>
      <c r="M17" s="3"/>
      <c r="N17" s="1"/>
      <c r="AA17" s="20" t="str">
        <f>IFERROR(INDEX($G$2:$G$700,MATCH(0,INDEX(COUNTIF($AA$1:AA16,$G$2:$G$700),),0)),"")</f>
        <v/>
      </c>
    </row>
    <row r="18" spans="1:27" x14ac:dyDescent="0.3">
      <c r="A18" s="3">
        <v>17</v>
      </c>
      <c r="B18" s="3" t="s">
        <v>12</v>
      </c>
      <c r="C18" s="3">
        <v>17</v>
      </c>
      <c r="D18" s="4">
        <v>44261</v>
      </c>
      <c r="E18" s="3" t="s">
        <v>19</v>
      </c>
      <c r="F18" s="3">
        <v>5421</v>
      </c>
      <c r="G18" s="3" t="s">
        <v>23</v>
      </c>
      <c r="H18" s="3">
        <v>124</v>
      </c>
      <c r="I18" s="3">
        <v>22.584</v>
      </c>
      <c r="J18" s="3">
        <v>54</v>
      </c>
      <c r="K18" s="3" t="s">
        <v>16</v>
      </c>
      <c r="L18" s="3"/>
      <c r="M18" s="3"/>
      <c r="N18" s="1"/>
      <c r="AA18" s="20" t="str">
        <f>IFERROR(INDEX($G$2:$G$700,MATCH(0,INDEX(COUNTIF($AA$1:AA17,$G$2:$G$700),),0)),"")</f>
        <v/>
      </c>
    </row>
    <row r="19" spans="1:27" x14ac:dyDescent="0.3">
      <c r="A19" s="3">
        <v>18</v>
      </c>
      <c r="B19" s="3" t="s">
        <v>12</v>
      </c>
      <c r="C19" s="3">
        <v>18</v>
      </c>
      <c r="D19" s="4">
        <v>44262</v>
      </c>
      <c r="E19" s="3" t="s">
        <v>17</v>
      </c>
      <c r="F19" s="3">
        <v>1584</v>
      </c>
      <c r="G19" s="3" t="s">
        <v>24</v>
      </c>
      <c r="H19" s="3">
        <v>324</v>
      </c>
      <c r="I19" s="3">
        <v>15.895</v>
      </c>
      <c r="J19" s="3">
        <v>28.52</v>
      </c>
      <c r="K19" s="3" t="s">
        <v>15</v>
      </c>
      <c r="L19" s="3"/>
      <c r="M19" s="3"/>
      <c r="N19" s="1"/>
      <c r="AA19" s="20" t="str">
        <f>IFERROR(INDEX($G$2:$G$700,MATCH(0,INDEX(COUNTIF($AA$1:AA18,$G$2:$G$700),),0)),"")</f>
        <v/>
      </c>
    </row>
    <row r="20" spans="1:27" x14ac:dyDescent="0.3">
      <c r="A20" s="3">
        <v>19</v>
      </c>
      <c r="B20" s="3" t="s">
        <v>12</v>
      </c>
      <c r="C20" s="3">
        <v>19</v>
      </c>
      <c r="D20" s="4">
        <v>44270</v>
      </c>
      <c r="E20" s="3" t="s">
        <v>22</v>
      </c>
      <c r="F20" s="3">
        <v>9872</v>
      </c>
      <c r="G20" s="3" t="s">
        <v>23</v>
      </c>
      <c r="H20" s="3">
        <v>324</v>
      </c>
      <c r="I20" s="3">
        <v>15.895</v>
      </c>
      <c r="J20" s="3">
        <v>55</v>
      </c>
      <c r="K20" s="7" t="s">
        <v>31</v>
      </c>
      <c r="L20" s="3"/>
      <c r="M20" s="3"/>
      <c r="N20" s="1"/>
      <c r="AA20" s="20" t="str">
        <f>IFERROR(INDEX($G$2:$G$700,MATCH(0,INDEX(COUNTIF($AA$1:AA19,$G$2:$G$700),),0)),"")</f>
        <v/>
      </c>
    </row>
    <row r="21" spans="1:27" x14ac:dyDescent="0.3">
      <c r="A21" s="3">
        <v>20</v>
      </c>
      <c r="B21" s="3" t="s">
        <v>12</v>
      </c>
      <c r="C21" s="3">
        <v>20</v>
      </c>
      <c r="D21" s="4">
        <v>44271</v>
      </c>
      <c r="E21" s="3" t="s">
        <v>18</v>
      </c>
      <c r="F21" s="3">
        <v>9584</v>
      </c>
      <c r="G21" s="3" t="s">
        <v>28</v>
      </c>
      <c r="H21" s="3">
        <v>124</v>
      </c>
      <c r="I21" s="3">
        <v>22.155999999999999</v>
      </c>
      <c r="J21" s="3">
        <v>0</v>
      </c>
      <c r="K21" s="3" t="s">
        <v>15</v>
      </c>
      <c r="L21" s="3"/>
      <c r="M21" s="3"/>
      <c r="N21" s="1"/>
      <c r="AA21" s="20" t="str">
        <f>IFERROR(INDEX($G$2:$G$700,MATCH(0,INDEX(COUNTIF($AA$1:AA20,$G$2:$G$700),),0)),"")</f>
        <v/>
      </c>
    </row>
    <row r="22" spans="1:27" x14ac:dyDescent="0.3">
      <c r="A22" s="3">
        <v>21</v>
      </c>
      <c r="B22" s="3" t="s">
        <v>12</v>
      </c>
      <c r="C22" s="3">
        <v>21</v>
      </c>
      <c r="D22" s="4">
        <v>44272</v>
      </c>
      <c r="E22" s="3" t="s">
        <v>17</v>
      </c>
      <c r="F22" s="3">
        <v>1584</v>
      </c>
      <c r="G22" s="3" t="s">
        <v>26</v>
      </c>
      <c r="H22" s="3">
        <v>324</v>
      </c>
      <c r="I22" s="3">
        <v>7.1619999999999999</v>
      </c>
      <c r="J22" s="3">
        <v>10</v>
      </c>
      <c r="K22" s="7" t="s">
        <v>31</v>
      </c>
      <c r="L22" s="3"/>
      <c r="M22" s="3"/>
      <c r="N22" s="1"/>
      <c r="AA22" s="20" t="str">
        <f>IFERROR(INDEX($G$2:$G$700,MATCH(0,INDEX(COUNTIF($AA$1:AA21,$G$2:$G$700),),0)),"")</f>
        <v/>
      </c>
    </row>
    <row r="23" spans="1:27" x14ac:dyDescent="0.3">
      <c r="A23" s="3">
        <v>22</v>
      </c>
      <c r="B23" s="3" t="s">
        <v>12</v>
      </c>
      <c r="C23" s="3">
        <v>22</v>
      </c>
      <c r="D23" s="4">
        <v>44273</v>
      </c>
      <c r="E23" s="3" t="s">
        <v>17</v>
      </c>
      <c r="F23" s="3">
        <v>1584</v>
      </c>
      <c r="G23" s="3" t="s">
        <v>28</v>
      </c>
      <c r="H23" s="3">
        <v>240</v>
      </c>
      <c r="I23" s="3">
        <v>20.079999999999998</v>
      </c>
      <c r="J23" s="3">
        <v>0</v>
      </c>
      <c r="K23" s="3" t="s">
        <v>15</v>
      </c>
      <c r="L23" s="3"/>
      <c r="M23" s="3"/>
      <c r="N23" s="1"/>
      <c r="AA23" s="20" t="str">
        <f>IFERROR(INDEX($G$2:$G$700,MATCH(0,INDEX(COUNTIF($AA$1:AA22,$G$2:$G$700),),0)),"")</f>
        <v/>
      </c>
    </row>
    <row r="24" spans="1:27" x14ac:dyDescent="0.3">
      <c r="A24" s="3">
        <v>23</v>
      </c>
      <c r="B24" s="3" t="s">
        <v>12</v>
      </c>
      <c r="C24" s="3">
        <v>23</v>
      </c>
      <c r="D24" s="4">
        <v>44293</v>
      </c>
      <c r="E24" s="3" t="s">
        <v>19</v>
      </c>
      <c r="F24" s="3">
        <v>5421</v>
      </c>
      <c r="G24" s="3" t="s">
        <v>28</v>
      </c>
      <c r="H24" s="3">
        <v>621</v>
      </c>
      <c r="I24" s="3">
        <v>7.1619999999999999</v>
      </c>
      <c r="J24" s="3">
        <v>0</v>
      </c>
      <c r="K24" s="3" t="s">
        <v>16</v>
      </c>
      <c r="L24" s="3"/>
      <c r="M24" s="3"/>
      <c r="N24" s="1"/>
      <c r="AA24" s="20" t="str">
        <f>IFERROR(INDEX($G$2:$G$700,MATCH(0,INDEX(COUNTIF($AA$1:AA23,$G$2:$G$700),),0)),"")</f>
        <v/>
      </c>
    </row>
    <row r="25" spans="1:27" x14ac:dyDescent="0.3">
      <c r="A25" s="3">
        <v>24</v>
      </c>
      <c r="B25" s="3" t="s">
        <v>12</v>
      </c>
      <c r="C25" s="3">
        <v>24</v>
      </c>
      <c r="D25" s="4">
        <v>44294</v>
      </c>
      <c r="E25" s="3" t="s">
        <v>20</v>
      </c>
      <c r="F25" s="3">
        <v>4489</v>
      </c>
      <c r="G25" s="3" t="s">
        <v>23</v>
      </c>
      <c r="H25" s="3">
        <v>224</v>
      </c>
      <c r="I25" s="3">
        <v>20.079999999999998</v>
      </c>
      <c r="J25" s="3">
        <v>0</v>
      </c>
      <c r="K25" s="3" t="s">
        <v>15</v>
      </c>
      <c r="L25" s="3"/>
      <c r="M25" s="3"/>
      <c r="N25" s="1"/>
      <c r="AA25" s="20" t="str">
        <f>IFERROR(INDEX($G$2:$G$700,MATCH(0,INDEX(COUNTIF($AA$1:AA24,$G$2:$G$700),),0)),"")</f>
        <v/>
      </c>
    </row>
    <row r="26" spans="1:27" x14ac:dyDescent="0.3">
      <c r="A26" s="3">
        <v>25</v>
      </c>
      <c r="B26" s="3" t="s">
        <v>12</v>
      </c>
      <c r="C26" s="3">
        <v>25</v>
      </c>
      <c r="D26" s="4">
        <v>44295</v>
      </c>
      <c r="E26" s="3" t="s">
        <v>18</v>
      </c>
      <c r="F26" s="3">
        <v>9584</v>
      </c>
      <c r="G26" s="3" t="s">
        <v>28</v>
      </c>
      <c r="H26" s="3">
        <v>854</v>
      </c>
      <c r="I26" s="3">
        <v>15.895</v>
      </c>
      <c r="J26" s="3">
        <v>0</v>
      </c>
      <c r="K26" s="3" t="s">
        <v>15</v>
      </c>
      <c r="L26" s="3"/>
      <c r="M26" s="3"/>
      <c r="N26" s="1"/>
      <c r="AA26" s="20" t="str">
        <f>IFERROR(INDEX($G$2:$G$700,MATCH(0,INDEX(COUNTIF($AA$1:AA25,$G$2:$G$700),),0)),"")</f>
        <v/>
      </c>
    </row>
    <row r="27" spans="1:27" x14ac:dyDescent="0.3">
      <c r="A27" s="3">
        <v>26</v>
      </c>
      <c r="B27" s="3" t="s">
        <v>12</v>
      </c>
      <c r="C27" s="3">
        <v>26</v>
      </c>
      <c r="D27" s="4">
        <v>44308</v>
      </c>
      <c r="E27" s="3" t="s">
        <v>17</v>
      </c>
      <c r="F27" s="3">
        <v>1584</v>
      </c>
      <c r="G27" s="3" t="s">
        <v>23</v>
      </c>
      <c r="H27" s="3">
        <v>324</v>
      </c>
      <c r="I27" s="3">
        <v>7.1619999999999999</v>
      </c>
      <c r="J27" s="3">
        <v>0</v>
      </c>
      <c r="K27" s="7" t="s">
        <v>31</v>
      </c>
      <c r="L27" s="3"/>
      <c r="M27" s="3"/>
      <c r="N27" s="1"/>
      <c r="AA27" s="20" t="str">
        <f>IFERROR(INDEX($G$2:$G$700,MATCH(0,INDEX(COUNTIF($AA$1:AA26,$G$2:$G$700),),0)),"")</f>
        <v/>
      </c>
    </row>
    <row r="28" spans="1:27" x14ac:dyDescent="0.3">
      <c r="A28" s="3">
        <v>27</v>
      </c>
      <c r="B28" s="3" t="s">
        <v>12</v>
      </c>
      <c r="C28" s="3">
        <v>27</v>
      </c>
      <c r="D28" s="4">
        <v>44309</v>
      </c>
      <c r="E28" s="3" t="s">
        <v>22</v>
      </c>
      <c r="F28" s="3">
        <v>9872</v>
      </c>
      <c r="G28" s="3" t="s">
        <v>26</v>
      </c>
      <c r="H28" s="3">
        <v>240</v>
      </c>
      <c r="I28" s="3">
        <v>22.155999999999999</v>
      </c>
      <c r="J28" s="3">
        <v>54</v>
      </c>
      <c r="K28" s="3" t="s">
        <v>15</v>
      </c>
      <c r="L28" s="2"/>
      <c r="M28" s="3"/>
      <c r="AA28" s="20" t="str">
        <f>IFERROR(INDEX($G$2:$G$700,MATCH(0,INDEX(COUNTIF($AA$1:AA27,$G$2:$G$700),),0)),"")</f>
        <v/>
      </c>
    </row>
    <row r="29" spans="1:27" x14ac:dyDescent="0.3">
      <c r="A29" s="3">
        <v>28</v>
      </c>
      <c r="B29" s="3" t="s">
        <v>12</v>
      </c>
      <c r="C29" s="3">
        <v>28</v>
      </c>
      <c r="D29" s="4">
        <v>44310</v>
      </c>
      <c r="E29" s="3" t="s">
        <v>20</v>
      </c>
      <c r="F29" s="3">
        <v>4489</v>
      </c>
      <c r="G29" s="3" t="s">
        <v>28</v>
      </c>
      <c r="H29" s="3">
        <v>621</v>
      </c>
      <c r="I29" s="3">
        <v>15.895</v>
      </c>
      <c r="J29" s="3">
        <v>35</v>
      </c>
      <c r="K29" s="3" t="s">
        <v>16</v>
      </c>
      <c r="L29" s="2"/>
      <c r="M29" s="3"/>
      <c r="AA29" s="20" t="str">
        <f>IFERROR(INDEX($G$2:$G$700,MATCH(0,INDEX(COUNTIF($AA$1:AA28,$G$2:$G$700),),0)),"")</f>
        <v/>
      </c>
    </row>
    <row r="30" spans="1:27" x14ac:dyDescent="0.3">
      <c r="A30" s="3">
        <v>29</v>
      </c>
      <c r="B30" s="3" t="s">
        <v>12</v>
      </c>
      <c r="C30" s="3">
        <v>29</v>
      </c>
      <c r="D30" s="4">
        <v>44311</v>
      </c>
      <c r="E30" s="3" t="s">
        <v>19</v>
      </c>
      <c r="F30" s="3">
        <v>5421</v>
      </c>
      <c r="G30" s="3" t="s">
        <v>24</v>
      </c>
      <c r="H30" s="3">
        <v>224</v>
      </c>
      <c r="I30" s="3">
        <v>7.1619999999999999</v>
      </c>
      <c r="J30" s="3">
        <v>84</v>
      </c>
      <c r="K30" s="3" t="s">
        <v>15</v>
      </c>
      <c r="L30" s="2"/>
      <c r="M30" s="3"/>
      <c r="AA30" s="20" t="str">
        <f>IFERROR(INDEX($G$2:$G$700,MATCH(0,INDEX(COUNTIF($AA$1:AA29,$G$2:$G$700),),0)),"")</f>
        <v/>
      </c>
    </row>
    <row r="31" spans="1:27" x14ac:dyDescent="0.3">
      <c r="A31" s="3">
        <v>30</v>
      </c>
      <c r="B31" s="3" t="s">
        <v>12</v>
      </c>
      <c r="C31" s="3">
        <v>30</v>
      </c>
      <c r="D31" s="4">
        <v>44312</v>
      </c>
      <c r="E31" s="3" t="s">
        <v>22</v>
      </c>
      <c r="F31" s="3">
        <v>9872</v>
      </c>
      <c r="G31" s="3" t="s">
        <v>26</v>
      </c>
      <c r="H31" s="3">
        <v>324</v>
      </c>
      <c r="I31" s="3">
        <v>22.155999999999999</v>
      </c>
      <c r="J31" s="3">
        <v>55</v>
      </c>
      <c r="K31" s="3" t="s">
        <v>15</v>
      </c>
      <c r="L31" s="2"/>
      <c r="M31" s="3"/>
      <c r="AA31" s="20" t="str">
        <f>IFERROR(INDEX($G$2:$G$700,MATCH(0,INDEX(COUNTIF($AA$1:AA30,$G$2:$G$700),),0)),"")</f>
        <v/>
      </c>
    </row>
    <row r="32" spans="1:27" x14ac:dyDescent="0.3">
      <c r="A32" s="3">
        <v>31</v>
      </c>
      <c r="B32" s="14" t="s">
        <v>10</v>
      </c>
      <c r="C32" s="14">
        <v>31</v>
      </c>
      <c r="D32" s="4">
        <v>44313</v>
      </c>
      <c r="E32" s="3" t="s">
        <v>22</v>
      </c>
      <c r="F32" s="3">
        <v>9872</v>
      </c>
      <c r="G32" s="14" t="s">
        <v>24</v>
      </c>
      <c r="H32" s="14">
        <v>126</v>
      </c>
      <c r="I32" s="14">
        <v>20.152000000000001</v>
      </c>
      <c r="J32" s="3">
        <v>52</v>
      </c>
      <c r="K32" s="3" t="s">
        <v>15</v>
      </c>
      <c r="L32" s="2"/>
      <c r="M32" s="2"/>
      <c r="AA32" s="20" t="str">
        <f>IFERROR(INDEX($G$2:$G$700,MATCH(0,INDEX(COUNTIF($AA$1:AA31,$G$2:$G$700),),0)),"")</f>
        <v/>
      </c>
    </row>
    <row r="33" spans="1:27" x14ac:dyDescent="0.3">
      <c r="A33" s="3"/>
      <c r="B33" s="2"/>
      <c r="C33" s="3"/>
      <c r="D33" s="4"/>
      <c r="E33" s="3"/>
      <c r="F33" s="3"/>
      <c r="G33" s="3" t="s">
        <v>26</v>
      </c>
      <c r="H33" s="3">
        <v>146</v>
      </c>
      <c r="I33" s="3">
        <v>15.162000000000001</v>
      </c>
      <c r="J33" s="3">
        <v>41</v>
      </c>
      <c r="K33" s="3" t="s">
        <v>15</v>
      </c>
      <c r="L33" s="2"/>
      <c r="M33" s="2"/>
      <c r="AA33" s="20" t="str">
        <f>IFERROR(INDEX($G$2:$G$700,MATCH(0,INDEX(COUNTIF($AA$1:AA32,$G$2:$G$700),),0)),"")</f>
        <v/>
      </c>
    </row>
    <row r="34" spans="1:27" x14ac:dyDescent="0.3">
      <c r="A34" s="3"/>
      <c r="B34" s="2"/>
      <c r="C34" s="3"/>
      <c r="D34" s="4"/>
      <c r="E34" s="3"/>
      <c r="F34" s="3"/>
      <c r="G34" s="3" t="s">
        <v>23</v>
      </c>
      <c r="H34" s="3">
        <v>263</v>
      </c>
      <c r="I34" s="3">
        <v>21.542000000000002</v>
      </c>
      <c r="J34" s="3">
        <v>56</v>
      </c>
      <c r="K34" s="3" t="s">
        <v>15</v>
      </c>
      <c r="L34" s="2"/>
      <c r="M34" s="2"/>
      <c r="AA34" s="20" t="str">
        <f>IFERROR(INDEX($G$2:$G$700,MATCH(0,INDEX(COUNTIF($AA$1:AA33,$G$2:$G$700),),0)),"")</f>
        <v/>
      </c>
    </row>
    <row r="35" spans="1:27" x14ac:dyDescent="0.3">
      <c r="A35" s="3">
        <v>32</v>
      </c>
      <c r="B35" s="14" t="s">
        <v>10</v>
      </c>
      <c r="C35" s="3">
        <v>32</v>
      </c>
      <c r="D35" s="4">
        <v>44318</v>
      </c>
      <c r="E35" s="3" t="s">
        <v>20</v>
      </c>
      <c r="F35" s="3">
        <v>4489</v>
      </c>
      <c r="G35" s="3" t="s">
        <v>28</v>
      </c>
      <c r="H35" s="3">
        <v>240</v>
      </c>
      <c r="I35" s="3">
        <v>7.1619999999999999</v>
      </c>
      <c r="J35" s="3">
        <v>0</v>
      </c>
      <c r="K35" s="3" t="s">
        <v>15</v>
      </c>
      <c r="L35" s="2"/>
      <c r="M35" s="2"/>
      <c r="AA35" s="20" t="str">
        <f>IFERROR(INDEX($G$2:$G$700,MATCH(0,INDEX(COUNTIF($AA$1:AA34,$G$2:$G$700),),0)),"")</f>
        <v/>
      </c>
    </row>
    <row r="36" spans="1:27" x14ac:dyDescent="0.3">
      <c r="A36" s="3"/>
      <c r="B36" s="2"/>
      <c r="C36" s="3"/>
      <c r="D36" s="4"/>
      <c r="E36" s="3"/>
      <c r="F36" s="3"/>
      <c r="G36" s="3"/>
      <c r="H36" s="3"/>
      <c r="I36" s="3"/>
      <c r="J36" s="3"/>
      <c r="K36" s="3"/>
      <c r="L36" s="2"/>
      <c r="M36" s="2"/>
      <c r="AA36" s="20" t="str">
        <f>IFERROR(INDEX($G$2:$G$700,MATCH(0,INDEX(COUNTIF($AA$1:AA35,$G$2:$G$700),),0)),"")</f>
        <v/>
      </c>
    </row>
    <row r="37" spans="1:27" x14ac:dyDescent="0.3">
      <c r="AA37" s="20" t="str">
        <f>IFERROR(INDEX($G$2:$G$700,MATCH(0,INDEX(COUNTIF($AA$1:AA36,$G$2:$G$700),),0)),"")</f>
        <v/>
      </c>
    </row>
    <row r="38" spans="1:27" x14ac:dyDescent="0.3">
      <c r="AA38" s="20" t="str">
        <f>IFERROR(INDEX($G$2:$G$700,MATCH(0,INDEX(COUNTIF($AA$1:AA37,$G$2:$G$700),),0)),"")</f>
        <v/>
      </c>
    </row>
    <row r="39" spans="1:27" x14ac:dyDescent="0.3">
      <c r="AA39" s="20" t="str">
        <f>IFERROR(INDEX($G$2:$G$700,MATCH(0,INDEX(COUNTIF($AA$1:AA38,$G$2:$G$700),),0)),"")</f>
        <v/>
      </c>
    </row>
    <row r="40" spans="1:27" x14ac:dyDescent="0.3">
      <c r="AA40" s="20" t="str">
        <f>IFERROR(INDEX($G$2:$G$700,MATCH(0,INDEX(COUNTIF($AA$1:AA39,$G$2:$G$700),),0)),"")</f>
        <v/>
      </c>
    </row>
    <row r="41" spans="1:27" x14ac:dyDescent="0.3">
      <c r="AA41" s="20" t="str">
        <f>IFERROR(INDEX($G$2:$G$700,MATCH(0,INDEX(COUNTIF($AA$1:AA40,$G$2:$G$700),),0)),"")</f>
        <v/>
      </c>
    </row>
    <row r="42" spans="1:27" x14ac:dyDescent="0.3">
      <c r="AA42" s="20" t="str">
        <f>IFERROR(INDEX($G$2:$G$700,MATCH(0,INDEX(COUNTIF($AA$1:AA41,$G$2:$G$700),),0)),"")</f>
        <v/>
      </c>
    </row>
    <row r="43" spans="1:27" x14ac:dyDescent="0.3">
      <c r="AA43" s="20" t="str">
        <f>IFERROR(INDEX($G$2:$G$700,MATCH(0,INDEX(COUNTIF($AA$1:AA42,$G$2:$G$700),),0)),"")</f>
        <v/>
      </c>
    </row>
    <row r="44" spans="1:27" x14ac:dyDescent="0.3">
      <c r="AA44" s="20" t="str">
        <f>IFERROR(INDEX($G$2:$G$700,MATCH(0,INDEX(COUNTIF($AA$1:AA43,$G$2:$G$700),),0)),"")</f>
        <v/>
      </c>
    </row>
    <row r="45" spans="1:27" x14ac:dyDescent="0.3">
      <c r="AA45" s="20" t="str">
        <f>IFERROR(INDEX($G$2:$G$700,MATCH(0,INDEX(COUNTIF($AA$1:AA44,$G$2:$G$700),),0)),"")</f>
        <v/>
      </c>
    </row>
    <row r="46" spans="1:27" x14ac:dyDescent="0.3">
      <c r="AA46" s="20" t="str">
        <f>IFERROR(INDEX($G$2:$G$700,MATCH(0,INDEX(COUNTIF($AA$1:AA45,$G$2:$G$700),),0)),"")</f>
        <v/>
      </c>
    </row>
    <row r="47" spans="1:27" x14ac:dyDescent="0.3">
      <c r="AA47" s="20" t="str">
        <f>IFERROR(INDEX($G$2:$G$700,MATCH(0,INDEX(COUNTIF($AA$1:AA46,$G$2:$G$700),),0)),"")</f>
        <v/>
      </c>
    </row>
    <row r="48" spans="1:27" x14ac:dyDescent="0.3">
      <c r="AA48" s="20" t="str">
        <f>IFERROR(INDEX($G$2:$G$700,MATCH(0,INDEX(COUNTIF($AA$1:AA47,$G$2:$G$700),),0)),"")</f>
        <v/>
      </c>
    </row>
    <row r="49" spans="27:27" x14ac:dyDescent="0.3">
      <c r="AA49" s="20" t="str">
        <f>IFERROR(INDEX($G$2:$G$700,MATCH(0,INDEX(COUNTIF($AA$1:AA48,$G$2:$G$700),),0)),"")</f>
        <v/>
      </c>
    </row>
    <row r="50" spans="27:27" x14ac:dyDescent="0.3">
      <c r="AA50" s="20" t="str">
        <f>IFERROR(INDEX($G$2:$G$700,MATCH(0,INDEX(COUNTIF($AA$1:AA49,$G$2:$G$700),),0)),"")</f>
        <v/>
      </c>
    </row>
    <row r="51" spans="27:27" x14ac:dyDescent="0.3">
      <c r="AA51" s="20" t="str">
        <f>IFERROR(INDEX($G$2:$G$700,MATCH(0,INDEX(COUNTIF($AA$1:AA50,$G$2:$G$700),),0)),"")</f>
        <v/>
      </c>
    </row>
    <row r="52" spans="27:27" x14ac:dyDescent="0.3">
      <c r="AA52" s="20" t="str">
        <f>IFERROR(INDEX($G$2:$G$700,MATCH(0,INDEX(COUNTIF($AA$1:AA51,$G$2:$G$700),),0)),"")</f>
        <v/>
      </c>
    </row>
    <row r="53" spans="27:27" x14ac:dyDescent="0.3">
      <c r="AA53" s="20" t="str">
        <f>IFERROR(INDEX($G$2:$G$700,MATCH(0,INDEX(COUNTIF($AA$1:AA52,$G$2:$G$700),),0)),"")</f>
        <v/>
      </c>
    </row>
    <row r="54" spans="27:27" x14ac:dyDescent="0.3">
      <c r="AA54" s="20" t="str">
        <f>IFERROR(INDEX($G$2:$G$700,MATCH(0,INDEX(COUNTIF($AA$1:AA53,$G$2:$G$700),),0)),"")</f>
        <v/>
      </c>
    </row>
    <row r="55" spans="27:27" x14ac:dyDescent="0.3">
      <c r="AA55" s="20" t="str">
        <f>IFERROR(INDEX($G$2:$G$700,MATCH(0,INDEX(COUNTIF($AA$1:AA54,$G$2:$G$700),),0)),"")</f>
        <v/>
      </c>
    </row>
    <row r="56" spans="27:27" x14ac:dyDescent="0.3">
      <c r="AA56" s="20" t="str">
        <f>IFERROR(INDEX($G$2:$G$700,MATCH(0,INDEX(COUNTIF($AA$1:AA55,$G$2:$G$700),),0)),"")</f>
        <v/>
      </c>
    </row>
    <row r="57" spans="27:27" x14ac:dyDescent="0.3">
      <c r="AA57" s="20" t="str">
        <f>IFERROR(INDEX($G$2:$G$700,MATCH(0,INDEX(COUNTIF($AA$1:AA56,$G$2:$G$700),),0)),"")</f>
        <v/>
      </c>
    </row>
    <row r="58" spans="27:27" x14ac:dyDescent="0.3">
      <c r="AA58" s="20" t="str">
        <f>IFERROR(INDEX($G$2:$G$700,MATCH(0,INDEX(COUNTIF($AA$1:AA57,$G$2:$G$700),),0)),"")</f>
        <v/>
      </c>
    </row>
    <row r="59" spans="27:27" x14ac:dyDescent="0.3">
      <c r="AA59" s="20" t="str">
        <f>IFERROR(INDEX($G$2:$G$700,MATCH(0,INDEX(COUNTIF($AA$1:AA58,$G$2:$G$700),),0)),"")</f>
        <v/>
      </c>
    </row>
    <row r="60" spans="27:27" x14ac:dyDescent="0.3">
      <c r="AA60" s="20" t="str">
        <f>IFERROR(INDEX($G$2:$G$700,MATCH(0,INDEX(COUNTIF($AA$1:AA59,$G$2:$G$700),),0)),"")</f>
        <v/>
      </c>
    </row>
    <row r="61" spans="27:27" x14ac:dyDescent="0.3">
      <c r="AA61" s="20" t="str">
        <f>IFERROR(INDEX($G$2:$G$700,MATCH(0,INDEX(COUNTIF($AA$1:AA60,$G$2:$G$700),),0)),"")</f>
        <v/>
      </c>
    </row>
    <row r="62" spans="27:27" x14ac:dyDescent="0.3">
      <c r="AA62" s="20" t="str">
        <f>IFERROR(INDEX($G$2:$G$700,MATCH(0,INDEX(COUNTIF($AA$1:AA61,$G$2:$G$700),),0)),"")</f>
        <v/>
      </c>
    </row>
    <row r="63" spans="27:27" x14ac:dyDescent="0.3">
      <c r="AA63" s="20" t="str">
        <f>IFERROR(INDEX($G$2:$G$700,MATCH(0,INDEX(COUNTIF($AA$1:AA62,$G$2:$G$700),),0)),"")</f>
        <v/>
      </c>
    </row>
    <row r="64" spans="27:27" x14ac:dyDescent="0.3">
      <c r="AA64" s="20" t="str">
        <f>IFERROR(INDEX($G$2:$G$700,MATCH(0,INDEX(COUNTIF($AA$1:AA63,$G$2:$G$700),),0)),"")</f>
        <v/>
      </c>
    </row>
    <row r="65" spans="27:27" x14ac:dyDescent="0.3">
      <c r="AA65" s="20" t="str">
        <f>IFERROR(INDEX($G$2:$G$700,MATCH(0,INDEX(COUNTIF($AA$1:AA64,$G$2:$G$700),),0)),"")</f>
        <v/>
      </c>
    </row>
    <row r="66" spans="27:27" x14ac:dyDescent="0.3">
      <c r="AA66" s="20" t="str">
        <f>IFERROR(INDEX($G$2:$G$700,MATCH(0,INDEX(COUNTIF($AA$1:AA65,$G$2:$G$700),),0)),"")</f>
        <v/>
      </c>
    </row>
    <row r="67" spans="27:27" x14ac:dyDescent="0.3">
      <c r="AA67" s="20" t="str">
        <f>IFERROR(INDEX($G$2:$G$700,MATCH(0,INDEX(COUNTIF($AA$1:AA66,$G$2:$G$700),),0)),"")</f>
        <v/>
      </c>
    </row>
    <row r="68" spans="27:27" x14ac:dyDescent="0.3">
      <c r="AA68" s="20" t="str">
        <f>IFERROR(INDEX($G$2:$G$700,MATCH(0,INDEX(COUNTIF($AA$1:AA67,$G$2:$G$700),),0)),"")</f>
        <v/>
      </c>
    </row>
    <row r="69" spans="27:27" x14ac:dyDescent="0.3">
      <c r="AA69" s="20" t="str">
        <f>IFERROR(INDEX($G$2:$G$700,MATCH(0,INDEX(COUNTIF($AA$1:AA68,$G$2:$G$700),),0)),"")</f>
        <v/>
      </c>
    </row>
    <row r="70" spans="27:27" x14ac:dyDescent="0.3">
      <c r="AA70" s="20" t="str">
        <f>IFERROR(INDEX($G$2:$G$700,MATCH(0,INDEX(COUNTIF($AA$1:AA69,$G$2:$G$700),),0)),"")</f>
        <v/>
      </c>
    </row>
    <row r="71" spans="27:27" x14ac:dyDescent="0.3">
      <c r="AA71" s="20" t="str">
        <f>IFERROR(INDEX($G$2:$G$700,MATCH(0,INDEX(COUNTIF($AA$1:AA70,$G$2:$G$700),),0)),"")</f>
        <v/>
      </c>
    </row>
    <row r="72" spans="27:27" x14ac:dyDescent="0.3">
      <c r="AA72" s="20" t="str">
        <f>IFERROR(INDEX($G$2:$G$700,MATCH(0,INDEX(COUNTIF($AA$1:AA71,$G$2:$G$700),),0)),"")</f>
        <v/>
      </c>
    </row>
    <row r="73" spans="27:27" x14ac:dyDescent="0.3">
      <c r="AA73" s="20" t="str">
        <f>IFERROR(INDEX($G$2:$G$700,MATCH(0,INDEX(COUNTIF($AA$1:AA72,$G$2:$G$700),),0)),"")</f>
        <v/>
      </c>
    </row>
    <row r="74" spans="27:27" x14ac:dyDescent="0.3">
      <c r="AA74" s="20" t="str">
        <f>IFERROR(INDEX($G$2:$G$700,MATCH(0,INDEX(COUNTIF($AA$1:AA73,$G$2:$G$700),),0)),"")</f>
        <v/>
      </c>
    </row>
    <row r="75" spans="27:27" x14ac:dyDescent="0.3">
      <c r="AA75" s="20" t="str">
        <f>IFERROR(INDEX($G$2:$G$700,MATCH(0,INDEX(COUNTIF($AA$1:AA74,$G$2:$G$700),),0)),"")</f>
        <v/>
      </c>
    </row>
    <row r="76" spans="27:27" x14ac:dyDescent="0.3">
      <c r="AA76" s="20" t="str">
        <f>IFERROR(INDEX($G$2:$G$700,MATCH(0,INDEX(COUNTIF($AA$1:AA75,$G$2:$G$700),),0)),"")</f>
        <v/>
      </c>
    </row>
    <row r="77" spans="27:27" x14ac:dyDescent="0.3">
      <c r="AA77" s="20" t="str">
        <f>IFERROR(INDEX($G$2:$G$700,MATCH(0,INDEX(COUNTIF($AA$1:AA76,$G$2:$G$700),),0)),"")</f>
        <v/>
      </c>
    </row>
    <row r="78" spans="27:27" x14ac:dyDescent="0.3">
      <c r="AA78" s="20" t="str">
        <f>IFERROR(INDEX($G$2:$G$700,MATCH(0,INDEX(COUNTIF($AA$1:AA77,$G$2:$G$700),),0)),"")</f>
        <v/>
      </c>
    </row>
    <row r="79" spans="27:27" x14ac:dyDescent="0.3">
      <c r="AA79" s="20" t="str">
        <f>IFERROR(INDEX($G$2:$G$700,MATCH(0,INDEX(COUNTIF($AA$1:AA78,$G$2:$G$700),),0)),"")</f>
        <v/>
      </c>
    </row>
    <row r="80" spans="27:27" x14ac:dyDescent="0.3">
      <c r="AA80" s="20" t="str">
        <f>IFERROR(INDEX($G$2:$G$700,MATCH(0,INDEX(COUNTIF($AA$1:AA79,$G$2:$G$700),),0)),"")</f>
        <v/>
      </c>
    </row>
    <row r="81" spans="27:27" x14ac:dyDescent="0.3">
      <c r="AA81" s="20" t="str">
        <f>IFERROR(INDEX($G$2:$G$700,MATCH(0,INDEX(COUNTIF($AA$1:AA80,$G$2:$G$700),),0)),"")</f>
        <v/>
      </c>
    </row>
    <row r="82" spans="27:27" x14ac:dyDescent="0.3">
      <c r="AA82" s="20" t="str">
        <f>IFERROR(INDEX($G$2:$G$700,MATCH(0,INDEX(COUNTIF($AA$1:AA81,$G$2:$G$700),),0)),"")</f>
        <v/>
      </c>
    </row>
    <row r="83" spans="27:27" x14ac:dyDescent="0.3">
      <c r="AA83" s="20" t="str">
        <f>IFERROR(INDEX($G$2:$G$700,MATCH(0,INDEX(COUNTIF($AA$1:AA82,$G$2:$G$700),),0)),"")</f>
        <v/>
      </c>
    </row>
    <row r="84" spans="27:27" x14ac:dyDescent="0.3">
      <c r="AA84" s="20" t="str">
        <f>IFERROR(INDEX($G$2:$G$700,MATCH(0,INDEX(COUNTIF($AA$1:AA83,$G$2:$G$700),),0)),"")</f>
        <v/>
      </c>
    </row>
    <row r="85" spans="27:27" x14ac:dyDescent="0.3">
      <c r="AA85" s="20" t="str">
        <f>IFERROR(INDEX($G$2:$G$700,MATCH(0,INDEX(COUNTIF($AA$1:AA84,$G$2:$G$700),),0)),"")</f>
        <v/>
      </c>
    </row>
    <row r="86" spans="27:27" x14ac:dyDescent="0.3">
      <c r="AA86" s="20" t="str">
        <f>IFERROR(INDEX($G$2:$G$700,MATCH(0,INDEX(COUNTIF($AA$1:AA85,$G$2:$G$700),),0)),"")</f>
        <v/>
      </c>
    </row>
    <row r="87" spans="27:27" x14ac:dyDescent="0.3">
      <c r="AA87" s="20" t="str">
        <f>IFERROR(INDEX($G$2:$G$700,MATCH(0,INDEX(COUNTIF($AA$1:AA86,$G$2:$G$700),),0)),"")</f>
        <v/>
      </c>
    </row>
    <row r="88" spans="27:27" x14ac:dyDescent="0.3">
      <c r="AA88" s="20" t="str">
        <f>IFERROR(INDEX($G$2:$G$700,MATCH(0,INDEX(COUNTIF($AA$1:AA87,$G$2:$G$700),),0)),"")</f>
        <v/>
      </c>
    </row>
    <row r="89" spans="27:27" x14ac:dyDescent="0.3">
      <c r="AA89" s="20" t="str">
        <f>IFERROR(INDEX($G$2:$G$700,MATCH(0,INDEX(COUNTIF($AA$1:AA88,$G$2:$G$700),),0)),"")</f>
        <v/>
      </c>
    </row>
    <row r="90" spans="27:27" x14ac:dyDescent="0.3">
      <c r="AA90" s="20" t="str">
        <f>IFERROR(INDEX($G$2:$G$700,MATCH(0,INDEX(COUNTIF($AA$1:AA89,$G$2:$G$700),),0)),"")</f>
        <v/>
      </c>
    </row>
    <row r="91" spans="27:27" x14ac:dyDescent="0.3">
      <c r="AA91" s="20" t="str">
        <f>IFERROR(INDEX($G$2:$G$700,MATCH(0,INDEX(COUNTIF($AA$1:AA90,$G$2:$G$700),),0)),"")</f>
        <v/>
      </c>
    </row>
    <row r="92" spans="27:27" x14ac:dyDescent="0.3">
      <c r="AA92" s="20" t="str">
        <f>IFERROR(INDEX($G$2:$G$700,MATCH(0,INDEX(COUNTIF($AA$1:AA91,$G$2:$G$700),),0)),"")</f>
        <v/>
      </c>
    </row>
    <row r="93" spans="27:27" x14ac:dyDescent="0.3">
      <c r="AA93" s="20" t="str">
        <f>IFERROR(INDEX($G$2:$G$700,MATCH(0,INDEX(COUNTIF($AA$1:AA92,$G$2:$G$700),),0)),"")</f>
        <v/>
      </c>
    </row>
    <row r="94" spans="27:27" x14ac:dyDescent="0.3">
      <c r="AA94" s="20" t="str">
        <f>IFERROR(INDEX($G$2:$G$700,MATCH(0,INDEX(COUNTIF($AA$1:AA93,$G$2:$G$700),),0)),"")</f>
        <v/>
      </c>
    </row>
    <row r="95" spans="27:27" x14ac:dyDescent="0.3">
      <c r="AA95" s="20" t="str">
        <f>IFERROR(INDEX($G$2:$G$700,MATCH(0,INDEX(COUNTIF($AA$1:AA94,$G$2:$G$700),),0)),"")</f>
        <v/>
      </c>
    </row>
    <row r="96" spans="27:27" x14ac:dyDescent="0.3">
      <c r="AA96" s="20" t="str">
        <f>IFERROR(INDEX($G$2:$G$700,MATCH(0,INDEX(COUNTIF($AA$1:AA95,$G$2:$G$700),),0)),"")</f>
        <v/>
      </c>
    </row>
    <row r="97" spans="27:27" x14ac:dyDescent="0.3">
      <c r="AA97" s="20" t="str">
        <f>IFERROR(INDEX($G$2:$G$700,MATCH(0,INDEX(COUNTIF($AA$1:AA96,$G$2:$G$700),),0)),"")</f>
        <v/>
      </c>
    </row>
    <row r="98" spans="27:27" x14ac:dyDescent="0.3">
      <c r="AA98" s="20" t="str">
        <f>IFERROR(INDEX($G$2:$G$700,MATCH(0,INDEX(COUNTIF($AA$1:AA97,$G$2:$G$700),),0)),"")</f>
        <v/>
      </c>
    </row>
    <row r="99" spans="27:27" x14ac:dyDescent="0.3">
      <c r="AA99" s="20" t="str">
        <f>IFERROR(INDEX($G$2:$G$700,MATCH(0,INDEX(COUNTIF($AA$1:AA98,$G$2:$G$700),),0)),"")</f>
        <v/>
      </c>
    </row>
    <row r="100" spans="27:27" x14ac:dyDescent="0.3">
      <c r="AA100" s="20" t="str">
        <f>IFERROR(INDEX($G$2:$G$700,MATCH(0,INDEX(COUNTIF($AA$1:AA99,$G$2:$G$700),),0)),"")</f>
        <v/>
      </c>
    </row>
    <row r="101" spans="27:27" x14ac:dyDescent="0.3">
      <c r="AA101" s="20" t="str">
        <f>IFERROR(INDEX($G$2:$G$700,MATCH(0,INDEX(COUNTIF($AA$1:AA100,$G$2:$G$700),),0)),"")</f>
        <v/>
      </c>
    </row>
    <row r="102" spans="27:27" x14ac:dyDescent="0.3">
      <c r="AA102" s="20" t="str">
        <f>IFERROR(INDEX($G$2:$G$700,MATCH(0,INDEX(COUNTIF($AA$1:AA101,$G$2:$G$700),),0)),"")</f>
        <v/>
      </c>
    </row>
    <row r="103" spans="27:27" x14ac:dyDescent="0.3">
      <c r="AA103" s="20" t="str">
        <f>IFERROR(INDEX($G$2:$G$700,MATCH(0,INDEX(COUNTIF($AA$1:AA102,$G$2:$G$700),),0)),"")</f>
        <v/>
      </c>
    </row>
    <row r="104" spans="27:27" x14ac:dyDescent="0.3">
      <c r="AA104" s="20" t="str">
        <f>IFERROR(INDEX($G$2:$G$700,MATCH(0,INDEX(COUNTIF($AA$1:AA103,$G$2:$G$700),),0)),"")</f>
        <v/>
      </c>
    </row>
    <row r="105" spans="27:27" x14ac:dyDescent="0.3">
      <c r="AA105" s="20" t="str">
        <f>IFERROR(INDEX($G$2:$G$700,MATCH(0,INDEX(COUNTIF($AA$1:AA104,$G$2:$G$700),),0)),"")</f>
        <v/>
      </c>
    </row>
    <row r="106" spans="27:27" x14ac:dyDescent="0.3">
      <c r="AA106" s="20" t="str">
        <f>IFERROR(INDEX($G$2:$G$700,MATCH(0,INDEX(COUNTIF($AA$1:AA105,$G$2:$G$700),),0)),"")</f>
        <v/>
      </c>
    </row>
    <row r="107" spans="27:27" x14ac:dyDescent="0.3">
      <c r="AA107" s="20" t="str">
        <f>IFERROR(INDEX($G$2:$G$700,MATCH(0,INDEX(COUNTIF($AA$1:AA106,$G$2:$G$700),),0)),"")</f>
        <v/>
      </c>
    </row>
    <row r="108" spans="27:27" x14ac:dyDescent="0.3">
      <c r="AA108" s="20" t="str">
        <f>IFERROR(INDEX($G$2:$G$700,MATCH(0,INDEX(COUNTIF($AA$1:AA107,$G$2:$G$700),),0)),"")</f>
        <v/>
      </c>
    </row>
    <row r="109" spans="27:27" x14ac:dyDescent="0.3">
      <c r="AA109" s="20" t="str">
        <f>IFERROR(INDEX($G$2:$G$700,MATCH(0,INDEX(COUNTIF($AA$1:AA108,$G$2:$G$700),),0)),"")</f>
        <v/>
      </c>
    </row>
    <row r="110" spans="27:27" x14ac:dyDescent="0.3">
      <c r="AA110" s="20" t="str">
        <f>IFERROR(INDEX($G$2:$G$700,MATCH(0,INDEX(COUNTIF($AA$1:AA109,$G$2:$G$700),),0)),"")</f>
        <v/>
      </c>
    </row>
    <row r="111" spans="27:27" x14ac:dyDescent="0.3">
      <c r="AA111" s="20" t="str">
        <f>IFERROR(INDEX($G$2:$G$700,MATCH(0,INDEX(COUNTIF($AA$1:AA110,$G$2:$G$700),),0)),"")</f>
        <v/>
      </c>
    </row>
    <row r="112" spans="27:27" x14ac:dyDescent="0.3">
      <c r="AA112" s="20" t="str">
        <f>IFERROR(INDEX($G$2:$G$700,MATCH(0,INDEX(COUNTIF($AA$1:AA111,$G$2:$G$700),),0)),"")</f>
        <v/>
      </c>
    </row>
    <row r="113" spans="27:27" x14ac:dyDescent="0.3">
      <c r="AA113" s="20" t="str">
        <f>IFERROR(INDEX($G$2:$G$700,MATCH(0,INDEX(COUNTIF($AA$1:AA112,$G$2:$G$700),),0)),"")</f>
        <v/>
      </c>
    </row>
    <row r="114" spans="27:27" x14ac:dyDescent="0.3">
      <c r="AA114" s="20" t="str">
        <f>IFERROR(INDEX($G$2:$G$700,MATCH(0,INDEX(COUNTIF($AA$1:AA113,$G$2:$G$700),),0)),"")</f>
        <v/>
      </c>
    </row>
    <row r="115" spans="27:27" x14ac:dyDescent="0.3">
      <c r="AA115" s="20" t="str">
        <f>IFERROR(INDEX($G$2:$G$700,MATCH(0,INDEX(COUNTIF($AA$1:AA114,$G$2:$G$700),),0)),"")</f>
        <v/>
      </c>
    </row>
    <row r="116" spans="27:27" x14ac:dyDescent="0.3">
      <c r="AA116" s="20" t="str">
        <f>IFERROR(INDEX($G$2:$G$700,MATCH(0,INDEX(COUNTIF($AA$1:AA115,$G$2:$G$700),),0)),"")</f>
        <v/>
      </c>
    </row>
    <row r="117" spans="27:27" x14ac:dyDescent="0.3">
      <c r="AA117" s="20" t="str">
        <f>IFERROR(INDEX($G$2:$G$700,MATCH(0,INDEX(COUNTIF($AA$1:AA116,$G$2:$G$700),),0)),"")</f>
        <v/>
      </c>
    </row>
    <row r="118" spans="27:27" x14ac:dyDescent="0.3">
      <c r="AA118" s="20" t="str">
        <f>IFERROR(INDEX($G$2:$G$700,MATCH(0,INDEX(COUNTIF($AA$1:AA117,$G$2:$G$700),),0)),"")</f>
        <v/>
      </c>
    </row>
    <row r="119" spans="27:27" x14ac:dyDescent="0.3">
      <c r="AA119" s="20" t="str">
        <f>IFERROR(INDEX($G$2:$G$700,MATCH(0,INDEX(COUNTIF($AA$1:AA118,$G$2:$G$700),),0)),"")</f>
        <v/>
      </c>
    </row>
    <row r="120" spans="27:27" x14ac:dyDescent="0.3">
      <c r="AA120" s="20" t="str">
        <f>IFERROR(INDEX($G$2:$G$700,MATCH(0,INDEX(COUNTIF($AA$1:AA119,$G$2:$G$700),),0)),"")</f>
        <v/>
      </c>
    </row>
    <row r="121" spans="27:27" x14ac:dyDescent="0.3">
      <c r="AA121" s="20" t="str">
        <f>IFERROR(INDEX($G$2:$G$700,MATCH(0,INDEX(COUNTIF($AA$1:AA120,$G$2:$G$700),),0)),"")</f>
        <v/>
      </c>
    </row>
    <row r="122" spans="27:27" x14ac:dyDescent="0.3">
      <c r="AA122" s="20" t="str">
        <f>IFERROR(INDEX($G$2:$G$700,MATCH(0,INDEX(COUNTIF($AA$1:AA121,$G$2:$G$700),),0)),"")</f>
        <v/>
      </c>
    </row>
    <row r="123" spans="27:27" x14ac:dyDescent="0.3">
      <c r="AA123" s="20" t="str">
        <f>IFERROR(INDEX($G$2:$G$700,MATCH(0,INDEX(COUNTIF($AA$1:AA122,$G$2:$G$700),),0)),"")</f>
        <v/>
      </c>
    </row>
    <row r="124" spans="27:27" x14ac:dyDescent="0.3">
      <c r="AA124" s="20" t="str">
        <f>IFERROR(INDEX($G$2:$G$700,MATCH(0,INDEX(COUNTIF($AA$1:AA123,$G$2:$G$700),),0)),"")</f>
        <v/>
      </c>
    </row>
    <row r="125" spans="27:27" x14ac:dyDescent="0.3">
      <c r="AA125" s="20" t="str">
        <f>IFERROR(INDEX($G$2:$G$700,MATCH(0,INDEX(COUNTIF($AA$1:AA124,$G$2:$G$700),),0)),"")</f>
        <v/>
      </c>
    </row>
    <row r="126" spans="27:27" x14ac:dyDescent="0.3">
      <c r="AA126" s="20" t="str">
        <f>IFERROR(INDEX($G$2:$G$700,MATCH(0,INDEX(COUNTIF($AA$1:AA125,$G$2:$G$700),),0)),"")</f>
        <v/>
      </c>
    </row>
    <row r="127" spans="27:27" x14ac:dyDescent="0.3">
      <c r="AA127" s="20" t="str">
        <f>IFERROR(INDEX($G$2:$G$700,MATCH(0,INDEX(COUNTIF($AA$1:AA126,$G$2:$G$700),),0)),"")</f>
        <v/>
      </c>
    </row>
    <row r="128" spans="27:27" x14ac:dyDescent="0.3">
      <c r="AA128" s="20" t="str">
        <f>IFERROR(INDEX($G$2:$G$700,MATCH(0,INDEX(COUNTIF($AA$1:AA127,$G$2:$G$700),),0)),"")</f>
        <v/>
      </c>
    </row>
    <row r="129" spans="27:27" x14ac:dyDescent="0.3">
      <c r="AA129" s="20" t="str">
        <f>IFERROR(INDEX($G$2:$G$700,MATCH(0,INDEX(COUNTIF($AA$1:AA128,$G$2:$G$700),),0)),"")</f>
        <v/>
      </c>
    </row>
    <row r="130" spans="27:27" x14ac:dyDescent="0.3">
      <c r="AA130" s="20" t="str">
        <f>IFERROR(INDEX($G$2:$G$700,MATCH(0,INDEX(COUNTIF($AA$1:AA129,$G$2:$G$700),),0)),"")</f>
        <v/>
      </c>
    </row>
    <row r="131" spans="27:27" x14ac:dyDescent="0.3">
      <c r="AA131" s="20" t="str">
        <f>IFERROR(INDEX($G$2:$G$700,MATCH(0,INDEX(COUNTIF($AA$1:AA130,$G$2:$G$700),),0)),"")</f>
        <v/>
      </c>
    </row>
    <row r="132" spans="27:27" x14ac:dyDescent="0.3">
      <c r="AA132" s="20" t="str">
        <f>IFERROR(INDEX($G$2:$G$700,MATCH(0,INDEX(COUNTIF($AA$1:AA131,$G$2:$G$700),),0)),"")</f>
        <v/>
      </c>
    </row>
    <row r="133" spans="27:27" x14ac:dyDescent="0.3">
      <c r="AA133" s="20" t="str">
        <f>IFERROR(INDEX($G$2:$G$700,MATCH(0,INDEX(COUNTIF($AA$1:AA132,$G$2:$G$700),),0)),"")</f>
        <v/>
      </c>
    </row>
    <row r="134" spans="27:27" x14ac:dyDescent="0.3">
      <c r="AA134" s="20" t="str">
        <f>IFERROR(INDEX($G$2:$G$700,MATCH(0,INDEX(COUNTIF($AA$1:AA133,$G$2:$G$700),),0)),"")</f>
        <v/>
      </c>
    </row>
    <row r="135" spans="27:27" x14ac:dyDescent="0.3">
      <c r="AA135" s="20" t="str">
        <f>IFERROR(INDEX($G$2:$G$700,MATCH(0,INDEX(COUNTIF($AA$1:AA134,$G$2:$G$700),),0)),"")</f>
        <v/>
      </c>
    </row>
    <row r="136" spans="27:27" x14ac:dyDescent="0.3">
      <c r="AA136" s="20" t="str">
        <f>IFERROR(INDEX($G$2:$G$700,MATCH(0,INDEX(COUNTIF($AA$1:AA135,$G$2:$G$700),),0)),"")</f>
        <v/>
      </c>
    </row>
    <row r="137" spans="27:27" x14ac:dyDescent="0.3">
      <c r="AA137" s="20" t="str">
        <f>IFERROR(INDEX($G$2:$G$700,MATCH(0,INDEX(COUNTIF($AA$1:AA136,$G$2:$G$700),),0)),"")</f>
        <v/>
      </c>
    </row>
    <row r="138" spans="27:27" x14ac:dyDescent="0.3">
      <c r="AA138" s="20" t="str">
        <f>IFERROR(INDEX($G$2:$G$700,MATCH(0,INDEX(COUNTIF($AA$1:AA137,$G$2:$G$700),),0)),"")</f>
        <v/>
      </c>
    </row>
    <row r="139" spans="27:27" x14ac:dyDescent="0.3">
      <c r="AA139" s="20" t="str">
        <f>IFERROR(INDEX($G$2:$G$700,MATCH(0,INDEX(COUNTIF($AA$1:AA138,$G$2:$G$700),),0)),"")</f>
        <v/>
      </c>
    </row>
    <row r="140" spans="27:27" x14ac:dyDescent="0.3">
      <c r="AA140" s="20" t="str">
        <f>IFERROR(INDEX($G$2:$G$700,MATCH(0,INDEX(COUNTIF($AA$1:AA139,$G$2:$G$700),),0)),"")</f>
        <v/>
      </c>
    </row>
    <row r="141" spans="27:27" x14ac:dyDescent="0.3">
      <c r="AA141" s="20" t="str">
        <f>IFERROR(INDEX($G$2:$G$700,MATCH(0,INDEX(COUNTIF($AA$1:AA140,$G$2:$G$700),),0)),"")</f>
        <v/>
      </c>
    </row>
    <row r="142" spans="27:27" x14ac:dyDescent="0.3">
      <c r="AA142" s="20" t="str">
        <f>IFERROR(INDEX($G$2:$G$700,MATCH(0,INDEX(COUNTIF($AA$1:AA141,$G$2:$G$700),),0)),"")</f>
        <v/>
      </c>
    </row>
    <row r="143" spans="27:27" x14ac:dyDescent="0.3">
      <c r="AA143" s="20" t="str">
        <f>IFERROR(INDEX($G$2:$G$700,MATCH(0,INDEX(COUNTIF($AA$1:AA142,$G$2:$G$700),),0)),"")</f>
        <v/>
      </c>
    </row>
    <row r="144" spans="27:27" x14ac:dyDescent="0.3">
      <c r="AA144" s="20" t="str">
        <f>IFERROR(INDEX($G$2:$G$700,MATCH(0,INDEX(COUNTIF($AA$1:AA143,$G$2:$G$700),),0)),"")</f>
        <v/>
      </c>
    </row>
    <row r="145" spans="27:27" x14ac:dyDescent="0.3">
      <c r="AA145" s="20" t="str">
        <f>IFERROR(INDEX($G$2:$G$700,MATCH(0,INDEX(COUNTIF($AA$1:AA144,$G$2:$G$700),),0)),"")</f>
        <v/>
      </c>
    </row>
    <row r="146" spans="27:27" x14ac:dyDescent="0.3">
      <c r="AA146" s="20" t="str">
        <f>IFERROR(INDEX($G$2:$G$700,MATCH(0,INDEX(COUNTIF($AA$1:AA145,$G$2:$G$700),),0)),"")</f>
        <v/>
      </c>
    </row>
    <row r="147" spans="27:27" x14ac:dyDescent="0.3">
      <c r="AA147" s="20" t="str">
        <f>IFERROR(INDEX($G$2:$G$700,MATCH(0,INDEX(COUNTIF($AA$1:AA146,$G$2:$G$700),),0)),"")</f>
        <v/>
      </c>
    </row>
    <row r="148" spans="27:27" x14ac:dyDescent="0.3">
      <c r="AA148" s="20" t="str">
        <f>IFERROR(INDEX($G$2:$G$700,MATCH(0,INDEX(COUNTIF($AA$1:AA147,$G$2:$G$700),),0)),"")</f>
        <v/>
      </c>
    </row>
    <row r="149" spans="27:27" x14ac:dyDescent="0.3">
      <c r="AA149" s="20" t="str">
        <f>IFERROR(INDEX($G$2:$G$700,MATCH(0,INDEX(COUNTIF($AA$1:AA148,$G$2:$G$700),),0)),"")</f>
        <v/>
      </c>
    </row>
    <row r="150" spans="27:27" x14ac:dyDescent="0.3">
      <c r="AA150" s="20" t="str">
        <f>IFERROR(INDEX($G$2:$G$700,MATCH(0,INDEX(COUNTIF($AA$1:AA149,$G$2:$G$700),),0)),"")</f>
        <v/>
      </c>
    </row>
    <row r="151" spans="27:27" x14ac:dyDescent="0.3">
      <c r="AA151" s="20" t="str">
        <f>IFERROR(INDEX($G$2:$G$700,MATCH(0,INDEX(COUNTIF($AA$1:AA150,$G$2:$G$700),),0)),"")</f>
        <v/>
      </c>
    </row>
    <row r="152" spans="27:27" x14ac:dyDescent="0.3">
      <c r="AA152" s="20" t="str">
        <f>IFERROR(INDEX($G$2:$G$700,MATCH(0,INDEX(COUNTIF($AA$1:AA151,$G$2:$G$700),),0)),"")</f>
        <v/>
      </c>
    </row>
    <row r="153" spans="27:27" x14ac:dyDescent="0.3">
      <c r="AA153" s="20" t="str">
        <f>IFERROR(INDEX($G$2:$G$700,MATCH(0,INDEX(COUNTIF($AA$1:AA152,$G$2:$G$700),),0)),"")</f>
        <v/>
      </c>
    </row>
    <row r="154" spans="27:27" x14ac:dyDescent="0.3">
      <c r="AA154" s="20" t="str">
        <f>IFERROR(INDEX($G$2:$G$700,MATCH(0,INDEX(COUNTIF($AA$1:AA153,$G$2:$G$700),),0)),"")</f>
        <v/>
      </c>
    </row>
    <row r="155" spans="27:27" x14ac:dyDescent="0.3">
      <c r="AA155" s="20" t="str">
        <f>IFERROR(INDEX($G$2:$G$700,MATCH(0,INDEX(COUNTIF($AA$1:AA154,$G$2:$G$700),),0)),"")</f>
        <v/>
      </c>
    </row>
    <row r="156" spans="27:27" x14ac:dyDescent="0.3">
      <c r="AA156" s="20" t="str">
        <f>IFERROR(INDEX($G$2:$G$700,MATCH(0,INDEX(COUNTIF($AA$1:AA155,$G$2:$G$700),),0)),"")</f>
        <v/>
      </c>
    </row>
    <row r="157" spans="27:27" x14ac:dyDescent="0.3">
      <c r="AA157" s="20" t="str">
        <f>IFERROR(INDEX($G$2:$G$700,MATCH(0,INDEX(COUNTIF($AA$1:AA156,$G$2:$G$700),),0)),"")</f>
        <v/>
      </c>
    </row>
    <row r="158" spans="27:27" x14ac:dyDescent="0.3">
      <c r="AA158" s="20" t="str">
        <f>IFERROR(INDEX($G$2:$G$700,MATCH(0,INDEX(COUNTIF($AA$1:AA157,$G$2:$G$700),),0)),"")</f>
        <v/>
      </c>
    </row>
    <row r="159" spans="27:27" x14ac:dyDescent="0.3">
      <c r="AA159" s="20" t="str">
        <f>IFERROR(INDEX($G$2:$G$700,MATCH(0,INDEX(COUNTIF($AA$1:AA158,$G$2:$G$700),),0)),"")</f>
        <v/>
      </c>
    </row>
    <row r="160" spans="27:27" x14ac:dyDescent="0.3">
      <c r="AA160" s="20" t="str">
        <f>IFERROR(INDEX($G$2:$G$700,MATCH(0,INDEX(COUNTIF($AA$1:AA159,$G$2:$G$700),),0)),"")</f>
        <v/>
      </c>
    </row>
    <row r="161" spans="27:27" x14ac:dyDescent="0.3">
      <c r="AA161" s="20" t="str">
        <f>IFERROR(INDEX($G$2:$G$700,MATCH(0,INDEX(COUNTIF($AA$1:AA160,$G$2:$G$700),),0)),"")</f>
        <v/>
      </c>
    </row>
    <row r="162" spans="27:27" x14ac:dyDescent="0.3">
      <c r="AA162" s="20" t="str">
        <f>IFERROR(INDEX($G$2:$G$700,MATCH(0,INDEX(COUNTIF($AA$1:AA161,$G$2:$G$700),),0)),"")</f>
        <v/>
      </c>
    </row>
    <row r="163" spans="27:27" x14ac:dyDescent="0.3">
      <c r="AA163" s="20" t="str">
        <f>IFERROR(INDEX($G$2:$G$700,MATCH(0,INDEX(COUNTIF($AA$1:AA162,$G$2:$G$700),),0)),"")</f>
        <v/>
      </c>
    </row>
    <row r="164" spans="27:27" x14ac:dyDescent="0.3">
      <c r="AA164" s="20" t="str">
        <f>IFERROR(INDEX($G$2:$G$700,MATCH(0,INDEX(COUNTIF($AA$1:AA163,$G$2:$G$700),),0)),"")</f>
        <v/>
      </c>
    </row>
    <row r="165" spans="27:27" x14ac:dyDescent="0.3">
      <c r="AA165" s="20" t="str">
        <f>IFERROR(INDEX($G$2:$G$700,MATCH(0,INDEX(COUNTIF($AA$1:AA164,$G$2:$G$700),),0)),"")</f>
        <v/>
      </c>
    </row>
    <row r="166" spans="27:27" x14ac:dyDescent="0.3">
      <c r="AA166" s="20" t="str">
        <f>IFERROR(INDEX($G$2:$G$700,MATCH(0,INDEX(COUNTIF($AA$1:AA165,$G$2:$G$700),),0)),"")</f>
        <v/>
      </c>
    </row>
    <row r="167" spans="27:27" x14ac:dyDescent="0.3">
      <c r="AA167" s="20" t="str">
        <f>IFERROR(INDEX($G$2:$G$700,MATCH(0,INDEX(COUNTIF($AA$1:AA166,$G$2:$G$700),),0)),"")</f>
        <v/>
      </c>
    </row>
    <row r="168" spans="27:27" x14ac:dyDescent="0.3">
      <c r="AA168" s="20" t="str">
        <f>IFERROR(INDEX($G$2:$G$700,MATCH(0,INDEX(COUNTIF($AA$1:AA167,$G$2:$G$700),),0)),"")</f>
        <v/>
      </c>
    </row>
    <row r="169" spans="27:27" x14ac:dyDescent="0.3">
      <c r="AA169" s="20" t="str">
        <f>IFERROR(INDEX($G$2:$G$700,MATCH(0,INDEX(COUNTIF($AA$1:AA168,$G$2:$G$700),),0)),"")</f>
        <v/>
      </c>
    </row>
    <row r="170" spans="27:27" x14ac:dyDescent="0.3">
      <c r="AA170" s="20" t="str">
        <f>IFERROR(INDEX($G$2:$G$700,MATCH(0,INDEX(COUNTIF($AA$1:AA169,$G$2:$G$700),),0)),"")</f>
        <v/>
      </c>
    </row>
    <row r="171" spans="27:27" x14ac:dyDescent="0.3">
      <c r="AA171" s="20" t="str">
        <f>IFERROR(INDEX($G$2:$G$700,MATCH(0,INDEX(COUNTIF($AA$1:AA170,$G$2:$G$700),),0)),"")</f>
        <v/>
      </c>
    </row>
    <row r="172" spans="27:27" x14ac:dyDescent="0.3">
      <c r="AA172" s="20" t="str">
        <f>IFERROR(INDEX($G$2:$G$700,MATCH(0,INDEX(COUNTIF($AA$1:AA171,$G$2:$G$700),),0)),"")</f>
        <v/>
      </c>
    </row>
    <row r="173" spans="27:27" x14ac:dyDescent="0.3">
      <c r="AA173" s="20" t="str">
        <f>IFERROR(INDEX($G$2:$G$700,MATCH(0,INDEX(COUNTIF($AA$1:AA172,$G$2:$G$700),),0)),"")</f>
        <v/>
      </c>
    </row>
    <row r="174" spans="27:27" x14ac:dyDescent="0.3">
      <c r="AA174" s="20" t="str">
        <f>IFERROR(INDEX($G$2:$G$700,MATCH(0,INDEX(COUNTIF($AA$1:AA173,$G$2:$G$700),),0)),"")</f>
        <v/>
      </c>
    </row>
    <row r="175" spans="27:27" x14ac:dyDescent="0.3">
      <c r="AA175" s="20" t="str">
        <f>IFERROR(INDEX($G$2:$G$700,MATCH(0,INDEX(COUNTIF($AA$1:AA174,$G$2:$G$700),),0)),"")</f>
        <v/>
      </c>
    </row>
    <row r="176" spans="27:27" x14ac:dyDescent="0.3">
      <c r="AA176" s="20" t="str">
        <f>IFERROR(INDEX($G$2:$G$700,MATCH(0,INDEX(COUNTIF($AA$1:AA175,$G$2:$G$700),),0)),"")</f>
        <v/>
      </c>
    </row>
    <row r="177" spans="27:27" x14ac:dyDescent="0.3">
      <c r="AA177" s="20" t="str">
        <f>IFERROR(INDEX($G$2:$G$700,MATCH(0,INDEX(COUNTIF($AA$1:AA176,$G$2:$G$700),),0)),"")</f>
        <v/>
      </c>
    </row>
    <row r="178" spans="27:27" x14ac:dyDescent="0.3">
      <c r="AA178" s="20" t="str">
        <f>IFERROR(INDEX($G$2:$G$700,MATCH(0,INDEX(COUNTIF($AA$1:AA177,$G$2:$G$700),),0)),"")</f>
        <v/>
      </c>
    </row>
    <row r="179" spans="27:27" x14ac:dyDescent="0.3">
      <c r="AA179" s="20" t="str">
        <f>IFERROR(INDEX($G$2:$G$700,MATCH(0,INDEX(COUNTIF($AA$1:AA178,$G$2:$G$700),),0)),"")</f>
        <v/>
      </c>
    </row>
    <row r="180" spans="27:27" x14ac:dyDescent="0.3">
      <c r="AA180" s="20" t="str">
        <f>IFERROR(INDEX($G$2:$G$700,MATCH(0,INDEX(COUNTIF($AA$1:AA179,$G$2:$G$700),),0)),"")</f>
        <v/>
      </c>
    </row>
    <row r="181" spans="27:27" x14ac:dyDescent="0.3">
      <c r="AA181" s="20" t="str">
        <f>IFERROR(INDEX($G$2:$G$700,MATCH(0,INDEX(COUNTIF($AA$1:AA180,$G$2:$G$700),),0)),"")</f>
        <v/>
      </c>
    </row>
    <row r="182" spans="27:27" x14ac:dyDescent="0.3">
      <c r="AA182" s="20" t="str">
        <f>IFERROR(INDEX($G$2:$G$700,MATCH(0,INDEX(COUNTIF($AA$1:AA181,$G$2:$G$700),),0)),"")</f>
        <v/>
      </c>
    </row>
    <row r="183" spans="27:27" x14ac:dyDescent="0.3">
      <c r="AA183" s="20" t="str">
        <f>IFERROR(INDEX($G$2:$G$700,MATCH(0,INDEX(COUNTIF($AA$1:AA182,$G$2:$G$700),),0)),"")</f>
        <v/>
      </c>
    </row>
    <row r="184" spans="27:27" x14ac:dyDescent="0.3">
      <c r="AA184" s="20" t="str">
        <f>IFERROR(INDEX($G$2:$G$700,MATCH(0,INDEX(COUNTIF($AA$1:AA183,$G$2:$G$700),),0)),"")</f>
        <v/>
      </c>
    </row>
    <row r="185" spans="27:27" x14ac:dyDescent="0.3">
      <c r="AA185" s="20" t="str">
        <f>IFERROR(INDEX($G$2:$G$700,MATCH(0,INDEX(COUNTIF($AA$1:AA184,$G$2:$G$700),),0)),"")</f>
        <v/>
      </c>
    </row>
    <row r="186" spans="27:27" x14ac:dyDescent="0.3">
      <c r="AA186" s="20" t="str">
        <f>IFERROR(INDEX($G$2:$G$700,MATCH(0,INDEX(COUNTIF($AA$1:AA185,$G$2:$G$700),),0)),"")</f>
        <v/>
      </c>
    </row>
    <row r="187" spans="27:27" x14ac:dyDescent="0.3">
      <c r="AA187" s="20" t="str">
        <f>IFERROR(INDEX($G$2:$G$700,MATCH(0,INDEX(COUNTIF($AA$1:AA186,$G$2:$G$700),),0)),"")</f>
        <v/>
      </c>
    </row>
    <row r="188" spans="27:27" x14ac:dyDescent="0.3">
      <c r="AA188" s="20" t="str">
        <f>IFERROR(INDEX($G$2:$G$700,MATCH(0,INDEX(COUNTIF($AA$1:AA187,$G$2:$G$700),),0)),"")</f>
        <v/>
      </c>
    </row>
    <row r="189" spans="27:27" x14ac:dyDescent="0.3">
      <c r="AA189" s="20" t="str">
        <f>IFERROR(INDEX($G$2:$G$700,MATCH(0,INDEX(COUNTIF($AA$1:AA188,$G$2:$G$700),),0)),"")</f>
        <v/>
      </c>
    </row>
    <row r="190" spans="27:27" x14ac:dyDescent="0.3">
      <c r="AA190" s="20" t="str">
        <f>IFERROR(INDEX($G$2:$G$700,MATCH(0,INDEX(COUNTIF($AA$1:AA189,$G$2:$G$700),),0)),"")</f>
        <v/>
      </c>
    </row>
    <row r="191" spans="27:27" x14ac:dyDescent="0.3">
      <c r="AA191" s="20" t="str">
        <f>IFERROR(INDEX($G$2:$G$700,MATCH(0,INDEX(COUNTIF($AA$1:AA190,$G$2:$G$700),),0)),"")</f>
        <v/>
      </c>
    </row>
    <row r="192" spans="27:27" x14ac:dyDescent="0.3">
      <c r="AA192" s="20" t="str">
        <f>IFERROR(INDEX($G$2:$G$700,MATCH(0,INDEX(COUNTIF($AA$1:AA191,$G$2:$G$700),),0)),"")</f>
        <v/>
      </c>
    </row>
    <row r="193" spans="27:27" x14ac:dyDescent="0.3">
      <c r="AA193" s="20" t="str">
        <f>IFERROR(INDEX($G$2:$G$700,MATCH(0,INDEX(COUNTIF($AA$1:AA192,$G$2:$G$700),),0)),"")</f>
        <v/>
      </c>
    </row>
    <row r="194" spans="27:27" x14ac:dyDescent="0.3">
      <c r="AA194" s="20" t="str">
        <f>IFERROR(INDEX($G$2:$G$700,MATCH(0,INDEX(COUNTIF($AA$1:AA193,$G$2:$G$700),),0)),"")</f>
        <v/>
      </c>
    </row>
    <row r="195" spans="27:27" x14ac:dyDescent="0.3">
      <c r="AA195" s="20" t="str">
        <f>IFERROR(INDEX($G$2:$G$700,MATCH(0,INDEX(COUNTIF($AA$1:AA194,$G$2:$G$700),),0)),"")</f>
        <v/>
      </c>
    </row>
    <row r="196" spans="27:27" x14ac:dyDescent="0.3">
      <c r="AA196" s="20" t="str">
        <f>IFERROR(INDEX($G$2:$G$700,MATCH(0,INDEX(COUNTIF($AA$1:AA195,$G$2:$G$700),),0)),"")</f>
        <v/>
      </c>
    </row>
    <row r="197" spans="27:27" x14ac:dyDescent="0.3">
      <c r="AA197" s="20" t="str">
        <f>IFERROR(INDEX($G$2:$G$700,MATCH(0,INDEX(COUNTIF($AA$1:AA196,$G$2:$G$700),),0)),"")</f>
        <v/>
      </c>
    </row>
    <row r="198" spans="27:27" x14ac:dyDescent="0.3">
      <c r="AA198" s="20" t="str">
        <f>IFERROR(INDEX($G$2:$G$700,MATCH(0,INDEX(COUNTIF($AA$1:AA197,$G$2:$G$700),),0)),"")</f>
        <v/>
      </c>
    </row>
    <row r="199" spans="27:27" x14ac:dyDescent="0.3">
      <c r="AA199" s="20" t="str">
        <f>IFERROR(INDEX($G$2:$G$700,MATCH(0,INDEX(COUNTIF($AA$1:AA198,$G$2:$G$700),),0)),"")</f>
        <v/>
      </c>
    </row>
    <row r="200" spans="27:27" x14ac:dyDescent="0.3">
      <c r="AA200" s="20" t="str">
        <f>IFERROR(INDEX($G$2:$G$700,MATCH(0,INDEX(COUNTIF($AA$1:AA199,$G$2:$G$700),),0)),"")</f>
        <v/>
      </c>
    </row>
    <row r="201" spans="27:27" x14ac:dyDescent="0.3">
      <c r="AA201" s="20" t="str">
        <f>IFERROR(INDEX($G$2:$G$700,MATCH(0,INDEX(COUNTIF($AA$1:AA200,$G$2:$G$700),),0)),"")</f>
        <v/>
      </c>
    </row>
    <row r="202" spans="27:27" x14ac:dyDescent="0.3">
      <c r="AA202" s="20" t="str">
        <f>IFERROR(INDEX($G$2:$G$700,MATCH(0,INDEX(COUNTIF($AA$1:AA201,$G$2:$G$700),),0)),"")</f>
        <v/>
      </c>
    </row>
    <row r="203" spans="27:27" x14ac:dyDescent="0.3">
      <c r="AA203" s="20" t="str">
        <f>IFERROR(INDEX($G$2:$G$700,MATCH(0,INDEX(COUNTIF($AA$1:AA202,$G$2:$G$700),),0)),"")</f>
        <v/>
      </c>
    </row>
    <row r="204" spans="27:27" x14ac:dyDescent="0.3">
      <c r="AA204" s="20" t="str">
        <f>IFERROR(INDEX($G$2:$G$700,MATCH(0,INDEX(COUNTIF($AA$1:AA203,$G$2:$G$700),),0)),"")</f>
        <v/>
      </c>
    </row>
    <row r="205" spans="27:27" x14ac:dyDescent="0.3">
      <c r="AA205" s="20" t="str">
        <f>IFERROR(INDEX($G$2:$G$700,MATCH(0,INDEX(COUNTIF($AA$1:AA204,$G$2:$G$700),),0)),"")</f>
        <v/>
      </c>
    </row>
    <row r="206" spans="27:27" x14ac:dyDescent="0.3">
      <c r="AA206" s="20" t="str">
        <f>IFERROR(INDEX($G$2:$G$700,MATCH(0,INDEX(COUNTIF($AA$1:AA205,$G$2:$G$700),),0)),"")</f>
        <v/>
      </c>
    </row>
    <row r="207" spans="27:27" x14ac:dyDescent="0.3">
      <c r="AA207" s="20" t="str">
        <f>IFERROR(INDEX($G$2:$G$700,MATCH(0,INDEX(COUNTIF($AA$1:AA206,$G$2:$G$700),),0)),"")</f>
        <v/>
      </c>
    </row>
    <row r="208" spans="27:27" x14ac:dyDescent="0.3">
      <c r="AA208" s="20" t="str">
        <f>IFERROR(INDEX($G$2:$G$700,MATCH(0,INDEX(COUNTIF($AA$1:AA207,$G$2:$G$700),),0)),"")</f>
        <v/>
      </c>
    </row>
    <row r="209" spans="27:27" x14ac:dyDescent="0.3">
      <c r="AA209" s="20" t="str">
        <f>IFERROR(INDEX($G$2:$G$700,MATCH(0,INDEX(COUNTIF($AA$1:AA208,$G$2:$G$700),),0)),"")</f>
        <v/>
      </c>
    </row>
    <row r="210" spans="27:27" x14ac:dyDescent="0.3">
      <c r="AA210" s="20" t="str">
        <f>IFERROR(INDEX($G$2:$G$700,MATCH(0,INDEX(COUNTIF($AA$1:AA209,$G$2:$G$700),),0)),"")</f>
        <v/>
      </c>
    </row>
    <row r="211" spans="27:27" x14ac:dyDescent="0.3">
      <c r="AA211" s="20" t="str">
        <f>IFERROR(INDEX($G$2:$G$700,MATCH(0,INDEX(COUNTIF($AA$1:AA210,$G$2:$G$700),),0)),"")</f>
        <v/>
      </c>
    </row>
    <row r="212" spans="27:27" x14ac:dyDescent="0.3">
      <c r="AA212" s="20" t="str">
        <f>IFERROR(INDEX($G$2:$G$700,MATCH(0,INDEX(COUNTIF($AA$1:AA211,$G$2:$G$700),),0)),"")</f>
        <v/>
      </c>
    </row>
    <row r="213" spans="27:27" x14ac:dyDescent="0.3">
      <c r="AA213" s="20" t="str">
        <f>IFERROR(INDEX($G$2:$G$700,MATCH(0,INDEX(COUNTIF($AA$1:AA212,$G$2:$G$700),),0)),"")</f>
        <v/>
      </c>
    </row>
    <row r="214" spans="27:27" x14ac:dyDescent="0.3">
      <c r="AA214" s="20" t="str">
        <f>IFERROR(INDEX($G$2:$G$700,MATCH(0,INDEX(COUNTIF($AA$1:AA213,$G$2:$G$700),),0)),"")</f>
        <v/>
      </c>
    </row>
    <row r="215" spans="27:27" x14ac:dyDescent="0.3">
      <c r="AA215" s="20" t="str">
        <f>IFERROR(INDEX($G$2:$G$700,MATCH(0,INDEX(COUNTIF($AA$1:AA214,$G$2:$G$700),),0)),"")</f>
        <v/>
      </c>
    </row>
    <row r="216" spans="27:27" x14ac:dyDescent="0.3">
      <c r="AA216" s="20" t="str">
        <f>IFERROR(INDEX($G$2:$G$700,MATCH(0,INDEX(COUNTIF($AA$1:AA215,$G$2:$G$700),),0)),"")</f>
        <v/>
      </c>
    </row>
    <row r="217" spans="27:27" x14ac:dyDescent="0.3">
      <c r="AA217" s="20" t="str">
        <f>IFERROR(INDEX($G$2:$G$700,MATCH(0,INDEX(COUNTIF($AA$1:AA216,$G$2:$G$700),),0)),"")</f>
        <v/>
      </c>
    </row>
    <row r="218" spans="27:27" x14ac:dyDescent="0.3">
      <c r="AA218" s="20" t="str">
        <f>IFERROR(INDEX($G$2:$G$700,MATCH(0,INDEX(COUNTIF($AA$1:AA217,$G$2:$G$700),),0)),"")</f>
        <v/>
      </c>
    </row>
    <row r="219" spans="27:27" x14ac:dyDescent="0.3">
      <c r="AA219" s="20" t="str">
        <f>IFERROR(INDEX($G$2:$G$700,MATCH(0,INDEX(COUNTIF($AA$1:AA218,$G$2:$G$700),),0)),"")</f>
        <v/>
      </c>
    </row>
    <row r="220" spans="27:27" x14ac:dyDescent="0.3">
      <c r="AA220" s="20" t="str">
        <f>IFERROR(INDEX($G$2:$G$700,MATCH(0,INDEX(COUNTIF($AA$1:AA219,$G$2:$G$700),),0)),"")</f>
        <v/>
      </c>
    </row>
    <row r="221" spans="27:27" x14ac:dyDescent="0.3">
      <c r="AA221" s="20" t="str">
        <f>IFERROR(INDEX($G$2:$G$700,MATCH(0,INDEX(COUNTIF($AA$1:AA220,$G$2:$G$700),),0)),"")</f>
        <v/>
      </c>
    </row>
    <row r="222" spans="27:27" x14ac:dyDescent="0.3">
      <c r="AA222" s="20" t="str">
        <f>IFERROR(INDEX($G$2:$G$700,MATCH(0,INDEX(COUNTIF($AA$1:AA221,$G$2:$G$700),),0)),"")</f>
        <v/>
      </c>
    </row>
    <row r="223" spans="27:27" x14ac:dyDescent="0.3">
      <c r="AA223" s="20" t="str">
        <f>IFERROR(INDEX($G$2:$G$700,MATCH(0,INDEX(COUNTIF($AA$1:AA222,$G$2:$G$700),),0)),"")</f>
        <v/>
      </c>
    </row>
    <row r="224" spans="27:27" x14ac:dyDescent="0.3">
      <c r="AA224" s="20" t="str">
        <f>IFERROR(INDEX($G$2:$G$700,MATCH(0,INDEX(COUNTIF($AA$1:AA223,$G$2:$G$700),),0)),"")</f>
        <v/>
      </c>
    </row>
    <row r="225" spans="27:27" x14ac:dyDescent="0.3">
      <c r="AA225" s="20" t="str">
        <f>IFERROR(INDEX($G$2:$G$700,MATCH(0,INDEX(COUNTIF($AA$1:AA224,$G$2:$G$700),),0)),"")</f>
        <v/>
      </c>
    </row>
    <row r="226" spans="27:27" x14ac:dyDescent="0.3">
      <c r="AA226" s="20" t="str">
        <f>IFERROR(INDEX($G$2:$G$700,MATCH(0,INDEX(COUNTIF($AA$1:AA225,$G$2:$G$700),),0)),"")</f>
        <v/>
      </c>
    </row>
    <row r="227" spans="27:27" x14ac:dyDescent="0.3">
      <c r="AA227" s="20" t="str">
        <f>IFERROR(INDEX($G$2:$G$700,MATCH(0,INDEX(COUNTIF($AA$1:AA226,$G$2:$G$700),),0)),"")</f>
        <v/>
      </c>
    </row>
    <row r="228" spans="27:27" x14ac:dyDescent="0.3">
      <c r="AA228" s="20" t="str">
        <f>IFERROR(INDEX($G$2:$G$700,MATCH(0,INDEX(COUNTIF($AA$1:AA227,$G$2:$G$700),),0)),"")</f>
        <v/>
      </c>
    </row>
    <row r="229" spans="27:27" x14ac:dyDescent="0.3">
      <c r="AA229" s="20" t="str">
        <f>IFERROR(INDEX($G$2:$G$700,MATCH(0,INDEX(COUNTIF($AA$1:AA228,$G$2:$G$700),),0)),"")</f>
        <v/>
      </c>
    </row>
    <row r="230" spans="27:27" x14ac:dyDescent="0.3">
      <c r="AA230" s="20" t="str">
        <f>IFERROR(INDEX($G$2:$G$700,MATCH(0,INDEX(COUNTIF($AA$1:AA229,$G$2:$G$700),),0)),"")</f>
        <v/>
      </c>
    </row>
    <row r="231" spans="27:27" x14ac:dyDescent="0.3">
      <c r="AA231" s="20" t="str">
        <f>IFERROR(INDEX($G$2:$G$700,MATCH(0,INDEX(COUNTIF($AA$1:AA230,$G$2:$G$700),),0)),"")</f>
        <v/>
      </c>
    </row>
    <row r="232" spans="27:27" x14ac:dyDescent="0.3">
      <c r="AA232" s="20" t="str">
        <f>IFERROR(INDEX($G$2:$G$700,MATCH(0,INDEX(COUNTIF($AA$1:AA231,$G$2:$G$700),),0)),"")</f>
        <v/>
      </c>
    </row>
    <row r="233" spans="27:27" x14ac:dyDescent="0.3">
      <c r="AA233" s="20" t="str">
        <f>IFERROR(INDEX($G$2:$G$700,MATCH(0,INDEX(COUNTIF($AA$1:AA232,$G$2:$G$700),),0)),"")</f>
        <v/>
      </c>
    </row>
    <row r="234" spans="27:27" x14ac:dyDescent="0.3">
      <c r="AA234" s="20" t="str">
        <f>IFERROR(INDEX($G$2:$G$700,MATCH(0,INDEX(COUNTIF($AA$1:AA233,$G$2:$G$700),),0)),"")</f>
        <v/>
      </c>
    </row>
    <row r="235" spans="27:27" x14ac:dyDescent="0.3">
      <c r="AA235" s="20" t="str">
        <f>IFERROR(INDEX($G$2:$G$700,MATCH(0,INDEX(COUNTIF($AA$1:AA234,$G$2:$G$700),),0)),"")</f>
        <v/>
      </c>
    </row>
    <row r="236" spans="27:27" x14ac:dyDescent="0.3">
      <c r="AA236" s="20" t="str">
        <f>IFERROR(INDEX($G$2:$G$700,MATCH(0,INDEX(COUNTIF($AA$1:AA235,$G$2:$G$700),),0)),"")</f>
        <v/>
      </c>
    </row>
    <row r="237" spans="27:27" x14ac:dyDescent="0.3">
      <c r="AA237" s="20" t="str">
        <f>IFERROR(INDEX($G$2:$G$700,MATCH(0,INDEX(COUNTIF($AA$1:AA236,$G$2:$G$700),),0)),"")</f>
        <v/>
      </c>
    </row>
    <row r="238" spans="27:27" x14ac:dyDescent="0.3">
      <c r="AA238" s="20" t="str">
        <f>IFERROR(INDEX($G$2:$G$700,MATCH(0,INDEX(COUNTIF($AA$1:AA237,$G$2:$G$700),),0)),"")</f>
        <v/>
      </c>
    </row>
    <row r="239" spans="27:27" x14ac:dyDescent="0.3">
      <c r="AA239" s="20" t="str">
        <f>IFERROR(INDEX($G$2:$G$700,MATCH(0,INDEX(COUNTIF($AA$1:AA238,$G$2:$G$700),),0)),"")</f>
        <v/>
      </c>
    </row>
    <row r="240" spans="27:27" x14ac:dyDescent="0.3">
      <c r="AA240" s="20" t="str">
        <f>IFERROR(INDEX($G$2:$G$700,MATCH(0,INDEX(COUNTIF($AA$1:AA239,$G$2:$G$700),),0)),"")</f>
        <v/>
      </c>
    </row>
    <row r="241" spans="27:27" x14ac:dyDescent="0.3">
      <c r="AA241" s="20" t="str">
        <f>IFERROR(INDEX($G$2:$G$700,MATCH(0,INDEX(COUNTIF($AA$1:AA240,$G$2:$G$700),),0)),"")</f>
        <v/>
      </c>
    </row>
    <row r="242" spans="27:27" x14ac:dyDescent="0.3">
      <c r="AA242" s="20" t="str">
        <f>IFERROR(INDEX($G$2:$G$700,MATCH(0,INDEX(COUNTIF($AA$1:AA241,$G$2:$G$700),),0)),"")</f>
        <v/>
      </c>
    </row>
    <row r="243" spans="27:27" x14ac:dyDescent="0.3">
      <c r="AA243" s="20" t="str">
        <f>IFERROR(INDEX($G$2:$G$700,MATCH(0,INDEX(COUNTIF($AA$1:AA242,$G$2:$G$700),),0)),"")</f>
        <v/>
      </c>
    </row>
    <row r="244" spans="27:27" x14ac:dyDescent="0.3">
      <c r="AA244" s="20" t="str">
        <f>IFERROR(INDEX($G$2:$G$700,MATCH(0,INDEX(COUNTIF($AA$1:AA243,$G$2:$G$700),),0)),"")</f>
        <v/>
      </c>
    </row>
    <row r="245" spans="27:27" x14ac:dyDescent="0.3">
      <c r="AA245" s="20" t="str">
        <f>IFERROR(INDEX($G$2:$G$700,MATCH(0,INDEX(COUNTIF($AA$1:AA244,$G$2:$G$700),),0)),"")</f>
        <v/>
      </c>
    </row>
    <row r="246" spans="27:27" x14ac:dyDescent="0.3">
      <c r="AA246" s="20" t="str">
        <f>IFERROR(INDEX($G$2:$G$700,MATCH(0,INDEX(COUNTIF($AA$1:AA245,$G$2:$G$700),),0)),"")</f>
        <v/>
      </c>
    </row>
    <row r="247" spans="27:27" x14ac:dyDescent="0.3">
      <c r="AA247" s="20" t="str">
        <f>IFERROR(INDEX($G$2:$G$700,MATCH(0,INDEX(COUNTIF($AA$1:AA246,$G$2:$G$700),),0)),"")</f>
        <v/>
      </c>
    </row>
    <row r="248" spans="27:27" x14ac:dyDescent="0.3">
      <c r="AA248" s="20" t="str">
        <f>IFERROR(INDEX($G$2:$G$700,MATCH(0,INDEX(COUNTIF($AA$1:AA247,$G$2:$G$700),),0)),"")</f>
        <v/>
      </c>
    </row>
    <row r="249" spans="27:27" x14ac:dyDescent="0.3">
      <c r="AA249" s="20" t="str">
        <f>IFERROR(INDEX($G$2:$G$700,MATCH(0,INDEX(COUNTIF($AA$1:AA248,$G$2:$G$700),),0)),"")</f>
        <v/>
      </c>
    </row>
    <row r="250" spans="27:27" x14ac:dyDescent="0.3">
      <c r="AA250" s="20" t="str">
        <f>IFERROR(INDEX($G$2:$G$700,MATCH(0,INDEX(COUNTIF($AA$1:AA249,$G$2:$G$700),),0)),"")</f>
        <v/>
      </c>
    </row>
    <row r="251" spans="27:27" x14ac:dyDescent="0.3">
      <c r="AA251" s="20" t="str">
        <f>IFERROR(INDEX($G$2:$G$700,MATCH(0,INDEX(COUNTIF($AA$1:AA250,$G$2:$G$700),),0)),"")</f>
        <v/>
      </c>
    </row>
    <row r="252" spans="27:27" x14ac:dyDescent="0.3">
      <c r="AA252" s="20" t="str">
        <f>IFERROR(INDEX($G$2:$G$700,MATCH(0,INDEX(COUNTIF($AA$1:AA251,$G$2:$G$700),),0)),"")</f>
        <v/>
      </c>
    </row>
    <row r="253" spans="27:27" x14ac:dyDescent="0.3">
      <c r="AA253" s="20" t="str">
        <f>IFERROR(INDEX($G$2:$G$700,MATCH(0,INDEX(COUNTIF($AA$1:AA252,$G$2:$G$700),),0)),"")</f>
        <v/>
      </c>
    </row>
    <row r="254" spans="27:27" x14ac:dyDescent="0.3">
      <c r="AA254" s="20" t="str">
        <f>IFERROR(INDEX($G$2:$G$700,MATCH(0,INDEX(COUNTIF($AA$1:AA253,$G$2:$G$700),),0)),"")</f>
        <v/>
      </c>
    </row>
    <row r="255" spans="27:27" x14ac:dyDescent="0.3">
      <c r="AA255" s="20" t="str">
        <f>IFERROR(INDEX($G$2:$G$700,MATCH(0,INDEX(COUNTIF($AA$1:AA254,$G$2:$G$700),),0)),"")</f>
        <v/>
      </c>
    </row>
    <row r="256" spans="27:27" x14ac:dyDescent="0.3">
      <c r="AA256" s="20" t="str">
        <f>IFERROR(INDEX($G$2:$G$700,MATCH(0,INDEX(COUNTIF($AA$1:AA255,$G$2:$G$700),),0)),"")</f>
        <v/>
      </c>
    </row>
  </sheetData>
  <autoFilter ref="A1:M3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rightToLeft="1" tabSelected="1" workbookViewId="0">
      <selection activeCell="B28" sqref="B28"/>
    </sheetView>
  </sheetViews>
  <sheetFormatPr defaultRowHeight="15" x14ac:dyDescent="0.25"/>
  <cols>
    <col min="2" max="2" width="11.42578125" customWidth="1"/>
    <col min="3" max="3" width="13.5703125" customWidth="1"/>
    <col min="7" max="7" width="11.42578125" customWidth="1"/>
    <col min="10" max="10" width="12.7109375" customWidth="1"/>
  </cols>
  <sheetData>
    <row r="1" spans="1:14" ht="27" customHeight="1" x14ac:dyDescent="0.25">
      <c r="C1" s="15">
        <v>44197</v>
      </c>
      <c r="D1" s="15">
        <v>44228</v>
      </c>
      <c r="E1" s="15">
        <v>44256</v>
      </c>
      <c r="F1" s="15">
        <v>44287</v>
      </c>
      <c r="G1" s="15">
        <v>44317</v>
      </c>
      <c r="H1" s="15">
        <v>44348</v>
      </c>
      <c r="I1" s="15">
        <v>44378</v>
      </c>
      <c r="J1" s="15">
        <v>44409</v>
      </c>
      <c r="K1" s="15">
        <v>44440</v>
      </c>
      <c r="L1" s="15">
        <v>44470</v>
      </c>
      <c r="M1" s="15">
        <v>44501</v>
      </c>
      <c r="N1" s="15">
        <v>44531</v>
      </c>
    </row>
    <row r="2" spans="1:14" ht="15.75" x14ac:dyDescent="0.25">
      <c r="A2" s="6" t="s">
        <v>10</v>
      </c>
      <c r="B2" s="7" t="s">
        <v>36</v>
      </c>
      <c r="C2" s="16">
        <f>COUNTIFS(بيانات!$D:$D,"&gt;="&amp;C$1,بيانات!$D:$D,"&lt;="&amp;EOMONTH(C$1,0),بيانات!$B:$B,$A2)</f>
        <v>6</v>
      </c>
      <c r="D2" s="16">
        <f>COUNTIFS(بيانات!$D:$D,"&gt;="&amp;D$1,بيانات!$D:$D,"&lt;="&amp;EOMONTH(D$1,0),بيانات!$B:$B,$A2)</f>
        <v>0</v>
      </c>
      <c r="E2" s="16">
        <f>COUNTIFS(بيانات!$D:$D,"&gt;="&amp;E$1,بيانات!$D:$D,"&lt;="&amp;EOMONTH(E$1,0),بيانات!$B:$B,$A2)</f>
        <v>0</v>
      </c>
      <c r="F2" s="16">
        <f>COUNTIFS(بيانات!$D:$D,"&gt;="&amp;F$1,بيانات!$D:$D,"&lt;="&amp;EOMONTH(F$1,0),بيانات!$B:$B,$A2)</f>
        <v>1</v>
      </c>
      <c r="G2" s="16">
        <f>COUNTIFS(بيانات!$D:$D,"&gt;="&amp;G$1,بيانات!$D:$D,"&lt;="&amp;EOMONTH(G$1,0),بيانات!$B:$B,$A2)</f>
        <v>1</v>
      </c>
      <c r="H2" s="16">
        <f>COUNTIFS(بيانات!$D:$D,"&gt;="&amp;H$1,بيانات!$D:$D,"&lt;="&amp;EOMONTH(H$1,0),بيانات!$B:$B,$A2)</f>
        <v>0</v>
      </c>
      <c r="I2" s="16">
        <f>COUNTIFS(بيانات!$D:$D,"&gt;="&amp;I$1,بيانات!$D:$D,"&lt;="&amp;EOMONTH(I$1,0),بيانات!$B:$B,$A2)</f>
        <v>0</v>
      </c>
      <c r="J2" s="16">
        <f>COUNTIFS(بيانات!$D:$D,"&gt;="&amp;J$1,بيانات!$D:$D,"&lt;="&amp;EOMONTH(J$1,0),بيانات!$B:$B,$A2)</f>
        <v>0</v>
      </c>
      <c r="K2" s="16">
        <f>COUNTIFS(بيانات!$D:$D,"&gt;="&amp;K$1,بيانات!$D:$D,"&lt;="&amp;EOMONTH(K$1,0),بيانات!$B:$B,$A2)</f>
        <v>0</v>
      </c>
      <c r="L2" s="16">
        <f>COUNTIFS(بيانات!$D:$D,"&gt;="&amp;L$1,بيانات!$D:$D,"&lt;="&amp;EOMONTH(L$1,0),بيانات!$B:$B,$A2)</f>
        <v>0</v>
      </c>
      <c r="M2" s="16">
        <f>COUNTIFS(بيانات!$D:$D,"&gt;="&amp;M$1,بيانات!$D:$D,"&lt;="&amp;EOMONTH(M$1,0),بيانات!$B:$B,$A2)</f>
        <v>0</v>
      </c>
      <c r="N2" s="16">
        <f>COUNTIFS(بيانات!$D:$D,"&gt;="&amp;N$1,بيانات!$D:$D,"&lt;="&amp;EOMONTH(N$1,0),بيانات!$B:$B,$A2)</f>
        <v>0</v>
      </c>
    </row>
    <row r="3" spans="1:14" ht="15.75" x14ac:dyDescent="0.25">
      <c r="A3" s="6"/>
      <c r="B3" s="7" t="s">
        <v>31</v>
      </c>
      <c r="C3" s="16">
        <f>COUNTIFS(بيانات!$D:$D,"&gt;="&amp;C$1,بيانات!$D:$D,"&lt;="&amp;EOMONTH(C$1,0),بيانات!$K:$K,$B3,بيانات!$B:$B,$A2)</f>
        <v>1</v>
      </c>
      <c r="D3" s="16">
        <f>COUNTIFS(بيانات!$D:$D,"&gt;="&amp;D$1,بيانات!$D:$D,"&lt;="&amp;EOMONTH(D$1,0),بيانات!$K:$K,$B3,بيانات!$B:$B,$A2)</f>
        <v>0</v>
      </c>
      <c r="E3" s="16">
        <f>COUNTIFS(بيانات!$D:$D,"&gt;="&amp;E$1,بيانات!$D:$D,"&lt;="&amp;EOMONTH(E$1,0),بيانات!$K:$K,$B3,بيانات!$B:$B,$A2)</f>
        <v>0</v>
      </c>
      <c r="F3" s="16">
        <f>COUNTIFS(بيانات!$D:$D,"&gt;="&amp;F$1,بيانات!$D:$D,"&lt;="&amp;EOMONTH(F$1,0),بيانات!$K:$K,$B3,بيانات!$B:$B,$A2)</f>
        <v>0</v>
      </c>
      <c r="G3" s="16">
        <f>COUNTIFS(بيانات!$D:$D,"&gt;="&amp;G$1,بيانات!$D:$D,"&lt;="&amp;EOMONTH(G$1,0),بيانات!$K:$K,$B3,بيانات!$B:$B,$A2)</f>
        <v>0</v>
      </c>
      <c r="H3" s="16">
        <f>COUNTIFS(بيانات!$D:$D,"&gt;="&amp;H$1,بيانات!$D:$D,"&lt;="&amp;EOMONTH(H$1,0),بيانات!$K:$K,$B3,بيانات!$B:$B,$A2)</f>
        <v>0</v>
      </c>
      <c r="I3" s="16">
        <f>COUNTIFS(بيانات!$D:$D,"&gt;="&amp;I$1,بيانات!$D:$D,"&lt;="&amp;EOMONTH(I$1,0),بيانات!$K:$K,$B3,بيانات!$B:$B,$A2)</f>
        <v>0</v>
      </c>
      <c r="J3" s="16">
        <f>COUNTIFS(بيانات!$D:$D,"&gt;="&amp;J$1,بيانات!$D:$D,"&lt;="&amp;EOMONTH(J$1,0),بيانات!$K:$K,$B3,بيانات!$B:$B,$A2)</f>
        <v>0</v>
      </c>
      <c r="K3" s="16">
        <f>COUNTIFS(بيانات!$D:$D,"&gt;="&amp;K$1,بيانات!$D:$D,"&lt;="&amp;EOMONTH(K$1,0),بيانات!$K:$K,$B3,بيانات!$B:$B,$A2)</f>
        <v>0</v>
      </c>
      <c r="L3" s="16">
        <f>COUNTIFS(بيانات!$D:$D,"&gt;="&amp;L$1,بيانات!$D:$D,"&lt;="&amp;EOMONTH(L$1,0),بيانات!$K:$K,$B3,بيانات!$B:$B,$A2)</f>
        <v>0</v>
      </c>
      <c r="M3" s="16">
        <f>COUNTIFS(بيانات!$D:$D,"&gt;="&amp;M$1,بيانات!$D:$D,"&lt;="&amp;EOMONTH(M$1,0),بيانات!$K:$K,$B3,بيانات!$B:$B,$A2)</f>
        <v>0</v>
      </c>
      <c r="N3" s="16">
        <f>COUNTIFS(بيانات!$D:$D,"&gt;="&amp;N$1,بيانات!$D:$D,"&lt;="&amp;EOMONTH(N$1,0),بيانات!$K:$K,$B3,بيانات!$B:$B,$A2)</f>
        <v>0</v>
      </c>
    </row>
    <row r="4" spans="1:14" ht="15.75" x14ac:dyDescent="0.25">
      <c r="A4" s="8"/>
      <c r="B4" s="9" t="s">
        <v>15</v>
      </c>
      <c r="C4" s="16">
        <f>COUNTIFS(بيانات!$D:$D,"&gt;="&amp;C$1,بيانات!$D:$D,"&lt;="&amp;EOMONTH(C$1,0),بيانات!$K:$K,$B4,بيانات!$B:$B,$A2)</f>
        <v>5</v>
      </c>
      <c r="D4" s="16">
        <f>COUNTIFS(بيانات!$D:$D,"&gt;="&amp;D$1,بيانات!$D:$D,"&lt;="&amp;EOMONTH(D$1,0),بيانات!$K:$K,$B4,بيانات!$B:$B,$A2)</f>
        <v>0</v>
      </c>
      <c r="E4" s="16">
        <f>COUNTIFS(بيانات!$D:$D,"&gt;="&amp;E$1,بيانات!$D:$D,"&lt;="&amp;EOMONTH(E$1,0),بيانات!$K:$K,$B4,بيانات!$B:$B,$A2)</f>
        <v>0</v>
      </c>
      <c r="F4" s="16">
        <f>COUNTIFS(بيانات!$D:$D,"&gt;="&amp;F$1,بيانات!$D:$D,"&lt;="&amp;EOMONTH(F$1,0),بيانات!$K:$K,$B4,بيانات!$B:$B,$A2)</f>
        <v>1</v>
      </c>
      <c r="G4" s="16">
        <f>COUNTIFS(بيانات!$D:$D,"&gt;="&amp;G$1,بيانات!$D:$D,"&lt;="&amp;EOMONTH(G$1,0),بيانات!$K:$K,$B4,بيانات!$B:$B,$A2)</f>
        <v>1</v>
      </c>
      <c r="H4" s="16">
        <f>COUNTIFS(بيانات!$D:$D,"&gt;="&amp;H$1,بيانات!$D:$D,"&lt;="&amp;EOMONTH(H$1,0),بيانات!$K:$K,$B4,بيانات!$B:$B,$A2)</f>
        <v>0</v>
      </c>
      <c r="I4" s="16">
        <f>COUNTIFS(بيانات!$D:$D,"&gt;="&amp;I$1,بيانات!$D:$D,"&lt;="&amp;EOMONTH(I$1,0),بيانات!$K:$K,$B4,بيانات!$B:$B,$A2)</f>
        <v>0</v>
      </c>
      <c r="J4" s="16">
        <f>COUNTIFS(بيانات!$D:$D,"&gt;="&amp;J$1,بيانات!$D:$D,"&lt;="&amp;EOMONTH(J$1,0),بيانات!$K:$K,$B4,بيانات!$B:$B,$A2)</f>
        <v>0</v>
      </c>
      <c r="K4" s="16">
        <f>COUNTIFS(بيانات!$D:$D,"&gt;="&amp;K$1,بيانات!$D:$D,"&lt;="&amp;EOMONTH(K$1,0),بيانات!$K:$K,$B4,بيانات!$B:$B,$A2)</f>
        <v>0</v>
      </c>
      <c r="L4" s="16">
        <f>COUNTIFS(بيانات!$D:$D,"&gt;="&amp;L$1,بيانات!$D:$D,"&lt;="&amp;EOMONTH(L$1,0),بيانات!$K:$K,$B4,بيانات!$B:$B,$A2)</f>
        <v>0</v>
      </c>
      <c r="M4" s="16">
        <f>COUNTIFS(بيانات!$D:$D,"&gt;="&amp;M$1,بيانات!$D:$D,"&lt;="&amp;EOMONTH(M$1,0),بيانات!$K:$K,$B4,بيانات!$B:$B,$A2)</f>
        <v>0</v>
      </c>
      <c r="N4" s="16">
        <f>COUNTIFS(بيانات!$D:$D,"&gt;="&amp;N$1,بيانات!$D:$D,"&lt;="&amp;EOMONTH(N$1,0),بيانات!$K:$K,$B4,بيانات!$B:$B,$A2)</f>
        <v>0</v>
      </c>
    </row>
    <row r="5" spans="1:14" ht="15.75" x14ac:dyDescent="0.25">
      <c r="A5" s="6"/>
      <c r="B5" s="7" t="s">
        <v>16</v>
      </c>
      <c r="C5" s="16">
        <f>COUNTIFS(بيانات!$D:$D,"&gt;="&amp;C$1,بيانات!$D:$D,"&lt;="&amp;EOMONTH(C$1,0),بيانات!$K:$K,$B5,بيانات!$B:$B,$A2)</f>
        <v>0</v>
      </c>
      <c r="D5" s="16">
        <f>COUNTIFS(بيانات!$D:$D,"&gt;="&amp;D$1,بيانات!$D:$D,"&lt;="&amp;EOMONTH(D$1,0),بيانات!$K:$K,$B5,بيانات!$B:$B,$A2)</f>
        <v>0</v>
      </c>
      <c r="E5" s="16">
        <f>COUNTIFS(بيانات!$D:$D,"&gt;="&amp;E$1,بيانات!$D:$D,"&lt;="&amp;EOMONTH(E$1,0),بيانات!$K:$K,$B5,بيانات!$B:$B,$A2)</f>
        <v>0</v>
      </c>
      <c r="F5" s="16">
        <f>COUNTIFS(بيانات!$D:$D,"&gt;="&amp;F$1,بيانات!$D:$D,"&lt;="&amp;EOMONTH(F$1,0),بيانات!$K:$K,$B5,بيانات!$B:$B,$A2)</f>
        <v>0</v>
      </c>
      <c r="G5" s="16">
        <f>COUNTIFS(بيانات!$D:$D,"&gt;="&amp;G$1,بيانات!$D:$D,"&lt;="&amp;EOMONTH(G$1,0),بيانات!$K:$K,$B5,بيانات!$B:$B,$A2)</f>
        <v>0</v>
      </c>
      <c r="H5" s="16">
        <f>COUNTIFS(بيانات!$D:$D,"&gt;="&amp;H$1,بيانات!$D:$D,"&lt;="&amp;EOMONTH(H$1,0),بيانات!$K:$K,$B5,بيانات!$B:$B,$A2)</f>
        <v>0</v>
      </c>
      <c r="I5" s="16">
        <f>COUNTIFS(بيانات!$D:$D,"&gt;="&amp;I$1,بيانات!$D:$D,"&lt;="&amp;EOMONTH(I$1,0),بيانات!$K:$K,$B5,بيانات!$B:$B,$A2)</f>
        <v>0</v>
      </c>
      <c r="J5" s="16">
        <f>COUNTIFS(بيانات!$D:$D,"&gt;="&amp;J$1,بيانات!$D:$D,"&lt;="&amp;EOMONTH(J$1,0),بيانات!$K:$K,$B5,بيانات!$B:$B,$A2)</f>
        <v>0</v>
      </c>
      <c r="K5" s="16">
        <f>COUNTIFS(بيانات!$D:$D,"&gt;="&amp;K$1,بيانات!$D:$D,"&lt;="&amp;EOMONTH(K$1,0),بيانات!$K:$K,$B5,بيانات!$B:$B,$A2)</f>
        <v>0</v>
      </c>
      <c r="L5" s="16">
        <f>COUNTIFS(بيانات!$D:$D,"&gt;="&amp;L$1,بيانات!$D:$D,"&lt;="&amp;EOMONTH(L$1,0),بيانات!$K:$K,$B5,بيانات!$B:$B,$A2)</f>
        <v>0</v>
      </c>
      <c r="M5" s="16">
        <f>COUNTIFS(بيانات!$D:$D,"&gt;="&amp;M$1,بيانات!$D:$D,"&lt;="&amp;EOMONTH(M$1,0),بيانات!$K:$K,$B5,بيانات!$B:$B,$A2)</f>
        <v>0</v>
      </c>
      <c r="N5" s="16">
        <f>COUNTIFS(بيانات!$D:$D,"&gt;="&amp;N$1,بيانات!$D:$D,"&lt;="&amp;EOMONTH(N$1,0),بيانات!$K:$K,$B5,بيانات!$B:$B,$A2)</f>
        <v>0</v>
      </c>
    </row>
    <row r="6" spans="1:14" ht="15.75" x14ac:dyDescent="0.25">
      <c r="A6" s="8"/>
      <c r="B6" s="9" t="s">
        <v>30</v>
      </c>
      <c r="C6" s="16">
        <f>SUMIFS(بيانات!$I:$I,بيانات!$D:$D,"&gt;="&amp;C$1,بيانات!$D:$D,"&lt;="&amp;EOMONTH(C$1,0),بيانات!$B:$B,$A2)</f>
        <v>85.946999999999989</v>
      </c>
      <c r="D6" s="16">
        <f>SUMIFS(بيانات!$I:$I,بيانات!$D:$D,"&gt;="&amp;D$1,بيانات!$D:$D,"&lt;="&amp;EOMONTH(D$1,0),بيانات!$B:$B,$A2)</f>
        <v>0</v>
      </c>
      <c r="E6" s="16">
        <f>SUMIFS(بيانات!$I:$I,بيانات!$D:$D,"&gt;="&amp;E$1,بيانات!$D:$D,"&lt;="&amp;EOMONTH(E$1,0),بيانات!$B:$B,$A2)</f>
        <v>0</v>
      </c>
      <c r="F6" s="16">
        <f>SUMIFS(بيانات!$I:$I,بيانات!$D:$D,"&gt;="&amp;F$1,بيانات!$D:$D,"&lt;="&amp;EOMONTH(F$1,0),بيانات!$B:$B,$A2)</f>
        <v>20.152000000000001</v>
      </c>
      <c r="G6" s="16">
        <f>SUMIFS(بيانات!$I:$I,بيانات!$D:$D,"&gt;="&amp;G$1,بيانات!$D:$D,"&lt;="&amp;EOMONTH(G$1,0),بيانات!$B:$B,$A2)</f>
        <v>7.1619999999999999</v>
      </c>
      <c r="H6" s="16">
        <f>SUMIFS(بيانات!$I:$I,بيانات!$D:$D,"&gt;="&amp;H$1,بيانات!$D:$D,"&lt;="&amp;EOMONTH(H$1,0),بيانات!$B:$B,$A2)</f>
        <v>0</v>
      </c>
      <c r="I6" s="16">
        <f>SUMIFS(بيانات!$I:$I,بيانات!$D:$D,"&gt;="&amp;I$1,بيانات!$D:$D,"&lt;="&amp;EOMONTH(I$1,0),بيانات!$B:$B,$A2)</f>
        <v>0</v>
      </c>
      <c r="J6" s="16">
        <f>SUMIFS(بيانات!$I:$I,بيانات!$D:$D,"&gt;="&amp;J$1,بيانات!$D:$D,"&lt;="&amp;EOMONTH(J$1,0),بيانات!$B:$B,$A2)</f>
        <v>0</v>
      </c>
      <c r="K6" s="16">
        <f>SUMIFS(بيانات!$I:$I,بيانات!$D:$D,"&gt;="&amp;K$1,بيانات!$D:$D,"&lt;="&amp;EOMONTH(K$1,0),بيانات!$B:$B,$A2)</f>
        <v>0</v>
      </c>
      <c r="L6" s="16">
        <f>SUMIFS(بيانات!$I:$I,بيانات!$D:$D,"&gt;="&amp;L$1,بيانات!$D:$D,"&lt;="&amp;EOMONTH(L$1,0),بيانات!$B:$B,$A2)</f>
        <v>0</v>
      </c>
      <c r="M6" s="16">
        <f>SUMIFS(بيانات!$I:$I,بيانات!$D:$D,"&gt;="&amp;M$1,بيانات!$D:$D,"&lt;="&amp;EOMONTH(M$1,0),بيانات!$B:$B,$A2)</f>
        <v>0</v>
      </c>
      <c r="N6" s="16">
        <f>SUMIFS(بيانات!$I:$I,بيانات!$D:$D,"&gt;="&amp;N$1,بيانات!$D:$D,"&lt;="&amp;EOMONTH(N$1,0),بيانات!$B:$B,$A2)</f>
        <v>0</v>
      </c>
    </row>
    <row r="7" spans="1:14" ht="15.75" x14ac:dyDescent="0.25">
      <c r="A7" s="6"/>
      <c r="B7" s="7" t="s">
        <v>8</v>
      </c>
      <c r="C7" s="16">
        <f>SUMIFS(بيانات!$J:$J,بيانات!$D:$D,"&gt;="&amp;C$1,بيانات!$D:$D,"&lt;="&amp;EOMONTH(C$1,0),بيانات!$B:$B,$A2)</f>
        <v>173</v>
      </c>
      <c r="D7" s="16">
        <f>SUMIFS(بيانات!$J:$J,بيانات!$D:$D,"&gt;="&amp;D$1,بيانات!$D:$D,"&lt;="&amp;EOMONTH(D$1,0),بيانات!$B:$B,$A2)</f>
        <v>0</v>
      </c>
      <c r="E7" s="16">
        <f>SUMIFS(بيانات!$J:$J,بيانات!$D:$D,"&gt;="&amp;E$1,بيانات!$D:$D,"&lt;="&amp;EOMONTH(E$1,0),بيانات!$B:$B,$A2)</f>
        <v>0</v>
      </c>
      <c r="F7" s="16">
        <f>SUMIFS(بيانات!$J:$J,بيانات!$D:$D,"&gt;="&amp;F$1,بيانات!$D:$D,"&lt;="&amp;EOMONTH(F$1,0),بيانات!$B:$B,$A2)</f>
        <v>52</v>
      </c>
      <c r="G7" s="16">
        <f>SUMIFS(بيانات!$J:$J,بيانات!$D:$D,"&gt;="&amp;G$1,بيانات!$D:$D,"&lt;="&amp;EOMONTH(G$1,0),بيانات!$B:$B,$A2)</f>
        <v>0</v>
      </c>
      <c r="H7" s="16">
        <f>SUMIFS(بيانات!$J:$J,بيانات!$D:$D,"&gt;="&amp;H$1,بيانات!$D:$D,"&lt;="&amp;EOMONTH(H$1,0),بيانات!$B:$B,$A2)</f>
        <v>0</v>
      </c>
      <c r="I7" s="16">
        <f>SUMIFS(بيانات!$J:$J,بيانات!$D:$D,"&gt;="&amp;I$1,بيانات!$D:$D,"&lt;="&amp;EOMONTH(I$1,0),بيانات!$B:$B,$A2)</f>
        <v>0</v>
      </c>
      <c r="J7" s="16">
        <f>SUMIFS(بيانات!$J:$J,بيانات!$D:$D,"&gt;="&amp;J$1,بيانات!$D:$D,"&lt;="&amp;EOMONTH(J$1,0),بيانات!$B:$B,$A2)</f>
        <v>0</v>
      </c>
      <c r="K7" s="16">
        <f>SUMIFS(بيانات!$J:$J,بيانات!$D:$D,"&gt;="&amp;K$1,بيانات!$D:$D,"&lt;="&amp;EOMONTH(K$1,0),بيانات!$B:$B,$A2)</f>
        <v>0</v>
      </c>
      <c r="L7" s="16">
        <f>SUMIFS(بيانات!$J:$J,بيانات!$D:$D,"&gt;="&amp;L$1,بيانات!$D:$D,"&lt;="&amp;EOMONTH(L$1,0),بيانات!$B:$B,$A2)</f>
        <v>0</v>
      </c>
      <c r="M7" s="16">
        <f>SUMIFS(بيانات!$J:$J,بيانات!$D:$D,"&gt;="&amp;M$1,بيانات!$D:$D,"&lt;="&amp;EOMONTH(M$1,0),بيانات!$B:$B,$A2)</f>
        <v>0</v>
      </c>
      <c r="N7" s="16">
        <f>SUMIFS(بيانات!$J:$J,بيانات!$D:$D,"&gt;="&amp;N$1,بيانات!$D:$D,"&lt;="&amp;EOMONTH(N$1,0),بيانات!$B:$B,$A2)</f>
        <v>0</v>
      </c>
    </row>
    <row r="8" spans="1:14" ht="15.75" x14ac:dyDescent="0.25">
      <c r="A8" s="10" t="s">
        <v>11</v>
      </c>
      <c r="B8" s="7" t="s">
        <v>36</v>
      </c>
      <c r="C8" s="17">
        <f>COUNTIFS(بيانات!$D:$D,"&gt;="&amp;C$1,بيانات!$D:$D,"&lt;="&amp;EOMONTH(C$1,0),بيانات!$B:$B,$A8)</f>
        <v>2</v>
      </c>
      <c r="D8" s="17">
        <f>COUNTIFS(بيانات!$D:$D,"&gt;="&amp;D$1,بيانات!$D:$D,"&lt;="&amp;EOMONTH(D$1,0),بيانات!$B:$B,$A8)</f>
        <v>4</v>
      </c>
      <c r="E8" s="17">
        <f>COUNTIFS(بيانات!$D:$D,"&gt;="&amp;E$1,بيانات!$D:$D,"&lt;="&amp;EOMONTH(E$1,0),بيانات!$B:$B,$A8)</f>
        <v>0</v>
      </c>
      <c r="F8" s="17">
        <f>COUNTIFS(بيانات!$D:$D,"&gt;="&amp;F$1,بيانات!$D:$D,"&lt;="&amp;EOMONTH(F$1,0),بيانات!$B:$B,$A8)</f>
        <v>0</v>
      </c>
      <c r="G8" s="17">
        <f>COUNTIFS(بيانات!$D:$D,"&gt;="&amp;G$1,بيانات!$D:$D,"&lt;="&amp;EOMONTH(G$1,0),بيانات!$B:$B,$A8)</f>
        <v>0</v>
      </c>
      <c r="H8" s="17">
        <f>COUNTIFS(بيانات!$D:$D,"&gt;="&amp;H$1,بيانات!$D:$D,"&lt;="&amp;EOMONTH(H$1,0),بيانات!$B:$B,$A8)</f>
        <v>0</v>
      </c>
      <c r="I8" s="17">
        <f>COUNTIFS(بيانات!$D:$D,"&gt;="&amp;I$1,بيانات!$D:$D,"&lt;="&amp;EOMONTH(I$1,0),بيانات!$B:$B,$A8)</f>
        <v>0</v>
      </c>
      <c r="J8" s="17">
        <f>COUNTIFS(بيانات!$D:$D,"&gt;="&amp;J$1,بيانات!$D:$D,"&lt;="&amp;EOMONTH(J$1,0),بيانات!$B:$B,$A8)</f>
        <v>0</v>
      </c>
      <c r="K8" s="17">
        <f>COUNTIFS(بيانات!$D:$D,"&gt;="&amp;K$1,بيانات!$D:$D,"&lt;="&amp;EOMONTH(K$1,0),بيانات!$B:$B,$A8)</f>
        <v>0</v>
      </c>
      <c r="L8" s="17">
        <f>COUNTIFS(بيانات!$D:$D,"&gt;="&amp;L$1,بيانات!$D:$D,"&lt;="&amp;EOMONTH(L$1,0),بيانات!$B:$B,$A8)</f>
        <v>0</v>
      </c>
      <c r="M8" s="17">
        <f>COUNTIFS(بيانات!$D:$D,"&gt;="&amp;M$1,بيانات!$D:$D,"&lt;="&amp;EOMONTH(M$1,0),بيانات!$B:$B,$A8)</f>
        <v>0</v>
      </c>
      <c r="N8" s="17">
        <f>COUNTIFS(بيانات!$D:$D,"&gt;="&amp;N$1,بيانات!$D:$D,"&lt;="&amp;EOMONTH(N$1,0),بيانات!$B:$B,$A8)</f>
        <v>0</v>
      </c>
    </row>
    <row r="9" spans="1:14" ht="15.75" x14ac:dyDescent="0.25">
      <c r="A9" s="10"/>
      <c r="B9" s="7" t="s">
        <v>31</v>
      </c>
      <c r="C9" s="17">
        <f>COUNTIFS(بيانات!$D:$D,"&gt;="&amp;C$1,بيانات!$D:$D,"&lt;="&amp;EOMONTH(C$1,0),بيانات!$K:$K,$B9,بيانات!$B:$B,$A8)</f>
        <v>1</v>
      </c>
      <c r="D9" s="17">
        <f>COUNTIFS(بيانات!$D:$D,"&gt;="&amp;D$1,بيانات!$D:$D,"&lt;="&amp;EOMONTH(D$1,0),بيانات!$K:$K,$B9,بيانات!$B:$B,$A8)</f>
        <v>0</v>
      </c>
      <c r="E9" s="17">
        <f>COUNTIFS(بيانات!$D:$D,"&gt;="&amp;E$1,بيانات!$D:$D,"&lt;="&amp;EOMONTH(E$1,0),بيانات!$K:$K,$B9,بيانات!$B:$B,$A8)</f>
        <v>0</v>
      </c>
      <c r="F9" s="17">
        <f>COUNTIFS(بيانات!$D:$D,"&gt;="&amp;F$1,بيانات!$D:$D,"&lt;="&amp;EOMONTH(F$1,0),بيانات!$K:$K,$B9,بيانات!$B:$B,$A8)</f>
        <v>0</v>
      </c>
      <c r="G9" s="17">
        <f>COUNTIFS(بيانات!$D:$D,"&gt;="&amp;G$1,بيانات!$D:$D,"&lt;="&amp;EOMONTH(G$1,0),بيانات!$K:$K,$B9,بيانات!$B:$B,$A8)</f>
        <v>0</v>
      </c>
      <c r="H9" s="17">
        <f>COUNTIFS(بيانات!$D:$D,"&gt;="&amp;H$1,بيانات!$D:$D,"&lt;="&amp;EOMONTH(H$1,0),بيانات!$K:$K,$B9,بيانات!$B:$B,$A8)</f>
        <v>0</v>
      </c>
      <c r="I9" s="17">
        <f>COUNTIFS(بيانات!$D:$D,"&gt;="&amp;I$1,بيانات!$D:$D,"&lt;="&amp;EOMONTH(I$1,0),بيانات!$K:$K,$B9,بيانات!$B:$B,$A8)</f>
        <v>0</v>
      </c>
      <c r="J9" s="17">
        <f>COUNTIFS(بيانات!$D:$D,"&gt;="&amp;J$1,بيانات!$D:$D,"&lt;="&amp;EOMONTH(J$1,0),بيانات!$K:$K,$B9,بيانات!$B:$B,$A8)</f>
        <v>0</v>
      </c>
      <c r="K9" s="17">
        <f>COUNTIFS(بيانات!$D:$D,"&gt;="&amp;K$1,بيانات!$D:$D,"&lt;="&amp;EOMONTH(K$1,0),بيانات!$K:$K,$B9,بيانات!$B:$B,$A8)</f>
        <v>0</v>
      </c>
      <c r="L9" s="17">
        <f>COUNTIFS(بيانات!$D:$D,"&gt;="&amp;L$1,بيانات!$D:$D,"&lt;="&amp;EOMONTH(L$1,0),بيانات!$K:$K,$B9,بيانات!$B:$B,$A8)</f>
        <v>0</v>
      </c>
      <c r="M9" s="17">
        <f>COUNTIFS(بيانات!$D:$D,"&gt;="&amp;M$1,بيانات!$D:$D,"&lt;="&amp;EOMONTH(M$1,0),بيانات!$K:$K,$B9,بيانات!$B:$B,$A8)</f>
        <v>0</v>
      </c>
      <c r="N9" s="17">
        <f>COUNTIFS(بيانات!$D:$D,"&gt;="&amp;N$1,بيانات!$D:$D,"&lt;="&amp;EOMONTH(N$1,0),بيانات!$K:$K,$B9,بيانات!$B:$B,$A8)</f>
        <v>0</v>
      </c>
    </row>
    <row r="10" spans="1:14" ht="15.75" x14ac:dyDescent="0.25">
      <c r="A10" s="6"/>
      <c r="B10" s="9" t="s">
        <v>15</v>
      </c>
      <c r="C10" s="17">
        <f>COUNTIFS(بيانات!$D:$D,"&gt;="&amp;C$1,بيانات!$D:$D,"&lt;="&amp;EOMONTH(C$1,0),بيانات!$K:$K,$B10,بيانات!$B:$B,$A8)</f>
        <v>0</v>
      </c>
      <c r="D10" s="17">
        <f>COUNTIFS(بيانات!$D:$D,"&gt;="&amp;D$1,بيانات!$D:$D,"&lt;="&amp;EOMONTH(D$1,0),بيانات!$K:$K,$B10,بيانات!$B:$B,$A8)</f>
        <v>3</v>
      </c>
      <c r="E10" s="17">
        <f>COUNTIFS(بيانات!$D:$D,"&gt;="&amp;E$1,بيانات!$D:$D,"&lt;="&amp;EOMONTH(E$1,0),بيانات!$K:$K,$B10,بيانات!$B:$B,$A8)</f>
        <v>0</v>
      </c>
      <c r="F10" s="17">
        <f>COUNTIFS(بيانات!$D:$D,"&gt;="&amp;F$1,بيانات!$D:$D,"&lt;="&amp;EOMONTH(F$1,0),بيانات!$K:$K,$B10,بيانات!$B:$B,$A8)</f>
        <v>0</v>
      </c>
      <c r="G10" s="17">
        <f>COUNTIFS(بيانات!$D:$D,"&gt;="&amp;G$1,بيانات!$D:$D,"&lt;="&amp;EOMONTH(G$1,0),بيانات!$K:$K,$B10,بيانات!$B:$B,$A8)</f>
        <v>0</v>
      </c>
      <c r="H10" s="17">
        <f>COUNTIFS(بيانات!$D:$D,"&gt;="&amp;H$1,بيانات!$D:$D,"&lt;="&amp;EOMONTH(H$1,0),بيانات!$K:$K,$B10,بيانات!$B:$B,$A8)</f>
        <v>0</v>
      </c>
      <c r="I10" s="17">
        <f>COUNTIFS(بيانات!$D:$D,"&gt;="&amp;I$1,بيانات!$D:$D,"&lt;="&amp;EOMONTH(I$1,0),بيانات!$K:$K,$B10,بيانات!$B:$B,$A8)</f>
        <v>0</v>
      </c>
      <c r="J10" s="17">
        <f>COUNTIFS(بيانات!$D:$D,"&gt;="&amp;J$1,بيانات!$D:$D,"&lt;="&amp;EOMONTH(J$1,0),بيانات!$K:$K,$B10,بيانات!$B:$B,$A8)</f>
        <v>0</v>
      </c>
      <c r="K10" s="17">
        <f>COUNTIFS(بيانات!$D:$D,"&gt;="&amp;K$1,بيانات!$D:$D,"&lt;="&amp;EOMONTH(K$1,0),بيانات!$K:$K,$B10,بيانات!$B:$B,$A8)</f>
        <v>0</v>
      </c>
      <c r="L10" s="17">
        <f>COUNTIFS(بيانات!$D:$D,"&gt;="&amp;L$1,بيانات!$D:$D,"&lt;="&amp;EOMONTH(L$1,0),بيانات!$K:$K,$B10,بيانات!$B:$B,$A8)</f>
        <v>0</v>
      </c>
      <c r="M10" s="17">
        <f>COUNTIFS(بيانات!$D:$D,"&gt;="&amp;M$1,بيانات!$D:$D,"&lt;="&amp;EOMONTH(M$1,0),بيانات!$K:$K,$B10,بيانات!$B:$B,$A8)</f>
        <v>0</v>
      </c>
      <c r="N10" s="17">
        <f>COUNTIFS(بيانات!$D:$D,"&gt;="&amp;N$1,بيانات!$D:$D,"&lt;="&amp;EOMONTH(N$1,0),بيانات!$K:$K,$B10,بيانات!$B:$B,$A8)</f>
        <v>0</v>
      </c>
    </row>
    <row r="11" spans="1:14" ht="15.75" x14ac:dyDescent="0.25">
      <c r="A11" s="8"/>
      <c r="B11" s="7" t="s">
        <v>16</v>
      </c>
      <c r="C11" s="17">
        <f>COUNTIFS(بيانات!$D:$D,"&gt;="&amp;C$1,بيانات!$D:$D,"&lt;="&amp;EOMONTH(C$1,0),بيانات!$K:$K,$B11,بيانات!$B:$B,$A8)</f>
        <v>1</v>
      </c>
      <c r="D11" s="17">
        <f>COUNTIFS(بيانات!$D:$D,"&gt;="&amp;D$1,بيانات!$D:$D,"&lt;="&amp;EOMONTH(D$1,0),بيانات!$K:$K,$B11,بيانات!$B:$B,$A8)</f>
        <v>1</v>
      </c>
      <c r="E11" s="17">
        <f>COUNTIFS(بيانات!$D:$D,"&gt;="&amp;E$1,بيانات!$D:$D,"&lt;="&amp;EOMONTH(E$1,0),بيانات!$K:$K,$B11,بيانات!$B:$B,$A8)</f>
        <v>0</v>
      </c>
      <c r="F11" s="17">
        <f>COUNTIFS(بيانات!$D:$D,"&gt;="&amp;F$1,بيانات!$D:$D,"&lt;="&amp;EOMONTH(F$1,0),بيانات!$K:$K,$B11,بيانات!$B:$B,$A8)</f>
        <v>0</v>
      </c>
      <c r="G11" s="17">
        <f>COUNTIFS(بيانات!$D:$D,"&gt;="&amp;G$1,بيانات!$D:$D,"&lt;="&amp;EOMONTH(G$1,0),بيانات!$K:$K,$B11,بيانات!$B:$B,$A8)</f>
        <v>0</v>
      </c>
      <c r="H11" s="17">
        <f>COUNTIFS(بيانات!$D:$D,"&gt;="&amp;H$1,بيانات!$D:$D,"&lt;="&amp;EOMONTH(H$1,0),بيانات!$K:$K,$B11,بيانات!$B:$B,$A8)</f>
        <v>0</v>
      </c>
      <c r="I11" s="17">
        <f>COUNTIFS(بيانات!$D:$D,"&gt;="&amp;I$1,بيانات!$D:$D,"&lt;="&amp;EOMONTH(I$1,0),بيانات!$K:$K,$B11,بيانات!$B:$B,$A8)</f>
        <v>0</v>
      </c>
      <c r="J11" s="17">
        <f>COUNTIFS(بيانات!$D:$D,"&gt;="&amp;J$1,بيانات!$D:$D,"&lt;="&amp;EOMONTH(J$1,0),بيانات!$K:$K,$B11,بيانات!$B:$B,$A8)</f>
        <v>0</v>
      </c>
      <c r="K11" s="17">
        <f>COUNTIFS(بيانات!$D:$D,"&gt;="&amp;K$1,بيانات!$D:$D,"&lt;="&amp;EOMONTH(K$1,0),بيانات!$K:$K,$B11,بيانات!$B:$B,$A8)</f>
        <v>0</v>
      </c>
      <c r="L11" s="17">
        <f>COUNTIFS(بيانات!$D:$D,"&gt;="&amp;L$1,بيانات!$D:$D,"&lt;="&amp;EOMONTH(L$1,0),بيانات!$K:$K,$B11,بيانات!$B:$B,$A8)</f>
        <v>0</v>
      </c>
      <c r="M11" s="17">
        <f>COUNTIFS(بيانات!$D:$D,"&gt;="&amp;M$1,بيانات!$D:$D,"&lt;="&amp;EOMONTH(M$1,0),بيانات!$K:$K,$B11,بيانات!$B:$B,$A8)</f>
        <v>0</v>
      </c>
      <c r="N11" s="17">
        <f>COUNTIFS(بيانات!$D:$D,"&gt;="&amp;N$1,بيانات!$D:$D,"&lt;="&amp;EOMONTH(N$1,0),بيانات!$K:$K,$B11,بيانات!$B:$B,$A8)</f>
        <v>0</v>
      </c>
    </row>
    <row r="12" spans="1:14" ht="15.75" x14ac:dyDescent="0.25">
      <c r="A12" s="6"/>
      <c r="B12" s="9" t="s">
        <v>30</v>
      </c>
      <c r="C12" s="17">
        <f>SUMIFS(بيانات!$I:$I,بيانات!$D:$D,"&gt;="&amp;C$1,بيانات!$D:$D,"&lt;="&amp;EOMONTH(C$1,0),بيانات!$B:$B,$A8)</f>
        <v>22.334999999999997</v>
      </c>
      <c r="D12" s="17">
        <f>SUMIFS(بيانات!$I:$I,بيانات!$D:$D,"&gt;="&amp;D$1,بيانات!$D:$D,"&lt;="&amp;EOMONTH(D$1,0),بيانات!$B:$B,$A8)</f>
        <v>97.790999999999997</v>
      </c>
      <c r="E12" s="17">
        <f>SUMIFS(بيانات!$I:$I,بيانات!$D:$D,"&gt;="&amp;E$1,بيانات!$D:$D,"&lt;="&amp;EOMONTH(E$1,0),بيانات!$B:$B,$A8)</f>
        <v>0</v>
      </c>
      <c r="F12" s="17">
        <f>SUMIFS(بيانات!$I:$I,بيانات!$D:$D,"&gt;="&amp;F$1,بيانات!$D:$D,"&lt;="&amp;EOMONTH(F$1,0),بيانات!$B:$B,$A8)</f>
        <v>0</v>
      </c>
      <c r="G12" s="17">
        <f>SUMIFS(بيانات!$I:$I,بيانات!$D:$D,"&gt;="&amp;G$1,بيانات!$D:$D,"&lt;="&amp;EOMONTH(G$1,0),بيانات!$B:$B,$A8)</f>
        <v>0</v>
      </c>
      <c r="H12" s="17">
        <f>SUMIFS(بيانات!$I:$I,بيانات!$D:$D,"&gt;="&amp;H$1,بيانات!$D:$D,"&lt;="&amp;EOMONTH(H$1,0),بيانات!$B:$B,$A8)</f>
        <v>0</v>
      </c>
      <c r="I12" s="17">
        <f>SUMIFS(بيانات!$I:$I,بيانات!$D:$D,"&gt;="&amp;I$1,بيانات!$D:$D,"&lt;="&amp;EOMONTH(I$1,0),بيانات!$B:$B,$A8)</f>
        <v>0</v>
      </c>
      <c r="J12" s="17">
        <f>SUMIFS(بيانات!$I:$I,بيانات!$D:$D,"&gt;="&amp;J$1,بيانات!$D:$D,"&lt;="&amp;EOMONTH(J$1,0),بيانات!$B:$B,$A8)</f>
        <v>0</v>
      </c>
      <c r="K12" s="17">
        <f>SUMIFS(بيانات!$I:$I,بيانات!$D:$D,"&gt;="&amp;K$1,بيانات!$D:$D,"&lt;="&amp;EOMONTH(K$1,0),بيانات!$B:$B,$A8)</f>
        <v>0</v>
      </c>
      <c r="L12" s="17">
        <f>SUMIFS(بيانات!$I:$I,بيانات!$D:$D,"&gt;="&amp;L$1,بيانات!$D:$D,"&lt;="&amp;EOMONTH(L$1,0),بيانات!$B:$B,$A8)</f>
        <v>0</v>
      </c>
      <c r="M12" s="17">
        <f>SUMIFS(بيانات!$I:$I,بيانات!$D:$D,"&gt;="&amp;M$1,بيانات!$D:$D,"&lt;="&amp;EOMONTH(M$1,0),بيانات!$B:$B,$A8)</f>
        <v>0</v>
      </c>
      <c r="N12" s="17">
        <f>SUMIFS(بيانات!$I:$I,بيانات!$D:$D,"&gt;="&amp;N$1,بيانات!$D:$D,"&lt;="&amp;EOMONTH(N$1,0),بيانات!$B:$B,$A8)</f>
        <v>0</v>
      </c>
    </row>
    <row r="13" spans="1:14" ht="15.75" x14ac:dyDescent="0.25">
      <c r="A13" s="8"/>
      <c r="B13" s="7" t="s">
        <v>8</v>
      </c>
      <c r="C13" s="17">
        <f>SUMIFS(بيانات!$J:$J,بيانات!$D:$D,"&gt;="&amp;C$1,بيانات!$D:$D,"&lt;="&amp;EOMONTH(C$1,0),بيانات!$B:$B,$A8)</f>
        <v>55</v>
      </c>
      <c r="D13" s="17">
        <f>SUMIFS(بيانات!$J:$J,بيانات!$D:$D,"&gt;="&amp;D$1,بيانات!$D:$D,"&lt;="&amp;EOMONTH(D$1,0),بيانات!$B:$B,$A8)</f>
        <v>23.1</v>
      </c>
      <c r="E13" s="17">
        <f>SUMIFS(بيانات!$J:$J,بيانات!$D:$D,"&gt;="&amp;E$1,بيانات!$D:$D,"&lt;="&amp;EOMONTH(E$1,0),بيانات!$B:$B,$A8)</f>
        <v>0</v>
      </c>
      <c r="F13" s="17">
        <f>SUMIFS(بيانات!$J:$J,بيانات!$D:$D,"&gt;="&amp;F$1,بيانات!$D:$D,"&lt;="&amp;EOMONTH(F$1,0),بيانات!$B:$B,$A8)</f>
        <v>0</v>
      </c>
      <c r="G13" s="17">
        <f>SUMIFS(بيانات!$J:$J,بيانات!$D:$D,"&gt;="&amp;G$1,بيانات!$D:$D,"&lt;="&amp;EOMONTH(G$1,0),بيانات!$B:$B,$A8)</f>
        <v>0</v>
      </c>
      <c r="H13" s="17">
        <f>SUMIFS(بيانات!$J:$J,بيانات!$D:$D,"&gt;="&amp;H$1,بيانات!$D:$D,"&lt;="&amp;EOMONTH(H$1,0),بيانات!$B:$B,$A8)</f>
        <v>0</v>
      </c>
      <c r="I13" s="17">
        <f>SUMIFS(بيانات!$J:$J,بيانات!$D:$D,"&gt;="&amp;I$1,بيانات!$D:$D,"&lt;="&amp;EOMONTH(I$1,0),بيانات!$B:$B,$A8)</f>
        <v>0</v>
      </c>
      <c r="J13" s="17">
        <f>SUMIFS(بيانات!$J:$J,بيانات!$D:$D,"&gt;="&amp;J$1,بيانات!$D:$D,"&lt;="&amp;EOMONTH(J$1,0),بيانات!$B:$B,$A8)</f>
        <v>0</v>
      </c>
      <c r="K13" s="17">
        <f>SUMIFS(بيانات!$J:$J,بيانات!$D:$D,"&gt;="&amp;K$1,بيانات!$D:$D,"&lt;="&amp;EOMONTH(K$1,0),بيانات!$B:$B,$A8)</f>
        <v>0</v>
      </c>
      <c r="L13" s="17">
        <f>SUMIFS(بيانات!$J:$J,بيانات!$D:$D,"&gt;="&amp;L$1,بيانات!$D:$D,"&lt;="&amp;EOMONTH(L$1,0),بيانات!$B:$B,$A8)</f>
        <v>0</v>
      </c>
      <c r="M13" s="17">
        <f>SUMIFS(بيانات!$J:$J,بيانات!$D:$D,"&gt;="&amp;M$1,بيانات!$D:$D,"&lt;="&amp;EOMONTH(M$1,0),بيانات!$B:$B,$A8)</f>
        <v>0</v>
      </c>
      <c r="N13" s="17">
        <f>SUMIFS(بيانات!$J:$J,بيانات!$D:$D,"&gt;="&amp;N$1,بيانات!$D:$D,"&lt;="&amp;EOMONTH(N$1,0),بيانات!$B:$B,$A8)</f>
        <v>0</v>
      </c>
    </row>
    <row r="14" spans="1:14" ht="15.75" x14ac:dyDescent="0.25">
      <c r="A14" s="6" t="s">
        <v>12</v>
      </c>
      <c r="B14" s="7" t="s">
        <v>36</v>
      </c>
      <c r="C14" s="18">
        <f>COUNTIFS(بيانات!$D:$D,"&gt;="&amp;C$1,بيانات!$D:$D,"&lt;="&amp;EOMONTH(C$1,0),بيانات!$B:$B,$A14)</f>
        <v>0</v>
      </c>
      <c r="D14" s="18">
        <f>COUNTIFS(بيانات!$D:$D,"&gt;="&amp;D$1,بيانات!$D:$D,"&lt;="&amp;EOMONTH(D$1,0),بيانات!$B:$B,$A14)</f>
        <v>3</v>
      </c>
      <c r="E14" s="18">
        <f>COUNTIFS(بيانات!$D:$D,"&gt;="&amp;E$1,بيانات!$D:$D,"&lt;="&amp;EOMONTH(E$1,0),بيانات!$B:$B,$A14)</f>
        <v>7</v>
      </c>
      <c r="F14" s="18">
        <f>COUNTIFS(بيانات!$D:$D,"&gt;="&amp;F$1,بيانات!$D:$D,"&lt;="&amp;EOMONTH(F$1,0),بيانات!$B:$B,$A14)</f>
        <v>8</v>
      </c>
      <c r="G14" s="18">
        <f>COUNTIFS(بيانات!$D:$D,"&gt;="&amp;G$1,بيانات!$D:$D,"&lt;="&amp;EOMONTH(G$1,0),بيانات!$B:$B,$A14)</f>
        <v>0</v>
      </c>
      <c r="H14" s="18">
        <f>COUNTIFS(بيانات!$D:$D,"&gt;="&amp;H$1,بيانات!$D:$D,"&lt;="&amp;EOMONTH(H$1,0),بيانات!$B:$B,$A14)</f>
        <v>0</v>
      </c>
      <c r="I14" s="18">
        <f>COUNTIFS(بيانات!$D:$D,"&gt;="&amp;I$1,بيانات!$D:$D,"&lt;="&amp;EOMONTH(I$1,0),بيانات!$B:$B,$A14)</f>
        <v>0</v>
      </c>
      <c r="J14" s="18">
        <f>COUNTIFS(بيانات!$D:$D,"&gt;="&amp;J$1,بيانات!$D:$D,"&lt;="&amp;EOMONTH(J$1,0),بيانات!$B:$B,$A14)</f>
        <v>0</v>
      </c>
      <c r="K14" s="18">
        <f>COUNTIFS(بيانات!$D:$D,"&gt;="&amp;K$1,بيانات!$D:$D,"&lt;="&amp;EOMONTH(K$1,0),بيانات!$B:$B,$A14)</f>
        <v>0</v>
      </c>
      <c r="L14" s="18">
        <f>COUNTIFS(بيانات!$D:$D,"&gt;="&amp;L$1,بيانات!$D:$D,"&lt;="&amp;EOMONTH(L$1,0),بيانات!$B:$B,$A14)</f>
        <v>0</v>
      </c>
      <c r="M14" s="18">
        <f>COUNTIFS(بيانات!$D:$D,"&gt;="&amp;M$1,بيانات!$D:$D,"&lt;="&amp;EOMONTH(M$1,0),بيانات!$B:$B,$A14)</f>
        <v>0</v>
      </c>
      <c r="N14" s="18">
        <f>COUNTIFS(بيانات!$D:$D,"&gt;="&amp;N$1,بيانات!$D:$D,"&lt;="&amp;EOMONTH(N$1,0),بيانات!$B:$B,$A14)</f>
        <v>0</v>
      </c>
    </row>
    <row r="15" spans="1:14" ht="15.75" x14ac:dyDescent="0.25">
      <c r="A15" s="6"/>
      <c r="B15" s="7" t="s">
        <v>31</v>
      </c>
      <c r="C15" s="18">
        <f>COUNTIFS(بيانات!$D:$D,"&gt;="&amp;C$1,بيانات!$D:$D,"&lt;="&amp;EOMONTH(C$1,0),بيانات!$K:$K,$B15,بيانات!$B:$B,$A14)</f>
        <v>0</v>
      </c>
      <c r="D15" s="18">
        <f>COUNTIFS(بيانات!$D:$D,"&gt;="&amp;D$1,بيانات!$D:$D,"&lt;="&amp;EOMONTH(D$1,0),بيانات!$K:$K,$B15,بيانات!$B:$B,$A14)</f>
        <v>0</v>
      </c>
      <c r="E15" s="18">
        <f>COUNTIFS(بيانات!$D:$D,"&gt;="&amp;E$1,بيانات!$D:$D,"&lt;="&amp;EOMONTH(E$1,0),بيانات!$K:$K,$B15,بيانات!$B:$B,$A14)</f>
        <v>2</v>
      </c>
      <c r="F15" s="18">
        <f>COUNTIFS(بيانات!$D:$D,"&gt;="&amp;F$1,بيانات!$D:$D,"&lt;="&amp;EOMONTH(F$1,0),بيانات!$K:$K,$B15,بيانات!$B:$B,$A14)</f>
        <v>1</v>
      </c>
      <c r="G15" s="18">
        <f>COUNTIFS(بيانات!$D:$D,"&gt;="&amp;G$1,بيانات!$D:$D,"&lt;="&amp;EOMONTH(G$1,0),بيانات!$K:$K,$B15,بيانات!$B:$B,$A14)</f>
        <v>0</v>
      </c>
      <c r="H15" s="18">
        <f>COUNTIFS(بيانات!$D:$D,"&gt;="&amp;H$1,بيانات!$D:$D,"&lt;="&amp;EOMONTH(H$1,0),بيانات!$K:$K,$B15,بيانات!$B:$B,$A14)</f>
        <v>0</v>
      </c>
      <c r="I15" s="18">
        <f>COUNTIFS(بيانات!$D:$D,"&gt;="&amp;I$1,بيانات!$D:$D,"&lt;="&amp;EOMONTH(I$1,0),بيانات!$K:$K,$B15,بيانات!$B:$B,$A14)</f>
        <v>0</v>
      </c>
      <c r="J15" s="18">
        <f>COUNTIFS(بيانات!$D:$D,"&gt;="&amp;J$1,بيانات!$D:$D,"&lt;="&amp;EOMONTH(J$1,0),بيانات!$K:$K,$B15,بيانات!$B:$B,$A14)</f>
        <v>0</v>
      </c>
      <c r="K15" s="18">
        <f>COUNTIFS(بيانات!$D:$D,"&gt;="&amp;K$1,بيانات!$D:$D,"&lt;="&amp;EOMONTH(K$1,0),بيانات!$K:$K,$B15,بيانات!$B:$B,$A14)</f>
        <v>0</v>
      </c>
      <c r="L15" s="18">
        <f>COUNTIFS(بيانات!$D:$D,"&gt;="&amp;L$1,بيانات!$D:$D,"&lt;="&amp;EOMONTH(L$1,0),بيانات!$K:$K,$B15,بيانات!$B:$B,$A14)</f>
        <v>0</v>
      </c>
      <c r="M15" s="18">
        <f>COUNTIFS(بيانات!$D:$D,"&gt;="&amp;M$1,بيانات!$D:$D,"&lt;="&amp;EOMONTH(M$1,0),بيانات!$K:$K,$B15,بيانات!$B:$B,$A14)</f>
        <v>0</v>
      </c>
      <c r="N15" s="18">
        <f>COUNTIFS(بيانات!$D:$D,"&gt;="&amp;N$1,بيانات!$D:$D,"&lt;="&amp;EOMONTH(N$1,0),بيانات!$K:$K,$B15,بيانات!$B:$B,$A14)</f>
        <v>0</v>
      </c>
    </row>
    <row r="16" spans="1:14" ht="15.75" x14ac:dyDescent="0.25">
      <c r="A16" s="8"/>
      <c r="B16" s="9" t="s">
        <v>15</v>
      </c>
      <c r="C16" s="18">
        <f>COUNTIFS(بيانات!$D:$D,"&gt;="&amp;C$1,بيانات!$D:$D,"&lt;="&amp;EOMONTH(C$1,0),بيانات!$K:$K,$B16,بيانات!$B:$B,$A14)</f>
        <v>0</v>
      </c>
      <c r="D16" s="18">
        <f>COUNTIFS(بيانات!$D:$D,"&gt;="&amp;D$1,بيانات!$D:$D,"&lt;="&amp;EOMONTH(D$1,0),بيانات!$K:$K,$B16,بيانات!$B:$B,$A14)</f>
        <v>2</v>
      </c>
      <c r="E16" s="18">
        <f>COUNTIFS(بيانات!$D:$D,"&gt;="&amp;E$1,بيانات!$D:$D,"&lt;="&amp;EOMONTH(E$1,0),بيانات!$K:$K,$B16,بيانات!$B:$B,$A14)</f>
        <v>4</v>
      </c>
      <c r="F16" s="18">
        <f>COUNTIFS(بيانات!$D:$D,"&gt;="&amp;F$1,بيانات!$D:$D,"&lt;="&amp;EOMONTH(F$1,0),بيانات!$K:$K,$B16,بيانات!$B:$B,$A14)</f>
        <v>5</v>
      </c>
      <c r="G16" s="18">
        <f>COUNTIFS(بيانات!$D:$D,"&gt;="&amp;G$1,بيانات!$D:$D,"&lt;="&amp;EOMONTH(G$1,0),بيانات!$K:$K,$B16,بيانات!$B:$B,$A14)</f>
        <v>0</v>
      </c>
      <c r="H16" s="18">
        <f>COUNTIFS(بيانات!$D:$D,"&gt;="&amp;H$1,بيانات!$D:$D,"&lt;="&amp;EOMONTH(H$1,0),بيانات!$K:$K,$B16,بيانات!$B:$B,$A14)</f>
        <v>0</v>
      </c>
      <c r="I16" s="18">
        <f>COUNTIFS(بيانات!$D:$D,"&gt;="&amp;I$1,بيانات!$D:$D,"&lt;="&amp;EOMONTH(I$1,0),بيانات!$K:$K,$B16,بيانات!$B:$B,$A14)</f>
        <v>0</v>
      </c>
      <c r="J16" s="18">
        <f>COUNTIFS(بيانات!$D:$D,"&gt;="&amp;J$1,بيانات!$D:$D,"&lt;="&amp;EOMONTH(J$1,0),بيانات!$K:$K,$B16,بيانات!$B:$B,$A14)</f>
        <v>0</v>
      </c>
      <c r="K16" s="18">
        <f>COUNTIFS(بيانات!$D:$D,"&gt;="&amp;K$1,بيانات!$D:$D,"&lt;="&amp;EOMONTH(K$1,0),بيانات!$K:$K,$B16,بيانات!$B:$B,$A14)</f>
        <v>0</v>
      </c>
      <c r="L16" s="18">
        <f>COUNTIFS(بيانات!$D:$D,"&gt;="&amp;L$1,بيانات!$D:$D,"&lt;="&amp;EOMONTH(L$1,0),بيانات!$K:$K,$B16,بيانات!$B:$B,$A14)</f>
        <v>0</v>
      </c>
      <c r="M16" s="18">
        <f>COUNTIFS(بيانات!$D:$D,"&gt;="&amp;M$1,بيانات!$D:$D,"&lt;="&amp;EOMONTH(M$1,0),بيانات!$K:$K,$B16,بيانات!$B:$B,$A14)</f>
        <v>0</v>
      </c>
      <c r="N16" s="18">
        <f>COUNTIFS(بيانات!$D:$D,"&gt;="&amp;N$1,بيانات!$D:$D,"&lt;="&amp;EOMONTH(N$1,0),بيانات!$K:$K,$B16,بيانات!$B:$B,$A14)</f>
        <v>0</v>
      </c>
    </row>
    <row r="17" spans="1:14" ht="15.75" x14ac:dyDescent="0.25">
      <c r="A17" s="6"/>
      <c r="B17" s="7" t="s">
        <v>16</v>
      </c>
      <c r="C17" s="18">
        <f>COUNTIFS(بيانات!$D:$D,"&gt;="&amp;C$1,بيانات!$D:$D,"&lt;="&amp;EOMONTH(C$1,0),بيانات!$K:$K,$B17,بيانات!$B:$B,$A14)</f>
        <v>0</v>
      </c>
      <c r="D17" s="18">
        <f>COUNTIFS(بيانات!$D:$D,"&gt;="&amp;D$1,بيانات!$D:$D,"&lt;="&amp;EOMONTH(D$1,0),بيانات!$K:$K,$B17,بيانات!$B:$B,$A14)</f>
        <v>1</v>
      </c>
      <c r="E17" s="18">
        <f>COUNTIFS(بيانات!$D:$D,"&gt;="&amp;E$1,بيانات!$D:$D,"&lt;="&amp;EOMONTH(E$1,0),بيانات!$K:$K,$B17,بيانات!$B:$B,$A14)</f>
        <v>1</v>
      </c>
      <c r="F17" s="18">
        <f>COUNTIFS(بيانات!$D:$D,"&gt;="&amp;F$1,بيانات!$D:$D,"&lt;="&amp;EOMONTH(F$1,0),بيانات!$K:$K,$B17,بيانات!$B:$B,$A14)</f>
        <v>2</v>
      </c>
      <c r="G17" s="18">
        <f>COUNTIFS(بيانات!$D:$D,"&gt;="&amp;G$1,بيانات!$D:$D,"&lt;="&amp;EOMONTH(G$1,0),بيانات!$K:$K,$B17,بيانات!$B:$B,$A14)</f>
        <v>0</v>
      </c>
      <c r="H17" s="18">
        <f>COUNTIFS(بيانات!$D:$D,"&gt;="&amp;H$1,بيانات!$D:$D,"&lt;="&amp;EOMONTH(H$1,0),بيانات!$K:$K,$B17,بيانات!$B:$B,$A14)</f>
        <v>0</v>
      </c>
      <c r="I17" s="18">
        <f>COUNTIFS(بيانات!$D:$D,"&gt;="&amp;I$1,بيانات!$D:$D,"&lt;="&amp;EOMONTH(I$1,0),بيانات!$K:$K,$B17,بيانات!$B:$B,$A14)</f>
        <v>0</v>
      </c>
      <c r="J17" s="18">
        <f>COUNTIFS(بيانات!$D:$D,"&gt;="&amp;J$1,بيانات!$D:$D,"&lt;="&amp;EOMONTH(J$1,0),بيانات!$K:$K,$B17,بيانات!$B:$B,$A14)</f>
        <v>0</v>
      </c>
      <c r="K17" s="18">
        <f>COUNTIFS(بيانات!$D:$D,"&gt;="&amp;K$1,بيانات!$D:$D,"&lt;="&amp;EOMONTH(K$1,0),بيانات!$K:$K,$B17,بيانات!$B:$B,$A14)</f>
        <v>0</v>
      </c>
      <c r="L17" s="18">
        <f>COUNTIFS(بيانات!$D:$D,"&gt;="&amp;L$1,بيانات!$D:$D,"&lt;="&amp;EOMONTH(L$1,0),بيانات!$K:$K,$B17,بيانات!$B:$B,$A14)</f>
        <v>0</v>
      </c>
      <c r="M17" s="18">
        <f>COUNTIFS(بيانات!$D:$D,"&gt;="&amp;M$1,بيانات!$D:$D,"&lt;="&amp;EOMONTH(M$1,0),بيانات!$K:$K,$B17,بيانات!$B:$B,$A14)</f>
        <v>0</v>
      </c>
      <c r="N17" s="18">
        <f>COUNTIFS(بيانات!$D:$D,"&gt;="&amp;N$1,بيانات!$D:$D,"&lt;="&amp;EOMONTH(N$1,0),بيانات!$K:$K,$B17,بيانات!$B:$B,$A14)</f>
        <v>0</v>
      </c>
    </row>
    <row r="18" spans="1:14" ht="15.75" x14ac:dyDescent="0.25">
      <c r="A18" s="8"/>
      <c r="B18" s="9" t="s">
        <v>30</v>
      </c>
      <c r="C18" s="18">
        <f>SUMIFS(بيانات!$I:$I,بيانات!$D:$D,"&gt;="&amp;C$1,بيانات!$D:$D,"&lt;="&amp;EOMONTH(C$1,0),بيانات!$B:$B,$A14)</f>
        <v>0</v>
      </c>
      <c r="D18" s="18">
        <f>SUMIFS(بيانات!$I:$I,بيانات!$D:$D,"&gt;="&amp;D$1,بيانات!$D:$D,"&lt;="&amp;EOMONTH(D$1,0),بيانات!$B:$B,$A14)</f>
        <v>49.825999999999993</v>
      </c>
      <c r="E18" s="18">
        <f>SUMIFS(بيانات!$I:$I,بيانات!$D:$D,"&gt;="&amp;E$1,بيانات!$D:$D,"&lt;="&amp;EOMONTH(E$1,0),بيانات!$B:$B,$A14)</f>
        <v>126.35600000000001</v>
      </c>
      <c r="F18" s="18">
        <f>SUMIFS(بيانات!$I:$I,بيانات!$D:$D,"&gt;="&amp;F$1,بيانات!$D:$D,"&lt;="&amp;EOMONTH(F$1,0),بيانات!$B:$B,$A14)</f>
        <v>117.66800000000001</v>
      </c>
      <c r="G18" s="18">
        <f>SUMIFS(بيانات!$I:$I,بيانات!$D:$D,"&gt;="&amp;G$1,بيانات!$D:$D,"&lt;="&amp;EOMONTH(G$1,0),بيانات!$B:$B,$A14)</f>
        <v>0</v>
      </c>
      <c r="H18" s="18">
        <f>SUMIFS(بيانات!$I:$I,بيانات!$D:$D,"&gt;="&amp;H$1,بيانات!$D:$D,"&lt;="&amp;EOMONTH(H$1,0),بيانات!$B:$B,$A14)</f>
        <v>0</v>
      </c>
      <c r="I18" s="18">
        <f>SUMIFS(بيانات!$I:$I,بيانات!$D:$D,"&gt;="&amp;I$1,بيانات!$D:$D,"&lt;="&amp;EOMONTH(I$1,0),بيانات!$B:$B,$A14)</f>
        <v>0</v>
      </c>
      <c r="J18" s="18">
        <f>SUMIFS(بيانات!$I:$I,بيانات!$D:$D,"&gt;="&amp;J$1,بيانات!$D:$D,"&lt;="&amp;EOMONTH(J$1,0),بيانات!$B:$B,$A14)</f>
        <v>0</v>
      </c>
      <c r="K18" s="18">
        <f>SUMIFS(بيانات!$I:$I,بيانات!$D:$D,"&gt;="&amp;K$1,بيانات!$D:$D,"&lt;="&amp;EOMONTH(K$1,0),بيانات!$B:$B,$A14)</f>
        <v>0</v>
      </c>
      <c r="L18" s="18">
        <f>SUMIFS(بيانات!$I:$I,بيانات!$D:$D,"&gt;="&amp;L$1,بيانات!$D:$D,"&lt;="&amp;EOMONTH(L$1,0),بيانات!$B:$B,$A14)</f>
        <v>0</v>
      </c>
      <c r="M18" s="18">
        <f>SUMIFS(بيانات!$I:$I,بيانات!$D:$D,"&gt;="&amp;M$1,بيانات!$D:$D,"&lt;="&amp;EOMONTH(M$1,0),بيانات!$B:$B,$A14)</f>
        <v>0</v>
      </c>
      <c r="N18" s="18">
        <f>SUMIFS(بيانات!$I:$I,بيانات!$D:$D,"&gt;="&amp;N$1,بيانات!$D:$D,"&lt;="&amp;EOMONTH(N$1,0),بيانات!$B:$B,$A14)</f>
        <v>0</v>
      </c>
    </row>
    <row r="19" spans="1:14" ht="15.75" x14ac:dyDescent="0.25">
      <c r="A19" s="6"/>
      <c r="B19" s="7" t="s">
        <v>8</v>
      </c>
      <c r="C19" s="18">
        <f>SUMIFS(بيانات!$J:$J,بيانات!$D:$D,"&gt;="&amp;C$1,بيانات!$D:$D,"&lt;="&amp;EOMONTH(C$1,0),بيانات!$B:$B,$A14)</f>
        <v>0</v>
      </c>
      <c r="D19" s="18">
        <f>SUMIFS(بيانات!$J:$J,بيانات!$D:$D,"&gt;="&amp;D$1,بيانات!$D:$D,"&lt;="&amp;EOMONTH(D$1,0),بيانات!$B:$B,$A14)</f>
        <v>87</v>
      </c>
      <c r="E19" s="18">
        <f>SUMIFS(بيانات!$J:$J,بيانات!$D:$D,"&gt;="&amp;E$1,بيانات!$D:$D,"&lt;="&amp;EOMONTH(E$1,0),بيانات!$B:$B,$A14)</f>
        <v>162.51999999999998</v>
      </c>
      <c r="F19" s="18">
        <f>SUMIFS(بيانات!$J:$J,بيانات!$D:$D,"&gt;="&amp;F$1,بيانات!$D:$D,"&lt;="&amp;EOMONTH(F$1,0),بيانات!$B:$B,$A14)</f>
        <v>228</v>
      </c>
      <c r="G19" s="18">
        <f>SUMIFS(بيانات!$J:$J,بيانات!$D:$D,"&gt;="&amp;G$1,بيانات!$D:$D,"&lt;="&amp;EOMONTH(G$1,0),بيانات!$B:$B,$A14)</f>
        <v>0</v>
      </c>
      <c r="H19" s="18">
        <f>SUMIFS(بيانات!$J:$J,بيانات!$D:$D,"&gt;="&amp;H$1,بيانات!$D:$D,"&lt;="&amp;EOMONTH(H$1,0),بيانات!$B:$B,$A14)</f>
        <v>0</v>
      </c>
      <c r="I19" s="18">
        <f>SUMIFS(بيانات!$J:$J,بيانات!$D:$D,"&gt;="&amp;I$1,بيانات!$D:$D,"&lt;="&amp;EOMONTH(I$1,0),بيانات!$B:$B,$A14)</f>
        <v>0</v>
      </c>
      <c r="J19" s="18">
        <f>SUMIFS(بيانات!$J:$J,بيانات!$D:$D,"&gt;="&amp;J$1,بيانات!$D:$D,"&lt;="&amp;EOMONTH(J$1,0),بيانات!$B:$B,$A14)</f>
        <v>0</v>
      </c>
      <c r="K19" s="18">
        <f>SUMIFS(بيانات!$J:$J,بيانات!$D:$D,"&gt;="&amp;K$1,بيانات!$D:$D,"&lt;="&amp;EOMONTH(K$1,0),بيانات!$B:$B,$A14)</f>
        <v>0</v>
      </c>
      <c r="L19" s="18">
        <f>SUMIFS(بيانات!$J:$J,بيانات!$D:$D,"&gt;="&amp;L$1,بيانات!$D:$D,"&lt;="&amp;EOMONTH(L$1,0),بيانات!$B:$B,$A14)</f>
        <v>0</v>
      </c>
      <c r="M19" s="18">
        <f>SUMIFS(بيانات!$J:$J,بيانات!$D:$D,"&gt;="&amp;M$1,بيانات!$D:$D,"&lt;="&amp;EOMONTH(M$1,0),بيانات!$B:$B,$A14)</f>
        <v>0</v>
      </c>
      <c r="N19" s="18">
        <f>SUMIFS(بيانات!$J:$J,بيانات!$D:$D,"&gt;="&amp;N$1,بيانات!$D:$D,"&lt;="&amp;EOMONTH(N$1,0),بيانات!$B:$B,$A14)</f>
        <v>0</v>
      </c>
    </row>
    <row r="22" spans="1:14" x14ac:dyDescent="0.25">
      <c r="B22" s="19" t="s">
        <v>35</v>
      </c>
      <c r="C22" s="19"/>
    </row>
    <row r="23" spans="1:14" ht="18.75" x14ac:dyDescent="0.25">
      <c r="A23" s="3" t="s">
        <v>7</v>
      </c>
      <c r="B23" s="11">
        <v>1584</v>
      </c>
      <c r="C23" s="3" t="s">
        <v>37</v>
      </c>
      <c r="D23" s="26" t="str">
        <f>IFERROR(INDEX(بيانات!$E:$E,MATCH($B23,بيانات!$F:$F,0)),"")</f>
        <v>السيد على</v>
      </c>
      <c r="E23" s="27"/>
      <c r="F23" s="25" t="s">
        <v>15</v>
      </c>
      <c r="G23" s="23">
        <f>COUNTIF($G$26:$G$290,"مقبول")</f>
        <v>1</v>
      </c>
      <c r="H23" s="1"/>
    </row>
    <row r="24" spans="1:14" ht="20.25" x14ac:dyDescent="0.25">
      <c r="A24" s="12" t="s">
        <v>32</v>
      </c>
      <c r="B24" s="15">
        <v>44197</v>
      </c>
      <c r="C24" s="12" t="s">
        <v>33</v>
      </c>
      <c r="D24" s="21" t="s">
        <v>23</v>
      </c>
      <c r="E24" s="22"/>
      <c r="F24" s="25" t="s">
        <v>16</v>
      </c>
      <c r="G24" s="24">
        <f>COUNTIF($G$26:$G$290,"مرفوض")</f>
        <v>0</v>
      </c>
      <c r="H24" s="1"/>
    </row>
    <row r="25" spans="1:14" x14ac:dyDescent="0.25">
      <c r="A25" s="13" t="s">
        <v>5</v>
      </c>
      <c r="B25" s="13" t="s">
        <v>1</v>
      </c>
      <c r="C25" s="13" t="s">
        <v>33</v>
      </c>
      <c r="D25" s="13" t="s">
        <v>29</v>
      </c>
      <c r="E25" s="13" t="s">
        <v>30</v>
      </c>
      <c r="F25" s="13" t="s">
        <v>8</v>
      </c>
      <c r="G25" s="13" t="s">
        <v>34</v>
      </c>
      <c r="H25" s="1"/>
      <c r="I25" s="1"/>
    </row>
    <row r="26" spans="1:14" ht="24.95" customHeight="1" x14ac:dyDescent="0.25">
      <c r="A26" s="28">
        <f t="array" ref="A26">IFERROR(INDEX(بيانات!$C$2:$C$5000,SMALL(IF(بيانات!$F$2:$F$5000=$B$23,IF(بيانات!$G$2:$G$5000=$D$24,IF(بيانات!$D$2:$D$5000&gt;=$B$24,IF(بيانات!$D$2:$D$5000&lt;=EOMONTH($B$24,0),ROW(A$2:A$5000)-ROW(A$2)+1)))),ROWS($A$26:A26))),"")</f>
        <v>1</v>
      </c>
      <c r="B26" s="29">
        <f t="array" ref="B26">IFERROR(INDEX(بيانات!$D$2:$D$5000,SMALL(IF(بيانات!$F$2:$F$5000=$B$23,IF(بيانات!$G$2:$G$5000=$D$24,IF(بيانات!$D$2:$D$5000&gt;=$B$24,IF(بيانات!$D$2:$D$5000&lt;=EOMONTH($B$24,0),ROW(B$2:B$5000)-ROW(B$2)+1)))),ROWS($A$26:B26))),"")</f>
        <v>44197</v>
      </c>
      <c r="C26" s="28" t="str">
        <f t="array" ref="C26">IFERROR(INDEX(بيانات!$G$2:$G$5000,SMALL(IF(بيانات!$F$2:$F$5000=$B$23,IF(بيانات!$G$2:$G$5000=$D$24,IF(بيانات!$D$2:$D$5000&gt;=$B$24,IF(بيانات!$D$2:$D$5000&lt;=EOMONTH($B$24,0),ROW(C$2:C$5000)-ROW(C$2)+1)))),ROWS($A$26:C26))),"")</f>
        <v>طماطم</v>
      </c>
      <c r="D26" s="28">
        <f t="array" ref="D26">IFERROR(INDEX(بيانات!$H$2:$H$5000,SMALL(IF(بيانات!$F$2:$F$5000=$B$23,IF(بيانات!$G$2:$G$5000=$D$24,IF(بيانات!$D$2:$D$5000&gt;=$B$24,IF(بيانات!$D$2:$D$5000&lt;=EOMONTH($B$24,0),ROW(D$2:D$5000)-ROW(D$2)+1)))),ROWS($A$26:D26))),"")</f>
        <v>220</v>
      </c>
      <c r="E26" s="28">
        <f t="array" ref="E26">IFERROR(INDEX(بيانات!$I$2:$I$5000,SMALL(IF(بيانات!$F$2:$F$5000=$B$23,IF(بيانات!$G$2:$G$5000=$D$24,IF(بيانات!$D$2:$D$5000&gt;=$B$24,IF(بيانات!$D$2:$D$5000&lt;=EOMONTH($B$24,0),ROW(E$2:E$5000)-ROW(E$2)+1)))),ROWS($A$26:E26))),"")</f>
        <v>22.584</v>
      </c>
      <c r="F26" s="28">
        <f t="array" ref="F26">IFERROR(INDEX(بيانات!$J$2:$J$5000,SMALL(IF(بيانات!$F$2:$F$5000=$B$23,IF(بيانات!$G$2:$G$5000=$D$24,IF(بيانات!$D$2:$D$5000&gt;=$B$24,IF(بيانات!$D$2:$D$5000&lt;=EOMONTH($B$24,0),ROW(F$2:F$5000)-ROW(F$2)+1)))),ROWS($A$26:F26))),"")</f>
        <v>50</v>
      </c>
      <c r="G26" s="28" t="str">
        <f t="array" ref="G26">IFERROR(INDEX(بيانات!$K$2:$K$5000,SMALL(IF(بيانات!$F$2:$F$5000=$B$23,IF(بيانات!$G$2:$G$5000=$D$24,IF(بيانات!$D$2:$D$5000&gt;=$B$24,IF(بيانات!$D$2:$D$5000&lt;=EOMONTH($B$24,0),ROW(G$2:G$5000)-ROW(G$2)+1)))),ROWS($A$26:G26))),"")</f>
        <v>مقبول</v>
      </c>
      <c r="H26" s="1"/>
      <c r="I26" s="1"/>
    </row>
    <row r="27" spans="1:14" ht="24.95" customHeight="1" x14ac:dyDescent="0.25">
      <c r="A27" s="28" t="str">
        <f t="array" ref="A27">IFERROR(INDEX(بيانات!$C$2:$C$5000,SMALL(IF(بيانات!$F$2:$F$5000=$B$23,IF(بيانات!$G$2:$G$5000=$D$24,IF(بيانات!$D$2:$D$5000&gt;=$B$24,IF(بيانات!$D$2:$D$5000&lt;=EOMONTH($B$24,0),ROW(A$2:A$5000)-ROW(A$2)+1)))),ROWS($A$26:A27))),"")</f>
        <v/>
      </c>
      <c r="B27" s="29" t="str">
        <f t="array" ref="B27">IFERROR(INDEX(بيانات!$D$2:$D$5000,SMALL(IF(بيانات!$F$2:$F$5000=$B$23,IF(بيانات!$G$2:$G$5000=$D$24,IF(بيانات!$D$2:$D$5000&gt;=$B$24,IF(بيانات!$D$2:$D$5000&lt;=EOMONTH($B$24,0),ROW(B$2:B$5000)-ROW(B$2)+1)))),ROWS($A$26:B27))),"")</f>
        <v/>
      </c>
      <c r="C27" s="28" t="str">
        <f t="array" ref="C27">IFERROR(INDEX(بيانات!$G$2:$G$5000,SMALL(IF(بيانات!$F$2:$F$5000=$B$23,IF(بيانات!$G$2:$G$5000=$D$24,IF(بيانات!$D$2:$D$5000&gt;=$B$24,IF(بيانات!$D$2:$D$5000&lt;=EOMONTH($B$24,0),ROW(C$2:C$5000)-ROW(C$2)+1)))),ROWS($A$26:C27))),"")</f>
        <v/>
      </c>
      <c r="D27" s="28" t="str">
        <f t="array" ref="D27">IFERROR(INDEX(بيانات!$H$2:$H$5000,SMALL(IF(بيانات!$F$2:$F$5000=$B$23,IF(بيانات!$G$2:$G$5000=$D$24,IF(بيانات!$D$2:$D$5000&gt;=$B$24,IF(بيانات!$D$2:$D$5000&lt;=EOMONTH($B$24,0),ROW(D$2:D$5000)-ROW(D$2)+1)))),ROWS($A$26:D27))),"")</f>
        <v/>
      </c>
      <c r="E27" s="28" t="str">
        <f t="array" ref="E27">IFERROR(INDEX(بيانات!$I$2:$I$5000,SMALL(IF(بيانات!$F$2:$F$5000=$B$23,IF(بيانات!$G$2:$G$5000=$D$24,IF(بيانات!$D$2:$D$5000&gt;=$B$24,IF(بيانات!$D$2:$D$5000&lt;=EOMONTH($B$24,0),ROW(E$2:E$5000)-ROW(E$2)+1)))),ROWS($A$26:E27))),"")</f>
        <v/>
      </c>
      <c r="F27" s="28" t="str">
        <f t="array" ref="F27">IFERROR(INDEX(بيانات!$J$2:$J$5000,SMALL(IF(بيانات!$F$2:$F$5000=$B$23,IF(بيانات!$G$2:$G$5000=$D$24,IF(بيانات!$D$2:$D$5000&gt;=$B$24,IF(بيانات!$D$2:$D$5000&lt;=EOMONTH($B$24,0),ROW(F$2:F$5000)-ROW(F$2)+1)))),ROWS($A$26:F27))),"")</f>
        <v/>
      </c>
      <c r="G27" s="28" t="str">
        <f t="array" ref="G27">IFERROR(INDEX(بيانات!$K$2:$K$5000,SMALL(IF(بيانات!$F$2:$F$5000=$B$23,IF(بيانات!$G$2:$G$5000=$D$24,IF(بيانات!$D$2:$D$5000&gt;=$B$24,IF(بيانات!$D$2:$D$5000&lt;=EOMONTH($B$24,0),ROW(G$2:G$5000)-ROW(G$2)+1)))),ROWS($A$26:G27))),"")</f>
        <v/>
      </c>
      <c r="H27" s="1"/>
      <c r="I27" s="1"/>
    </row>
    <row r="28" spans="1:14" ht="24.95" customHeight="1" x14ac:dyDescent="0.25">
      <c r="A28" s="28" t="str">
        <f t="array" ref="A28">IFERROR(INDEX(بيانات!$C$2:$C$5000,SMALL(IF(بيانات!$F$2:$F$5000=$B$23,IF(بيانات!$G$2:$G$5000=$D$24,IF(بيانات!$D$2:$D$5000&gt;=$B$24,IF(بيانات!$D$2:$D$5000&lt;=EOMONTH($B$24,0),ROW(A$2:A$5000)-ROW(A$2)+1)))),ROWS($A$26:A28))),"")</f>
        <v/>
      </c>
      <c r="B28" s="29" t="str">
        <f t="array" ref="B28">IFERROR(INDEX(بيانات!$D$2:$D$5000,SMALL(IF(بيانات!$F$2:$F$5000=$B$23,IF(بيانات!$G$2:$G$5000=$D$24,IF(بيانات!$D$2:$D$5000&gt;=$B$24,IF(بيانات!$D$2:$D$5000&lt;=EOMONTH($B$24,0),ROW(B$2:B$5000)-ROW(B$2)+1)))),ROWS($A$26:B28))),"")</f>
        <v/>
      </c>
      <c r="C28" s="28" t="str">
        <f t="array" ref="C28">IFERROR(INDEX(بيانات!$G$2:$G$5000,SMALL(IF(بيانات!$F$2:$F$5000=$B$23,IF(بيانات!$G$2:$G$5000=$D$24,IF(بيانات!$D$2:$D$5000&gt;=$B$24,IF(بيانات!$D$2:$D$5000&lt;=EOMONTH($B$24,0),ROW(C$2:C$5000)-ROW(C$2)+1)))),ROWS($A$26:C28))),"")</f>
        <v/>
      </c>
      <c r="D28" s="28" t="str">
        <f t="array" ref="D28">IFERROR(INDEX(بيانات!$H$2:$H$5000,SMALL(IF(بيانات!$F$2:$F$5000=$B$23,IF(بيانات!$G$2:$G$5000=$D$24,IF(بيانات!$D$2:$D$5000&gt;=$B$24,IF(بيانات!$D$2:$D$5000&lt;=EOMONTH($B$24,0),ROW(D$2:D$5000)-ROW(D$2)+1)))),ROWS($A$26:D28))),"")</f>
        <v/>
      </c>
      <c r="E28" s="28" t="str">
        <f t="array" ref="E28">IFERROR(INDEX(بيانات!$I$2:$I$5000,SMALL(IF(بيانات!$F$2:$F$5000=$B$23,IF(بيانات!$G$2:$G$5000=$D$24,IF(بيانات!$D$2:$D$5000&gt;=$B$24,IF(بيانات!$D$2:$D$5000&lt;=EOMONTH($B$24,0),ROW(E$2:E$5000)-ROW(E$2)+1)))),ROWS($A$26:E28))),"")</f>
        <v/>
      </c>
      <c r="F28" s="28" t="str">
        <f t="array" ref="F28">IFERROR(INDEX(بيانات!$J$2:$J$5000,SMALL(IF(بيانات!$F$2:$F$5000=$B$23,IF(بيانات!$G$2:$G$5000=$D$24,IF(بيانات!$D$2:$D$5000&gt;=$B$24,IF(بيانات!$D$2:$D$5000&lt;=EOMONTH($B$24,0),ROW(F$2:F$5000)-ROW(F$2)+1)))),ROWS($A$26:F28))),"")</f>
        <v/>
      </c>
      <c r="G28" s="28" t="str">
        <f t="array" ref="G28">IFERROR(INDEX(بيانات!$K$2:$K$5000,SMALL(IF(بيانات!$F$2:$F$5000=$B$23,IF(بيانات!$G$2:$G$5000=$D$24,IF(بيانات!$D$2:$D$5000&gt;=$B$24,IF(بيانات!$D$2:$D$5000&lt;=EOMONTH($B$24,0),ROW(G$2:G$5000)-ROW(G$2)+1)))),ROWS($A$26:G28))),"")</f>
        <v/>
      </c>
      <c r="H28" s="1"/>
      <c r="I28" s="1"/>
    </row>
    <row r="29" spans="1:14" ht="24.95" customHeight="1" x14ac:dyDescent="0.25">
      <c r="A29" s="28" t="str">
        <f t="array" ref="A29">IFERROR(INDEX(بيانات!$C$2:$C$5000,SMALL(IF(بيانات!$F$2:$F$5000=$B$23,IF(بيانات!$G$2:$G$5000=$D$24,IF(بيانات!$D$2:$D$5000&gt;=$B$24,IF(بيانات!$D$2:$D$5000&lt;=EOMONTH($B$24,0),ROW(A$2:A$5000)-ROW(A$2)+1)))),ROWS($A$26:A29))),"")</f>
        <v/>
      </c>
      <c r="B29" s="29" t="str">
        <f t="array" ref="B29">IFERROR(INDEX(بيانات!$D$2:$D$5000,SMALL(IF(بيانات!$F$2:$F$5000=$B$23,IF(بيانات!$G$2:$G$5000=$D$24,IF(بيانات!$D$2:$D$5000&gt;=$B$24,IF(بيانات!$D$2:$D$5000&lt;=EOMONTH($B$24,0),ROW(B$2:B$5000)-ROW(B$2)+1)))),ROWS($A$26:B29))),"")</f>
        <v/>
      </c>
      <c r="C29" s="28" t="str">
        <f t="array" ref="C29">IFERROR(INDEX(بيانات!$G$2:$G$5000,SMALL(IF(بيانات!$F$2:$F$5000=$B$23,IF(بيانات!$G$2:$G$5000=$D$24,IF(بيانات!$D$2:$D$5000&gt;=$B$24,IF(بيانات!$D$2:$D$5000&lt;=EOMONTH($B$24,0),ROW(C$2:C$5000)-ROW(C$2)+1)))),ROWS($A$26:C29))),"")</f>
        <v/>
      </c>
      <c r="D29" s="28" t="str">
        <f t="array" ref="D29">IFERROR(INDEX(بيانات!$H$2:$H$5000,SMALL(IF(بيانات!$F$2:$F$5000=$B$23,IF(بيانات!$G$2:$G$5000=$D$24,IF(بيانات!$D$2:$D$5000&gt;=$B$24,IF(بيانات!$D$2:$D$5000&lt;=EOMONTH($B$24,0),ROW(D$2:D$5000)-ROW(D$2)+1)))),ROWS($A$26:D29))),"")</f>
        <v/>
      </c>
      <c r="E29" s="28" t="str">
        <f t="array" ref="E29">IFERROR(INDEX(بيانات!$I$2:$I$5000,SMALL(IF(بيانات!$F$2:$F$5000=$B$23,IF(بيانات!$G$2:$G$5000=$D$24,IF(بيانات!$D$2:$D$5000&gt;=$B$24,IF(بيانات!$D$2:$D$5000&lt;=EOMONTH($B$24,0),ROW(E$2:E$5000)-ROW(E$2)+1)))),ROWS($A$26:E29))),"")</f>
        <v/>
      </c>
      <c r="F29" s="28" t="str">
        <f t="array" ref="F29">IFERROR(INDEX(بيانات!$J$2:$J$5000,SMALL(IF(بيانات!$F$2:$F$5000=$B$23,IF(بيانات!$G$2:$G$5000=$D$24,IF(بيانات!$D$2:$D$5000&gt;=$B$24,IF(بيانات!$D$2:$D$5000&lt;=EOMONTH($B$24,0),ROW(F$2:F$5000)-ROW(F$2)+1)))),ROWS($A$26:F29))),"")</f>
        <v/>
      </c>
      <c r="G29" s="28" t="str">
        <f t="array" ref="G29">IFERROR(INDEX(بيانات!$K$2:$K$5000,SMALL(IF(بيانات!$F$2:$F$5000=$B$23,IF(بيانات!$G$2:$G$5000=$D$24,IF(بيانات!$D$2:$D$5000&gt;=$B$24,IF(بيانات!$D$2:$D$5000&lt;=EOMONTH($B$24,0),ROW(G$2:G$5000)-ROW(G$2)+1)))),ROWS($A$26:G29))),"")</f>
        <v/>
      </c>
      <c r="H29" s="1"/>
      <c r="I29" s="1"/>
    </row>
    <row r="30" spans="1:14" ht="24.95" customHeight="1" x14ac:dyDescent="0.25">
      <c r="A30" s="28" t="str">
        <f t="array" ref="A30">IFERROR(INDEX(بيانات!$C$2:$C$5000,SMALL(IF(بيانات!$F$2:$F$5000=$B$23,IF(بيانات!$G$2:$G$5000=$D$24,IF(بيانات!$D$2:$D$5000&gt;=$B$24,IF(بيانات!$D$2:$D$5000&lt;=EOMONTH($B$24,0),ROW(A$2:A$5000)-ROW(A$2)+1)))),ROWS($A$26:A30))),"")</f>
        <v/>
      </c>
      <c r="B30" s="29" t="str">
        <f t="array" ref="B30">IFERROR(INDEX(بيانات!$D$2:$D$5000,SMALL(IF(بيانات!$F$2:$F$5000=$B$23,IF(بيانات!$G$2:$G$5000=$D$24,IF(بيانات!$D$2:$D$5000&gt;=$B$24,IF(بيانات!$D$2:$D$5000&lt;=EOMONTH($B$24,0),ROW(B$2:B$5000)-ROW(B$2)+1)))),ROWS($A$26:B30))),"")</f>
        <v/>
      </c>
      <c r="C30" s="28" t="str">
        <f t="array" ref="C30">IFERROR(INDEX(بيانات!$G$2:$G$5000,SMALL(IF(بيانات!$F$2:$F$5000=$B$23,IF(بيانات!$G$2:$G$5000=$D$24,IF(بيانات!$D$2:$D$5000&gt;=$B$24,IF(بيانات!$D$2:$D$5000&lt;=EOMONTH($B$24,0),ROW(C$2:C$5000)-ROW(C$2)+1)))),ROWS($A$26:C30))),"")</f>
        <v/>
      </c>
      <c r="D30" s="28" t="str">
        <f t="array" ref="D30">IFERROR(INDEX(بيانات!$H$2:$H$5000,SMALL(IF(بيانات!$F$2:$F$5000=$B$23,IF(بيانات!$G$2:$G$5000=$D$24,IF(بيانات!$D$2:$D$5000&gt;=$B$24,IF(بيانات!$D$2:$D$5000&lt;=EOMONTH($B$24,0),ROW(D$2:D$5000)-ROW(D$2)+1)))),ROWS($A$26:D30))),"")</f>
        <v/>
      </c>
      <c r="E30" s="28" t="str">
        <f t="array" ref="E30">IFERROR(INDEX(بيانات!$I$2:$I$5000,SMALL(IF(بيانات!$F$2:$F$5000=$B$23,IF(بيانات!$G$2:$G$5000=$D$24,IF(بيانات!$D$2:$D$5000&gt;=$B$24,IF(بيانات!$D$2:$D$5000&lt;=EOMONTH($B$24,0),ROW(E$2:E$5000)-ROW(E$2)+1)))),ROWS($A$26:E30))),"")</f>
        <v/>
      </c>
      <c r="F30" s="28" t="str">
        <f t="array" ref="F30">IFERROR(INDEX(بيانات!$J$2:$J$5000,SMALL(IF(بيانات!$F$2:$F$5000=$B$23,IF(بيانات!$G$2:$G$5000=$D$24,IF(بيانات!$D$2:$D$5000&gt;=$B$24,IF(بيانات!$D$2:$D$5000&lt;=EOMONTH($B$24,0),ROW(F$2:F$5000)-ROW(F$2)+1)))),ROWS($A$26:F30))),"")</f>
        <v/>
      </c>
      <c r="G30" s="28" t="str">
        <f t="array" ref="G30">IFERROR(INDEX(بيانات!$K$2:$K$5000,SMALL(IF(بيانات!$F$2:$F$5000=$B$23,IF(بيانات!$G$2:$G$5000=$D$24,IF(بيانات!$D$2:$D$5000&gt;=$B$24,IF(بيانات!$D$2:$D$5000&lt;=EOMONTH($B$24,0),ROW(G$2:G$5000)-ROW(G$2)+1)))),ROWS($A$26:G30))),"")</f>
        <v/>
      </c>
      <c r="H30" s="1"/>
      <c r="I30" s="1"/>
    </row>
    <row r="31" spans="1:14" ht="24.95" customHeight="1" x14ac:dyDescent="0.25">
      <c r="A31" s="28" t="str">
        <f t="array" ref="A31">IFERROR(INDEX(بيانات!$C$2:$C$5000,SMALL(IF(بيانات!$F$2:$F$5000=$B$23,IF(بيانات!$G$2:$G$5000=$D$24,IF(بيانات!$D$2:$D$5000&gt;=$B$24,IF(بيانات!$D$2:$D$5000&lt;=EOMONTH($B$24,0),ROW(A$2:A$5000)-ROW(A$2)+1)))),ROWS($A$26:A31))),"")</f>
        <v/>
      </c>
      <c r="B31" s="29" t="str">
        <f t="array" ref="B31">IFERROR(INDEX(بيانات!$D$2:$D$5000,SMALL(IF(بيانات!$F$2:$F$5000=$B$23,IF(بيانات!$G$2:$G$5000=$D$24,IF(بيانات!$D$2:$D$5000&gt;=$B$24,IF(بيانات!$D$2:$D$5000&lt;=EOMONTH($B$24,0),ROW(B$2:B$5000)-ROW(B$2)+1)))),ROWS($A$26:B31))),"")</f>
        <v/>
      </c>
      <c r="C31" s="28" t="str">
        <f t="array" ref="C31">IFERROR(INDEX(بيانات!$G$2:$G$5000,SMALL(IF(بيانات!$F$2:$F$5000=$B$23,IF(بيانات!$G$2:$G$5000=$D$24,IF(بيانات!$D$2:$D$5000&gt;=$B$24,IF(بيانات!$D$2:$D$5000&lt;=EOMONTH($B$24,0),ROW(C$2:C$5000)-ROW(C$2)+1)))),ROWS($A$26:C31))),"")</f>
        <v/>
      </c>
      <c r="D31" s="28" t="str">
        <f t="array" ref="D31">IFERROR(INDEX(بيانات!$H$2:$H$5000,SMALL(IF(بيانات!$F$2:$F$5000=$B$23,IF(بيانات!$G$2:$G$5000=$D$24,IF(بيانات!$D$2:$D$5000&gt;=$B$24,IF(بيانات!$D$2:$D$5000&lt;=EOMONTH($B$24,0),ROW(D$2:D$5000)-ROW(D$2)+1)))),ROWS($A$26:D31))),"")</f>
        <v/>
      </c>
      <c r="E31" s="28" t="str">
        <f t="array" ref="E31">IFERROR(INDEX(بيانات!$I$2:$I$5000,SMALL(IF(بيانات!$F$2:$F$5000=$B$23,IF(بيانات!$G$2:$G$5000=$D$24,IF(بيانات!$D$2:$D$5000&gt;=$B$24,IF(بيانات!$D$2:$D$5000&lt;=EOMONTH($B$24,0),ROW(E$2:E$5000)-ROW(E$2)+1)))),ROWS($A$26:E31))),"")</f>
        <v/>
      </c>
      <c r="F31" s="28" t="str">
        <f t="array" ref="F31">IFERROR(INDEX(بيانات!$J$2:$J$5000,SMALL(IF(بيانات!$F$2:$F$5000=$B$23,IF(بيانات!$G$2:$G$5000=$D$24,IF(بيانات!$D$2:$D$5000&gt;=$B$24,IF(بيانات!$D$2:$D$5000&lt;=EOMONTH($B$24,0),ROW(F$2:F$5000)-ROW(F$2)+1)))),ROWS($A$26:F31))),"")</f>
        <v/>
      </c>
      <c r="G31" s="28" t="str">
        <f t="array" ref="G31">IFERROR(INDEX(بيانات!$K$2:$K$5000,SMALL(IF(بيانات!$F$2:$F$5000=$B$23,IF(بيانات!$G$2:$G$5000=$D$24,IF(بيانات!$D$2:$D$5000&gt;=$B$24,IF(بيانات!$D$2:$D$5000&lt;=EOMONTH($B$24,0),ROW(G$2:G$5000)-ROW(G$2)+1)))),ROWS($A$26:G31))),"")</f>
        <v/>
      </c>
      <c r="H31" s="1"/>
      <c r="I31" s="1"/>
    </row>
    <row r="32" spans="1:14" ht="24.95" customHeight="1" x14ac:dyDescent="0.25">
      <c r="A32" s="28" t="str">
        <f t="array" ref="A32">IFERROR(INDEX(بيانات!$C$2:$C$5000,SMALL(IF(بيانات!$F$2:$F$5000=$B$23,IF(بيانات!$G$2:$G$5000=$D$24,IF(بيانات!$D$2:$D$5000&gt;=$B$24,IF(بيانات!$D$2:$D$5000&lt;=EOMONTH($B$24,0),ROW(A$2:A$5000)-ROW(A$2)+1)))),ROWS($A$26:A32))),"")</f>
        <v/>
      </c>
      <c r="B32" s="29" t="str">
        <f t="array" ref="B32">IFERROR(INDEX(بيانات!$D$2:$D$5000,SMALL(IF(بيانات!$F$2:$F$5000=$B$23,IF(بيانات!$G$2:$G$5000=$D$24,IF(بيانات!$D$2:$D$5000&gt;=$B$24,IF(بيانات!$D$2:$D$5000&lt;=EOMONTH($B$24,0),ROW(B$2:B$5000)-ROW(B$2)+1)))),ROWS($A$26:B32))),"")</f>
        <v/>
      </c>
      <c r="C32" s="28" t="str">
        <f t="array" ref="C32">IFERROR(INDEX(بيانات!$G$2:$G$5000,SMALL(IF(بيانات!$F$2:$F$5000=$B$23,IF(بيانات!$G$2:$G$5000=$D$24,IF(بيانات!$D$2:$D$5000&gt;=$B$24,IF(بيانات!$D$2:$D$5000&lt;=EOMONTH($B$24,0),ROW(C$2:C$5000)-ROW(C$2)+1)))),ROWS($A$26:C32))),"")</f>
        <v/>
      </c>
      <c r="D32" s="28" t="str">
        <f t="array" ref="D32">IFERROR(INDEX(بيانات!$H$2:$H$5000,SMALL(IF(بيانات!$F$2:$F$5000=$B$23,IF(بيانات!$G$2:$G$5000=$D$24,IF(بيانات!$D$2:$D$5000&gt;=$B$24,IF(بيانات!$D$2:$D$5000&lt;=EOMONTH($B$24,0),ROW(D$2:D$5000)-ROW(D$2)+1)))),ROWS($A$26:D32))),"")</f>
        <v/>
      </c>
      <c r="E32" s="28" t="str">
        <f t="array" ref="E32">IFERROR(INDEX(بيانات!$I$2:$I$5000,SMALL(IF(بيانات!$F$2:$F$5000=$B$23,IF(بيانات!$G$2:$G$5000=$D$24,IF(بيانات!$D$2:$D$5000&gt;=$B$24,IF(بيانات!$D$2:$D$5000&lt;=EOMONTH($B$24,0),ROW(E$2:E$5000)-ROW(E$2)+1)))),ROWS($A$26:E32))),"")</f>
        <v/>
      </c>
      <c r="F32" s="28" t="str">
        <f t="array" ref="F32">IFERROR(INDEX(بيانات!$J$2:$J$5000,SMALL(IF(بيانات!$F$2:$F$5000=$B$23,IF(بيانات!$G$2:$G$5000=$D$24,IF(بيانات!$D$2:$D$5000&gt;=$B$24,IF(بيانات!$D$2:$D$5000&lt;=EOMONTH($B$24,0),ROW(F$2:F$5000)-ROW(F$2)+1)))),ROWS($A$26:F32))),"")</f>
        <v/>
      </c>
      <c r="G32" s="28" t="str">
        <f t="array" ref="G32">IFERROR(INDEX(بيانات!$K$2:$K$5000,SMALL(IF(بيانات!$F$2:$F$5000=$B$23,IF(بيانات!$G$2:$G$5000=$D$24,IF(بيانات!$D$2:$D$5000&gt;=$B$24,IF(بيانات!$D$2:$D$5000&lt;=EOMONTH($B$24,0),ROW(G$2:G$5000)-ROW(G$2)+1)))),ROWS($A$26:G32))),"")</f>
        <v/>
      </c>
      <c r="H32" s="1"/>
      <c r="I32" s="1"/>
    </row>
    <row r="33" spans="1:9" ht="24.95" customHeight="1" x14ac:dyDescent="0.25">
      <c r="A33" s="28" t="str">
        <f t="array" ref="A33">IFERROR(INDEX(بيانات!$C$2:$C$5000,SMALL(IF(بيانات!$F$2:$F$5000=$B$23,IF(بيانات!$G$2:$G$5000=$D$24,IF(بيانات!$D$2:$D$5000&gt;=$B$24,IF(بيانات!$D$2:$D$5000&lt;=EOMONTH($B$24,0),ROW(A$2:A$5000)-ROW(A$2)+1)))),ROWS($A$26:A33))),"")</f>
        <v/>
      </c>
      <c r="B33" s="29" t="str">
        <f t="array" ref="B33">IFERROR(INDEX(بيانات!$D$2:$D$5000,SMALL(IF(بيانات!$F$2:$F$5000=$B$23,IF(بيانات!$G$2:$G$5000=$D$24,IF(بيانات!$D$2:$D$5000&gt;=$B$24,IF(بيانات!$D$2:$D$5000&lt;=EOMONTH($B$24,0),ROW(B$2:B$5000)-ROW(B$2)+1)))),ROWS($A$26:B33))),"")</f>
        <v/>
      </c>
      <c r="C33" s="28" t="str">
        <f t="array" ref="C33">IFERROR(INDEX(بيانات!$G$2:$G$5000,SMALL(IF(بيانات!$F$2:$F$5000=$B$23,IF(بيانات!$G$2:$G$5000=$D$24,IF(بيانات!$D$2:$D$5000&gt;=$B$24,IF(بيانات!$D$2:$D$5000&lt;=EOMONTH($B$24,0),ROW(C$2:C$5000)-ROW(C$2)+1)))),ROWS($A$26:C33))),"")</f>
        <v/>
      </c>
      <c r="D33" s="28" t="str">
        <f t="array" ref="D33">IFERROR(INDEX(بيانات!$H$2:$H$5000,SMALL(IF(بيانات!$F$2:$F$5000=$B$23,IF(بيانات!$G$2:$G$5000=$D$24,IF(بيانات!$D$2:$D$5000&gt;=$B$24,IF(بيانات!$D$2:$D$5000&lt;=EOMONTH($B$24,0),ROW(D$2:D$5000)-ROW(D$2)+1)))),ROWS($A$26:D33))),"")</f>
        <v/>
      </c>
      <c r="E33" s="28" t="str">
        <f t="array" ref="E33">IFERROR(INDEX(بيانات!$I$2:$I$5000,SMALL(IF(بيانات!$F$2:$F$5000=$B$23,IF(بيانات!$G$2:$G$5000=$D$24,IF(بيانات!$D$2:$D$5000&gt;=$B$24,IF(بيانات!$D$2:$D$5000&lt;=EOMONTH($B$24,0),ROW(E$2:E$5000)-ROW(E$2)+1)))),ROWS($A$26:E33))),"")</f>
        <v/>
      </c>
      <c r="F33" s="28" t="str">
        <f t="array" ref="F33">IFERROR(INDEX(بيانات!$J$2:$J$5000,SMALL(IF(بيانات!$F$2:$F$5000=$B$23,IF(بيانات!$G$2:$G$5000=$D$24,IF(بيانات!$D$2:$D$5000&gt;=$B$24,IF(بيانات!$D$2:$D$5000&lt;=EOMONTH($B$24,0),ROW(F$2:F$5000)-ROW(F$2)+1)))),ROWS($A$26:F33))),"")</f>
        <v/>
      </c>
      <c r="G33" s="28" t="str">
        <f t="array" ref="G33">IFERROR(INDEX(بيانات!$K$2:$K$5000,SMALL(IF(بيانات!$F$2:$F$5000=$B$23,IF(بيانات!$G$2:$G$5000=$D$24,IF(بيانات!$D$2:$D$5000&gt;=$B$24,IF(بيانات!$D$2:$D$5000&lt;=EOMONTH($B$24,0),ROW(G$2:G$5000)-ROW(G$2)+1)))),ROWS($A$26:G33))),"")</f>
        <v/>
      </c>
      <c r="H33" s="1"/>
      <c r="I33" s="1"/>
    </row>
    <row r="34" spans="1:9" ht="24.95" customHeight="1" x14ac:dyDescent="0.25">
      <c r="A34" s="28" t="str">
        <f t="array" ref="A34">IFERROR(INDEX(بيانات!$C$2:$C$5000,SMALL(IF(بيانات!$F$2:$F$5000=$B$23,IF(بيانات!$G$2:$G$5000=$D$24,IF(بيانات!$D$2:$D$5000&gt;=$B$24,IF(بيانات!$D$2:$D$5000&lt;=EOMONTH($B$24,0),ROW(A$2:A$5000)-ROW(A$2)+1)))),ROWS($A$26:A34))),"")</f>
        <v/>
      </c>
      <c r="B34" s="29" t="str">
        <f t="array" ref="B34">IFERROR(INDEX(بيانات!$D$2:$D$5000,SMALL(IF(بيانات!$F$2:$F$5000=$B$23,IF(بيانات!$G$2:$G$5000=$D$24,IF(بيانات!$D$2:$D$5000&gt;=$B$24,IF(بيانات!$D$2:$D$5000&lt;=EOMONTH($B$24,0),ROW(B$2:B$5000)-ROW(B$2)+1)))),ROWS($A$26:B34))),"")</f>
        <v/>
      </c>
      <c r="C34" s="28" t="str">
        <f t="array" ref="C34">IFERROR(INDEX(بيانات!$G$2:$G$5000,SMALL(IF(بيانات!$F$2:$F$5000=$B$23,IF(بيانات!$G$2:$G$5000=$D$24,IF(بيانات!$D$2:$D$5000&gt;=$B$24,IF(بيانات!$D$2:$D$5000&lt;=EOMONTH($B$24,0),ROW(C$2:C$5000)-ROW(C$2)+1)))),ROWS($A$26:C34))),"")</f>
        <v/>
      </c>
      <c r="D34" s="28" t="str">
        <f t="array" ref="D34">IFERROR(INDEX(بيانات!$H$2:$H$5000,SMALL(IF(بيانات!$F$2:$F$5000=$B$23,IF(بيانات!$G$2:$G$5000=$D$24,IF(بيانات!$D$2:$D$5000&gt;=$B$24,IF(بيانات!$D$2:$D$5000&lt;=EOMONTH($B$24,0),ROW(D$2:D$5000)-ROW(D$2)+1)))),ROWS($A$26:D34))),"")</f>
        <v/>
      </c>
      <c r="E34" s="28" t="str">
        <f t="array" ref="E34">IFERROR(INDEX(بيانات!$I$2:$I$5000,SMALL(IF(بيانات!$F$2:$F$5000=$B$23,IF(بيانات!$G$2:$G$5000=$D$24,IF(بيانات!$D$2:$D$5000&gt;=$B$24,IF(بيانات!$D$2:$D$5000&lt;=EOMONTH($B$24,0),ROW(E$2:E$5000)-ROW(E$2)+1)))),ROWS($A$26:E34))),"")</f>
        <v/>
      </c>
      <c r="F34" s="28" t="str">
        <f t="array" ref="F34">IFERROR(INDEX(بيانات!$J$2:$J$5000,SMALL(IF(بيانات!$F$2:$F$5000=$B$23,IF(بيانات!$G$2:$G$5000=$D$24,IF(بيانات!$D$2:$D$5000&gt;=$B$24,IF(بيانات!$D$2:$D$5000&lt;=EOMONTH($B$24,0),ROW(F$2:F$5000)-ROW(F$2)+1)))),ROWS($A$26:F34))),"")</f>
        <v/>
      </c>
      <c r="G34" s="28" t="str">
        <f t="array" ref="G34">IFERROR(INDEX(بيانات!$K$2:$K$5000,SMALL(IF(بيانات!$F$2:$F$5000=$B$23,IF(بيانات!$G$2:$G$5000=$D$24,IF(بيانات!$D$2:$D$5000&gt;=$B$24,IF(بيانات!$D$2:$D$5000&lt;=EOMONTH($B$24,0),ROW(G$2:G$5000)-ROW(G$2)+1)))),ROWS($A$26:G34))),"")</f>
        <v/>
      </c>
      <c r="H34" s="1"/>
      <c r="I34" s="1"/>
    </row>
    <row r="35" spans="1:9" ht="24.95" customHeight="1" x14ac:dyDescent="0.25">
      <c r="A35" s="28" t="str">
        <f t="array" ref="A35">IFERROR(INDEX(بيانات!$C$2:$C$5000,SMALL(IF(بيانات!$F$2:$F$5000=$B$23,IF(بيانات!$G$2:$G$5000=$D$24,IF(بيانات!$D$2:$D$5000&gt;=$B$24,IF(بيانات!$D$2:$D$5000&lt;=EOMONTH($B$24,0),ROW(A$2:A$5000)-ROW(A$2)+1)))),ROWS($A$26:A35))),"")</f>
        <v/>
      </c>
      <c r="B35" s="29" t="str">
        <f t="array" ref="B35">IFERROR(INDEX(بيانات!$D$2:$D$5000,SMALL(IF(بيانات!$F$2:$F$5000=$B$23,IF(بيانات!$G$2:$G$5000=$D$24,IF(بيانات!$D$2:$D$5000&gt;=$B$24,IF(بيانات!$D$2:$D$5000&lt;=EOMONTH($B$24,0),ROW(B$2:B$5000)-ROW(B$2)+1)))),ROWS($A$26:B35))),"")</f>
        <v/>
      </c>
      <c r="C35" s="28" t="str">
        <f t="array" ref="C35">IFERROR(INDEX(بيانات!$G$2:$G$5000,SMALL(IF(بيانات!$F$2:$F$5000=$B$23,IF(بيانات!$G$2:$G$5000=$D$24,IF(بيانات!$D$2:$D$5000&gt;=$B$24,IF(بيانات!$D$2:$D$5000&lt;=EOMONTH($B$24,0),ROW(C$2:C$5000)-ROW(C$2)+1)))),ROWS($A$26:C35))),"")</f>
        <v/>
      </c>
      <c r="D35" s="28" t="str">
        <f t="array" ref="D35">IFERROR(INDEX(بيانات!$H$2:$H$5000,SMALL(IF(بيانات!$F$2:$F$5000=$B$23,IF(بيانات!$G$2:$G$5000=$D$24,IF(بيانات!$D$2:$D$5000&gt;=$B$24,IF(بيانات!$D$2:$D$5000&lt;=EOMONTH($B$24,0),ROW(D$2:D$5000)-ROW(D$2)+1)))),ROWS($A$26:D35))),"")</f>
        <v/>
      </c>
      <c r="E35" s="28" t="str">
        <f t="array" ref="E35">IFERROR(INDEX(بيانات!$I$2:$I$5000,SMALL(IF(بيانات!$F$2:$F$5000=$B$23,IF(بيانات!$G$2:$G$5000=$D$24,IF(بيانات!$D$2:$D$5000&gt;=$B$24,IF(بيانات!$D$2:$D$5000&lt;=EOMONTH($B$24,0),ROW(E$2:E$5000)-ROW(E$2)+1)))),ROWS($A$26:E35))),"")</f>
        <v/>
      </c>
      <c r="F35" s="28" t="str">
        <f t="array" ref="F35">IFERROR(INDEX(بيانات!$J$2:$J$5000,SMALL(IF(بيانات!$F$2:$F$5000=$B$23,IF(بيانات!$G$2:$G$5000=$D$24,IF(بيانات!$D$2:$D$5000&gt;=$B$24,IF(بيانات!$D$2:$D$5000&lt;=EOMONTH($B$24,0),ROW(F$2:F$5000)-ROW(F$2)+1)))),ROWS($A$26:F35))),"")</f>
        <v/>
      </c>
      <c r="G35" s="28" t="str">
        <f t="array" ref="G35">IFERROR(INDEX(بيانات!$K$2:$K$5000,SMALL(IF(بيانات!$F$2:$F$5000=$B$23,IF(بيانات!$G$2:$G$5000=$D$24,IF(بيانات!$D$2:$D$5000&gt;=$B$24,IF(بيانات!$D$2:$D$5000&lt;=EOMONTH($B$24,0),ROW(G$2:G$5000)-ROW(G$2)+1)))),ROWS($A$26:G35))),"")</f>
        <v/>
      </c>
      <c r="H35" s="1"/>
      <c r="I35" s="1"/>
    </row>
    <row r="36" spans="1:9" ht="24.95" customHeight="1" x14ac:dyDescent="0.25">
      <c r="A36" s="28" t="str">
        <f t="array" ref="A36">IFERROR(INDEX(بيانات!$C$2:$C$5000,SMALL(IF(بيانات!$F$2:$F$5000=$B$23,IF(بيانات!$G$2:$G$5000=$D$24,IF(بيانات!$D$2:$D$5000&gt;=$B$24,IF(بيانات!$D$2:$D$5000&lt;=EOMONTH($B$24,0),ROW(A$2:A$5000)-ROW(A$2)+1)))),ROWS($A$26:A36))),"")</f>
        <v/>
      </c>
      <c r="B36" s="29" t="str">
        <f t="array" ref="B36">IFERROR(INDEX(بيانات!$D$2:$D$5000,SMALL(IF(بيانات!$F$2:$F$5000=$B$23,IF(بيانات!$G$2:$G$5000=$D$24,IF(بيانات!$D$2:$D$5000&gt;=$B$24,IF(بيانات!$D$2:$D$5000&lt;=EOMONTH($B$24,0),ROW(B$2:B$5000)-ROW(B$2)+1)))),ROWS($A$26:B36))),"")</f>
        <v/>
      </c>
      <c r="C36" s="28" t="str">
        <f t="array" ref="C36">IFERROR(INDEX(بيانات!$G$2:$G$5000,SMALL(IF(بيانات!$F$2:$F$5000=$B$23,IF(بيانات!$G$2:$G$5000=$D$24,IF(بيانات!$D$2:$D$5000&gt;=$B$24,IF(بيانات!$D$2:$D$5000&lt;=EOMONTH($B$24,0),ROW(C$2:C$5000)-ROW(C$2)+1)))),ROWS($A$26:C36))),"")</f>
        <v/>
      </c>
      <c r="D36" s="28" t="str">
        <f t="array" ref="D36">IFERROR(INDEX(بيانات!$H$2:$H$5000,SMALL(IF(بيانات!$F$2:$F$5000=$B$23,IF(بيانات!$G$2:$G$5000=$D$24,IF(بيانات!$D$2:$D$5000&gt;=$B$24,IF(بيانات!$D$2:$D$5000&lt;=EOMONTH($B$24,0),ROW(D$2:D$5000)-ROW(D$2)+1)))),ROWS($A$26:D36))),"")</f>
        <v/>
      </c>
      <c r="E36" s="28" t="str">
        <f t="array" ref="E36">IFERROR(INDEX(بيانات!$I$2:$I$5000,SMALL(IF(بيانات!$F$2:$F$5000=$B$23,IF(بيانات!$G$2:$G$5000=$D$24,IF(بيانات!$D$2:$D$5000&gt;=$B$24,IF(بيانات!$D$2:$D$5000&lt;=EOMONTH($B$24,0),ROW(E$2:E$5000)-ROW(E$2)+1)))),ROWS($A$26:E36))),"")</f>
        <v/>
      </c>
      <c r="F36" s="28" t="str">
        <f t="array" ref="F36">IFERROR(INDEX(بيانات!$J$2:$J$5000,SMALL(IF(بيانات!$F$2:$F$5000=$B$23,IF(بيانات!$G$2:$G$5000=$D$24,IF(بيانات!$D$2:$D$5000&gt;=$B$24,IF(بيانات!$D$2:$D$5000&lt;=EOMONTH($B$24,0),ROW(F$2:F$5000)-ROW(F$2)+1)))),ROWS($A$26:F36))),"")</f>
        <v/>
      </c>
      <c r="G36" s="28" t="str">
        <f t="array" ref="G36">IFERROR(INDEX(بيانات!$K$2:$K$5000,SMALL(IF(بيانات!$F$2:$F$5000=$B$23,IF(بيانات!$G$2:$G$5000=$D$24,IF(بيانات!$D$2:$D$5000&gt;=$B$24,IF(بيانات!$D$2:$D$5000&lt;=EOMONTH($B$24,0),ROW(G$2:G$5000)-ROW(G$2)+1)))),ROWS($A$26:G36))),"")</f>
        <v/>
      </c>
      <c r="H36" s="1"/>
      <c r="I36" s="1"/>
    </row>
    <row r="37" spans="1:9" ht="24.95" customHeight="1" x14ac:dyDescent="0.25">
      <c r="A37" s="28" t="str">
        <f t="array" ref="A37">IFERROR(INDEX(بيانات!$C$2:$C$5000,SMALL(IF(بيانات!$F$2:$F$5000=$B$23,IF(بيانات!$G$2:$G$5000=$D$24,IF(بيانات!$D$2:$D$5000&gt;=$B$24,IF(بيانات!$D$2:$D$5000&lt;=EOMONTH($B$24,0),ROW(A$2:A$5000)-ROW(A$2)+1)))),ROWS($A$26:A37))),"")</f>
        <v/>
      </c>
      <c r="B37" s="29" t="str">
        <f t="array" ref="B37">IFERROR(INDEX(بيانات!$D$2:$D$5000,SMALL(IF(بيانات!$F$2:$F$5000=$B$23,IF(بيانات!$G$2:$G$5000=$D$24,IF(بيانات!$D$2:$D$5000&gt;=$B$24,IF(بيانات!$D$2:$D$5000&lt;=EOMONTH($B$24,0),ROW(B$2:B$5000)-ROW(B$2)+1)))),ROWS($A$26:B37))),"")</f>
        <v/>
      </c>
      <c r="C37" s="28" t="str">
        <f t="array" ref="C37">IFERROR(INDEX(بيانات!$G$2:$G$5000,SMALL(IF(بيانات!$F$2:$F$5000=$B$23,IF(بيانات!$G$2:$G$5000=$D$24,IF(بيانات!$D$2:$D$5000&gt;=$B$24,IF(بيانات!$D$2:$D$5000&lt;=EOMONTH($B$24,0),ROW(C$2:C$5000)-ROW(C$2)+1)))),ROWS($A$26:C37))),"")</f>
        <v/>
      </c>
      <c r="D37" s="28" t="str">
        <f t="array" ref="D37">IFERROR(INDEX(بيانات!$H$2:$H$5000,SMALL(IF(بيانات!$F$2:$F$5000=$B$23,IF(بيانات!$G$2:$G$5000=$D$24,IF(بيانات!$D$2:$D$5000&gt;=$B$24,IF(بيانات!$D$2:$D$5000&lt;=EOMONTH($B$24,0),ROW(D$2:D$5000)-ROW(D$2)+1)))),ROWS($A$26:D37))),"")</f>
        <v/>
      </c>
      <c r="E37" s="28" t="str">
        <f t="array" ref="E37">IFERROR(INDEX(بيانات!$I$2:$I$5000,SMALL(IF(بيانات!$F$2:$F$5000=$B$23,IF(بيانات!$G$2:$G$5000=$D$24,IF(بيانات!$D$2:$D$5000&gt;=$B$24,IF(بيانات!$D$2:$D$5000&lt;=EOMONTH($B$24,0),ROW(E$2:E$5000)-ROW(E$2)+1)))),ROWS($A$26:E37))),"")</f>
        <v/>
      </c>
      <c r="F37" s="28" t="str">
        <f t="array" ref="F37">IFERROR(INDEX(بيانات!$J$2:$J$5000,SMALL(IF(بيانات!$F$2:$F$5000=$B$23,IF(بيانات!$G$2:$G$5000=$D$24,IF(بيانات!$D$2:$D$5000&gt;=$B$24,IF(بيانات!$D$2:$D$5000&lt;=EOMONTH($B$24,0),ROW(F$2:F$5000)-ROW(F$2)+1)))),ROWS($A$26:F37))),"")</f>
        <v/>
      </c>
      <c r="G37" s="28" t="str">
        <f t="array" ref="G37">IFERROR(INDEX(بيانات!$K$2:$K$5000,SMALL(IF(بيانات!$F$2:$F$5000=$B$23,IF(بيانات!$G$2:$G$5000=$D$24,IF(بيانات!$D$2:$D$5000&gt;=$B$24,IF(بيانات!$D$2:$D$5000&lt;=EOMONTH($B$24,0),ROW(G$2:G$5000)-ROW(G$2)+1)))),ROWS($A$26:G37))),"")</f>
        <v/>
      </c>
      <c r="H37" s="1"/>
      <c r="I37" s="1"/>
    </row>
    <row r="38" spans="1:9" ht="24.95" customHeight="1" x14ac:dyDescent="0.25">
      <c r="A38" s="28" t="str">
        <f t="array" ref="A38">IFERROR(INDEX(بيانات!$C$2:$C$5000,SMALL(IF(بيانات!$F$2:$F$5000=$B$23,IF(بيانات!$G$2:$G$5000=$D$24,IF(بيانات!$D$2:$D$5000&gt;=$B$24,IF(بيانات!$D$2:$D$5000&lt;=EOMONTH($B$24,0),ROW(A$2:A$5000)-ROW(A$2)+1)))),ROWS($A$26:A38))),"")</f>
        <v/>
      </c>
      <c r="B38" s="29" t="str">
        <f t="array" ref="B38">IFERROR(INDEX(بيانات!$D$2:$D$5000,SMALL(IF(بيانات!$F$2:$F$5000=$B$23,IF(بيانات!$G$2:$G$5000=$D$24,IF(بيانات!$D$2:$D$5000&gt;=$B$24,IF(بيانات!$D$2:$D$5000&lt;=EOMONTH($B$24,0),ROW(B$2:B$5000)-ROW(B$2)+1)))),ROWS($A$26:B38))),"")</f>
        <v/>
      </c>
      <c r="C38" s="28" t="str">
        <f t="array" ref="C38">IFERROR(INDEX(بيانات!$G$2:$G$5000,SMALL(IF(بيانات!$F$2:$F$5000=$B$23,IF(بيانات!$G$2:$G$5000=$D$24,IF(بيانات!$D$2:$D$5000&gt;=$B$24,IF(بيانات!$D$2:$D$5000&lt;=EOMONTH($B$24,0),ROW(C$2:C$5000)-ROW(C$2)+1)))),ROWS($A$26:C38))),"")</f>
        <v/>
      </c>
      <c r="D38" s="28" t="str">
        <f t="array" ref="D38">IFERROR(INDEX(بيانات!$H$2:$H$5000,SMALL(IF(بيانات!$F$2:$F$5000=$B$23,IF(بيانات!$G$2:$G$5000=$D$24,IF(بيانات!$D$2:$D$5000&gt;=$B$24,IF(بيانات!$D$2:$D$5000&lt;=EOMONTH($B$24,0),ROW(D$2:D$5000)-ROW(D$2)+1)))),ROWS($A$26:D38))),"")</f>
        <v/>
      </c>
      <c r="E38" s="28" t="str">
        <f t="array" ref="E38">IFERROR(INDEX(بيانات!$I$2:$I$5000,SMALL(IF(بيانات!$F$2:$F$5000=$B$23,IF(بيانات!$G$2:$G$5000=$D$24,IF(بيانات!$D$2:$D$5000&gt;=$B$24,IF(بيانات!$D$2:$D$5000&lt;=EOMONTH($B$24,0),ROW(E$2:E$5000)-ROW(E$2)+1)))),ROWS($A$26:E38))),"")</f>
        <v/>
      </c>
      <c r="F38" s="28" t="str">
        <f t="array" ref="F38">IFERROR(INDEX(بيانات!$J$2:$J$5000,SMALL(IF(بيانات!$F$2:$F$5000=$B$23,IF(بيانات!$G$2:$G$5000=$D$24,IF(بيانات!$D$2:$D$5000&gt;=$B$24,IF(بيانات!$D$2:$D$5000&lt;=EOMONTH($B$24,0),ROW(F$2:F$5000)-ROW(F$2)+1)))),ROWS($A$26:F38))),"")</f>
        <v/>
      </c>
      <c r="G38" s="28" t="str">
        <f t="array" ref="G38">IFERROR(INDEX(بيانات!$K$2:$K$5000,SMALL(IF(بيانات!$F$2:$F$5000=$B$23,IF(بيانات!$G$2:$G$5000=$D$24,IF(بيانات!$D$2:$D$5000&gt;=$B$24,IF(بيانات!$D$2:$D$5000&lt;=EOMONTH($B$24,0),ROW(G$2:G$5000)-ROW(G$2)+1)))),ROWS($A$26:G38))),"")</f>
        <v/>
      </c>
      <c r="H38" s="1"/>
      <c r="I38" s="1"/>
    </row>
    <row r="39" spans="1:9" ht="24.95" customHeight="1" x14ac:dyDescent="0.25">
      <c r="A39" s="28" t="str">
        <f t="array" ref="A39">IFERROR(INDEX(بيانات!$C$2:$C$5000,SMALL(IF(بيانات!$F$2:$F$5000=$B$23,IF(بيانات!$G$2:$G$5000=$D$24,IF(بيانات!$D$2:$D$5000&gt;=$B$24,IF(بيانات!$D$2:$D$5000&lt;=EOMONTH($B$24,0),ROW(A$2:A$5000)-ROW(A$2)+1)))),ROWS($A$26:A39))),"")</f>
        <v/>
      </c>
      <c r="B39" s="29" t="str">
        <f t="array" ref="B39">IFERROR(INDEX(بيانات!$D$2:$D$5000,SMALL(IF(بيانات!$F$2:$F$5000=$B$23,IF(بيانات!$G$2:$G$5000=$D$24,IF(بيانات!$D$2:$D$5000&gt;=$B$24,IF(بيانات!$D$2:$D$5000&lt;=EOMONTH($B$24,0),ROW(B$2:B$5000)-ROW(B$2)+1)))),ROWS($A$26:B39))),"")</f>
        <v/>
      </c>
      <c r="C39" s="28" t="str">
        <f t="array" ref="C39">IFERROR(INDEX(بيانات!$G$2:$G$5000,SMALL(IF(بيانات!$F$2:$F$5000=$B$23,IF(بيانات!$G$2:$G$5000=$D$24,IF(بيانات!$D$2:$D$5000&gt;=$B$24,IF(بيانات!$D$2:$D$5000&lt;=EOMONTH($B$24,0),ROW(C$2:C$5000)-ROW(C$2)+1)))),ROWS($A$26:C39))),"")</f>
        <v/>
      </c>
      <c r="D39" s="28" t="str">
        <f t="array" ref="D39">IFERROR(INDEX(بيانات!$H$2:$H$5000,SMALL(IF(بيانات!$F$2:$F$5000=$B$23,IF(بيانات!$G$2:$G$5000=$D$24,IF(بيانات!$D$2:$D$5000&gt;=$B$24,IF(بيانات!$D$2:$D$5000&lt;=EOMONTH($B$24,0),ROW(D$2:D$5000)-ROW(D$2)+1)))),ROWS($A$26:D39))),"")</f>
        <v/>
      </c>
      <c r="E39" s="28" t="str">
        <f t="array" ref="E39">IFERROR(INDEX(بيانات!$I$2:$I$5000,SMALL(IF(بيانات!$F$2:$F$5000=$B$23,IF(بيانات!$G$2:$G$5000=$D$24,IF(بيانات!$D$2:$D$5000&gt;=$B$24,IF(بيانات!$D$2:$D$5000&lt;=EOMONTH($B$24,0),ROW(E$2:E$5000)-ROW(E$2)+1)))),ROWS($A$26:E39))),"")</f>
        <v/>
      </c>
      <c r="F39" s="28" t="str">
        <f t="array" ref="F39">IFERROR(INDEX(بيانات!$J$2:$J$5000,SMALL(IF(بيانات!$F$2:$F$5000=$B$23,IF(بيانات!$G$2:$G$5000=$D$24,IF(بيانات!$D$2:$D$5000&gt;=$B$24,IF(بيانات!$D$2:$D$5000&lt;=EOMONTH($B$24,0),ROW(F$2:F$5000)-ROW(F$2)+1)))),ROWS($A$26:F39))),"")</f>
        <v/>
      </c>
      <c r="G39" s="28" t="str">
        <f t="array" ref="G39">IFERROR(INDEX(بيانات!$K$2:$K$5000,SMALL(IF(بيانات!$F$2:$F$5000=$B$23,IF(بيانات!$G$2:$G$5000=$D$24,IF(بيانات!$D$2:$D$5000&gt;=$B$24,IF(بيانات!$D$2:$D$5000&lt;=EOMONTH($B$24,0),ROW(G$2:G$5000)-ROW(G$2)+1)))),ROWS($A$26:G39))),"")</f>
        <v/>
      </c>
      <c r="H39" s="1"/>
      <c r="I39" s="1"/>
    </row>
    <row r="40" spans="1:9" ht="24.95" customHeight="1" x14ac:dyDescent="0.25">
      <c r="A40" s="28" t="str">
        <f t="array" ref="A40">IFERROR(INDEX(بيانات!$C$2:$C$5000,SMALL(IF(بيانات!$F$2:$F$5000=$B$23,IF(بيانات!$G$2:$G$5000=$D$24,IF(بيانات!$D$2:$D$5000&gt;=$B$24,IF(بيانات!$D$2:$D$5000&lt;=EOMONTH($B$24,0),ROW(A$2:A$5000)-ROW(A$2)+1)))),ROWS($A$26:A40))),"")</f>
        <v/>
      </c>
      <c r="B40" s="29" t="str">
        <f t="array" ref="B40">IFERROR(INDEX(بيانات!$D$2:$D$5000,SMALL(IF(بيانات!$F$2:$F$5000=$B$23,IF(بيانات!$G$2:$G$5000=$D$24,IF(بيانات!$D$2:$D$5000&gt;=$B$24,IF(بيانات!$D$2:$D$5000&lt;=EOMONTH($B$24,0),ROW(B$2:B$5000)-ROW(B$2)+1)))),ROWS($A$26:B40))),"")</f>
        <v/>
      </c>
      <c r="C40" s="28" t="str">
        <f t="array" ref="C40">IFERROR(INDEX(بيانات!$G$2:$G$5000,SMALL(IF(بيانات!$F$2:$F$5000=$B$23,IF(بيانات!$G$2:$G$5000=$D$24,IF(بيانات!$D$2:$D$5000&gt;=$B$24,IF(بيانات!$D$2:$D$5000&lt;=EOMONTH($B$24,0),ROW(C$2:C$5000)-ROW(C$2)+1)))),ROWS($A$26:C40))),"")</f>
        <v/>
      </c>
      <c r="D40" s="28" t="str">
        <f t="array" ref="D40">IFERROR(INDEX(بيانات!$H$2:$H$5000,SMALL(IF(بيانات!$F$2:$F$5000=$B$23,IF(بيانات!$G$2:$G$5000=$D$24,IF(بيانات!$D$2:$D$5000&gt;=$B$24,IF(بيانات!$D$2:$D$5000&lt;=EOMONTH($B$24,0),ROW(D$2:D$5000)-ROW(D$2)+1)))),ROWS($A$26:D40))),"")</f>
        <v/>
      </c>
      <c r="E40" s="28" t="str">
        <f t="array" ref="E40">IFERROR(INDEX(بيانات!$I$2:$I$5000,SMALL(IF(بيانات!$F$2:$F$5000=$B$23,IF(بيانات!$G$2:$G$5000=$D$24,IF(بيانات!$D$2:$D$5000&gt;=$B$24,IF(بيانات!$D$2:$D$5000&lt;=EOMONTH($B$24,0),ROW(E$2:E$5000)-ROW(E$2)+1)))),ROWS($A$26:E40))),"")</f>
        <v/>
      </c>
      <c r="F40" s="28" t="str">
        <f t="array" ref="F40">IFERROR(INDEX(بيانات!$J$2:$J$5000,SMALL(IF(بيانات!$F$2:$F$5000=$B$23,IF(بيانات!$G$2:$G$5000=$D$24,IF(بيانات!$D$2:$D$5000&gt;=$B$24,IF(بيانات!$D$2:$D$5000&lt;=EOMONTH($B$24,0),ROW(F$2:F$5000)-ROW(F$2)+1)))),ROWS($A$26:F40))),"")</f>
        <v/>
      </c>
      <c r="G40" s="28" t="str">
        <f t="array" ref="G40">IFERROR(INDEX(بيانات!$K$2:$K$5000,SMALL(IF(بيانات!$F$2:$F$5000=$B$23,IF(بيانات!$G$2:$G$5000=$D$24,IF(بيانات!$D$2:$D$5000&gt;=$B$24,IF(بيانات!$D$2:$D$5000&lt;=EOMONTH($B$24,0),ROW(G$2:G$5000)-ROW(G$2)+1)))),ROWS($A$26:G40))),"")</f>
        <v/>
      </c>
      <c r="H40" s="1"/>
      <c r="I40" s="1"/>
    </row>
    <row r="41" spans="1:9" ht="24.95" customHeight="1" x14ac:dyDescent="0.25">
      <c r="A41" s="28" t="str">
        <f t="array" ref="A41">IFERROR(INDEX(بيانات!$C$2:$C$5000,SMALL(IF(بيانات!$F$2:$F$5000=$B$23,IF(بيانات!$G$2:$G$5000=$D$24,IF(بيانات!$D$2:$D$5000&gt;=$B$24,IF(بيانات!$D$2:$D$5000&lt;=EOMONTH($B$24,0),ROW(A$2:A$5000)-ROW(A$2)+1)))),ROWS($A$26:A41))),"")</f>
        <v/>
      </c>
      <c r="B41" s="29" t="str">
        <f t="array" ref="B41">IFERROR(INDEX(بيانات!$D$2:$D$5000,SMALL(IF(بيانات!$F$2:$F$5000=$B$23,IF(بيانات!$G$2:$G$5000=$D$24,IF(بيانات!$D$2:$D$5000&gt;=$B$24,IF(بيانات!$D$2:$D$5000&lt;=EOMONTH($B$24,0),ROW(B$2:B$5000)-ROW(B$2)+1)))),ROWS($A$26:B41))),"")</f>
        <v/>
      </c>
      <c r="C41" s="28" t="str">
        <f t="array" ref="C41">IFERROR(INDEX(بيانات!$G$2:$G$5000,SMALL(IF(بيانات!$F$2:$F$5000=$B$23,IF(بيانات!$G$2:$G$5000=$D$24,IF(بيانات!$D$2:$D$5000&gt;=$B$24,IF(بيانات!$D$2:$D$5000&lt;=EOMONTH($B$24,0),ROW(C$2:C$5000)-ROW(C$2)+1)))),ROWS($A$26:C41))),"")</f>
        <v/>
      </c>
      <c r="D41" s="28" t="str">
        <f t="array" ref="D41">IFERROR(INDEX(بيانات!$H$2:$H$5000,SMALL(IF(بيانات!$F$2:$F$5000=$B$23,IF(بيانات!$G$2:$G$5000=$D$24,IF(بيانات!$D$2:$D$5000&gt;=$B$24,IF(بيانات!$D$2:$D$5000&lt;=EOMONTH($B$24,0),ROW(D$2:D$5000)-ROW(D$2)+1)))),ROWS($A$26:D41))),"")</f>
        <v/>
      </c>
      <c r="E41" s="28" t="str">
        <f t="array" ref="E41">IFERROR(INDEX(بيانات!$I$2:$I$5000,SMALL(IF(بيانات!$F$2:$F$5000=$B$23,IF(بيانات!$G$2:$G$5000=$D$24,IF(بيانات!$D$2:$D$5000&gt;=$B$24,IF(بيانات!$D$2:$D$5000&lt;=EOMONTH($B$24,0),ROW(E$2:E$5000)-ROW(E$2)+1)))),ROWS($A$26:E41))),"")</f>
        <v/>
      </c>
      <c r="F41" s="28" t="str">
        <f t="array" ref="F41">IFERROR(INDEX(بيانات!$J$2:$J$5000,SMALL(IF(بيانات!$F$2:$F$5000=$B$23,IF(بيانات!$G$2:$G$5000=$D$24,IF(بيانات!$D$2:$D$5000&gt;=$B$24,IF(بيانات!$D$2:$D$5000&lt;=EOMONTH($B$24,0),ROW(F$2:F$5000)-ROW(F$2)+1)))),ROWS($A$26:F41))),"")</f>
        <v/>
      </c>
      <c r="G41" s="28" t="str">
        <f t="array" ref="G41">IFERROR(INDEX(بيانات!$K$2:$K$5000,SMALL(IF(بيانات!$F$2:$F$5000=$B$23,IF(بيانات!$G$2:$G$5000=$D$24,IF(بيانات!$D$2:$D$5000&gt;=$B$24,IF(بيانات!$D$2:$D$5000&lt;=EOMONTH($B$24,0),ROW(G$2:G$5000)-ROW(G$2)+1)))),ROWS($A$26:G41))),"")</f>
        <v/>
      </c>
      <c r="H41" s="1"/>
      <c r="I41" s="1"/>
    </row>
    <row r="42" spans="1:9" ht="24.95" customHeight="1" x14ac:dyDescent="0.25">
      <c r="A42" s="28" t="str">
        <f t="array" ref="A42">IFERROR(INDEX(بيانات!$C$2:$C$5000,SMALL(IF(بيانات!$F$2:$F$5000=$B$23,IF(بيانات!$G$2:$G$5000=$D$24,IF(بيانات!$D$2:$D$5000&gt;=$B$24,IF(بيانات!$D$2:$D$5000&lt;=EOMONTH($B$24,0),ROW(A$2:A$5000)-ROW(A$2)+1)))),ROWS($A$26:A42))),"")</f>
        <v/>
      </c>
      <c r="B42" s="29" t="str">
        <f t="array" ref="B42">IFERROR(INDEX(بيانات!$D$2:$D$5000,SMALL(IF(بيانات!$F$2:$F$5000=$B$23,IF(بيانات!$G$2:$G$5000=$D$24,IF(بيانات!$D$2:$D$5000&gt;=$B$24,IF(بيانات!$D$2:$D$5000&lt;=EOMONTH($B$24,0),ROW(B$2:B$5000)-ROW(B$2)+1)))),ROWS($A$26:B42))),"")</f>
        <v/>
      </c>
      <c r="C42" s="28" t="str">
        <f t="array" ref="C42">IFERROR(INDEX(بيانات!$G$2:$G$5000,SMALL(IF(بيانات!$F$2:$F$5000=$B$23,IF(بيانات!$G$2:$G$5000=$D$24,IF(بيانات!$D$2:$D$5000&gt;=$B$24,IF(بيانات!$D$2:$D$5000&lt;=EOMONTH($B$24,0),ROW(C$2:C$5000)-ROW(C$2)+1)))),ROWS($A$26:C42))),"")</f>
        <v/>
      </c>
      <c r="D42" s="28" t="str">
        <f t="array" ref="D42">IFERROR(INDEX(بيانات!$H$2:$H$5000,SMALL(IF(بيانات!$F$2:$F$5000=$B$23,IF(بيانات!$G$2:$G$5000=$D$24,IF(بيانات!$D$2:$D$5000&gt;=$B$24,IF(بيانات!$D$2:$D$5000&lt;=EOMONTH($B$24,0),ROW(D$2:D$5000)-ROW(D$2)+1)))),ROWS($A$26:D42))),"")</f>
        <v/>
      </c>
      <c r="E42" s="28" t="str">
        <f t="array" ref="E42">IFERROR(INDEX(بيانات!$I$2:$I$5000,SMALL(IF(بيانات!$F$2:$F$5000=$B$23,IF(بيانات!$G$2:$G$5000=$D$24,IF(بيانات!$D$2:$D$5000&gt;=$B$24,IF(بيانات!$D$2:$D$5000&lt;=EOMONTH($B$24,0),ROW(E$2:E$5000)-ROW(E$2)+1)))),ROWS($A$26:E42))),"")</f>
        <v/>
      </c>
      <c r="F42" s="28" t="str">
        <f t="array" ref="F42">IFERROR(INDEX(بيانات!$J$2:$J$5000,SMALL(IF(بيانات!$F$2:$F$5000=$B$23,IF(بيانات!$G$2:$G$5000=$D$24,IF(بيانات!$D$2:$D$5000&gt;=$B$24,IF(بيانات!$D$2:$D$5000&lt;=EOMONTH($B$24,0),ROW(F$2:F$5000)-ROW(F$2)+1)))),ROWS($A$26:F42))),"")</f>
        <v/>
      </c>
      <c r="G42" s="28" t="str">
        <f t="array" ref="G42">IFERROR(INDEX(بيانات!$K$2:$K$5000,SMALL(IF(بيانات!$F$2:$F$5000=$B$23,IF(بيانات!$G$2:$G$5000=$D$24,IF(بيانات!$D$2:$D$5000&gt;=$B$24,IF(بيانات!$D$2:$D$5000&lt;=EOMONTH($B$24,0),ROW(G$2:G$5000)-ROW(G$2)+1)))),ROWS($A$26:G42))),"")</f>
        <v/>
      </c>
      <c r="H42" s="1"/>
      <c r="I42" s="1"/>
    </row>
    <row r="43" spans="1:9" x14ac:dyDescent="0.25">
      <c r="A43" s="1" t="str">
        <f t="array" ref="A43">IFERROR(INDEX(بيانات!$C$2:$C$5000,SMALL(IF(بيانات!$F$2:$F$5000=$B$23,IF(بيانات!$G$2:$G$5000=$D$24,IF(بيانات!$D$2:$D$5000&gt;=$B$24,ROW(A$2:A$5000)-ROW(A$2)+1))),ROWS($A$26:A43))),"")</f>
        <v/>
      </c>
      <c r="B43" s="1" t="str">
        <f t="array" ref="B43">IFERROR(INDEX(بيانات!$D$2:$D$5000,SMALL(IF(بيانات!$F$2:$F$5000=$B$23,IF(بيانات!$G$2:$G$5000=$D$24,IF(بيانات!$D$2:$D$5000&gt;=$B$24,ROW(B$2:B$5000)-ROW(B$2)+1))),ROWS($A$26:B43))),"")</f>
        <v/>
      </c>
      <c r="C43" s="1" t="str">
        <f t="array" ref="C43">IFERROR(INDEX(بيانات!$G$2:$G$5000,SMALL(IF(بيانات!$F$2:$F$5000=$B$23,IF(بيانات!$G$2:$G$5000=$D$24,IF(بيانات!$D$2:$D$5000&gt;=$B$24,ROW(C$2:C$5000)-ROW(C$2)+1))),ROWS($A$26:C43))),"")</f>
        <v/>
      </c>
      <c r="D43" s="1" t="str">
        <f t="array" ref="D43">IFERROR(INDEX(بيانات!$H$2:$H$5000,SMALL(IF(بيانات!$F$2:$F$5000=$B$23,IF(بيانات!$G$2:$G$5000=$D$24,IF(بيانات!$D$2:$D$5000&gt;=$B$24,ROW(D$2:D$5000)-ROW(D$2)+1))),ROWS($A$26:D43))),"")</f>
        <v/>
      </c>
      <c r="E43" s="1" t="str">
        <f t="array" ref="E43">IFERROR(INDEX(بيانات!$I$2:$I$5000,SMALL(IF(بيانات!$F$2:$F$5000=$B$23,IF(بيانات!$G$2:$G$5000=$D$24,IF(بيانات!$D$2:$D$5000&gt;=$B$24,ROW(E$2:E$5000)-ROW(E$2)+1))),ROWS($A$26:E43))),"")</f>
        <v/>
      </c>
      <c r="F43" s="1" t="str">
        <f t="array" ref="F43">IFERROR(INDEX(بيانات!$J$2:$J$5000,SMALL(IF(بيانات!$F$2:$F$5000=$B$23,IF(بيانات!$G$2:$G$5000=$D$24,IF(بيانات!$D$2:$D$5000&gt;=$B$24,ROW(F$2:F$5000)-ROW(F$2)+1))),ROWS($A$26:F43))),"")</f>
        <v/>
      </c>
      <c r="G43" s="1" t="str">
        <f t="array" ref="G43">IFERROR(INDEX(بيانات!$K$2:$K$5000,SMALL(IF(بيانات!$F$2:$F$5000=$B$23,IF(بيانات!$G$2:$G$5000=$D$24,IF(بيانات!$D$2:$D$5000&gt;=$B$24,ROW(G$2:G$5000)-ROW(G$2)+1))),ROWS($A$26:G43))),"")</f>
        <v/>
      </c>
      <c r="H43" s="1"/>
      <c r="I43" s="1"/>
    </row>
    <row r="44" spans="1:9" x14ac:dyDescent="0.25">
      <c r="A44" s="1" t="str">
        <f t="array" ref="A44">IFERROR(INDEX(بيانات!$C$2:$C$5000,SMALL(IF(بيانات!$F$2:$F$5000=$B$23,IF(بيانات!$G$2:$G$5000=$D$24,IF(بيانات!$D$2:$D$5000&gt;=$B$24,ROW(A$2:A$5000)-ROW(A$2)+1))),ROWS($A$26:A44))),"")</f>
        <v/>
      </c>
      <c r="B44" s="1" t="str">
        <f t="array" ref="B44">IFERROR(INDEX(بيانات!$D$2:$D$5000,SMALL(IF(بيانات!$F$2:$F$5000=$B$23,IF(بيانات!$G$2:$G$5000=$D$24,IF(بيانات!$D$2:$D$5000&gt;=$B$24,ROW(B$2:B$5000)-ROW(B$2)+1))),ROWS($A$26:B44))),"")</f>
        <v/>
      </c>
      <c r="C44" s="1" t="str">
        <f t="array" ref="C44">IFERROR(INDEX(بيانات!$G$2:$G$5000,SMALL(IF(بيانات!$F$2:$F$5000=$B$23,IF(بيانات!$G$2:$G$5000=$D$24,IF(بيانات!$D$2:$D$5000&gt;=$B$24,ROW(C$2:C$5000)-ROW(C$2)+1))),ROWS($A$26:C44))),"")</f>
        <v/>
      </c>
      <c r="D44" s="1" t="str">
        <f t="array" ref="D44">IFERROR(INDEX(بيانات!$H$2:$H$5000,SMALL(IF(بيانات!$F$2:$F$5000=$B$23,IF(بيانات!$G$2:$G$5000=$D$24,IF(بيانات!$D$2:$D$5000&gt;=$B$24,ROW(D$2:D$5000)-ROW(D$2)+1))),ROWS($A$26:D44))),"")</f>
        <v/>
      </c>
      <c r="E44" s="1" t="str">
        <f t="array" ref="E44">IFERROR(INDEX(بيانات!$I$2:$I$5000,SMALL(IF(بيانات!$F$2:$F$5000=$B$23,IF(بيانات!$G$2:$G$5000=$D$24,IF(بيانات!$D$2:$D$5000&gt;=$B$24,ROW(E$2:E$5000)-ROW(E$2)+1))),ROWS($A$26:E44))),"")</f>
        <v/>
      </c>
      <c r="F44" s="1" t="str">
        <f t="array" ref="F44">IFERROR(INDEX(بيانات!$J$2:$J$5000,SMALL(IF(بيانات!$F$2:$F$5000=$B$23,IF(بيانات!$G$2:$G$5000=$D$24,IF(بيانات!$D$2:$D$5000&gt;=$B$24,ROW(F$2:F$5000)-ROW(F$2)+1))),ROWS($A$26:F44))),"")</f>
        <v/>
      </c>
      <c r="G44" s="1" t="str">
        <f t="array" ref="G44">IFERROR(INDEX(بيانات!$K$2:$K$5000,SMALL(IF(بيانات!$F$2:$F$5000=$B$23,IF(بيانات!$G$2:$G$5000=$D$24,IF(بيانات!$D$2:$D$5000&gt;=$B$24,ROW(G$2:G$5000)-ROW(G$2)+1))),ROWS($A$26:G44))),"")</f>
        <v/>
      </c>
      <c r="H44" s="1"/>
      <c r="I44" s="1"/>
    </row>
    <row r="45" spans="1:9" x14ac:dyDescent="0.25">
      <c r="A45" s="1" t="str">
        <f t="array" ref="A45">IFERROR(INDEX(بيانات!$C$2:$C$5000,SMALL(IF(بيانات!$F$2:$F$5000=$B$23,IF(بيانات!$G$2:$G$5000=$D$24,IF(بيانات!$D$2:$D$5000&gt;=$B$24,ROW(A$2:A$5000)-ROW(A$2)+1))),ROWS($A$26:A45))),"")</f>
        <v/>
      </c>
      <c r="B45" s="1" t="str">
        <f t="array" ref="B45">IFERROR(INDEX(بيانات!$D$2:$D$5000,SMALL(IF(بيانات!$F$2:$F$5000=$B$23,IF(بيانات!$G$2:$G$5000=$D$24,IF(بيانات!$D$2:$D$5000&gt;=$B$24,ROW(B$2:B$5000)-ROW(B$2)+1))),ROWS($A$26:B45))),"")</f>
        <v/>
      </c>
      <c r="C45" s="1" t="str">
        <f t="array" ref="C45">IFERROR(INDEX(بيانات!$G$2:$G$5000,SMALL(IF(بيانات!$F$2:$F$5000=$B$23,IF(بيانات!$G$2:$G$5000=$D$24,IF(بيانات!$D$2:$D$5000&gt;=$B$24,ROW(C$2:C$5000)-ROW(C$2)+1))),ROWS($A$26:C45))),"")</f>
        <v/>
      </c>
      <c r="D45" s="1" t="str">
        <f t="array" ref="D45">IFERROR(INDEX(بيانات!$H$2:$H$5000,SMALL(IF(بيانات!$F$2:$F$5000=$B$23,IF(بيانات!$G$2:$G$5000=$D$24,IF(بيانات!$D$2:$D$5000&gt;=$B$24,ROW(D$2:D$5000)-ROW(D$2)+1))),ROWS($A$26:D45))),"")</f>
        <v/>
      </c>
      <c r="E45" s="1" t="str">
        <f t="array" ref="E45">IFERROR(INDEX(بيانات!$I$2:$I$5000,SMALL(IF(بيانات!$F$2:$F$5000=$B$23,IF(بيانات!$G$2:$G$5000=$D$24,IF(بيانات!$D$2:$D$5000&gt;=$B$24,ROW(E$2:E$5000)-ROW(E$2)+1))),ROWS($A$26:E45))),"")</f>
        <v/>
      </c>
      <c r="F45" s="1" t="str">
        <f t="array" ref="F45">IFERROR(INDEX(بيانات!$J$2:$J$5000,SMALL(IF(بيانات!$F$2:$F$5000=$B$23,IF(بيانات!$G$2:$G$5000=$D$24,IF(بيانات!$D$2:$D$5000&gt;=$B$24,ROW(F$2:F$5000)-ROW(F$2)+1))),ROWS($A$26:F45))),"")</f>
        <v/>
      </c>
      <c r="G45" s="1" t="str">
        <f t="array" ref="G45">IFERROR(INDEX(بيانات!$K$2:$K$5000,SMALL(IF(بيانات!$F$2:$F$5000=$B$23,IF(بيانات!$G$2:$G$5000=$D$24,IF(بيانات!$D$2:$D$5000&gt;=$B$24,ROW(G$2:G$5000)-ROW(G$2)+1))),ROWS($A$26:G45))),"")</f>
        <v/>
      </c>
      <c r="H45" s="1"/>
      <c r="I45" s="1"/>
    </row>
    <row r="46" spans="1:9" x14ac:dyDescent="0.25">
      <c r="A46" s="1" t="str">
        <f t="array" ref="A46">IFERROR(INDEX(بيانات!$C$2:$C$5000,SMALL(IF(بيانات!$F$2:$F$5000=$B$23,IF(بيانات!$G$2:$G$5000=$D$24,IF(بيانات!$D$2:$D$5000&gt;=$B$24,ROW(A$2:A$5000)-ROW(A$2)+1))),ROWS($A$26:A46))),"")</f>
        <v/>
      </c>
      <c r="B46" s="1" t="str">
        <f t="array" ref="B46">IFERROR(INDEX(بيانات!$D$2:$D$5000,SMALL(IF(بيانات!$F$2:$F$5000=$B$23,IF(بيانات!$G$2:$G$5000=$D$24,IF(بيانات!$D$2:$D$5000&gt;=$B$24,ROW(B$2:B$5000)-ROW(B$2)+1))),ROWS($A$26:B46))),"")</f>
        <v/>
      </c>
      <c r="C46" s="1" t="str">
        <f t="array" ref="C46">IFERROR(INDEX(بيانات!$G$2:$G$5000,SMALL(IF(بيانات!$F$2:$F$5000=$B$23,IF(بيانات!$G$2:$G$5000=$D$24,IF(بيانات!$D$2:$D$5000&gt;=$B$24,ROW(C$2:C$5000)-ROW(C$2)+1))),ROWS($A$26:C46))),"")</f>
        <v/>
      </c>
      <c r="D46" s="1" t="str">
        <f t="array" ref="D46">IFERROR(INDEX(بيانات!$H$2:$H$5000,SMALL(IF(بيانات!$F$2:$F$5000=$B$23,IF(بيانات!$G$2:$G$5000=$D$24,IF(بيانات!$D$2:$D$5000&gt;=$B$24,ROW(D$2:D$5000)-ROW(D$2)+1))),ROWS($A$26:D46))),"")</f>
        <v/>
      </c>
      <c r="E46" s="1" t="str">
        <f t="array" ref="E46">IFERROR(INDEX(بيانات!$I$2:$I$5000,SMALL(IF(بيانات!$F$2:$F$5000=$B$23,IF(بيانات!$G$2:$G$5000=$D$24,IF(بيانات!$D$2:$D$5000&gt;=$B$24,ROW(E$2:E$5000)-ROW(E$2)+1))),ROWS($A$26:E46))),"")</f>
        <v/>
      </c>
      <c r="F46" s="1" t="str">
        <f t="array" ref="F46">IFERROR(INDEX(بيانات!$J$2:$J$5000,SMALL(IF(بيانات!$F$2:$F$5000=$B$23,IF(بيانات!$G$2:$G$5000=$D$24,IF(بيانات!$D$2:$D$5000&gt;=$B$24,ROW(F$2:F$5000)-ROW(F$2)+1))),ROWS($A$26:F46))),"")</f>
        <v/>
      </c>
      <c r="G46" s="1" t="str">
        <f t="array" ref="G46">IFERROR(INDEX(بيانات!$K$2:$K$5000,SMALL(IF(بيانات!$F$2:$F$5000=$B$23,IF(بيانات!$G$2:$G$5000=$D$24,IF(بيانات!$D$2:$D$5000&gt;=$B$24,ROW(G$2:G$5000)-ROW(G$2)+1))),ROWS($A$26:G46))),"")</f>
        <v/>
      </c>
      <c r="H46" s="1"/>
      <c r="I46" s="1"/>
    </row>
    <row r="47" spans="1:9" x14ac:dyDescent="0.25">
      <c r="A47" s="1" t="str">
        <f t="array" ref="A47">IFERROR(INDEX(بيانات!$C$2:$C$5000,SMALL(IF(بيانات!$F$2:$F$5000=$B$23,IF(بيانات!$G$2:$G$5000=$D$24,IF(بيانات!$D$2:$D$5000&gt;=$B$24,ROW(A$2:A$5000)-ROW(A$2)+1))),ROWS($A$26:A47))),"")</f>
        <v/>
      </c>
      <c r="B47" s="1" t="str">
        <f t="array" ref="B47">IFERROR(INDEX(بيانات!$D$2:$D$5000,SMALL(IF(بيانات!$F$2:$F$5000=$B$23,IF(بيانات!$G$2:$G$5000=$D$24,IF(بيانات!$D$2:$D$5000&gt;=$B$24,ROW(B$2:B$5000)-ROW(B$2)+1))),ROWS($A$26:B47))),"")</f>
        <v/>
      </c>
      <c r="C47" s="1" t="str">
        <f t="array" ref="C47">IFERROR(INDEX(بيانات!$G$2:$G$5000,SMALL(IF(بيانات!$F$2:$F$5000=$B$23,IF(بيانات!$G$2:$G$5000=$D$24,IF(بيانات!$D$2:$D$5000&gt;=$B$24,ROW(C$2:C$5000)-ROW(C$2)+1))),ROWS($A$26:C47))),"")</f>
        <v/>
      </c>
      <c r="D47" s="1" t="str">
        <f t="array" ref="D47">IFERROR(INDEX(بيانات!$H$2:$H$5000,SMALL(IF(بيانات!$F$2:$F$5000=$B$23,IF(بيانات!$G$2:$G$5000=$D$24,IF(بيانات!$D$2:$D$5000&gt;=$B$24,ROW(D$2:D$5000)-ROW(D$2)+1))),ROWS($A$26:D47))),"")</f>
        <v/>
      </c>
      <c r="E47" s="1" t="str">
        <f t="array" ref="E47">IFERROR(INDEX(بيانات!$I$2:$I$5000,SMALL(IF(بيانات!$F$2:$F$5000=$B$23,IF(بيانات!$G$2:$G$5000=$D$24,IF(بيانات!$D$2:$D$5000&gt;=$B$24,ROW(E$2:E$5000)-ROW(E$2)+1))),ROWS($A$26:E47))),"")</f>
        <v/>
      </c>
      <c r="F47" s="1" t="str">
        <f t="array" ref="F47">IFERROR(INDEX(بيانات!$J$2:$J$5000,SMALL(IF(بيانات!$F$2:$F$5000=$B$23,IF(بيانات!$G$2:$G$5000=$D$24,IF(بيانات!$D$2:$D$5000&gt;=$B$24,ROW(F$2:F$5000)-ROW(F$2)+1))),ROWS($A$26:F47))),"")</f>
        <v/>
      </c>
      <c r="G47" s="1" t="str">
        <f t="array" ref="G47">IFERROR(INDEX(بيانات!$K$2:$K$5000,SMALL(IF(بيانات!$F$2:$F$5000=$B$23,IF(بيانات!$G$2:$G$5000=$D$24,IF(بيانات!$D$2:$D$5000&gt;=$B$24,ROW(G$2:G$5000)-ROW(G$2)+1))),ROWS($A$26:G47))),"")</f>
        <v/>
      </c>
      <c r="H47" s="1"/>
      <c r="I47" s="1"/>
    </row>
    <row r="48" spans="1:9" x14ac:dyDescent="0.25">
      <c r="A48" s="1" t="str">
        <f t="array" ref="A48">IFERROR(INDEX(بيانات!$C$2:$C$5000,SMALL(IF(بيانات!$F$2:$F$5000=$B$23,IF(بيانات!$G$2:$G$5000=$D$24,IF(بيانات!$D$2:$D$5000&gt;=$B$24,ROW(A$2:A$5000)-ROW(A$2)+1))),ROWS($A$26:A48))),"")</f>
        <v/>
      </c>
      <c r="B48" s="1" t="str">
        <f t="array" ref="B48">IFERROR(INDEX(بيانات!$D$2:$D$5000,SMALL(IF(بيانات!$F$2:$F$5000=$B$23,IF(بيانات!$G$2:$G$5000=$D$24,IF(بيانات!$D$2:$D$5000&gt;=$B$24,ROW(B$2:B$5000)-ROW(B$2)+1))),ROWS($A$26:B48))),"")</f>
        <v/>
      </c>
      <c r="C48" s="1" t="str">
        <f t="array" ref="C48">IFERROR(INDEX(بيانات!$G$2:$G$5000,SMALL(IF(بيانات!$F$2:$F$5000=$B$23,IF(بيانات!$G$2:$G$5000=$D$24,IF(بيانات!$D$2:$D$5000&gt;=$B$24,ROW(C$2:C$5000)-ROW(C$2)+1))),ROWS($A$26:C48))),"")</f>
        <v/>
      </c>
      <c r="D48" s="1" t="str">
        <f t="array" ref="D48">IFERROR(INDEX(بيانات!$H$2:$H$5000,SMALL(IF(بيانات!$F$2:$F$5000=$B$23,IF(بيانات!$G$2:$G$5000=$D$24,IF(بيانات!$D$2:$D$5000&gt;=$B$24,ROW(D$2:D$5000)-ROW(D$2)+1))),ROWS($A$26:D48))),"")</f>
        <v/>
      </c>
      <c r="E48" s="1" t="str">
        <f t="array" ref="E48">IFERROR(INDEX(بيانات!$I$2:$I$5000,SMALL(IF(بيانات!$F$2:$F$5000=$B$23,IF(بيانات!$G$2:$G$5000=$D$24,IF(بيانات!$D$2:$D$5000&gt;=$B$24,ROW(E$2:E$5000)-ROW(E$2)+1))),ROWS($A$26:E48))),"")</f>
        <v/>
      </c>
      <c r="F48" s="1" t="str">
        <f t="array" ref="F48">IFERROR(INDEX(بيانات!$J$2:$J$5000,SMALL(IF(بيانات!$F$2:$F$5000=$B$23,IF(بيانات!$G$2:$G$5000=$D$24,IF(بيانات!$D$2:$D$5000&gt;=$B$24,ROW(F$2:F$5000)-ROW(F$2)+1))),ROWS($A$26:F48))),"")</f>
        <v/>
      </c>
      <c r="G48" s="1" t="str">
        <f t="array" ref="G48">IFERROR(INDEX(بيانات!$K$2:$K$5000,SMALL(IF(بيانات!$F$2:$F$5000=$B$23,IF(بيانات!$G$2:$G$5000=$D$24,IF(بيانات!$D$2:$D$5000&gt;=$B$24,ROW(G$2:G$5000)-ROW(G$2)+1))),ROWS($A$26:G48))),"")</f>
        <v/>
      </c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</sheetData>
  <mergeCells count="3">
    <mergeCell ref="B22:C22"/>
    <mergeCell ref="D23:E23"/>
    <mergeCell ref="D24:E24"/>
  </mergeCells>
  <dataValidations count="1">
    <dataValidation type="list" allowBlank="1" showInputMessage="1" showErrorMessage="1" sqref="B24">
      <formula1>$C$1:$N$1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OFFSET(بيانات!$AA$2,,,COUNTIF(بيانات!$AA:$AA,"?*"),1)</xm:f>
          </x14:formula1>
          <xm:sqref>D24:E24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تجميعى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2021-03-18T10:09:30Z</dcterms:modified>
</cp:coreProperties>
</file>