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Ail\Desktop\ملف توضيحي\"/>
    </mc:Choice>
  </mc:AlternateContent>
  <xr:revisionPtr revIDLastSave="0" documentId="13_ncr:1_{7DBE14C4-70F0-4DFB-BBA4-D77E0203113F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ملف" sheetId="1" r:id="rId1"/>
  </sheets>
  <definedNames>
    <definedName name="_xlnm._FilterDatabase" localSheetId="0" hidden="1">ملف!$A$46:$H$51</definedName>
    <definedName name="_xlnm.Print_Area" localSheetId="0">ملف!$A$1:$H$23</definedName>
  </definedNames>
  <calcPr calcId="181029"/>
</workbook>
</file>

<file path=xl/calcChain.xml><?xml version="1.0" encoding="utf-8"?>
<calcChain xmlns="http://schemas.openxmlformats.org/spreadsheetml/2006/main">
  <c r="G182" i="1" l="1"/>
  <c r="F182" i="1"/>
  <c r="D182" i="1"/>
  <c r="G159" i="1"/>
  <c r="F159" i="1"/>
  <c r="D159" i="1"/>
  <c r="G136" i="1"/>
  <c r="F136" i="1"/>
  <c r="D136" i="1"/>
  <c r="G113" i="1"/>
  <c r="F113" i="1"/>
  <c r="D113" i="1"/>
  <c r="G90" i="1"/>
  <c r="F90" i="1"/>
  <c r="D90" i="1"/>
  <c r="A71" i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H70" i="1"/>
  <c r="H71" i="1" s="1"/>
  <c r="H72" i="1" s="1"/>
  <c r="H73" i="1" s="1"/>
  <c r="H74" i="1" s="1"/>
  <c r="H75" i="1" s="1"/>
  <c r="H76" i="1" s="1"/>
  <c r="H77" i="1" s="1"/>
  <c r="H78" i="1" s="1"/>
  <c r="H79" i="1" s="1"/>
  <c r="H80" i="1" s="1"/>
  <c r="H81" i="1" s="1"/>
  <c r="H82" i="1" s="1"/>
  <c r="H83" i="1" s="1"/>
  <c r="H84" i="1" s="1"/>
  <c r="H85" i="1" s="1"/>
  <c r="H86" i="1" s="1"/>
  <c r="H87" i="1" s="1"/>
  <c r="H88" i="1" s="1"/>
  <c r="H89" i="1" s="1"/>
  <c r="H93" i="1" s="1"/>
  <c r="H94" i="1" s="1"/>
  <c r="H95" i="1" s="1"/>
  <c r="H96" i="1" s="1"/>
  <c r="H97" i="1" s="1"/>
  <c r="H98" i="1" s="1"/>
  <c r="H99" i="1" s="1"/>
  <c r="H100" i="1" s="1"/>
  <c r="H101" i="1" s="1"/>
  <c r="H102" i="1" s="1"/>
  <c r="H103" i="1" s="1"/>
  <c r="H104" i="1" s="1"/>
  <c r="H105" i="1" s="1"/>
  <c r="H106" i="1" s="1"/>
  <c r="H107" i="1" s="1"/>
  <c r="H108" i="1" s="1"/>
  <c r="H109" i="1" s="1"/>
  <c r="H110" i="1" s="1"/>
  <c r="H111" i="1" s="1"/>
  <c r="H112" i="1" s="1"/>
  <c r="H116" i="1" s="1"/>
  <c r="H117" i="1" s="1"/>
  <c r="H118" i="1" s="1"/>
  <c r="H119" i="1" s="1"/>
  <c r="H120" i="1" s="1"/>
  <c r="H121" i="1" s="1"/>
  <c r="H122" i="1" s="1"/>
  <c r="H123" i="1" s="1"/>
  <c r="H124" i="1" s="1"/>
  <c r="H125" i="1" s="1"/>
  <c r="H126" i="1" s="1"/>
  <c r="H127" i="1" s="1"/>
  <c r="H128" i="1" s="1"/>
  <c r="H129" i="1" s="1"/>
  <c r="H130" i="1" s="1"/>
  <c r="H131" i="1" s="1"/>
  <c r="H132" i="1" s="1"/>
  <c r="H133" i="1" s="1"/>
  <c r="H134" i="1" s="1"/>
  <c r="H135" i="1" s="1"/>
  <c r="H139" i="1" s="1"/>
  <c r="H140" i="1" s="1"/>
  <c r="H141" i="1" s="1"/>
  <c r="H142" i="1" s="1"/>
  <c r="H143" i="1" s="1"/>
  <c r="H144" i="1" s="1"/>
  <c r="H145" i="1" s="1"/>
  <c r="H146" i="1" s="1"/>
  <c r="H147" i="1" s="1"/>
  <c r="H148" i="1" s="1"/>
  <c r="H149" i="1" s="1"/>
  <c r="H150" i="1" s="1"/>
  <c r="H151" i="1" s="1"/>
  <c r="H152" i="1" s="1"/>
  <c r="H153" i="1" s="1"/>
  <c r="H154" i="1" s="1"/>
  <c r="H155" i="1" s="1"/>
  <c r="H156" i="1" s="1"/>
  <c r="H157" i="1" s="1"/>
  <c r="H158" i="1" s="1"/>
  <c r="H162" i="1" s="1"/>
  <c r="H163" i="1" s="1"/>
  <c r="H164" i="1" s="1"/>
  <c r="H165" i="1" s="1"/>
  <c r="H166" i="1" s="1"/>
  <c r="H167" i="1" s="1"/>
  <c r="H168" i="1" s="1"/>
  <c r="H169" i="1" s="1"/>
  <c r="H170" i="1" s="1"/>
  <c r="H171" i="1" s="1"/>
  <c r="H172" i="1" s="1"/>
  <c r="H173" i="1" s="1"/>
  <c r="H174" i="1" s="1"/>
  <c r="H175" i="1" s="1"/>
  <c r="H176" i="1" s="1"/>
  <c r="H177" i="1" s="1"/>
  <c r="H178" i="1" s="1"/>
  <c r="H179" i="1" s="1"/>
  <c r="H180" i="1" s="1"/>
  <c r="H181" i="1" s="1"/>
  <c r="B67" i="1"/>
  <c r="F66" i="1"/>
  <c r="F65" i="1"/>
  <c r="B65" i="1"/>
  <c r="B66" i="1" s="1"/>
  <c r="F64" i="1"/>
  <c r="F63" i="1"/>
  <c r="F62" i="1"/>
  <c r="E58" i="1"/>
  <c r="D58" i="1"/>
  <c r="D67" i="1" s="1"/>
  <c r="G57" i="1"/>
  <c r="H55" i="1"/>
  <c r="H56" i="1" s="1"/>
  <c r="S54" i="1"/>
  <c r="F51" i="1"/>
  <c r="F50" i="1"/>
  <c r="F49" i="1"/>
  <c r="H47" i="1"/>
  <c r="H49" i="1" s="1"/>
  <c r="H50" i="1" s="1"/>
  <c r="H51" i="1" s="1"/>
  <c r="H52" i="1" s="1"/>
  <c r="H53" i="1" s="1"/>
  <c r="G28" i="1"/>
  <c r="G23" i="1"/>
  <c r="G25" i="1" s="1"/>
  <c r="E23" i="1"/>
  <c r="E25" i="1" s="1"/>
  <c r="D23" i="1"/>
  <c r="D25" i="1" s="1"/>
  <c r="F16" i="1"/>
  <c r="F15" i="1"/>
  <c r="F14" i="1"/>
  <c r="F13" i="1"/>
  <c r="F12" i="1"/>
  <c r="F11" i="1"/>
  <c r="F10" i="1"/>
  <c r="F8" i="1"/>
  <c r="F7" i="1"/>
  <c r="F6" i="1"/>
  <c r="F5" i="1"/>
  <c r="F23" i="1" s="1"/>
  <c r="F25" i="1" s="1"/>
  <c r="F4" i="1"/>
  <c r="H3" i="1"/>
  <c r="H4" i="1" s="1"/>
  <c r="H5" i="1" s="1"/>
  <c r="H6" i="1" s="1"/>
  <c r="H7" i="1" s="1"/>
  <c r="H8" i="1" s="1"/>
  <c r="H9" i="1" s="1"/>
  <c r="H10" i="1" s="1"/>
  <c r="H11" i="1" s="1"/>
  <c r="H12" i="1" s="1"/>
  <c r="H13" i="1" s="1"/>
  <c r="H14" i="1" s="1"/>
  <c r="H15" i="1" s="1"/>
  <c r="H16" i="1" s="1"/>
  <c r="F3" i="1"/>
  <c r="Y9" i="1"/>
  <c r="W1" i="1"/>
  <c r="Y1" i="1" l="1"/>
  <c r="H57" i="1"/>
  <c r="F58" i="1"/>
  <c r="F67" i="1" s="1"/>
  <c r="H17" i="1"/>
  <c r="H18" i="1" s="1"/>
  <c r="H19" i="1" s="1"/>
  <c r="H20" i="1" s="1"/>
  <c r="H21" i="1" s="1"/>
  <c r="H22" i="1" s="1"/>
  <c r="H25" i="1" s="1"/>
  <c r="H26" i="1" s="1"/>
  <c r="H27" i="1" s="1"/>
  <c r="H28" i="1" s="1"/>
  <c r="E43" i="1"/>
  <c r="E48" i="1" s="1"/>
  <c r="E29" i="1"/>
  <c r="G43" i="1"/>
  <c r="G29" i="1"/>
  <c r="F43" i="1"/>
  <c r="F48" i="1" s="1"/>
  <c r="F29" i="1"/>
  <c r="D29" i="1"/>
  <c r="D43" i="1" s="1"/>
  <c r="D48" i="1" s="1"/>
  <c r="G58" i="1"/>
  <c r="G67" i="1" s="1"/>
</calcChain>
</file>

<file path=xl/sharedStrings.xml><?xml version="1.0" encoding="utf-8"?>
<sst xmlns="http://schemas.openxmlformats.org/spreadsheetml/2006/main" count="117" uniqueCount="49">
  <si>
    <t xml:space="preserve">البيان </t>
  </si>
  <si>
    <t>السند</t>
  </si>
  <si>
    <t>الرصيد</t>
  </si>
  <si>
    <t>م</t>
  </si>
  <si>
    <t>الرصيد المرحل لحساب الاوقاف بنهاية ديسمبر 2020م</t>
  </si>
  <si>
    <t>رقم السند / الشيك</t>
  </si>
  <si>
    <t>قيمة السند</t>
  </si>
  <si>
    <t xml:space="preserve"> خدمات عامة وتعويضات</t>
  </si>
  <si>
    <t>نسبة 30 % منه</t>
  </si>
  <si>
    <t>قيمة الشيك</t>
  </si>
  <si>
    <t xml:space="preserve">رسوم ايجار </t>
  </si>
  <si>
    <t>تامين</t>
  </si>
  <si>
    <t>خدمات</t>
  </si>
  <si>
    <t>فهد عبدالعزيز القبيسي- اجرة محل 3 4 5 وقف الشلال</t>
  </si>
  <si>
    <t>نهرة مدخل شباب المطيري- اجرة محل 4 وقف السويلمي والسديس</t>
  </si>
  <si>
    <t>يحى محمد سعيد العلي - اجرة شقة 12 وقف الشلال الشلال</t>
  </si>
  <si>
    <t>مرهف مصطفى الخاني- اجرة شقة 1 عزاب وقف الشلال</t>
  </si>
  <si>
    <t>يونس سيد عالم قاسم - اجرة شقة 7 وقف الفرقان</t>
  </si>
  <si>
    <t>أنس صالح حسنين حسنين - اجرة شقة 4 صغيرة وقف الشلال</t>
  </si>
  <si>
    <t>أنس صالح حسنين حسنين - رسوم ايجارة شقة 4 صغيرة وقف الشلال</t>
  </si>
  <si>
    <t>عبدالعزيز علي محمد البكري- اجرة محل صغير 2 وقف عمارة الناصر</t>
  </si>
  <si>
    <t>زكريا صالح الطحيني - اجرة شقة 2 وقف عمارة الخنساء</t>
  </si>
  <si>
    <t>غانم علي غانم عبدالله - اجرة شقة علوية 3 وقف عمارة الناصر</t>
  </si>
  <si>
    <t>منصور صالح الخليفي- اجرة دور علوي وقف بنات السويلم</t>
  </si>
  <si>
    <t>خالد عبدالرحمن التميمي- اجرة شقة 1 ارضية وقف شقق السديس</t>
  </si>
  <si>
    <t xml:space="preserve">محمد سحلي المطيري - اجرة دور ارضي في وقف الدخيل الله </t>
  </si>
  <si>
    <t>جمال نايف حسن محمد - اجرة وحدة 2 علوية مشتركة التوحيد 2</t>
  </si>
  <si>
    <t>جمال نايف حسن محمد - تأمين وحدة 2 علوية مشتركة التوحيد 2</t>
  </si>
  <si>
    <t>جمال نايف حسن محمد - رسوم ايجار وحدة 2 علوية م التوحيد 2</t>
  </si>
  <si>
    <t>أوامر مستديمة بحساب وقف الوالدين الراجحي يناير 2021</t>
  </si>
  <si>
    <t>*</t>
  </si>
  <si>
    <t>تحويلات بحساب وقف الوالدين الراجحي يناير 2021</t>
  </si>
  <si>
    <t>بدل سكن الاخ يزيد الحميدي بشيك رقم 22127</t>
  </si>
  <si>
    <t>راتب الاخ يزيد الحميدي لشهر ديسمبر 2020م</t>
  </si>
  <si>
    <t>الرصيد المرحل من السابقة</t>
  </si>
  <si>
    <t xml:space="preserve">خصم مبلغ الشيك رقم 22121 لأمر محمد عبدالله السديس  </t>
  </si>
  <si>
    <t>رواتب العاملين بقسم الأوقاف لشهر يناير 2021م</t>
  </si>
  <si>
    <t>1/2راتب كل من امين الصندوق والمحاسب لشهر يناير 2021م</t>
  </si>
  <si>
    <t>الرصيد المرحل من رقم مسلسل 38</t>
  </si>
  <si>
    <t>رقم السند</t>
  </si>
  <si>
    <t>***</t>
  </si>
  <si>
    <t>رواتب العاملين بالأوقاف لشهر نوفمبر 2020م</t>
  </si>
  <si>
    <t>1/2راتب كل من امين الصندوق والمحاسب لشهر نوفمبر 2020م</t>
  </si>
  <si>
    <t>الرصيد المرحل من رقم مسلسل 60</t>
  </si>
  <si>
    <t>الرصيد المرحل من رقم مسلسل 79</t>
  </si>
  <si>
    <t>الرصيد المرحل من رقم مسلسل 117</t>
  </si>
  <si>
    <t>الرصيد المرحل من رقم مسلسل 136</t>
  </si>
  <si>
    <t>رسوم ايجار</t>
  </si>
  <si>
    <t>تأمين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</si>
</sst>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الشهيد محمد الدره"/>
      <charset val="178"/>
    </font>
    <font>
      <sz val="9"/>
      <color theme="1"/>
      <name val="Calibri"/>
      <family val="2"/>
      <charset val="178"/>
      <scheme val="minor"/>
    </font>
    <font>
      <b/>
      <sz val="10"/>
      <color theme="1"/>
      <name val="الشهيد محمد الدره"/>
      <charset val="178"/>
    </font>
    <font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b/>
      <sz val="11"/>
      <color theme="1"/>
      <name val="ACS  Almass Extra Bold"/>
      <charset val="178"/>
    </font>
    <font>
      <b/>
      <sz val="14"/>
      <color theme="1"/>
      <name val="ALAWI-3-67"/>
      <charset val="178"/>
    </font>
    <font>
      <sz val="10"/>
      <name val="Arial"/>
      <family val="2"/>
      <charset val="178"/>
    </font>
    <font>
      <b/>
      <sz val="11"/>
      <name val="Calibri"/>
      <family val="2"/>
      <scheme val="minor"/>
    </font>
    <font>
      <b/>
      <sz val="11"/>
      <color theme="1"/>
      <name val="Akhbar MT"/>
      <charset val="178"/>
    </font>
    <font>
      <sz val="10"/>
      <name val="الشهيد محمد الدره"/>
      <charset val="17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8">
    <xf numFmtId="0" fontId="0" fillId="0" borderId="0" xfId="0"/>
    <xf numFmtId="0" fontId="0" fillId="0" borderId="1" xfId="0" applyBorder="1"/>
    <xf numFmtId="0" fontId="2" fillId="2" borderId="2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3" xfId="0" applyFont="1" applyFill="1" applyBorder="1" applyAlignment="1"/>
    <xf numFmtId="0" fontId="0" fillId="3" borderId="1" xfId="0" applyFill="1" applyBorder="1"/>
    <xf numFmtId="0" fontId="3" fillId="3" borderId="1" xfId="0" applyFont="1" applyFill="1" applyBorder="1" applyAlignment="1">
      <alignment horizontal="center" vertical="center" wrapText="1"/>
    </xf>
    <xf numFmtId="4" fontId="0" fillId="3" borderId="1" xfId="0" applyNumberFormat="1" applyFill="1" applyBorder="1"/>
    <xf numFmtId="0" fontId="0" fillId="3" borderId="4" xfId="0" applyFill="1" applyBorder="1"/>
    <xf numFmtId="0" fontId="4" fillId="0" borderId="1" xfId="0" applyFont="1" applyBorder="1"/>
    <xf numFmtId="0" fontId="0" fillId="5" borderId="1" xfId="0" applyFill="1" applyBorder="1"/>
    <xf numFmtId="2" fontId="0" fillId="0" borderId="1" xfId="0" applyNumberFormat="1" applyBorder="1"/>
    <xf numFmtId="0" fontId="5" fillId="6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0" borderId="4" xfId="0" applyFill="1" applyBorder="1"/>
    <xf numFmtId="0" fontId="0" fillId="8" borderId="1" xfId="0" applyFill="1" applyBorder="1" applyAlignment="1">
      <alignment horizontal="center"/>
    </xf>
    <xf numFmtId="2" fontId="0" fillId="3" borderId="1" xfId="0" applyNumberFormat="1" applyFill="1" applyBorder="1"/>
    <xf numFmtId="0" fontId="4" fillId="0" borderId="1" xfId="0" applyFont="1" applyBorder="1" applyAlignment="1">
      <alignment horizontal="right"/>
    </xf>
    <xf numFmtId="0" fontId="0" fillId="7" borderId="1" xfId="0" applyFill="1" applyBorder="1"/>
    <xf numFmtId="2" fontId="0" fillId="7" borderId="1" xfId="0" applyNumberFormat="1" applyFill="1" applyBorder="1"/>
    <xf numFmtId="4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/>
    <xf numFmtId="2" fontId="0" fillId="0" borderId="0" xfId="0" applyNumberFormat="1"/>
    <xf numFmtId="4" fontId="0" fillId="0" borderId="0" xfId="0" applyNumberFormat="1"/>
    <xf numFmtId="0" fontId="1" fillId="0" borderId="1" xfId="0" applyFont="1" applyBorder="1"/>
    <xf numFmtId="2" fontId="0" fillId="5" borderId="1" xfId="0" applyNumberFormat="1" applyFill="1" applyBorder="1"/>
    <xf numFmtId="0" fontId="0" fillId="4" borderId="1" xfId="0" applyFill="1" applyBorder="1"/>
    <xf numFmtId="0" fontId="0" fillId="8" borderId="1" xfId="0" applyFill="1" applyBorder="1" applyAlignment="1">
      <alignment horizontal="center" vertical="center"/>
    </xf>
    <xf numFmtId="0" fontId="0" fillId="8" borderId="1" xfId="0" applyFill="1" applyBorder="1"/>
    <xf numFmtId="0" fontId="4" fillId="2" borderId="1" xfId="0" applyFont="1" applyFill="1" applyBorder="1" applyAlignment="1">
      <alignment horizontal="right"/>
    </xf>
    <xf numFmtId="0" fontId="4" fillId="3" borderId="1" xfId="0" applyFont="1" applyFill="1" applyBorder="1"/>
    <xf numFmtId="0" fontId="4" fillId="9" borderId="1" xfId="0" applyFont="1" applyFill="1" applyBorder="1"/>
    <xf numFmtId="0" fontId="0" fillId="9" borderId="1" xfId="0" applyFill="1" applyBorder="1"/>
    <xf numFmtId="0" fontId="4" fillId="2" borderId="1" xfId="0" applyFont="1" applyFill="1" applyBorder="1"/>
    <xf numFmtId="0" fontId="0" fillId="2" borderId="1" xfId="0" applyFill="1" applyBorder="1"/>
    <xf numFmtId="2" fontId="10" fillId="10" borderId="1" xfId="1" applyNumberFormat="1" applyFont="1" applyFill="1" applyBorder="1" applyAlignment="1">
      <alignment horizontal="center" vertical="center"/>
    </xf>
    <xf numFmtId="0" fontId="11" fillId="0" borderId="1" xfId="0" applyFont="1" applyBorder="1"/>
    <xf numFmtId="2" fontId="10" fillId="5" borderId="1" xfId="1" applyNumberFormat="1" applyFont="1" applyFill="1" applyBorder="1" applyAlignment="1">
      <alignment horizontal="center" vertical="center"/>
    </xf>
    <xf numFmtId="0" fontId="12" fillId="0" borderId="1" xfId="1" applyFont="1" applyBorder="1"/>
    <xf numFmtId="0" fontId="0" fillId="3" borderId="1" xfId="0" applyFill="1" applyBorder="1" applyAlignment="1">
      <alignment horizont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6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82"/>
  <sheetViews>
    <sheetView rightToLeft="1" tabSelected="1" topLeftCell="A28" workbookViewId="0">
      <selection activeCell="B13" sqref="B13"/>
    </sheetView>
  </sheetViews>
  <sheetFormatPr defaultRowHeight="15"/>
  <cols>
    <col min="1" max="1" width="6.28515625" customWidth="1"/>
    <col min="2" max="2" width="44.85546875" customWidth="1"/>
    <col min="3" max="3" width="11.140625" bestFit="1" customWidth="1"/>
    <col min="4" max="5" width="11.42578125" customWidth="1"/>
    <col min="6" max="6" width="10.7109375" bestFit="1" customWidth="1"/>
    <col min="7" max="7" width="11.42578125" customWidth="1"/>
    <col min="8" max="8" width="16.7109375" customWidth="1"/>
    <col min="10" max="10" width="9.42578125" bestFit="1" customWidth="1"/>
    <col min="11" max="11" width="10.42578125" bestFit="1" customWidth="1"/>
    <col min="19" max="19" width="9.42578125" bestFit="1" customWidth="1"/>
  </cols>
  <sheetData>
    <row r="1" spans="1:25" ht="21.75" customHeight="1">
      <c r="A1" s="1"/>
      <c r="B1" s="2" t="s">
        <v>0</v>
      </c>
      <c r="C1" s="42" t="s">
        <v>1</v>
      </c>
      <c r="D1" s="42"/>
      <c r="E1" s="42"/>
      <c r="F1" s="42"/>
      <c r="G1" s="3"/>
      <c r="H1" s="4" t="s">
        <v>2</v>
      </c>
      <c r="W1">
        <f>SUM(V:V)</f>
        <v>80385</v>
      </c>
      <c r="X1">
        <v>80385</v>
      </c>
      <c r="Y1">
        <f>X1-W1</f>
        <v>0</v>
      </c>
    </row>
    <row r="2" spans="1:25" ht="25.5" customHeight="1">
      <c r="A2" s="5" t="s">
        <v>3</v>
      </c>
      <c r="B2" s="6" t="s">
        <v>4</v>
      </c>
      <c r="C2" s="7" t="s">
        <v>5</v>
      </c>
      <c r="D2" s="7" t="s">
        <v>6</v>
      </c>
      <c r="E2" s="8" t="s">
        <v>7</v>
      </c>
      <c r="F2" s="7" t="s">
        <v>8</v>
      </c>
      <c r="G2" s="7" t="s">
        <v>9</v>
      </c>
      <c r="H2" s="9">
        <v>0</v>
      </c>
      <c r="I2" s="10" t="s">
        <v>10</v>
      </c>
      <c r="J2" s="10" t="s">
        <v>11</v>
      </c>
      <c r="K2" s="10" t="s">
        <v>12</v>
      </c>
    </row>
    <row r="3" spans="1:25" ht="23.25" customHeight="1">
      <c r="A3" s="7">
        <v>1</v>
      </c>
      <c r="B3" s="11" t="s">
        <v>13</v>
      </c>
      <c r="C3" s="7">
        <v>3541</v>
      </c>
      <c r="D3" s="7">
        <v>5000</v>
      </c>
      <c r="E3" s="7"/>
      <c r="F3" s="7">
        <f t="shared" ref="F3:F16" si="0">D3*30%</f>
        <v>1500</v>
      </c>
      <c r="G3" s="12"/>
      <c r="H3" s="13">
        <f>H2+F3-G3</f>
        <v>1500</v>
      </c>
    </row>
    <row r="4" spans="1:25" ht="23.25" customHeight="1">
      <c r="A4" s="7">
        <v>2</v>
      </c>
      <c r="B4" s="11" t="s">
        <v>14</v>
      </c>
      <c r="C4" s="7">
        <v>3542</v>
      </c>
      <c r="D4" s="7">
        <v>5000</v>
      </c>
      <c r="E4" s="7"/>
      <c r="F4" s="7">
        <f t="shared" si="0"/>
        <v>1500</v>
      </c>
      <c r="G4" s="12"/>
      <c r="H4" s="13">
        <f t="shared" ref="H4:H22" si="1">H3+F4-G4</f>
        <v>3000</v>
      </c>
      <c r="U4">
        <v>2203</v>
      </c>
      <c r="V4">
        <v>4000</v>
      </c>
    </row>
    <row r="5" spans="1:25" ht="23.25" customHeight="1">
      <c r="A5" s="7">
        <v>3</v>
      </c>
      <c r="B5" s="11" t="s">
        <v>15</v>
      </c>
      <c r="C5" s="7">
        <v>3544</v>
      </c>
      <c r="D5" s="7">
        <v>2000</v>
      </c>
      <c r="E5" s="7"/>
      <c r="F5" s="7">
        <f t="shared" si="0"/>
        <v>600</v>
      </c>
      <c r="G5" s="12"/>
      <c r="H5" s="13">
        <f t="shared" si="1"/>
        <v>3600</v>
      </c>
      <c r="U5">
        <v>2206</v>
      </c>
      <c r="V5">
        <v>4000</v>
      </c>
    </row>
    <row r="6" spans="1:25" ht="23.25" customHeight="1">
      <c r="A6" s="7">
        <v>4</v>
      </c>
      <c r="B6" s="11" t="s">
        <v>16</v>
      </c>
      <c r="C6" s="7">
        <v>3545</v>
      </c>
      <c r="D6" s="7">
        <v>1250</v>
      </c>
      <c r="E6" s="7"/>
      <c r="F6" s="7">
        <f t="shared" si="0"/>
        <v>375</v>
      </c>
      <c r="G6" s="12"/>
      <c r="H6" s="13">
        <f t="shared" si="1"/>
        <v>3975</v>
      </c>
      <c r="U6">
        <v>2207</v>
      </c>
      <c r="V6">
        <v>5500</v>
      </c>
    </row>
    <row r="7" spans="1:25" ht="23.25" customHeight="1">
      <c r="A7" s="7">
        <v>5</v>
      </c>
      <c r="B7" s="11" t="s">
        <v>17</v>
      </c>
      <c r="C7" s="7">
        <v>3552</v>
      </c>
      <c r="D7" s="7">
        <v>10000</v>
      </c>
      <c r="E7" s="7"/>
      <c r="F7" s="7">
        <f t="shared" si="0"/>
        <v>3000</v>
      </c>
      <c r="G7" s="12"/>
      <c r="H7" s="13">
        <f t="shared" si="1"/>
        <v>6975</v>
      </c>
      <c r="U7">
        <v>2208</v>
      </c>
      <c r="V7">
        <v>3000</v>
      </c>
    </row>
    <row r="8" spans="1:25" ht="23.25" customHeight="1">
      <c r="A8" s="7">
        <v>6</v>
      </c>
      <c r="B8" s="11" t="s">
        <v>18</v>
      </c>
      <c r="C8" s="7">
        <v>3554</v>
      </c>
      <c r="D8" s="7">
        <v>2000</v>
      </c>
      <c r="E8" s="7"/>
      <c r="F8" s="7">
        <f t="shared" si="0"/>
        <v>600</v>
      </c>
      <c r="G8" s="12"/>
      <c r="H8" s="13">
        <f t="shared" si="1"/>
        <v>7575</v>
      </c>
      <c r="U8">
        <v>2212</v>
      </c>
      <c r="V8">
        <v>840</v>
      </c>
    </row>
    <row r="9" spans="1:25" ht="23.25" customHeight="1">
      <c r="A9" s="7">
        <v>7</v>
      </c>
      <c r="B9" s="11" t="s">
        <v>19</v>
      </c>
      <c r="C9" s="7">
        <v>3555</v>
      </c>
      <c r="D9" s="7" t="s">
        <v>47</v>
      </c>
      <c r="E9" s="14">
        <v>125</v>
      </c>
      <c r="F9" s="7"/>
      <c r="G9" s="12"/>
      <c r="H9" s="13">
        <f t="shared" si="1"/>
        <v>7575</v>
      </c>
      <c r="U9">
        <v>2215</v>
      </c>
      <c r="V9">
        <v>500</v>
      </c>
      <c r="Y9">
        <f>70%*X1</f>
        <v>56269.5</v>
      </c>
    </row>
    <row r="10" spans="1:25" ht="23.25" customHeight="1">
      <c r="A10" s="7">
        <v>8</v>
      </c>
      <c r="B10" s="11" t="s">
        <v>20</v>
      </c>
      <c r="C10" s="7">
        <v>3558</v>
      </c>
      <c r="D10" s="7">
        <v>2000</v>
      </c>
      <c r="E10" s="7"/>
      <c r="F10" s="7">
        <f t="shared" si="0"/>
        <v>600</v>
      </c>
      <c r="G10" s="12"/>
      <c r="H10" s="13">
        <f t="shared" si="1"/>
        <v>8175</v>
      </c>
      <c r="U10">
        <v>2216</v>
      </c>
      <c r="V10">
        <v>3500</v>
      </c>
    </row>
    <row r="11" spans="1:25" ht="23.25" customHeight="1">
      <c r="A11" s="7">
        <v>9</v>
      </c>
      <c r="B11" s="11" t="s">
        <v>21</v>
      </c>
      <c r="C11" s="7">
        <v>3559</v>
      </c>
      <c r="D11" s="7">
        <v>600</v>
      </c>
      <c r="E11" s="7"/>
      <c r="F11" s="7">
        <f t="shared" si="0"/>
        <v>180</v>
      </c>
      <c r="G11" s="12"/>
      <c r="H11" s="13">
        <f t="shared" si="1"/>
        <v>8355</v>
      </c>
      <c r="U11">
        <v>2222</v>
      </c>
      <c r="V11">
        <v>875</v>
      </c>
    </row>
    <row r="12" spans="1:25" ht="23.25" customHeight="1">
      <c r="A12" s="7">
        <v>10</v>
      </c>
      <c r="B12" s="11" t="s">
        <v>22</v>
      </c>
      <c r="C12" s="7">
        <v>3560</v>
      </c>
      <c r="D12" s="7">
        <v>1000</v>
      </c>
      <c r="E12" s="7"/>
      <c r="F12" s="7">
        <f t="shared" si="0"/>
        <v>300</v>
      </c>
      <c r="G12" s="12"/>
      <c r="H12" s="13">
        <f t="shared" si="1"/>
        <v>8655</v>
      </c>
      <c r="U12">
        <v>2223</v>
      </c>
      <c r="V12">
        <v>1170</v>
      </c>
    </row>
    <row r="13" spans="1:25" ht="23.25" customHeight="1">
      <c r="A13" s="7">
        <v>11</v>
      </c>
      <c r="B13" s="11" t="s">
        <v>23</v>
      </c>
      <c r="C13" s="7">
        <v>3561</v>
      </c>
      <c r="D13" s="7">
        <v>500</v>
      </c>
      <c r="E13" s="7"/>
      <c r="F13" s="7">
        <f t="shared" si="0"/>
        <v>150</v>
      </c>
      <c r="G13" s="12"/>
      <c r="H13" s="13">
        <f t="shared" si="1"/>
        <v>8805</v>
      </c>
      <c r="U13">
        <v>2226</v>
      </c>
      <c r="V13">
        <v>6000</v>
      </c>
    </row>
    <row r="14" spans="1:25" ht="23.25" customHeight="1">
      <c r="A14" s="7">
        <v>12</v>
      </c>
      <c r="B14" s="11" t="s">
        <v>24</v>
      </c>
      <c r="C14" s="7">
        <v>3562</v>
      </c>
      <c r="D14" s="7">
        <v>1170</v>
      </c>
      <c r="E14" s="7"/>
      <c r="F14" s="7">
        <f t="shared" si="0"/>
        <v>351</v>
      </c>
      <c r="G14" s="12"/>
      <c r="H14" s="13">
        <f t="shared" si="1"/>
        <v>9156</v>
      </c>
      <c r="I14" s="45"/>
      <c r="J14" s="46"/>
      <c r="K14" s="46"/>
      <c r="L14" s="46"/>
      <c r="U14">
        <v>2227</v>
      </c>
      <c r="V14">
        <v>3000</v>
      </c>
    </row>
    <row r="15" spans="1:25" ht="23.25" customHeight="1">
      <c r="A15" s="7">
        <v>13</v>
      </c>
      <c r="B15" s="11" t="s">
        <v>25</v>
      </c>
      <c r="C15" s="7">
        <v>3563</v>
      </c>
      <c r="D15" s="7">
        <v>22867</v>
      </c>
      <c r="E15" s="7"/>
      <c r="F15" s="7">
        <f t="shared" si="0"/>
        <v>6860.0999999999995</v>
      </c>
      <c r="G15" s="12"/>
      <c r="H15" s="13">
        <f t="shared" si="1"/>
        <v>16016.099999999999</v>
      </c>
      <c r="U15">
        <v>2231</v>
      </c>
      <c r="V15">
        <v>1400</v>
      </c>
    </row>
    <row r="16" spans="1:25" ht="23.25" customHeight="1">
      <c r="A16" s="7">
        <v>14</v>
      </c>
      <c r="B16" s="11" t="s">
        <v>26</v>
      </c>
      <c r="C16" s="7">
        <v>3564</v>
      </c>
      <c r="D16" s="7">
        <v>2500</v>
      </c>
      <c r="E16" s="7"/>
      <c r="F16" s="7">
        <f t="shared" si="0"/>
        <v>750</v>
      </c>
      <c r="G16" s="12"/>
      <c r="H16" s="13">
        <f t="shared" si="1"/>
        <v>16766.099999999999</v>
      </c>
      <c r="U16">
        <v>2232</v>
      </c>
      <c r="V16">
        <v>28000</v>
      </c>
    </row>
    <row r="17" spans="1:22" ht="23.25" customHeight="1">
      <c r="A17" s="7">
        <v>15</v>
      </c>
      <c r="B17" s="11" t="s">
        <v>27</v>
      </c>
      <c r="C17" s="7">
        <v>3565</v>
      </c>
      <c r="D17" s="7" t="s">
        <v>48</v>
      </c>
      <c r="E17" s="14">
        <v>500</v>
      </c>
      <c r="F17" s="7">
        <v>0</v>
      </c>
      <c r="G17" s="12"/>
      <c r="H17" s="13">
        <f t="shared" si="1"/>
        <v>16766.099999999999</v>
      </c>
      <c r="U17">
        <v>2234</v>
      </c>
      <c r="V17">
        <v>5500</v>
      </c>
    </row>
    <row r="18" spans="1:22" ht="23.25" customHeight="1">
      <c r="A18" s="7">
        <v>16</v>
      </c>
      <c r="B18" s="11" t="s">
        <v>28</v>
      </c>
      <c r="C18" s="7">
        <v>3566</v>
      </c>
      <c r="D18" s="7" t="s">
        <v>47</v>
      </c>
      <c r="E18" s="14">
        <v>125</v>
      </c>
      <c r="F18" s="7">
        <v>0</v>
      </c>
      <c r="G18" s="12"/>
      <c r="H18" s="13">
        <f t="shared" si="1"/>
        <v>16766.099999999999</v>
      </c>
      <c r="U18">
        <v>2236</v>
      </c>
      <c r="V18">
        <v>600</v>
      </c>
    </row>
    <row r="19" spans="1:22" ht="23.25" customHeight="1">
      <c r="A19" s="7">
        <v>17</v>
      </c>
      <c r="B19" s="11" t="s">
        <v>29</v>
      </c>
      <c r="C19" s="7"/>
      <c r="D19" s="7"/>
      <c r="E19" s="7"/>
      <c r="F19" s="7">
        <v>16237.5</v>
      </c>
      <c r="G19" s="12"/>
      <c r="H19" s="13">
        <f t="shared" si="1"/>
        <v>33003.599999999999</v>
      </c>
      <c r="U19">
        <v>2238</v>
      </c>
      <c r="V19">
        <v>5000</v>
      </c>
    </row>
    <row r="20" spans="1:22" ht="23.25" customHeight="1">
      <c r="A20" s="7" t="s">
        <v>30</v>
      </c>
      <c r="B20" s="11" t="s">
        <v>31</v>
      </c>
      <c r="C20" s="7"/>
      <c r="D20" s="7"/>
      <c r="E20" s="7"/>
      <c r="F20" s="9">
        <v>12761.52</v>
      </c>
      <c r="G20" s="12"/>
      <c r="H20" s="13">
        <f t="shared" si="1"/>
        <v>45765.119999999995</v>
      </c>
    </row>
    <row r="21" spans="1:22" ht="23.25" customHeight="1">
      <c r="A21" s="7" t="s">
        <v>30</v>
      </c>
      <c r="B21" s="11" t="s">
        <v>32</v>
      </c>
      <c r="C21" s="7"/>
      <c r="D21" s="7"/>
      <c r="E21" s="7"/>
      <c r="F21" s="7"/>
      <c r="G21" s="12">
        <v>9000</v>
      </c>
      <c r="H21" s="13">
        <f t="shared" si="1"/>
        <v>36765.119999999995</v>
      </c>
    </row>
    <row r="22" spans="1:22" ht="23.25" customHeight="1">
      <c r="A22" s="7" t="s">
        <v>30</v>
      </c>
      <c r="B22" s="11" t="s">
        <v>33</v>
      </c>
      <c r="C22" s="7"/>
      <c r="D22" s="7"/>
      <c r="E22" s="7"/>
      <c r="F22" s="7"/>
      <c r="G22" s="12">
        <v>800</v>
      </c>
      <c r="H22" s="13">
        <f t="shared" si="1"/>
        <v>35965.119999999995</v>
      </c>
      <c r="U22">
        <v>2239</v>
      </c>
      <c r="V22">
        <v>6500</v>
      </c>
    </row>
    <row r="23" spans="1:22">
      <c r="D23" s="15">
        <f>SUM(D3:D22)</f>
        <v>55887</v>
      </c>
      <c r="E23" s="15">
        <f>SUM(E3:E22)</f>
        <v>750</v>
      </c>
      <c r="F23" s="15">
        <f>SUM(F3:F22)</f>
        <v>45765.119999999995</v>
      </c>
      <c r="G23" s="15">
        <f>SUM(G3:G22)</f>
        <v>9800</v>
      </c>
      <c r="H23" s="16"/>
      <c r="U23">
        <v>2241</v>
      </c>
      <c r="V23">
        <v>1000</v>
      </c>
    </row>
    <row r="24" spans="1:22">
      <c r="A24" s="1"/>
      <c r="B24" s="2"/>
      <c r="C24" s="42"/>
      <c r="D24" s="42"/>
      <c r="E24" s="42"/>
      <c r="F24" s="42"/>
      <c r="G24" s="17"/>
      <c r="H24" s="4" t="s">
        <v>2</v>
      </c>
    </row>
    <row r="25" spans="1:22">
      <c r="A25" s="5" t="s">
        <v>3</v>
      </c>
      <c r="B25" s="6" t="s">
        <v>34</v>
      </c>
      <c r="C25" s="7"/>
      <c r="D25" s="15">
        <f>D23</f>
        <v>55887</v>
      </c>
      <c r="E25" s="15">
        <f>E23</f>
        <v>750</v>
      </c>
      <c r="F25" s="15">
        <f>F23</f>
        <v>45765.119999999995</v>
      </c>
      <c r="G25" s="7">
        <f>G23</f>
        <v>9800</v>
      </c>
      <c r="H25" s="18">
        <f>H22</f>
        <v>35965.119999999995</v>
      </c>
    </row>
    <row r="26" spans="1:22" ht="23.25" customHeight="1">
      <c r="A26" s="7" t="s">
        <v>30</v>
      </c>
      <c r="B26" s="11" t="s">
        <v>35</v>
      </c>
      <c r="C26" s="7"/>
      <c r="D26" s="7"/>
      <c r="E26" s="7"/>
      <c r="F26" s="7"/>
      <c r="G26" s="12">
        <v>7500</v>
      </c>
      <c r="H26" s="13">
        <f>H25+F26-G26</f>
        <v>28465.119999999995</v>
      </c>
    </row>
    <row r="27" spans="1:22" ht="23.25" customHeight="1">
      <c r="A27" s="7" t="s">
        <v>30</v>
      </c>
      <c r="B27" s="11" t="s">
        <v>36</v>
      </c>
      <c r="C27" s="7"/>
      <c r="D27" s="7"/>
      <c r="E27" s="7"/>
      <c r="F27" s="7"/>
      <c r="G27" s="12">
        <v>20000</v>
      </c>
      <c r="H27" s="13">
        <f>H26+F27-G27</f>
        <v>8465.1199999999953</v>
      </c>
    </row>
    <row r="28" spans="1:22" ht="23.25" customHeight="1">
      <c r="A28" s="7" t="s">
        <v>30</v>
      </c>
      <c r="B28" s="19" t="s">
        <v>37</v>
      </c>
      <c r="C28" s="7"/>
      <c r="D28" s="7"/>
      <c r="E28" s="7"/>
      <c r="F28" s="7"/>
      <c r="G28" s="12">
        <f>(4000+3600)/2</f>
        <v>3800</v>
      </c>
      <c r="H28" s="13">
        <f>H27+F28-G28</f>
        <v>4665.1199999999953</v>
      </c>
    </row>
    <row r="29" spans="1:22" ht="23.25" customHeight="1">
      <c r="A29" s="7" t="s">
        <v>30</v>
      </c>
      <c r="B29" s="19"/>
      <c r="C29" s="7"/>
      <c r="D29" s="20">
        <f>D25</f>
        <v>55887</v>
      </c>
      <c r="E29" s="20">
        <f>E25</f>
        <v>750</v>
      </c>
      <c r="F29" s="20">
        <f>F25</f>
        <v>45765.119999999995</v>
      </c>
      <c r="G29" s="21">
        <f>SUM(G24:G28)</f>
        <v>41100</v>
      </c>
      <c r="H29" s="13"/>
    </row>
    <row r="30" spans="1:22" ht="23.25" customHeight="1">
      <c r="A30" s="7" t="s">
        <v>30</v>
      </c>
      <c r="B30" s="11"/>
      <c r="C30" s="7"/>
      <c r="D30" s="20"/>
      <c r="E30" s="20"/>
      <c r="F30" s="20"/>
      <c r="G30" s="21"/>
      <c r="H30" s="13"/>
    </row>
    <row r="31" spans="1:22" ht="23.25" customHeight="1">
      <c r="A31" s="7" t="s">
        <v>30</v>
      </c>
      <c r="B31" s="11"/>
      <c r="C31" s="7"/>
      <c r="D31" s="7"/>
      <c r="E31" s="7"/>
      <c r="F31" s="7"/>
      <c r="G31" s="12"/>
      <c r="H31" s="13"/>
    </row>
    <row r="32" spans="1:22" ht="23.25" customHeight="1">
      <c r="A32" s="7" t="s">
        <v>30</v>
      </c>
      <c r="B32" s="19"/>
      <c r="C32" s="7"/>
      <c r="D32" s="7"/>
      <c r="E32" s="7"/>
      <c r="F32" s="7"/>
      <c r="G32" s="12"/>
      <c r="H32" s="13"/>
    </row>
    <row r="33" spans="1:13" ht="23.25" customHeight="1">
      <c r="A33" s="7"/>
      <c r="B33" s="11"/>
      <c r="C33" s="7"/>
      <c r="D33" s="20"/>
      <c r="E33" s="20"/>
      <c r="F33" s="20"/>
      <c r="G33" s="21"/>
      <c r="H33" s="13"/>
    </row>
    <row r="34" spans="1:13" ht="23.25" customHeight="1">
      <c r="A34" s="7"/>
      <c r="B34" s="19"/>
      <c r="C34" s="7"/>
      <c r="D34" s="7"/>
      <c r="E34" s="7"/>
      <c r="F34" s="7"/>
      <c r="G34" s="12"/>
      <c r="H34" s="13"/>
    </row>
    <row r="35" spans="1:13" ht="23.25" customHeight="1">
      <c r="A35" s="7"/>
      <c r="B35" s="22"/>
      <c r="C35" s="7"/>
      <c r="D35" s="7"/>
      <c r="E35" s="7"/>
      <c r="F35" s="7"/>
      <c r="G35" s="12"/>
      <c r="H35" s="13"/>
    </row>
    <row r="36" spans="1:13" ht="23.25" customHeight="1">
      <c r="A36" s="7">
        <v>31</v>
      </c>
      <c r="B36" s="23"/>
      <c r="C36" s="7"/>
      <c r="D36" s="7"/>
      <c r="E36" s="7"/>
      <c r="F36" s="7"/>
      <c r="G36" s="12"/>
      <c r="H36" s="13"/>
    </row>
    <row r="37" spans="1:13" ht="23.25" customHeight="1">
      <c r="A37" s="7">
        <v>32</v>
      </c>
      <c r="B37" s="22"/>
      <c r="C37" s="7"/>
      <c r="D37" s="7"/>
      <c r="E37" s="7"/>
      <c r="F37" s="7"/>
      <c r="G37" s="12"/>
      <c r="H37" s="13"/>
    </row>
    <row r="38" spans="1:13" ht="23.25" customHeight="1">
      <c r="A38" s="7">
        <v>33</v>
      </c>
      <c r="B38" s="11"/>
      <c r="C38" s="7"/>
      <c r="D38" s="7"/>
      <c r="E38" s="7"/>
      <c r="F38" s="7"/>
      <c r="G38" s="12"/>
      <c r="H38" s="13"/>
    </row>
    <row r="39" spans="1:13" ht="23.25" customHeight="1">
      <c r="A39" s="7">
        <v>34</v>
      </c>
      <c r="B39" s="24"/>
      <c r="C39" s="7"/>
      <c r="D39" s="7"/>
      <c r="E39" s="7"/>
      <c r="F39" s="7"/>
      <c r="G39" s="12"/>
      <c r="H39" s="13"/>
    </row>
    <row r="40" spans="1:13" ht="23.25" customHeight="1">
      <c r="A40" s="7">
        <v>35</v>
      </c>
      <c r="B40" s="11"/>
      <c r="C40" s="7"/>
      <c r="D40" s="7"/>
      <c r="E40" s="7"/>
      <c r="F40" s="7"/>
      <c r="G40" s="12"/>
      <c r="H40" s="13"/>
    </row>
    <row r="41" spans="1:13" ht="23.25" customHeight="1">
      <c r="A41" s="7">
        <v>36</v>
      </c>
      <c r="B41" s="11"/>
      <c r="C41" s="7"/>
      <c r="D41" s="7"/>
      <c r="E41" s="7"/>
      <c r="F41" s="7"/>
      <c r="G41" s="12"/>
      <c r="H41" s="13"/>
    </row>
    <row r="42" spans="1:13" ht="23.25" customHeight="1">
      <c r="A42" s="7">
        <v>37</v>
      </c>
      <c r="B42" s="11"/>
      <c r="C42" s="7"/>
      <c r="D42" s="7"/>
      <c r="E42" s="7"/>
      <c r="F42" s="7"/>
      <c r="G42" s="12"/>
      <c r="H42" s="13"/>
    </row>
    <row r="43" spans="1:13" ht="23.25" customHeight="1">
      <c r="A43" s="7"/>
      <c r="B43" s="11"/>
      <c r="C43" s="7"/>
      <c r="D43" s="15">
        <f>SUM(D25:D42)</f>
        <v>111774</v>
      </c>
      <c r="E43" s="15">
        <f>SUM(E25:E42)</f>
        <v>1500</v>
      </c>
      <c r="F43" s="15">
        <f>SUM(F25:F42)</f>
        <v>91530.239999999991</v>
      </c>
      <c r="G43" s="15">
        <f>SUM(G25:G42)</f>
        <v>82200</v>
      </c>
      <c r="H43" s="13"/>
    </row>
    <row r="44" spans="1:13">
      <c r="H44" s="16"/>
    </row>
    <row r="45" spans="1:13">
      <c r="K45" s="25"/>
    </row>
    <row r="46" spans="1:13">
      <c r="A46" s="1"/>
      <c r="B46" s="2" t="s">
        <v>0</v>
      </c>
      <c r="C46" s="42" t="s">
        <v>1</v>
      </c>
      <c r="D46" s="42"/>
      <c r="E46" s="42"/>
      <c r="F46" s="42"/>
      <c r="G46" s="3"/>
      <c r="H46" s="4" t="s">
        <v>2</v>
      </c>
    </row>
    <row r="47" spans="1:13">
      <c r="A47" s="5" t="s">
        <v>3</v>
      </c>
      <c r="B47" s="6" t="s">
        <v>38</v>
      </c>
      <c r="C47" s="7" t="s">
        <v>39</v>
      </c>
      <c r="D47" s="7" t="s">
        <v>6</v>
      </c>
      <c r="E47" s="7"/>
      <c r="F47" s="7" t="s">
        <v>8</v>
      </c>
      <c r="G47" s="7" t="s">
        <v>9</v>
      </c>
      <c r="H47" s="18">
        <f>H42</f>
        <v>0</v>
      </c>
      <c r="M47" s="26"/>
    </row>
    <row r="48" spans="1:13">
      <c r="A48" s="5"/>
      <c r="B48" s="6"/>
      <c r="C48" s="7"/>
      <c r="D48" s="15">
        <f>D43</f>
        <v>111774</v>
      </c>
      <c r="E48" s="15">
        <f>E43</f>
        <v>1500</v>
      </c>
      <c r="F48" s="15">
        <f>F43</f>
        <v>91530.239999999991</v>
      </c>
      <c r="G48" s="15"/>
      <c r="H48" s="18"/>
      <c r="M48" s="26"/>
    </row>
    <row r="49" spans="1:19" ht="23.25" customHeight="1">
      <c r="A49" s="27">
        <v>38</v>
      </c>
      <c r="B49" s="11"/>
      <c r="C49" s="7"/>
      <c r="D49" s="7"/>
      <c r="E49" s="7"/>
      <c r="F49" s="7">
        <f>D49*30%</f>
        <v>0</v>
      </c>
      <c r="G49" s="12"/>
      <c r="H49" s="13">
        <f>H47+F49-G49</f>
        <v>0</v>
      </c>
      <c r="M49" s="26"/>
    </row>
    <row r="50" spans="1:19" ht="23.25" customHeight="1">
      <c r="A50" s="27">
        <v>39</v>
      </c>
      <c r="B50" s="11"/>
      <c r="C50" s="7"/>
      <c r="D50" s="7"/>
      <c r="E50" s="7"/>
      <c r="F50" s="7">
        <f>D50*30%</f>
        <v>0</v>
      </c>
      <c r="G50" s="12"/>
      <c r="H50" s="13">
        <f>H49+F50-G50</f>
        <v>0</v>
      </c>
    </row>
    <row r="51" spans="1:19" ht="23.25" customHeight="1">
      <c r="A51" s="27">
        <v>40</v>
      </c>
      <c r="B51" s="11"/>
      <c r="C51" s="7"/>
      <c r="D51" s="7"/>
      <c r="E51" s="7"/>
      <c r="F51" s="7">
        <f>D51*30%</f>
        <v>0</v>
      </c>
      <c r="G51" s="12"/>
      <c r="H51" s="13">
        <f>H50+F51-G51</f>
        <v>0</v>
      </c>
      <c r="M51" s="26"/>
    </row>
    <row r="52" spans="1:19" ht="23.25" customHeight="1">
      <c r="A52" s="27" t="s">
        <v>40</v>
      </c>
      <c r="B52" s="11"/>
      <c r="C52" s="7"/>
      <c r="D52" s="7"/>
      <c r="E52" s="7"/>
      <c r="F52" s="7"/>
      <c r="G52" s="12"/>
      <c r="H52" s="13">
        <f>H51+F52-G52</f>
        <v>0</v>
      </c>
    </row>
    <row r="53" spans="1:19" ht="23.25" customHeight="1">
      <c r="A53" s="27" t="s">
        <v>40</v>
      </c>
      <c r="B53" s="11"/>
      <c r="C53" s="7"/>
      <c r="D53" s="7"/>
      <c r="E53" s="7"/>
      <c r="F53" s="7"/>
      <c r="G53" s="12"/>
      <c r="H53" s="13">
        <f>H52+F53-G53</f>
        <v>0</v>
      </c>
    </row>
    <row r="54" spans="1:19" ht="23.25" customHeight="1">
      <c r="A54" s="27" t="s">
        <v>40</v>
      </c>
      <c r="B54" s="11"/>
      <c r="C54" s="7"/>
      <c r="D54" s="7"/>
      <c r="E54" s="7"/>
      <c r="F54" s="7"/>
      <c r="G54" s="28"/>
      <c r="H54" s="13"/>
      <c r="S54" s="25">
        <f>SUM(R55:R58)</f>
        <v>152927.21000000002</v>
      </c>
    </row>
    <row r="55" spans="1:19" ht="23.25" customHeight="1">
      <c r="A55" s="27" t="s">
        <v>40</v>
      </c>
      <c r="B55" s="11"/>
      <c r="C55" s="7"/>
      <c r="D55" s="7"/>
      <c r="E55" s="7"/>
      <c r="F55" s="7"/>
      <c r="G55" s="28"/>
      <c r="H55" s="13">
        <f>H54+F55-G55</f>
        <v>0</v>
      </c>
      <c r="R55">
        <v>57503.08</v>
      </c>
    </row>
    <row r="56" spans="1:19" ht="23.25" customHeight="1">
      <c r="A56" s="27" t="s">
        <v>40</v>
      </c>
      <c r="B56" s="11" t="s">
        <v>41</v>
      </c>
      <c r="C56" s="7"/>
      <c r="D56" s="7"/>
      <c r="E56" s="7"/>
      <c r="F56" s="7"/>
      <c r="G56" s="12">
        <v>17000</v>
      </c>
      <c r="H56" s="13">
        <f>H55+F56-G56</f>
        <v>-17000</v>
      </c>
      <c r="J56" s="25"/>
      <c r="K56" s="11"/>
      <c r="L56" s="7"/>
      <c r="M56" s="7"/>
      <c r="N56" s="7"/>
      <c r="O56" s="7"/>
      <c r="P56" s="29"/>
      <c r="R56">
        <v>26281.96</v>
      </c>
    </row>
    <row r="57" spans="1:19" ht="23.25" customHeight="1">
      <c r="A57" s="27" t="s">
        <v>40</v>
      </c>
      <c r="B57" s="19" t="s">
        <v>42</v>
      </c>
      <c r="C57" s="7"/>
      <c r="D57" s="7"/>
      <c r="E57" s="7"/>
      <c r="F57" s="7"/>
      <c r="G57" s="12">
        <f>(4000+3600)/2</f>
        <v>3800</v>
      </c>
      <c r="H57" s="13">
        <f>H56+F57-G57</f>
        <v>-20800</v>
      </c>
      <c r="K57" s="11"/>
      <c r="L57" s="7"/>
      <c r="M57" s="7"/>
      <c r="N57" s="7"/>
      <c r="O57" s="7"/>
      <c r="P57" s="29"/>
      <c r="R57">
        <v>46989.760000000002</v>
      </c>
    </row>
    <row r="58" spans="1:19" ht="23.25" customHeight="1">
      <c r="A58" s="27" t="s">
        <v>40</v>
      </c>
      <c r="B58" s="11"/>
      <c r="C58" s="7"/>
      <c r="D58" s="30">
        <f>SUM(D49:D57)</f>
        <v>0</v>
      </c>
      <c r="E58" s="30">
        <f>SUM(E49:E57)</f>
        <v>0</v>
      </c>
      <c r="F58" s="30">
        <f>SUM(F49:F57)</f>
        <v>0</v>
      </c>
      <c r="G58" s="31">
        <f>SUM(G56:G57)</f>
        <v>20800</v>
      </c>
      <c r="H58" s="13"/>
      <c r="R58">
        <v>22152.41</v>
      </c>
    </row>
    <row r="59" spans="1:19" ht="23.25" customHeight="1">
      <c r="A59" s="27" t="s">
        <v>40</v>
      </c>
      <c r="B59" s="11"/>
      <c r="C59" s="7"/>
      <c r="D59" s="7"/>
      <c r="E59" s="7"/>
      <c r="F59" s="7"/>
      <c r="G59" s="29"/>
      <c r="H59" s="13"/>
    </row>
    <row r="60" spans="1:19" ht="23.25" customHeight="1">
      <c r="A60" s="27" t="s">
        <v>40</v>
      </c>
      <c r="B60" s="11"/>
      <c r="C60" s="7"/>
      <c r="D60" s="7"/>
      <c r="E60" s="7"/>
      <c r="F60" s="7"/>
      <c r="G60" s="29"/>
      <c r="H60" s="13"/>
    </row>
    <row r="61" spans="1:19" ht="23.25" customHeight="1">
      <c r="A61" s="27" t="s">
        <v>40</v>
      </c>
      <c r="B61" s="11"/>
      <c r="C61" s="7"/>
      <c r="D61" s="30"/>
      <c r="E61" s="30"/>
      <c r="F61" s="30"/>
      <c r="G61" s="31"/>
      <c r="H61" s="13"/>
    </row>
    <row r="62" spans="1:19" ht="23.25" customHeight="1">
      <c r="A62" s="27"/>
      <c r="B62" s="11"/>
      <c r="C62" s="7"/>
      <c r="D62" s="7"/>
      <c r="E62" s="7"/>
      <c r="F62" s="7">
        <f>D62*30%</f>
        <v>0</v>
      </c>
      <c r="G62" s="29"/>
      <c r="H62" s="1"/>
    </row>
    <row r="63" spans="1:19" ht="23.25" customHeight="1">
      <c r="A63" s="27"/>
      <c r="B63" s="11"/>
      <c r="C63" s="7"/>
      <c r="D63" s="7"/>
      <c r="E63" s="14"/>
      <c r="F63" s="7">
        <f>D63*30%</f>
        <v>0</v>
      </c>
      <c r="G63" s="29"/>
      <c r="H63" s="1"/>
    </row>
    <row r="64" spans="1:19" ht="23.25" customHeight="1">
      <c r="A64" s="27"/>
      <c r="B64" s="32"/>
      <c r="C64" s="7"/>
      <c r="D64" s="7"/>
      <c r="E64" s="7"/>
      <c r="F64" s="7">
        <f>D64*30%</f>
        <v>0</v>
      </c>
      <c r="G64" s="12"/>
      <c r="H64" s="1"/>
    </row>
    <row r="65" spans="1:8" ht="23.25" customHeight="1">
      <c r="A65" s="27"/>
      <c r="B65" s="33">
        <f>F61</f>
        <v>0</v>
      </c>
      <c r="C65" s="7"/>
      <c r="D65" s="7"/>
      <c r="E65" s="7"/>
      <c r="F65" s="7">
        <f>D65*30%</f>
        <v>0</v>
      </c>
      <c r="G65" s="29"/>
      <c r="H65" s="1"/>
    </row>
    <row r="66" spans="1:8" ht="23.25" customHeight="1">
      <c r="A66" s="27"/>
      <c r="B66" s="19">
        <f>B65-B64</f>
        <v>0</v>
      </c>
      <c r="C66" s="7"/>
      <c r="D66" s="7"/>
      <c r="E66" s="7"/>
      <c r="F66" s="7">
        <f>D66*30%</f>
        <v>0</v>
      </c>
      <c r="G66" s="29"/>
      <c r="H66" s="1"/>
    </row>
    <row r="67" spans="1:8">
      <c r="B67" s="11">
        <f>F61-G61</f>
        <v>0</v>
      </c>
      <c r="D67" s="15">
        <f>SUM(D49:D66)</f>
        <v>0</v>
      </c>
      <c r="E67" s="15"/>
      <c r="F67" s="15">
        <f>SUM(F49:F66)</f>
        <v>0</v>
      </c>
      <c r="G67" s="15">
        <f>SUM(G49:G66)</f>
        <v>41600</v>
      </c>
      <c r="H67" s="16"/>
    </row>
    <row r="68" spans="1:8">
      <c r="B68" s="47"/>
      <c r="C68" s="47"/>
      <c r="D68" s="47"/>
      <c r="E68" s="47"/>
      <c r="F68" s="47"/>
      <c r="G68" s="47"/>
      <c r="H68" s="47"/>
    </row>
    <row r="69" spans="1:8">
      <c r="A69" s="1"/>
      <c r="B69" s="2" t="s">
        <v>0</v>
      </c>
      <c r="C69" s="42" t="s">
        <v>1</v>
      </c>
      <c r="D69" s="42"/>
      <c r="E69" s="42"/>
      <c r="F69" s="42"/>
      <c r="G69" s="3"/>
      <c r="H69" s="4" t="s">
        <v>2</v>
      </c>
    </row>
    <row r="70" spans="1:8">
      <c r="A70" s="5" t="s">
        <v>3</v>
      </c>
      <c r="B70" s="6" t="s">
        <v>43</v>
      </c>
      <c r="C70" s="7" t="s">
        <v>39</v>
      </c>
      <c r="D70" s="7" t="s">
        <v>6</v>
      </c>
      <c r="E70" s="7"/>
      <c r="F70" s="7" t="s">
        <v>8</v>
      </c>
      <c r="G70" s="7" t="s">
        <v>9</v>
      </c>
      <c r="H70" s="7">
        <f>H66</f>
        <v>0</v>
      </c>
    </row>
    <row r="71" spans="1:8" ht="23.25" customHeight="1">
      <c r="A71" s="27">
        <f>A66+1</f>
        <v>1</v>
      </c>
      <c r="B71" s="11"/>
      <c r="C71" s="7"/>
      <c r="D71" s="7"/>
      <c r="E71" s="7"/>
      <c r="F71" s="7"/>
      <c r="G71" s="12"/>
      <c r="H71" s="1">
        <f t="shared" ref="H71:H89" si="2">H70+F71-G71</f>
        <v>0</v>
      </c>
    </row>
    <row r="72" spans="1:8" ht="23.25" customHeight="1">
      <c r="A72" s="27">
        <f>A71+1</f>
        <v>2</v>
      </c>
      <c r="B72" s="11"/>
      <c r="C72" s="7"/>
      <c r="D72" s="7"/>
      <c r="E72" s="7"/>
      <c r="F72" s="7"/>
      <c r="G72" s="12"/>
      <c r="H72" s="1">
        <f t="shared" si="2"/>
        <v>0</v>
      </c>
    </row>
    <row r="73" spans="1:8" ht="23.25" customHeight="1">
      <c r="A73" s="27">
        <f t="shared" ref="A73:A89" si="3">A72+1</f>
        <v>3</v>
      </c>
      <c r="B73" s="11"/>
      <c r="C73" s="7"/>
      <c r="D73" s="7"/>
      <c r="E73" s="7"/>
      <c r="F73" s="7"/>
      <c r="G73" s="12"/>
      <c r="H73" s="1">
        <f t="shared" si="2"/>
        <v>0</v>
      </c>
    </row>
    <row r="74" spans="1:8" ht="23.25" customHeight="1">
      <c r="A74" s="27">
        <f t="shared" si="3"/>
        <v>4</v>
      </c>
      <c r="B74" s="11"/>
      <c r="C74" s="7"/>
      <c r="D74" s="7"/>
      <c r="E74" s="7"/>
      <c r="F74" s="7"/>
      <c r="G74" s="12"/>
      <c r="H74" s="1">
        <f t="shared" si="2"/>
        <v>0</v>
      </c>
    </row>
    <row r="75" spans="1:8" ht="23.25" customHeight="1">
      <c r="A75" s="27">
        <f t="shared" si="3"/>
        <v>5</v>
      </c>
      <c r="B75" s="11"/>
      <c r="C75" s="7"/>
      <c r="D75" s="7"/>
      <c r="E75" s="7"/>
      <c r="F75" s="7"/>
      <c r="G75" s="12"/>
      <c r="H75" s="1">
        <f t="shared" si="2"/>
        <v>0</v>
      </c>
    </row>
    <row r="76" spans="1:8" ht="23.25" customHeight="1">
      <c r="A76" s="27">
        <f t="shared" si="3"/>
        <v>6</v>
      </c>
      <c r="B76" s="11"/>
      <c r="C76" s="7"/>
      <c r="D76" s="7"/>
      <c r="E76" s="7"/>
      <c r="F76" s="7"/>
      <c r="G76" s="12"/>
      <c r="H76" s="1">
        <f t="shared" si="2"/>
        <v>0</v>
      </c>
    </row>
    <row r="77" spans="1:8" ht="23.25" customHeight="1">
      <c r="A77" s="27">
        <f t="shared" si="3"/>
        <v>7</v>
      </c>
      <c r="B77" s="11"/>
      <c r="C77" s="7"/>
      <c r="D77" s="7"/>
      <c r="E77" s="7"/>
      <c r="F77" s="7"/>
      <c r="G77" s="12"/>
      <c r="H77" s="1">
        <f t="shared" si="2"/>
        <v>0</v>
      </c>
    </row>
    <row r="78" spans="1:8" ht="23.25" customHeight="1">
      <c r="A78" s="27">
        <f t="shared" si="3"/>
        <v>8</v>
      </c>
      <c r="B78" s="11"/>
      <c r="C78" s="7"/>
      <c r="D78" s="7"/>
      <c r="E78" s="7"/>
      <c r="F78" s="7"/>
      <c r="G78" s="12"/>
      <c r="H78" s="1">
        <f t="shared" si="2"/>
        <v>0</v>
      </c>
    </row>
    <row r="79" spans="1:8" ht="23.25" customHeight="1">
      <c r="A79" s="27">
        <f t="shared" si="3"/>
        <v>9</v>
      </c>
      <c r="B79" s="11"/>
      <c r="C79" s="7"/>
      <c r="D79" s="7"/>
      <c r="E79" s="7"/>
      <c r="F79" s="7"/>
      <c r="G79" s="12"/>
      <c r="H79" s="1">
        <f t="shared" si="2"/>
        <v>0</v>
      </c>
    </row>
    <row r="80" spans="1:8" ht="23.25" customHeight="1">
      <c r="A80" s="27">
        <f t="shared" si="3"/>
        <v>10</v>
      </c>
      <c r="B80" s="11"/>
      <c r="C80" s="7"/>
      <c r="D80" s="7"/>
      <c r="E80" s="7"/>
      <c r="F80" s="7"/>
      <c r="G80" s="12"/>
      <c r="H80" s="1">
        <f t="shared" si="2"/>
        <v>0</v>
      </c>
    </row>
    <row r="81" spans="1:8" ht="23.25" customHeight="1">
      <c r="A81" s="27">
        <f t="shared" si="3"/>
        <v>11</v>
      </c>
      <c r="B81" s="11"/>
      <c r="C81" s="7"/>
      <c r="D81" s="7"/>
      <c r="E81" s="7"/>
      <c r="F81" s="7"/>
      <c r="G81" s="12"/>
      <c r="H81" s="1">
        <f t="shared" si="2"/>
        <v>0</v>
      </c>
    </row>
    <row r="82" spans="1:8" ht="23.25" customHeight="1">
      <c r="A82" s="27">
        <f t="shared" si="3"/>
        <v>12</v>
      </c>
      <c r="B82" s="11"/>
      <c r="C82" s="7"/>
      <c r="D82" s="7"/>
      <c r="E82" s="7"/>
      <c r="F82" s="7"/>
      <c r="G82" s="12"/>
      <c r="H82" s="1">
        <f t="shared" si="2"/>
        <v>0</v>
      </c>
    </row>
    <row r="83" spans="1:8" ht="23.25" customHeight="1">
      <c r="A83" s="27">
        <f t="shared" si="3"/>
        <v>13</v>
      </c>
      <c r="B83" s="11"/>
      <c r="C83" s="7"/>
      <c r="D83" s="7"/>
      <c r="E83" s="7"/>
      <c r="F83" s="7"/>
      <c r="G83" s="12"/>
      <c r="H83" s="1">
        <f t="shared" si="2"/>
        <v>0</v>
      </c>
    </row>
    <row r="84" spans="1:8" ht="23.25" customHeight="1">
      <c r="A84" s="27">
        <f t="shared" si="3"/>
        <v>14</v>
      </c>
      <c r="B84" s="11"/>
      <c r="C84" s="12"/>
      <c r="D84" s="12"/>
      <c r="E84" s="12"/>
      <c r="F84" s="12"/>
      <c r="G84" s="29"/>
      <c r="H84" s="1">
        <f t="shared" si="2"/>
        <v>0</v>
      </c>
    </row>
    <row r="85" spans="1:8" ht="23.25" customHeight="1">
      <c r="A85" s="27">
        <f t="shared" si="3"/>
        <v>15</v>
      </c>
      <c r="B85" s="11"/>
      <c r="C85" s="12"/>
      <c r="D85" s="12"/>
      <c r="E85" s="12"/>
      <c r="F85" s="12"/>
      <c r="G85" s="29"/>
      <c r="H85" s="1">
        <f t="shared" si="2"/>
        <v>0</v>
      </c>
    </row>
    <row r="86" spans="1:8" ht="23.25" customHeight="1">
      <c r="A86" s="27">
        <f t="shared" si="3"/>
        <v>16</v>
      </c>
      <c r="B86" s="11"/>
      <c r="C86" s="12"/>
      <c r="D86" s="12"/>
      <c r="E86" s="12"/>
      <c r="F86" s="12"/>
      <c r="G86" s="29"/>
      <c r="H86" s="1">
        <f t="shared" si="2"/>
        <v>0</v>
      </c>
    </row>
    <row r="87" spans="1:8" ht="23.25" customHeight="1">
      <c r="A87" s="27">
        <f t="shared" si="3"/>
        <v>17</v>
      </c>
      <c r="B87" s="11"/>
      <c r="C87" s="12"/>
      <c r="D87" s="12"/>
      <c r="E87" s="12"/>
      <c r="F87" s="12"/>
      <c r="G87" s="29"/>
      <c r="H87" s="1">
        <f t="shared" si="2"/>
        <v>0</v>
      </c>
    </row>
    <row r="88" spans="1:8" ht="23.25" customHeight="1">
      <c r="A88" s="27">
        <f t="shared" si="3"/>
        <v>18</v>
      </c>
      <c r="B88" s="11"/>
      <c r="C88" s="12"/>
      <c r="D88" s="12"/>
      <c r="E88" s="12"/>
      <c r="F88" s="12"/>
      <c r="G88" s="29"/>
      <c r="H88" s="1">
        <f t="shared" si="2"/>
        <v>0</v>
      </c>
    </row>
    <row r="89" spans="1:8" ht="23.25" customHeight="1">
      <c r="A89" s="27">
        <f t="shared" si="3"/>
        <v>19</v>
      </c>
      <c r="B89" s="11"/>
      <c r="C89" s="12"/>
      <c r="D89" s="12"/>
      <c r="E89" s="12"/>
      <c r="F89" s="12"/>
      <c r="G89" s="29"/>
      <c r="H89" s="1">
        <f t="shared" si="2"/>
        <v>0</v>
      </c>
    </row>
    <row r="90" spans="1:8">
      <c r="D90" s="15">
        <f>SUM(D71:D89)</f>
        <v>0</v>
      </c>
      <c r="E90" s="15"/>
      <c r="F90" s="15">
        <f>SUM(F71:F89)</f>
        <v>0</v>
      </c>
      <c r="G90" s="15">
        <f>SUM(G71:G89)</f>
        <v>0</v>
      </c>
      <c r="H90" s="16"/>
    </row>
    <row r="92" spans="1:8">
      <c r="A92" s="1"/>
      <c r="B92" s="2" t="s">
        <v>0</v>
      </c>
      <c r="C92" s="42" t="s">
        <v>1</v>
      </c>
      <c r="D92" s="42"/>
      <c r="E92" s="42"/>
      <c r="F92" s="42"/>
      <c r="G92" s="3"/>
      <c r="H92" s="4" t="s">
        <v>2</v>
      </c>
    </row>
    <row r="93" spans="1:8">
      <c r="A93" s="5" t="s">
        <v>3</v>
      </c>
      <c r="B93" s="6" t="s">
        <v>44</v>
      </c>
      <c r="C93" s="7" t="s">
        <v>39</v>
      </c>
      <c r="D93" s="7" t="s">
        <v>6</v>
      </c>
      <c r="E93" s="7"/>
      <c r="F93" s="7" t="s">
        <v>8</v>
      </c>
      <c r="G93" s="7" t="s">
        <v>9</v>
      </c>
      <c r="H93" s="7">
        <f>H89</f>
        <v>0</v>
      </c>
    </row>
    <row r="94" spans="1:8" ht="23.25" customHeight="1">
      <c r="A94" s="27">
        <f>A89+1</f>
        <v>20</v>
      </c>
      <c r="B94" s="34"/>
      <c r="C94" s="35"/>
      <c r="D94" s="35"/>
      <c r="E94" s="35"/>
      <c r="F94" s="35"/>
      <c r="G94" s="12"/>
      <c r="H94" s="1">
        <f t="shared" ref="H94:H102" si="4">H93+F94-G94</f>
        <v>0</v>
      </c>
    </row>
    <row r="95" spans="1:8" ht="23.25" customHeight="1">
      <c r="A95" s="27">
        <f>A94+1</f>
        <v>21</v>
      </c>
      <c r="B95" s="36"/>
      <c r="C95" s="37"/>
      <c r="D95" s="37"/>
      <c r="E95" s="37"/>
      <c r="F95" s="37"/>
      <c r="G95" s="43"/>
      <c r="H95" s="1">
        <f t="shared" si="4"/>
        <v>0</v>
      </c>
    </row>
    <row r="96" spans="1:8" ht="23.25" customHeight="1">
      <c r="A96" s="27">
        <f t="shared" ref="A96:A112" si="5">A95+1</f>
        <v>22</v>
      </c>
      <c r="B96" s="36"/>
      <c r="C96" s="37"/>
      <c r="D96" s="37"/>
      <c r="E96" s="37"/>
      <c r="F96" s="37"/>
      <c r="G96" s="44"/>
      <c r="H96" s="1">
        <f t="shared" si="4"/>
        <v>0</v>
      </c>
    </row>
    <row r="97" spans="1:8" ht="23.25" customHeight="1">
      <c r="A97" s="27">
        <f t="shared" si="5"/>
        <v>23</v>
      </c>
      <c r="B97" s="11"/>
      <c r="C97" s="7"/>
      <c r="D97" s="7"/>
      <c r="E97" s="7"/>
      <c r="F97" s="7"/>
      <c r="G97" s="12"/>
      <c r="H97" s="1">
        <f t="shared" si="4"/>
        <v>0</v>
      </c>
    </row>
    <row r="98" spans="1:8" ht="23.25" customHeight="1">
      <c r="A98" s="27">
        <f t="shared" si="5"/>
        <v>24</v>
      </c>
      <c r="B98" s="11"/>
      <c r="C98" s="7"/>
      <c r="D98" s="7"/>
      <c r="E98" s="7"/>
      <c r="F98" s="7"/>
      <c r="G98" s="12"/>
      <c r="H98" s="1">
        <f t="shared" si="4"/>
        <v>0</v>
      </c>
    </row>
    <row r="99" spans="1:8" ht="23.25" customHeight="1">
      <c r="A99" s="27">
        <f t="shared" si="5"/>
        <v>25</v>
      </c>
      <c r="B99" s="11"/>
      <c r="C99" s="7"/>
      <c r="D99" s="7"/>
      <c r="E99" s="7"/>
      <c r="F99" s="7"/>
      <c r="G99" s="12"/>
      <c r="H99" s="1">
        <f t="shared" si="4"/>
        <v>0</v>
      </c>
    </row>
    <row r="100" spans="1:8" ht="23.25" customHeight="1">
      <c r="A100" s="27">
        <f t="shared" si="5"/>
        <v>26</v>
      </c>
      <c r="B100" s="11"/>
      <c r="C100" s="7"/>
      <c r="D100" s="7"/>
      <c r="E100" s="7"/>
      <c r="F100" s="7"/>
      <c r="G100" s="12"/>
      <c r="H100" s="1">
        <f t="shared" si="4"/>
        <v>0</v>
      </c>
    </row>
    <row r="101" spans="1:8" ht="23.25" customHeight="1">
      <c r="A101" s="27">
        <f t="shared" si="5"/>
        <v>27</v>
      </c>
      <c r="B101" s="11"/>
      <c r="C101" s="7"/>
      <c r="D101" s="7"/>
      <c r="E101" s="7"/>
      <c r="F101" s="7"/>
      <c r="G101" s="12"/>
      <c r="H101" s="1">
        <f t="shared" si="4"/>
        <v>0</v>
      </c>
    </row>
    <row r="102" spans="1:8" ht="23.25" customHeight="1">
      <c r="A102" s="27">
        <f t="shared" si="5"/>
        <v>28</v>
      </c>
      <c r="B102" s="11"/>
      <c r="C102" s="7"/>
      <c r="D102" s="7"/>
      <c r="E102" s="7"/>
      <c r="F102" s="7"/>
      <c r="G102" s="12"/>
      <c r="H102" s="1">
        <f t="shared" si="4"/>
        <v>0</v>
      </c>
    </row>
    <row r="103" spans="1:8" ht="23.25" customHeight="1">
      <c r="A103" s="27">
        <f t="shared" si="5"/>
        <v>29</v>
      </c>
      <c r="B103" s="11"/>
      <c r="C103" s="7"/>
      <c r="D103" s="7"/>
      <c r="E103" s="7"/>
      <c r="F103" s="7"/>
      <c r="G103" s="12"/>
      <c r="H103" s="1">
        <f>H102+D103</f>
        <v>0</v>
      </c>
    </row>
    <row r="104" spans="1:8" ht="23.25" customHeight="1">
      <c r="A104" s="27">
        <f t="shared" si="5"/>
        <v>30</v>
      </c>
      <c r="B104" s="11"/>
      <c r="C104" s="7"/>
      <c r="D104" s="7"/>
      <c r="E104" s="7"/>
      <c r="F104" s="7"/>
      <c r="G104" s="12"/>
      <c r="H104" s="1">
        <f t="shared" ref="H104:H112" si="6">H103+F104-G104</f>
        <v>0</v>
      </c>
    </row>
    <row r="105" spans="1:8" ht="23.25" customHeight="1">
      <c r="A105" s="27">
        <f t="shared" si="5"/>
        <v>31</v>
      </c>
      <c r="B105" s="11"/>
      <c r="C105" s="7"/>
      <c r="D105" s="7"/>
      <c r="E105" s="7"/>
      <c r="F105" s="7"/>
      <c r="G105" s="12"/>
      <c r="H105" s="1">
        <f t="shared" si="6"/>
        <v>0</v>
      </c>
    </row>
    <row r="106" spans="1:8" ht="23.25" customHeight="1">
      <c r="A106" s="27">
        <f t="shared" si="5"/>
        <v>32</v>
      </c>
      <c r="B106" s="11"/>
      <c r="C106" s="7"/>
      <c r="D106" s="7"/>
      <c r="E106" s="7"/>
      <c r="F106" s="7"/>
      <c r="G106" s="12"/>
      <c r="H106" s="1">
        <f t="shared" si="6"/>
        <v>0</v>
      </c>
    </row>
    <row r="107" spans="1:8" ht="23.25" customHeight="1">
      <c r="A107" s="27">
        <f t="shared" si="5"/>
        <v>33</v>
      </c>
      <c r="B107" s="11"/>
      <c r="C107" s="12"/>
      <c r="D107" s="12"/>
      <c r="E107" s="12"/>
      <c r="F107" s="12"/>
      <c r="G107" s="29"/>
      <c r="H107" s="1">
        <f t="shared" si="6"/>
        <v>0</v>
      </c>
    </row>
    <row r="108" spans="1:8" ht="23.25" customHeight="1">
      <c r="A108" s="27">
        <f t="shared" si="5"/>
        <v>34</v>
      </c>
      <c r="B108" s="11"/>
      <c r="C108" s="12"/>
      <c r="D108" s="12"/>
      <c r="E108" s="12"/>
      <c r="F108" s="12"/>
      <c r="G108" s="29"/>
      <c r="H108" s="1">
        <f t="shared" si="6"/>
        <v>0</v>
      </c>
    </row>
    <row r="109" spans="1:8" ht="23.25" customHeight="1">
      <c r="A109" s="27">
        <f t="shared" si="5"/>
        <v>35</v>
      </c>
      <c r="B109" s="11"/>
      <c r="C109" s="12"/>
      <c r="D109" s="12"/>
      <c r="E109" s="12"/>
      <c r="F109" s="12"/>
      <c r="G109" s="29"/>
      <c r="H109" s="1">
        <f t="shared" si="6"/>
        <v>0</v>
      </c>
    </row>
    <row r="110" spans="1:8" ht="23.25" customHeight="1">
      <c r="A110" s="27">
        <f t="shared" si="5"/>
        <v>36</v>
      </c>
      <c r="B110" s="11"/>
      <c r="C110" s="12"/>
      <c r="D110" s="12"/>
      <c r="E110" s="12"/>
      <c r="F110" s="12"/>
      <c r="G110" s="29"/>
      <c r="H110" s="1">
        <f t="shared" si="6"/>
        <v>0</v>
      </c>
    </row>
    <row r="111" spans="1:8" ht="23.25" customHeight="1">
      <c r="A111" s="27">
        <f t="shared" si="5"/>
        <v>37</v>
      </c>
      <c r="B111" s="11"/>
      <c r="C111" s="12"/>
      <c r="D111" s="12"/>
      <c r="E111" s="12"/>
      <c r="F111" s="12"/>
      <c r="G111" s="29"/>
      <c r="H111" s="1">
        <f t="shared" si="6"/>
        <v>0</v>
      </c>
    </row>
    <row r="112" spans="1:8" ht="23.25" customHeight="1">
      <c r="A112" s="27">
        <f t="shared" si="5"/>
        <v>38</v>
      </c>
      <c r="B112" s="11"/>
      <c r="C112" s="12"/>
      <c r="D112" s="12"/>
      <c r="E112" s="12"/>
      <c r="F112" s="12"/>
      <c r="G112" s="29"/>
      <c r="H112" s="1">
        <f t="shared" si="6"/>
        <v>0</v>
      </c>
    </row>
    <row r="113" spans="1:8">
      <c r="D113" s="15">
        <f>SUM(D94:D112)</f>
        <v>0</v>
      </c>
      <c r="E113" s="15"/>
      <c r="F113" s="15">
        <f>SUM(F94:F112)</f>
        <v>0</v>
      </c>
      <c r="G113" s="15">
        <f>SUM(G94:G112)</f>
        <v>0</v>
      </c>
      <c r="H113" s="16"/>
    </row>
    <row r="115" spans="1:8">
      <c r="A115" s="1"/>
      <c r="B115" s="2" t="s">
        <v>0</v>
      </c>
      <c r="C115" s="42" t="s">
        <v>1</v>
      </c>
      <c r="D115" s="42"/>
      <c r="E115" s="42"/>
      <c r="F115" s="42"/>
      <c r="G115" s="3"/>
      <c r="H115" s="4" t="s">
        <v>2</v>
      </c>
    </row>
    <row r="116" spans="1:8">
      <c r="A116" s="5" t="s">
        <v>3</v>
      </c>
      <c r="B116" s="6" t="s">
        <v>44</v>
      </c>
      <c r="C116" s="7" t="s">
        <v>39</v>
      </c>
      <c r="D116" s="7" t="s">
        <v>6</v>
      </c>
      <c r="E116" s="7"/>
      <c r="F116" s="7" t="s">
        <v>8</v>
      </c>
      <c r="G116" s="7" t="s">
        <v>9</v>
      </c>
      <c r="H116" s="7">
        <f>H112</f>
        <v>0</v>
      </c>
    </row>
    <row r="117" spans="1:8" ht="23.25" customHeight="1">
      <c r="A117" s="27">
        <f>A112+1</f>
        <v>39</v>
      </c>
      <c r="B117" s="11"/>
      <c r="C117" s="7"/>
      <c r="D117" s="7"/>
      <c r="E117" s="7"/>
      <c r="F117" s="7"/>
      <c r="G117" s="12"/>
      <c r="H117" s="1">
        <f t="shared" ref="H117:H135" si="7">H116+F117-G117</f>
        <v>0</v>
      </c>
    </row>
    <row r="118" spans="1:8" ht="23.25" customHeight="1">
      <c r="A118" s="27">
        <f>A117+1</f>
        <v>40</v>
      </c>
      <c r="B118" s="11"/>
      <c r="C118" s="7"/>
      <c r="D118" s="7"/>
      <c r="E118" s="7"/>
      <c r="F118" s="7"/>
      <c r="G118" s="12"/>
      <c r="H118" s="1">
        <f t="shared" si="7"/>
        <v>0</v>
      </c>
    </row>
    <row r="119" spans="1:8" ht="23.25" customHeight="1">
      <c r="A119" s="27">
        <f t="shared" ref="A119:A135" si="8">A118+1</f>
        <v>41</v>
      </c>
      <c r="B119" s="11"/>
      <c r="C119" s="7"/>
      <c r="D119" s="7"/>
      <c r="E119" s="7"/>
      <c r="F119" s="7"/>
      <c r="G119" s="12"/>
      <c r="H119" s="1">
        <f t="shared" si="7"/>
        <v>0</v>
      </c>
    </row>
    <row r="120" spans="1:8" ht="23.25" customHeight="1">
      <c r="A120" s="27">
        <f t="shared" si="8"/>
        <v>42</v>
      </c>
      <c r="B120" s="11"/>
      <c r="C120" s="7"/>
      <c r="D120" s="7"/>
      <c r="E120" s="7"/>
      <c r="F120" s="7"/>
      <c r="G120" s="12"/>
      <c r="H120" s="1">
        <f t="shared" si="7"/>
        <v>0</v>
      </c>
    </row>
    <row r="121" spans="1:8" ht="23.25" customHeight="1">
      <c r="A121" s="27">
        <f t="shared" si="8"/>
        <v>43</v>
      </c>
      <c r="B121" s="11"/>
      <c r="C121" s="7"/>
      <c r="D121" s="7"/>
      <c r="E121" s="7"/>
      <c r="F121" s="7"/>
      <c r="G121" s="12"/>
      <c r="H121" s="1">
        <f t="shared" si="7"/>
        <v>0</v>
      </c>
    </row>
    <row r="122" spans="1:8" ht="23.25" customHeight="1">
      <c r="A122" s="27">
        <f t="shared" si="8"/>
        <v>44</v>
      </c>
      <c r="B122" s="11"/>
      <c r="C122" s="7"/>
      <c r="D122" s="7"/>
      <c r="E122" s="7"/>
      <c r="F122" s="7"/>
      <c r="G122" s="12"/>
      <c r="H122" s="1">
        <f t="shared" si="7"/>
        <v>0</v>
      </c>
    </row>
    <row r="123" spans="1:8" ht="23.25" customHeight="1">
      <c r="A123" s="27">
        <f t="shared" si="8"/>
        <v>45</v>
      </c>
      <c r="B123" s="11"/>
      <c r="C123" s="7"/>
      <c r="D123" s="7"/>
      <c r="E123" s="7"/>
      <c r="F123" s="7"/>
      <c r="G123" s="12"/>
      <c r="H123" s="1">
        <f t="shared" si="7"/>
        <v>0</v>
      </c>
    </row>
    <row r="124" spans="1:8" ht="23.25" customHeight="1">
      <c r="A124" s="27">
        <f t="shared" si="8"/>
        <v>46</v>
      </c>
      <c r="B124" s="11"/>
      <c r="C124" s="7"/>
      <c r="D124" s="7"/>
      <c r="E124" s="7"/>
      <c r="F124" s="7"/>
      <c r="G124" s="12"/>
      <c r="H124" s="1">
        <f t="shared" si="7"/>
        <v>0</v>
      </c>
    </row>
    <row r="125" spans="1:8" ht="23.25" customHeight="1">
      <c r="A125" s="27">
        <f t="shared" si="8"/>
        <v>47</v>
      </c>
      <c r="B125" s="11"/>
      <c r="C125" s="7"/>
      <c r="D125" s="7"/>
      <c r="E125" s="7"/>
      <c r="F125" s="7"/>
      <c r="G125" s="12"/>
      <c r="H125" s="1">
        <f t="shared" si="7"/>
        <v>0</v>
      </c>
    </row>
    <row r="126" spans="1:8" ht="23.25" customHeight="1">
      <c r="A126" s="27">
        <f t="shared" si="8"/>
        <v>48</v>
      </c>
      <c r="B126" s="11"/>
      <c r="C126" s="7"/>
      <c r="D126" s="7"/>
      <c r="E126" s="7"/>
      <c r="F126" s="7"/>
      <c r="G126" s="12"/>
      <c r="H126" s="1">
        <f t="shared" si="7"/>
        <v>0</v>
      </c>
    </row>
    <row r="127" spans="1:8" ht="23.25" customHeight="1">
      <c r="A127" s="27">
        <f t="shared" si="8"/>
        <v>49</v>
      </c>
      <c r="B127" s="11"/>
      <c r="C127" s="7"/>
      <c r="D127" s="7"/>
      <c r="E127" s="7"/>
      <c r="F127" s="7"/>
      <c r="G127" s="12"/>
      <c r="H127" s="1">
        <f t="shared" si="7"/>
        <v>0</v>
      </c>
    </row>
    <row r="128" spans="1:8" ht="23.25" customHeight="1">
      <c r="A128" s="27">
        <f t="shared" si="8"/>
        <v>50</v>
      </c>
      <c r="B128" s="11"/>
      <c r="C128" s="7"/>
      <c r="D128" s="7"/>
      <c r="E128" s="7"/>
      <c r="F128" s="7"/>
      <c r="G128" s="12"/>
      <c r="H128" s="1">
        <f t="shared" si="7"/>
        <v>0</v>
      </c>
    </row>
    <row r="129" spans="1:8" ht="23.25" customHeight="1">
      <c r="A129" s="27">
        <f t="shared" si="8"/>
        <v>51</v>
      </c>
      <c r="B129" s="11"/>
      <c r="C129" s="7"/>
      <c r="D129" s="7"/>
      <c r="E129" s="7"/>
      <c r="F129" s="7"/>
      <c r="G129" s="12"/>
      <c r="H129" s="1">
        <f t="shared" si="7"/>
        <v>0</v>
      </c>
    </row>
    <row r="130" spans="1:8" ht="23.25" customHeight="1">
      <c r="A130" s="27">
        <f t="shared" si="8"/>
        <v>52</v>
      </c>
      <c r="B130" s="11"/>
      <c r="C130" s="12"/>
      <c r="D130" s="12"/>
      <c r="E130" s="12"/>
      <c r="F130" s="12"/>
      <c r="G130" s="29"/>
      <c r="H130" s="1">
        <f t="shared" si="7"/>
        <v>0</v>
      </c>
    </row>
    <row r="131" spans="1:8" ht="23.25" customHeight="1">
      <c r="A131" s="27">
        <f t="shared" si="8"/>
        <v>53</v>
      </c>
      <c r="B131" s="11"/>
      <c r="C131" s="12"/>
      <c r="D131" s="12"/>
      <c r="E131" s="12"/>
      <c r="F131" s="12"/>
      <c r="G131" s="29"/>
      <c r="H131" s="1">
        <f t="shared" si="7"/>
        <v>0</v>
      </c>
    </row>
    <row r="132" spans="1:8" ht="23.25" customHeight="1">
      <c r="A132" s="27">
        <f t="shared" si="8"/>
        <v>54</v>
      </c>
      <c r="B132" s="11"/>
      <c r="C132" s="12"/>
      <c r="D132" s="12"/>
      <c r="E132" s="12"/>
      <c r="F132" s="12"/>
      <c r="G132" s="29"/>
      <c r="H132" s="1">
        <f t="shared" si="7"/>
        <v>0</v>
      </c>
    </row>
    <row r="133" spans="1:8" ht="23.25" customHeight="1">
      <c r="A133" s="27">
        <f t="shared" si="8"/>
        <v>55</v>
      </c>
      <c r="B133" s="11"/>
      <c r="C133" s="12"/>
      <c r="D133" s="12"/>
      <c r="E133" s="12"/>
      <c r="F133" s="12"/>
      <c r="G133" s="29"/>
      <c r="H133" s="1">
        <f t="shared" si="7"/>
        <v>0</v>
      </c>
    </row>
    <row r="134" spans="1:8" ht="23.25" customHeight="1">
      <c r="A134" s="27">
        <f t="shared" si="8"/>
        <v>56</v>
      </c>
      <c r="B134" s="11"/>
      <c r="C134" s="12"/>
      <c r="D134" s="12"/>
      <c r="E134" s="12"/>
      <c r="F134" s="12"/>
      <c r="G134" s="29"/>
      <c r="H134" s="1">
        <f t="shared" si="7"/>
        <v>0</v>
      </c>
    </row>
    <row r="135" spans="1:8" ht="23.25" customHeight="1">
      <c r="A135" s="27">
        <f t="shared" si="8"/>
        <v>57</v>
      </c>
      <c r="B135" s="11"/>
      <c r="C135" s="12"/>
      <c r="D135" s="12"/>
      <c r="E135" s="12"/>
      <c r="F135" s="12"/>
      <c r="G135" s="29"/>
      <c r="H135" s="1">
        <f t="shared" si="7"/>
        <v>0</v>
      </c>
    </row>
    <row r="136" spans="1:8">
      <c r="D136" s="15">
        <f>SUM(D117:D135)</f>
        <v>0</v>
      </c>
      <c r="E136" s="15"/>
      <c r="F136" s="15">
        <f>SUM(F117:F135)</f>
        <v>0</v>
      </c>
      <c r="G136" s="15">
        <f>SUM(G117:G135)</f>
        <v>0</v>
      </c>
      <c r="H136" s="16"/>
    </row>
    <row r="138" spans="1:8">
      <c r="A138" s="1"/>
      <c r="B138" s="2" t="s">
        <v>0</v>
      </c>
      <c r="C138" s="42" t="s">
        <v>1</v>
      </c>
      <c r="D138" s="42"/>
      <c r="E138" s="42"/>
      <c r="F138" s="42"/>
      <c r="G138" s="3"/>
      <c r="H138" s="4" t="s">
        <v>2</v>
      </c>
    </row>
    <row r="139" spans="1:8">
      <c r="A139" s="5" t="s">
        <v>3</v>
      </c>
      <c r="B139" s="6" t="s">
        <v>45</v>
      </c>
      <c r="C139" s="7" t="s">
        <v>39</v>
      </c>
      <c r="D139" s="7" t="s">
        <v>6</v>
      </c>
      <c r="E139" s="7"/>
      <c r="F139" s="7" t="s">
        <v>8</v>
      </c>
      <c r="G139" s="7" t="s">
        <v>9</v>
      </c>
      <c r="H139" s="7">
        <f>H135</f>
        <v>0</v>
      </c>
    </row>
    <row r="140" spans="1:8" ht="23.25" customHeight="1">
      <c r="A140" s="27">
        <f>A135+1</f>
        <v>58</v>
      </c>
      <c r="B140" s="11"/>
      <c r="C140" s="7"/>
      <c r="D140" s="7"/>
      <c r="E140" s="7"/>
      <c r="F140" s="7"/>
      <c r="G140" s="12"/>
      <c r="H140" s="1">
        <f t="shared" ref="H140:H158" si="9">H139+F140-G140</f>
        <v>0</v>
      </c>
    </row>
    <row r="141" spans="1:8" ht="23.25" customHeight="1">
      <c r="A141" s="27">
        <f>A140+1</f>
        <v>59</v>
      </c>
      <c r="B141" s="11"/>
      <c r="C141" s="7"/>
      <c r="D141" s="7"/>
      <c r="E141" s="7"/>
      <c r="F141" s="7"/>
      <c r="G141" s="12"/>
      <c r="H141" s="1">
        <f t="shared" si="9"/>
        <v>0</v>
      </c>
    </row>
    <row r="142" spans="1:8" ht="23.25" customHeight="1">
      <c r="A142" s="27">
        <f t="shared" ref="A142:A158" si="10">A141+1</f>
        <v>60</v>
      </c>
      <c r="B142" s="11"/>
      <c r="C142" s="7"/>
      <c r="D142" s="7"/>
      <c r="E142" s="7"/>
      <c r="F142" s="7"/>
      <c r="G142" s="12"/>
      <c r="H142" s="1">
        <f t="shared" si="9"/>
        <v>0</v>
      </c>
    </row>
    <row r="143" spans="1:8" ht="23.25" customHeight="1">
      <c r="A143" s="27">
        <f t="shared" si="10"/>
        <v>61</v>
      </c>
      <c r="B143" s="11"/>
      <c r="C143" s="7"/>
      <c r="D143" s="7"/>
      <c r="E143" s="7"/>
      <c r="F143" s="7"/>
      <c r="G143" s="12"/>
      <c r="H143" s="1">
        <f t="shared" si="9"/>
        <v>0</v>
      </c>
    </row>
    <row r="144" spans="1:8" ht="23.25" customHeight="1">
      <c r="A144" s="27">
        <f t="shared" si="10"/>
        <v>62</v>
      </c>
      <c r="B144" s="11"/>
      <c r="C144" s="7"/>
      <c r="D144" s="7"/>
      <c r="E144" s="7"/>
      <c r="F144" s="7"/>
      <c r="G144" s="12"/>
      <c r="H144" s="1">
        <f t="shared" si="9"/>
        <v>0</v>
      </c>
    </row>
    <row r="145" spans="1:8" ht="23.25" customHeight="1">
      <c r="A145" s="27">
        <f t="shared" si="10"/>
        <v>63</v>
      </c>
      <c r="B145" s="11"/>
      <c r="C145" s="7"/>
      <c r="D145" s="7"/>
      <c r="E145" s="7"/>
      <c r="F145" s="7"/>
      <c r="G145" s="12"/>
      <c r="H145" s="1">
        <f t="shared" si="9"/>
        <v>0</v>
      </c>
    </row>
    <row r="146" spans="1:8" ht="23.25" customHeight="1">
      <c r="A146" s="27">
        <f t="shared" si="10"/>
        <v>64</v>
      </c>
      <c r="B146" s="11"/>
      <c r="C146" s="7"/>
      <c r="D146" s="7"/>
      <c r="E146" s="7"/>
      <c r="F146" s="7"/>
      <c r="G146" s="12"/>
      <c r="H146" s="1">
        <f t="shared" si="9"/>
        <v>0</v>
      </c>
    </row>
    <row r="147" spans="1:8" ht="23.25" customHeight="1">
      <c r="A147" s="27">
        <f t="shared" si="10"/>
        <v>65</v>
      </c>
      <c r="B147" s="11"/>
      <c r="C147" s="7"/>
      <c r="D147" s="7"/>
      <c r="E147" s="7"/>
      <c r="F147" s="7"/>
      <c r="G147" s="12"/>
      <c r="H147" s="1">
        <f t="shared" si="9"/>
        <v>0</v>
      </c>
    </row>
    <row r="148" spans="1:8" ht="23.25" customHeight="1">
      <c r="A148" s="27">
        <f t="shared" si="10"/>
        <v>66</v>
      </c>
      <c r="B148" s="11"/>
      <c r="C148" s="7"/>
      <c r="D148" s="7"/>
      <c r="E148" s="7"/>
      <c r="F148" s="7"/>
      <c r="G148" s="12"/>
      <c r="H148" s="1">
        <f t="shared" si="9"/>
        <v>0</v>
      </c>
    </row>
    <row r="149" spans="1:8" ht="23.25" customHeight="1">
      <c r="A149" s="27">
        <f t="shared" si="10"/>
        <v>67</v>
      </c>
      <c r="B149" s="11"/>
      <c r="C149" s="7"/>
      <c r="D149" s="7"/>
      <c r="E149" s="7"/>
      <c r="F149" s="7"/>
      <c r="G149" s="12"/>
      <c r="H149" s="1">
        <f t="shared" si="9"/>
        <v>0</v>
      </c>
    </row>
    <row r="150" spans="1:8" ht="23.25" customHeight="1">
      <c r="A150" s="27">
        <f t="shared" si="10"/>
        <v>68</v>
      </c>
      <c r="B150" s="11"/>
      <c r="C150" s="7"/>
      <c r="D150" s="7"/>
      <c r="E150" s="7"/>
      <c r="F150" s="7"/>
      <c r="G150" s="12"/>
      <c r="H150" s="1">
        <f t="shared" si="9"/>
        <v>0</v>
      </c>
    </row>
    <row r="151" spans="1:8" ht="23.25" customHeight="1">
      <c r="A151" s="27">
        <f t="shared" si="10"/>
        <v>69</v>
      </c>
      <c r="B151" s="11"/>
      <c r="C151" s="7"/>
      <c r="D151" s="7"/>
      <c r="E151" s="7"/>
      <c r="F151" s="7"/>
      <c r="G151" s="12"/>
      <c r="H151" s="1">
        <f t="shared" si="9"/>
        <v>0</v>
      </c>
    </row>
    <row r="152" spans="1:8" ht="23.25" customHeight="1">
      <c r="A152" s="27">
        <f t="shared" si="10"/>
        <v>70</v>
      </c>
      <c r="B152" s="11"/>
      <c r="C152" s="7"/>
      <c r="D152" s="7"/>
      <c r="E152" s="7"/>
      <c r="F152" s="7"/>
      <c r="G152" s="12"/>
      <c r="H152" s="1">
        <f t="shared" si="9"/>
        <v>0</v>
      </c>
    </row>
    <row r="153" spans="1:8" ht="23.25" customHeight="1">
      <c r="A153" s="27">
        <f t="shared" si="10"/>
        <v>71</v>
      </c>
      <c r="B153" s="27"/>
      <c r="C153" s="12"/>
      <c r="D153" s="12"/>
      <c r="E153" s="12"/>
      <c r="F153" s="12"/>
      <c r="G153" s="38"/>
      <c r="H153" s="1">
        <f t="shared" si="9"/>
        <v>0</v>
      </c>
    </row>
    <row r="154" spans="1:8" ht="23.25" customHeight="1">
      <c r="A154" s="27">
        <f t="shared" si="10"/>
        <v>72</v>
      </c>
      <c r="B154" s="39"/>
      <c r="C154" s="12"/>
      <c r="D154" s="12"/>
      <c r="E154" s="12"/>
      <c r="F154" s="12"/>
      <c r="G154" s="40"/>
      <c r="H154" s="1">
        <f t="shared" si="9"/>
        <v>0</v>
      </c>
    </row>
    <row r="155" spans="1:8" ht="23.25" customHeight="1">
      <c r="A155" s="27">
        <f t="shared" si="10"/>
        <v>73</v>
      </c>
      <c r="B155" s="41"/>
      <c r="C155" s="12"/>
      <c r="D155" s="12"/>
      <c r="E155" s="12"/>
      <c r="F155" s="12"/>
      <c r="G155" s="40"/>
      <c r="H155" s="1">
        <f t="shared" si="9"/>
        <v>0</v>
      </c>
    </row>
    <row r="156" spans="1:8" ht="23.25" customHeight="1">
      <c r="A156" s="27">
        <f t="shared" si="10"/>
        <v>74</v>
      </c>
      <c r="C156" s="12"/>
      <c r="D156" s="12"/>
      <c r="E156" s="12"/>
      <c r="F156" s="12"/>
      <c r="G156" s="40"/>
      <c r="H156" s="1">
        <f t="shared" si="9"/>
        <v>0</v>
      </c>
    </row>
    <row r="157" spans="1:8" ht="23.25" customHeight="1">
      <c r="A157" s="27">
        <f t="shared" si="10"/>
        <v>75</v>
      </c>
      <c r="B157" s="11"/>
      <c r="C157" s="12"/>
      <c r="D157" s="12"/>
      <c r="E157" s="12"/>
      <c r="F157" s="12"/>
      <c r="G157" s="40"/>
      <c r="H157" s="1">
        <f t="shared" si="9"/>
        <v>0</v>
      </c>
    </row>
    <row r="158" spans="1:8" ht="23.25" customHeight="1">
      <c r="A158" s="27">
        <f t="shared" si="10"/>
        <v>76</v>
      </c>
      <c r="B158" s="11"/>
      <c r="C158" s="12"/>
      <c r="D158" s="12"/>
      <c r="E158" s="12"/>
      <c r="F158" s="12"/>
      <c r="G158" s="29"/>
      <c r="H158" s="1">
        <f t="shared" si="9"/>
        <v>0</v>
      </c>
    </row>
    <row r="159" spans="1:8">
      <c r="D159" s="15">
        <f>SUM(D140:D158)</f>
        <v>0</v>
      </c>
      <c r="E159" s="15"/>
      <c r="F159" s="15">
        <f>SUM(F140:F158)</f>
        <v>0</v>
      </c>
      <c r="G159" s="15">
        <f>SUM(G140:G158)</f>
        <v>0</v>
      </c>
      <c r="H159" s="16"/>
    </row>
    <row r="161" spans="1:8">
      <c r="A161" s="1"/>
      <c r="B161" s="2" t="s">
        <v>0</v>
      </c>
      <c r="C161" s="42" t="s">
        <v>1</v>
      </c>
      <c r="D161" s="42"/>
      <c r="E161" s="42"/>
      <c r="F161" s="42"/>
      <c r="G161" s="3"/>
      <c r="H161" s="4" t="s">
        <v>2</v>
      </c>
    </row>
    <row r="162" spans="1:8">
      <c r="A162" s="5" t="s">
        <v>3</v>
      </c>
      <c r="B162" s="6" t="s">
        <v>46</v>
      </c>
      <c r="C162" s="7" t="s">
        <v>39</v>
      </c>
      <c r="D162" s="7" t="s">
        <v>6</v>
      </c>
      <c r="E162" s="7"/>
      <c r="F162" s="7"/>
      <c r="G162" s="7" t="s">
        <v>9</v>
      </c>
      <c r="H162" s="7">
        <f>H158</f>
        <v>0</v>
      </c>
    </row>
    <row r="163" spans="1:8" ht="23.25" customHeight="1">
      <c r="A163" s="27">
        <f>A158+1</f>
        <v>77</v>
      </c>
      <c r="B163" s="36"/>
      <c r="C163" s="7"/>
      <c r="D163" s="7"/>
      <c r="E163" s="7"/>
      <c r="F163" s="7"/>
      <c r="G163" s="12"/>
      <c r="H163" s="1">
        <f t="shared" ref="H163:H181" si="11">H162+F163-G163</f>
        <v>0</v>
      </c>
    </row>
    <row r="164" spans="1:8" ht="23.25" customHeight="1">
      <c r="A164" s="27">
        <f>A163+1</f>
        <v>78</v>
      </c>
      <c r="B164" s="36"/>
      <c r="C164" s="7"/>
      <c r="D164" s="7"/>
      <c r="E164" s="7"/>
      <c r="F164" s="7"/>
      <c r="G164" s="12"/>
      <c r="H164" s="1">
        <f t="shared" si="11"/>
        <v>0</v>
      </c>
    </row>
    <row r="165" spans="1:8" ht="23.25" customHeight="1">
      <c r="A165" s="27">
        <f t="shared" ref="A165:A181" si="12">A164+1</f>
        <v>79</v>
      </c>
      <c r="B165" s="36"/>
      <c r="C165" s="7"/>
      <c r="D165" s="7"/>
      <c r="E165" s="7"/>
      <c r="F165" s="7"/>
      <c r="G165" s="12"/>
      <c r="H165" s="1">
        <f t="shared" si="11"/>
        <v>0</v>
      </c>
    </row>
    <row r="166" spans="1:8" ht="23.25" customHeight="1">
      <c r="A166" s="27">
        <f t="shared" si="12"/>
        <v>80</v>
      </c>
      <c r="B166" s="11"/>
      <c r="C166" s="7"/>
      <c r="D166" s="7"/>
      <c r="E166" s="7"/>
      <c r="F166" s="7"/>
      <c r="G166" s="12"/>
      <c r="H166" s="1">
        <f t="shared" si="11"/>
        <v>0</v>
      </c>
    </row>
    <row r="167" spans="1:8" ht="23.25" customHeight="1">
      <c r="A167" s="27">
        <f t="shared" si="12"/>
        <v>81</v>
      </c>
      <c r="B167" s="11"/>
      <c r="C167" s="7"/>
      <c r="D167" s="7"/>
      <c r="E167" s="7"/>
      <c r="F167" s="7"/>
      <c r="G167" s="12"/>
      <c r="H167" s="1">
        <f t="shared" si="11"/>
        <v>0</v>
      </c>
    </row>
    <row r="168" spans="1:8" ht="23.25" customHeight="1">
      <c r="A168" s="27">
        <f t="shared" si="12"/>
        <v>82</v>
      </c>
      <c r="B168" s="11"/>
      <c r="C168" s="7"/>
      <c r="D168" s="7"/>
      <c r="E168" s="7"/>
      <c r="F168" s="7"/>
      <c r="G168" s="12"/>
      <c r="H168" s="1">
        <f t="shared" si="11"/>
        <v>0</v>
      </c>
    </row>
    <row r="169" spans="1:8" ht="23.25" customHeight="1">
      <c r="A169" s="27">
        <f t="shared" si="12"/>
        <v>83</v>
      </c>
      <c r="B169" s="11"/>
      <c r="C169" s="7"/>
      <c r="D169" s="7"/>
      <c r="E169" s="7"/>
      <c r="F169" s="7"/>
      <c r="G169" s="12"/>
      <c r="H169" s="1">
        <f t="shared" si="11"/>
        <v>0</v>
      </c>
    </row>
    <row r="170" spans="1:8" ht="23.25" customHeight="1">
      <c r="A170" s="27">
        <f t="shared" si="12"/>
        <v>84</v>
      </c>
      <c r="B170" s="11"/>
      <c r="C170" s="7"/>
      <c r="D170" s="7"/>
      <c r="E170" s="7"/>
      <c r="F170" s="7"/>
      <c r="G170" s="12"/>
      <c r="H170" s="1">
        <f t="shared" si="11"/>
        <v>0</v>
      </c>
    </row>
    <row r="171" spans="1:8" ht="23.25" customHeight="1">
      <c r="A171" s="27">
        <f t="shared" si="12"/>
        <v>85</v>
      </c>
      <c r="B171" s="11"/>
      <c r="C171" s="7"/>
      <c r="D171" s="7"/>
      <c r="E171" s="7"/>
      <c r="F171" s="7"/>
      <c r="G171" s="12"/>
      <c r="H171" s="1">
        <f t="shared" si="11"/>
        <v>0</v>
      </c>
    </row>
    <row r="172" spans="1:8" ht="23.25" customHeight="1">
      <c r="A172" s="27">
        <f t="shared" si="12"/>
        <v>86</v>
      </c>
      <c r="B172" s="11"/>
      <c r="C172" s="7"/>
      <c r="D172" s="7"/>
      <c r="E172" s="7"/>
      <c r="F172" s="7"/>
      <c r="G172" s="12"/>
      <c r="H172" s="1">
        <f t="shared" si="11"/>
        <v>0</v>
      </c>
    </row>
    <row r="173" spans="1:8" ht="23.25" customHeight="1">
      <c r="A173" s="27">
        <f t="shared" si="12"/>
        <v>87</v>
      </c>
      <c r="B173" s="11"/>
      <c r="C173" s="7"/>
      <c r="D173" s="7"/>
      <c r="E173" s="7"/>
      <c r="F173" s="7"/>
      <c r="G173" s="12"/>
      <c r="H173" s="1">
        <f t="shared" si="11"/>
        <v>0</v>
      </c>
    </row>
    <row r="174" spans="1:8" ht="23.25" customHeight="1">
      <c r="A174" s="27">
        <f t="shared" si="12"/>
        <v>88</v>
      </c>
      <c r="B174" s="11"/>
      <c r="C174" s="7"/>
      <c r="D174" s="7"/>
      <c r="E174" s="7"/>
      <c r="F174" s="7"/>
      <c r="G174" s="12"/>
      <c r="H174" s="1">
        <f t="shared" si="11"/>
        <v>0</v>
      </c>
    </row>
    <row r="175" spans="1:8" ht="23.25" customHeight="1">
      <c r="A175" s="27">
        <f t="shared" si="12"/>
        <v>89</v>
      </c>
      <c r="B175" s="11"/>
      <c r="C175" s="7"/>
      <c r="D175" s="7"/>
      <c r="E175" s="7"/>
      <c r="F175" s="7"/>
      <c r="G175" s="12"/>
      <c r="H175" s="1">
        <f t="shared" si="11"/>
        <v>0</v>
      </c>
    </row>
    <row r="176" spans="1:8" ht="23.25" customHeight="1">
      <c r="A176" s="27">
        <f t="shared" si="12"/>
        <v>90</v>
      </c>
      <c r="B176" s="36"/>
      <c r="C176" s="12"/>
      <c r="D176" s="12"/>
      <c r="E176" s="12"/>
      <c r="F176" s="12"/>
      <c r="H176" s="1">
        <f t="shared" si="11"/>
        <v>0</v>
      </c>
    </row>
    <row r="177" spans="1:8" ht="23.25" customHeight="1">
      <c r="A177" s="27">
        <f t="shared" si="12"/>
        <v>91</v>
      </c>
      <c r="B177" s="11"/>
      <c r="C177" s="12"/>
      <c r="D177" s="12"/>
      <c r="E177" s="12"/>
      <c r="F177" s="12"/>
      <c r="G177" s="29"/>
      <c r="H177" s="1">
        <f t="shared" si="11"/>
        <v>0</v>
      </c>
    </row>
    <row r="178" spans="1:8" ht="23.25" customHeight="1">
      <c r="A178" s="27">
        <f t="shared" si="12"/>
        <v>92</v>
      </c>
      <c r="B178" s="11"/>
      <c r="C178" s="12"/>
      <c r="D178" s="12"/>
      <c r="E178" s="12"/>
      <c r="F178" s="12"/>
      <c r="G178" s="29"/>
      <c r="H178" s="1">
        <f t="shared" si="11"/>
        <v>0</v>
      </c>
    </row>
    <row r="179" spans="1:8" ht="23.25" customHeight="1">
      <c r="A179" s="27">
        <f t="shared" si="12"/>
        <v>93</v>
      </c>
      <c r="B179" s="11"/>
      <c r="C179" s="12"/>
      <c r="D179" s="12"/>
      <c r="E179" s="12"/>
      <c r="F179" s="12"/>
      <c r="G179" s="29"/>
      <c r="H179" s="1">
        <f t="shared" si="11"/>
        <v>0</v>
      </c>
    </row>
    <row r="180" spans="1:8" ht="23.25" customHeight="1">
      <c r="A180" s="27">
        <f t="shared" si="12"/>
        <v>94</v>
      </c>
      <c r="B180" s="11"/>
      <c r="C180" s="12"/>
      <c r="D180" s="12"/>
      <c r="E180" s="12"/>
      <c r="F180" s="12"/>
      <c r="G180" s="29"/>
      <c r="H180" s="1">
        <f t="shared" si="11"/>
        <v>0</v>
      </c>
    </row>
    <row r="181" spans="1:8" ht="23.25" customHeight="1">
      <c r="A181" s="27">
        <f t="shared" si="12"/>
        <v>95</v>
      </c>
      <c r="B181" s="11"/>
      <c r="C181" s="12"/>
      <c r="D181" s="12"/>
      <c r="E181" s="12"/>
      <c r="F181" s="12"/>
      <c r="G181" s="29"/>
      <c r="H181" s="1">
        <f t="shared" si="11"/>
        <v>0</v>
      </c>
    </row>
    <row r="182" spans="1:8">
      <c r="D182" s="15">
        <f>SUM(D163:D181)</f>
        <v>0</v>
      </c>
      <c r="E182" s="15"/>
      <c r="F182" s="15">
        <f>SUM(F163:F181)</f>
        <v>0</v>
      </c>
      <c r="G182" s="15">
        <f>SUM(G163:G181)</f>
        <v>0</v>
      </c>
      <c r="H182" s="16"/>
    </row>
  </sheetData>
  <mergeCells count="11">
    <mergeCell ref="C69:F69"/>
    <mergeCell ref="C1:F1"/>
    <mergeCell ref="I14:L14"/>
    <mergeCell ref="C24:F24"/>
    <mergeCell ref="C46:F46"/>
    <mergeCell ref="B68:H68"/>
    <mergeCell ref="C92:F92"/>
    <mergeCell ref="G95:G96"/>
    <mergeCell ref="C115:F115"/>
    <mergeCell ref="C138:F138"/>
    <mergeCell ref="C161:F161"/>
  </mergeCells>
  <pageMargins left="0.31496062992125984" right="0.70866141732283472" top="0.74803149606299213" bottom="0.35433070866141736" header="0.31496062992125984" footer="0.31496062992125984"/>
  <pageSetup paperSize="9" orientation="landscape" r:id="rId1"/>
  <headerFooter alignWithMargins="0">
    <oddHeader xml:space="preserve">&amp;L&amp;"الشهيد محمد الدره,غامق"مصرف الراجحي&amp;C&amp;"الشهيد محمد الدره,عادي"تسوية حساب الاوقاف لشهر
يناير 2021م
</oddHeader>
    <oddFooter xml:space="preserve">&amp;R&amp;"الشهيد محمد الدره,عادي"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ملف</vt:lpstr>
      <vt:lpstr>ملف!Print_Area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Ail</cp:lastModifiedBy>
  <dcterms:created xsi:type="dcterms:W3CDTF">2021-03-24T08:42:35Z</dcterms:created>
  <dcterms:modified xsi:type="dcterms:W3CDTF">2021-03-24T09:25:11Z</dcterms:modified>
</cp:coreProperties>
</file>