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EA9D9AB4-5DB3-4F2E-B036-6E02F534DE09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2021-3" sheetId="9" r:id="rId1"/>
  </sheets>
  <definedNames>
    <definedName name="_xlnm._FilterDatabase" localSheetId="0" hidden="1">'2021-3'!$A$6:$Y$212</definedName>
    <definedName name="_xlnm.Print_Area" localSheetId="0">'2021-3'!$A$1:$Y$213</definedName>
    <definedName name="_xlnm.Print_Titles" localSheetId="0">'2021-3'!$1:$6</definedName>
  </definedNames>
  <calcPr calcId="181029"/>
</workbook>
</file>

<file path=xl/calcChain.xml><?xml version="1.0" encoding="utf-8"?>
<calcChain xmlns="http://schemas.openxmlformats.org/spreadsheetml/2006/main">
  <c r="Y213" i="9" l="1"/>
  <c r="X213" i="9"/>
  <c r="X234" i="9" s="1"/>
  <c r="V213" i="9"/>
  <c r="T213" i="9"/>
  <c r="S213" i="9"/>
  <c r="R213" i="9"/>
  <c r="Q213" i="9"/>
  <c r="P213" i="9"/>
  <c r="Y190" i="9"/>
  <c r="X190" i="9"/>
  <c r="V190" i="9"/>
  <c r="T190" i="9"/>
  <c r="S190" i="9"/>
  <c r="R190" i="9"/>
  <c r="Q190" i="9"/>
  <c r="P190" i="9"/>
  <c r="Y167" i="9"/>
  <c r="X167" i="9"/>
  <c r="V167" i="9"/>
  <c r="T167" i="9"/>
  <c r="S167" i="9"/>
  <c r="R167" i="9"/>
  <c r="Q167" i="9"/>
  <c r="P167" i="9"/>
  <c r="Y144" i="9"/>
  <c r="X144" i="9"/>
  <c r="V144" i="9"/>
  <c r="T144" i="9"/>
  <c r="S144" i="9"/>
  <c r="R144" i="9"/>
  <c r="Q144" i="9"/>
  <c r="P144" i="9"/>
  <c r="Y121" i="9"/>
  <c r="X121" i="9"/>
  <c r="V121" i="9"/>
  <c r="T121" i="9"/>
  <c r="S121" i="9"/>
  <c r="R121" i="9"/>
  <c r="Q121" i="9"/>
  <c r="P121" i="9"/>
  <c r="Y98" i="9"/>
  <c r="X98" i="9"/>
  <c r="V98" i="9"/>
  <c r="T98" i="9"/>
  <c r="S98" i="9"/>
  <c r="R98" i="9"/>
  <c r="Q98" i="9"/>
  <c r="P98" i="9"/>
  <c r="Y75" i="9"/>
  <c r="X75" i="9"/>
  <c r="V75" i="9"/>
  <c r="T75" i="9"/>
  <c r="S75" i="9"/>
  <c r="R75" i="9"/>
  <c r="Q75" i="9"/>
  <c r="P75" i="9"/>
  <c r="Y52" i="9"/>
  <c r="X52" i="9"/>
  <c r="V52" i="9"/>
  <c r="T52" i="9"/>
  <c r="S52" i="9"/>
  <c r="R52" i="9"/>
  <c r="Q52" i="9"/>
  <c r="P52" i="9"/>
  <c r="Y29" i="9"/>
  <c r="X29" i="9"/>
  <c r="V29" i="9"/>
  <c r="T29" i="9"/>
  <c r="S29" i="9"/>
  <c r="R29" i="9"/>
  <c r="Q29" i="9"/>
  <c r="P29" i="9"/>
  <c r="Y234" i="9"/>
  <c r="V234" i="9"/>
  <c r="S234" i="9"/>
  <c r="Q234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1" i="9"/>
  <c r="A192" i="9"/>
  <c r="A193" i="9"/>
  <c r="A194" i="9"/>
  <c r="A195" i="9"/>
  <c r="A196" i="9"/>
  <c r="A197" i="9"/>
  <c r="A198" i="9"/>
  <c r="A199" i="9"/>
  <c r="A200" i="9"/>
  <c r="A201" i="9"/>
  <c r="A202" i="9"/>
  <c r="A203" i="9"/>
  <c r="A204" i="9"/>
  <c r="A205" i="9"/>
  <c r="A206" i="9"/>
  <c r="A207" i="9"/>
  <c r="A208" i="9"/>
  <c r="A209" i="9"/>
  <c r="A210" i="9"/>
  <c r="A211" i="9"/>
  <c r="A212" i="9"/>
  <c r="A7" i="9"/>
  <c r="W212" i="9"/>
  <c r="U212" i="9" s="1"/>
  <c r="O212" i="9"/>
  <c r="W211" i="9"/>
  <c r="U211" i="9" s="1"/>
  <c r="O211" i="9"/>
  <c r="W210" i="9"/>
  <c r="U210" i="9" s="1"/>
  <c r="O210" i="9"/>
  <c r="W209" i="9"/>
  <c r="U209" i="9" s="1"/>
  <c r="O209" i="9"/>
  <c r="W208" i="9"/>
  <c r="U208" i="9" s="1"/>
  <c r="O208" i="9"/>
  <c r="W207" i="9"/>
  <c r="U207" i="9" s="1"/>
  <c r="O207" i="9"/>
  <c r="W206" i="9"/>
  <c r="U206" i="9" s="1"/>
  <c r="O206" i="9"/>
  <c r="W205" i="9"/>
  <c r="U205" i="9" s="1"/>
  <c r="O205" i="9"/>
  <c r="W204" i="9"/>
  <c r="U204" i="9" s="1"/>
  <c r="O204" i="9"/>
  <c r="W203" i="9"/>
  <c r="U203" i="9" s="1"/>
  <c r="O203" i="9"/>
  <c r="W202" i="9"/>
  <c r="U202" i="9" s="1"/>
  <c r="O202" i="9"/>
  <c r="W201" i="9"/>
  <c r="U201" i="9" s="1"/>
  <c r="O201" i="9"/>
  <c r="W200" i="9"/>
  <c r="U200" i="9" s="1"/>
  <c r="O200" i="9"/>
  <c r="W199" i="9"/>
  <c r="U199" i="9" s="1"/>
  <c r="O199" i="9"/>
  <c r="W198" i="9"/>
  <c r="U198" i="9" s="1"/>
  <c r="O198" i="9"/>
  <c r="W197" i="9"/>
  <c r="U197" i="9" s="1"/>
  <c r="O197" i="9"/>
  <c r="W196" i="9"/>
  <c r="U196" i="9" s="1"/>
  <c r="O196" i="9"/>
  <c r="W195" i="9"/>
  <c r="U195" i="9" s="1"/>
  <c r="O195" i="9"/>
  <c r="W194" i="9"/>
  <c r="U194" i="9" s="1"/>
  <c r="O194" i="9"/>
  <c r="W193" i="9"/>
  <c r="U193" i="9" s="1"/>
  <c r="O193" i="9"/>
  <c r="W192" i="9"/>
  <c r="U192" i="9" s="1"/>
  <c r="O192" i="9"/>
  <c r="W191" i="9"/>
  <c r="U191" i="9" s="1"/>
  <c r="U213" i="9" s="1"/>
  <c r="O191" i="9"/>
  <c r="O213" i="9" s="1"/>
  <c r="W189" i="9"/>
  <c r="U189" i="9" s="1"/>
  <c r="O189" i="9"/>
  <c r="W188" i="9"/>
  <c r="U188" i="9" s="1"/>
  <c r="O188" i="9"/>
  <c r="W187" i="9"/>
  <c r="U187" i="9" s="1"/>
  <c r="O187" i="9"/>
  <c r="W186" i="9"/>
  <c r="U186" i="9" s="1"/>
  <c r="O186" i="9"/>
  <c r="W185" i="9"/>
  <c r="U185" i="9" s="1"/>
  <c r="O185" i="9"/>
  <c r="W184" i="9"/>
  <c r="U184" i="9" s="1"/>
  <c r="O184" i="9"/>
  <c r="W183" i="9"/>
  <c r="U183" i="9" s="1"/>
  <c r="O183" i="9"/>
  <c r="W182" i="9"/>
  <c r="U182" i="9" s="1"/>
  <c r="O182" i="9"/>
  <c r="W181" i="9"/>
  <c r="U181" i="9" s="1"/>
  <c r="O181" i="9"/>
  <c r="W180" i="9"/>
  <c r="U180" i="9" s="1"/>
  <c r="O180" i="9"/>
  <c r="W179" i="9"/>
  <c r="U179" i="9" s="1"/>
  <c r="O179" i="9"/>
  <c r="W178" i="9"/>
  <c r="U178" i="9" s="1"/>
  <c r="O178" i="9"/>
  <c r="W177" i="9"/>
  <c r="U177" i="9" s="1"/>
  <c r="O177" i="9"/>
  <c r="W176" i="9"/>
  <c r="U176" i="9" s="1"/>
  <c r="O176" i="9"/>
  <c r="W175" i="9"/>
  <c r="U175" i="9" s="1"/>
  <c r="O175" i="9"/>
  <c r="W174" i="9"/>
  <c r="U174" i="9" s="1"/>
  <c r="O174" i="9"/>
  <c r="W173" i="9"/>
  <c r="U173" i="9" s="1"/>
  <c r="O173" i="9"/>
  <c r="W172" i="9"/>
  <c r="U172" i="9" s="1"/>
  <c r="O172" i="9"/>
  <c r="W171" i="9"/>
  <c r="U171" i="9" s="1"/>
  <c r="O171" i="9"/>
  <c r="W170" i="9"/>
  <c r="U170" i="9" s="1"/>
  <c r="O170" i="9"/>
  <c r="W169" i="9"/>
  <c r="U169" i="9" s="1"/>
  <c r="O169" i="9"/>
  <c r="W168" i="9"/>
  <c r="U168" i="9" s="1"/>
  <c r="U190" i="9" s="1"/>
  <c r="O168" i="9"/>
  <c r="O190" i="9" s="1"/>
  <c r="W166" i="9"/>
  <c r="U166" i="9" s="1"/>
  <c r="O166" i="9"/>
  <c r="W165" i="9"/>
  <c r="U165" i="9" s="1"/>
  <c r="O165" i="9"/>
  <c r="W164" i="9"/>
  <c r="U164" i="9" s="1"/>
  <c r="O164" i="9"/>
  <c r="W163" i="9"/>
  <c r="U163" i="9" s="1"/>
  <c r="O163" i="9"/>
  <c r="W162" i="9"/>
  <c r="U162" i="9" s="1"/>
  <c r="O162" i="9"/>
  <c r="W161" i="9"/>
  <c r="U161" i="9" s="1"/>
  <c r="O161" i="9"/>
  <c r="W160" i="9"/>
  <c r="U160" i="9" s="1"/>
  <c r="O160" i="9"/>
  <c r="W159" i="9"/>
  <c r="U159" i="9" s="1"/>
  <c r="O159" i="9"/>
  <c r="W158" i="9"/>
  <c r="U158" i="9" s="1"/>
  <c r="O158" i="9"/>
  <c r="W157" i="9"/>
  <c r="U157" i="9" s="1"/>
  <c r="O157" i="9"/>
  <c r="W156" i="9"/>
  <c r="U156" i="9" s="1"/>
  <c r="O156" i="9"/>
  <c r="W155" i="9"/>
  <c r="U155" i="9" s="1"/>
  <c r="O155" i="9"/>
  <c r="W154" i="9"/>
  <c r="U154" i="9" s="1"/>
  <c r="O154" i="9"/>
  <c r="W153" i="9"/>
  <c r="U153" i="9" s="1"/>
  <c r="O153" i="9"/>
  <c r="W152" i="9"/>
  <c r="U152" i="9" s="1"/>
  <c r="O152" i="9"/>
  <c r="W151" i="9"/>
  <c r="U151" i="9" s="1"/>
  <c r="O151" i="9"/>
  <c r="W150" i="9"/>
  <c r="U150" i="9" s="1"/>
  <c r="O150" i="9"/>
  <c r="W149" i="9"/>
  <c r="U149" i="9" s="1"/>
  <c r="O149" i="9"/>
  <c r="W148" i="9"/>
  <c r="U148" i="9" s="1"/>
  <c r="O148" i="9"/>
  <c r="W147" i="9"/>
  <c r="U147" i="9" s="1"/>
  <c r="O147" i="9"/>
  <c r="W146" i="9"/>
  <c r="U146" i="9" s="1"/>
  <c r="O146" i="9"/>
  <c r="W145" i="9"/>
  <c r="U145" i="9" s="1"/>
  <c r="U167" i="9" s="1"/>
  <c r="O145" i="9"/>
  <c r="O167" i="9" s="1"/>
  <c r="W143" i="9"/>
  <c r="U143" i="9" s="1"/>
  <c r="O143" i="9"/>
  <c r="W142" i="9"/>
  <c r="U142" i="9" s="1"/>
  <c r="O142" i="9"/>
  <c r="W141" i="9"/>
  <c r="U141" i="9" s="1"/>
  <c r="O141" i="9"/>
  <c r="W140" i="9"/>
  <c r="U140" i="9" s="1"/>
  <c r="O140" i="9"/>
  <c r="W139" i="9"/>
  <c r="U139" i="9" s="1"/>
  <c r="O139" i="9"/>
  <c r="W138" i="9"/>
  <c r="U138" i="9" s="1"/>
  <c r="O138" i="9"/>
  <c r="W137" i="9"/>
  <c r="U137" i="9" s="1"/>
  <c r="O137" i="9"/>
  <c r="W136" i="9"/>
  <c r="U136" i="9" s="1"/>
  <c r="O136" i="9"/>
  <c r="W135" i="9"/>
  <c r="U135" i="9" s="1"/>
  <c r="O135" i="9"/>
  <c r="W134" i="9"/>
  <c r="U134" i="9" s="1"/>
  <c r="O134" i="9"/>
  <c r="W133" i="9"/>
  <c r="U133" i="9" s="1"/>
  <c r="O133" i="9"/>
  <c r="W132" i="9"/>
  <c r="U132" i="9" s="1"/>
  <c r="O132" i="9"/>
  <c r="W131" i="9"/>
  <c r="U131" i="9" s="1"/>
  <c r="O131" i="9"/>
  <c r="W130" i="9"/>
  <c r="U130" i="9" s="1"/>
  <c r="O130" i="9"/>
  <c r="W129" i="9"/>
  <c r="U129" i="9" s="1"/>
  <c r="O129" i="9"/>
  <c r="W128" i="9"/>
  <c r="U128" i="9" s="1"/>
  <c r="O128" i="9"/>
  <c r="W127" i="9"/>
  <c r="U127" i="9" s="1"/>
  <c r="O127" i="9"/>
  <c r="W126" i="9"/>
  <c r="U126" i="9" s="1"/>
  <c r="O126" i="9"/>
  <c r="W125" i="9"/>
  <c r="U125" i="9" s="1"/>
  <c r="O125" i="9"/>
  <c r="W124" i="9"/>
  <c r="U124" i="9" s="1"/>
  <c r="O124" i="9"/>
  <c r="W123" i="9"/>
  <c r="U123" i="9" s="1"/>
  <c r="O123" i="9"/>
  <c r="W122" i="9"/>
  <c r="U122" i="9" s="1"/>
  <c r="U144" i="9" s="1"/>
  <c r="O122" i="9"/>
  <c r="O144" i="9" s="1"/>
  <c r="W120" i="9"/>
  <c r="U120" i="9" s="1"/>
  <c r="O120" i="9"/>
  <c r="W119" i="9"/>
  <c r="U119" i="9" s="1"/>
  <c r="O119" i="9"/>
  <c r="W118" i="9"/>
  <c r="U118" i="9" s="1"/>
  <c r="O118" i="9"/>
  <c r="W117" i="9"/>
  <c r="U117" i="9" s="1"/>
  <c r="O117" i="9"/>
  <c r="W116" i="9"/>
  <c r="U116" i="9" s="1"/>
  <c r="O116" i="9"/>
  <c r="W115" i="9"/>
  <c r="U115" i="9" s="1"/>
  <c r="O115" i="9"/>
  <c r="W114" i="9"/>
  <c r="U114" i="9" s="1"/>
  <c r="O114" i="9"/>
  <c r="W113" i="9"/>
  <c r="U113" i="9" s="1"/>
  <c r="O113" i="9"/>
  <c r="W112" i="9"/>
  <c r="U112" i="9" s="1"/>
  <c r="O112" i="9"/>
  <c r="W111" i="9"/>
  <c r="U111" i="9" s="1"/>
  <c r="O111" i="9"/>
  <c r="W110" i="9"/>
  <c r="U110" i="9" s="1"/>
  <c r="O110" i="9"/>
  <c r="W109" i="9"/>
  <c r="U109" i="9" s="1"/>
  <c r="O109" i="9"/>
  <c r="W108" i="9"/>
  <c r="U108" i="9" s="1"/>
  <c r="O108" i="9"/>
  <c r="W107" i="9"/>
  <c r="U107" i="9" s="1"/>
  <c r="O107" i="9"/>
  <c r="W106" i="9"/>
  <c r="U106" i="9" s="1"/>
  <c r="O106" i="9"/>
  <c r="W105" i="9"/>
  <c r="U105" i="9" s="1"/>
  <c r="O105" i="9"/>
  <c r="W104" i="9"/>
  <c r="U104" i="9" s="1"/>
  <c r="O104" i="9"/>
  <c r="W103" i="9"/>
  <c r="U103" i="9" s="1"/>
  <c r="O103" i="9"/>
  <c r="W102" i="9"/>
  <c r="U102" i="9" s="1"/>
  <c r="O102" i="9"/>
  <c r="W101" i="9"/>
  <c r="U101" i="9" s="1"/>
  <c r="O101" i="9"/>
  <c r="W100" i="9"/>
  <c r="U100" i="9" s="1"/>
  <c r="O100" i="9"/>
  <c r="W99" i="9"/>
  <c r="U99" i="9" s="1"/>
  <c r="U121" i="9" s="1"/>
  <c r="O99" i="9"/>
  <c r="O121" i="9" s="1"/>
  <c r="W97" i="9"/>
  <c r="U97" i="9" s="1"/>
  <c r="O97" i="9"/>
  <c r="W96" i="9"/>
  <c r="U96" i="9" s="1"/>
  <c r="O96" i="9"/>
  <c r="W95" i="9"/>
  <c r="U95" i="9" s="1"/>
  <c r="O95" i="9"/>
  <c r="W94" i="9"/>
  <c r="U94" i="9" s="1"/>
  <c r="O94" i="9"/>
  <c r="W93" i="9"/>
  <c r="U93" i="9" s="1"/>
  <c r="O93" i="9"/>
  <c r="W92" i="9"/>
  <c r="U92" i="9" s="1"/>
  <c r="O92" i="9"/>
  <c r="W91" i="9"/>
  <c r="U91" i="9" s="1"/>
  <c r="O91" i="9"/>
  <c r="W90" i="9"/>
  <c r="U90" i="9" s="1"/>
  <c r="O90" i="9"/>
  <c r="W89" i="9"/>
  <c r="U89" i="9" s="1"/>
  <c r="O89" i="9"/>
  <c r="W88" i="9"/>
  <c r="U88" i="9" s="1"/>
  <c r="O88" i="9"/>
  <c r="W87" i="9"/>
  <c r="U87" i="9" s="1"/>
  <c r="O87" i="9"/>
  <c r="W86" i="9"/>
  <c r="U86" i="9" s="1"/>
  <c r="O86" i="9"/>
  <c r="W85" i="9"/>
  <c r="U85" i="9" s="1"/>
  <c r="O85" i="9"/>
  <c r="W84" i="9"/>
  <c r="U84" i="9" s="1"/>
  <c r="O84" i="9"/>
  <c r="W83" i="9"/>
  <c r="U83" i="9" s="1"/>
  <c r="O83" i="9"/>
  <c r="W82" i="9"/>
  <c r="U82" i="9" s="1"/>
  <c r="O82" i="9"/>
  <c r="W81" i="9"/>
  <c r="U81" i="9" s="1"/>
  <c r="O81" i="9"/>
  <c r="W80" i="9"/>
  <c r="U80" i="9" s="1"/>
  <c r="O80" i="9"/>
  <c r="W79" i="9"/>
  <c r="U79" i="9" s="1"/>
  <c r="O79" i="9"/>
  <c r="W78" i="9"/>
  <c r="U78" i="9" s="1"/>
  <c r="O78" i="9"/>
  <c r="W77" i="9"/>
  <c r="U77" i="9" s="1"/>
  <c r="O77" i="9"/>
  <c r="W76" i="9"/>
  <c r="U76" i="9" s="1"/>
  <c r="U98" i="9" s="1"/>
  <c r="O76" i="9"/>
  <c r="O98" i="9" s="1"/>
  <c r="W74" i="9"/>
  <c r="U74" i="9" s="1"/>
  <c r="O74" i="9"/>
  <c r="W73" i="9"/>
  <c r="U73" i="9" s="1"/>
  <c r="O73" i="9"/>
  <c r="W72" i="9"/>
  <c r="U72" i="9" s="1"/>
  <c r="O72" i="9"/>
  <c r="W71" i="9"/>
  <c r="U71" i="9" s="1"/>
  <c r="O71" i="9"/>
  <c r="W70" i="9"/>
  <c r="U70" i="9" s="1"/>
  <c r="O70" i="9"/>
  <c r="W69" i="9"/>
  <c r="U69" i="9" s="1"/>
  <c r="O69" i="9"/>
  <c r="W68" i="9"/>
  <c r="U68" i="9" s="1"/>
  <c r="O68" i="9"/>
  <c r="W67" i="9"/>
  <c r="U67" i="9" s="1"/>
  <c r="O67" i="9"/>
  <c r="W66" i="9"/>
  <c r="U66" i="9" s="1"/>
  <c r="O66" i="9"/>
  <c r="W65" i="9"/>
  <c r="U65" i="9" s="1"/>
  <c r="O65" i="9"/>
  <c r="W64" i="9"/>
  <c r="U64" i="9" s="1"/>
  <c r="O64" i="9"/>
  <c r="W63" i="9"/>
  <c r="U63" i="9" s="1"/>
  <c r="O63" i="9"/>
  <c r="W62" i="9"/>
  <c r="U62" i="9" s="1"/>
  <c r="O62" i="9"/>
  <c r="W61" i="9"/>
  <c r="U61" i="9" s="1"/>
  <c r="O61" i="9"/>
  <c r="W60" i="9"/>
  <c r="U60" i="9" s="1"/>
  <c r="O60" i="9"/>
  <c r="W59" i="9"/>
  <c r="U59" i="9" s="1"/>
  <c r="O59" i="9"/>
  <c r="W58" i="9"/>
  <c r="U58" i="9" s="1"/>
  <c r="O58" i="9"/>
  <c r="W57" i="9"/>
  <c r="U57" i="9" s="1"/>
  <c r="O57" i="9"/>
  <c r="W56" i="9"/>
  <c r="U56" i="9" s="1"/>
  <c r="O56" i="9"/>
  <c r="W55" i="9"/>
  <c r="U55" i="9" s="1"/>
  <c r="O55" i="9"/>
  <c r="W54" i="9"/>
  <c r="U54" i="9" s="1"/>
  <c r="O54" i="9"/>
  <c r="W53" i="9"/>
  <c r="U53" i="9" s="1"/>
  <c r="U75" i="9" s="1"/>
  <c r="O53" i="9"/>
  <c r="O75" i="9" s="1"/>
  <c r="W51" i="9"/>
  <c r="U51" i="9" s="1"/>
  <c r="O51" i="9"/>
  <c r="W50" i="9"/>
  <c r="U50" i="9" s="1"/>
  <c r="O50" i="9"/>
  <c r="W49" i="9"/>
  <c r="U49" i="9" s="1"/>
  <c r="O49" i="9"/>
  <c r="W48" i="9"/>
  <c r="U48" i="9" s="1"/>
  <c r="O48" i="9"/>
  <c r="W47" i="9"/>
  <c r="U47" i="9" s="1"/>
  <c r="O47" i="9"/>
  <c r="W46" i="9"/>
  <c r="U46" i="9" s="1"/>
  <c r="O46" i="9"/>
  <c r="W45" i="9"/>
  <c r="U45" i="9" s="1"/>
  <c r="O45" i="9"/>
  <c r="W44" i="9"/>
  <c r="U44" i="9" s="1"/>
  <c r="O44" i="9"/>
  <c r="W43" i="9"/>
  <c r="U43" i="9" s="1"/>
  <c r="O43" i="9"/>
  <c r="W42" i="9"/>
  <c r="U42" i="9" s="1"/>
  <c r="O42" i="9"/>
  <c r="W41" i="9"/>
  <c r="U41" i="9" s="1"/>
  <c r="O41" i="9"/>
  <c r="W40" i="9"/>
  <c r="U40" i="9" s="1"/>
  <c r="O40" i="9"/>
  <c r="W39" i="9"/>
  <c r="U39" i="9" s="1"/>
  <c r="O39" i="9"/>
  <c r="W38" i="9"/>
  <c r="U38" i="9" s="1"/>
  <c r="O38" i="9"/>
  <c r="W37" i="9"/>
  <c r="U37" i="9" s="1"/>
  <c r="O37" i="9"/>
  <c r="W36" i="9"/>
  <c r="U36" i="9" s="1"/>
  <c r="O36" i="9"/>
  <c r="W35" i="9"/>
  <c r="U35" i="9" s="1"/>
  <c r="O35" i="9"/>
  <c r="W34" i="9"/>
  <c r="U34" i="9" s="1"/>
  <c r="O34" i="9"/>
  <c r="W33" i="9"/>
  <c r="U33" i="9" s="1"/>
  <c r="O33" i="9"/>
  <c r="W32" i="9"/>
  <c r="U32" i="9" s="1"/>
  <c r="O32" i="9"/>
  <c r="W31" i="9"/>
  <c r="U31" i="9" s="1"/>
  <c r="O31" i="9"/>
  <c r="W30" i="9"/>
  <c r="U30" i="9" s="1"/>
  <c r="U52" i="9" s="1"/>
  <c r="O30" i="9"/>
  <c r="O52" i="9" s="1"/>
  <c r="W28" i="9"/>
  <c r="U28" i="9" s="1"/>
  <c r="O28" i="9"/>
  <c r="W27" i="9"/>
  <c r="U27" i="9" s="1"/>
  <c r="O27" i="9"/>
  <c r="W26" i="9"/>
  <c r="U26" i="9" s="1"/>
  <c r="O26" i="9"/>
  <c r="W25" i="9"/>
  <c r="U25" i="9" s="1"/>
  <c r="O25" i="9"/>
  <c r="W24" i="9"/>
  <c r="U24" i="9" s="1"/>
  <c r="O24" i="9"/>
  <c r="W23" i="9"/>
  <c r="U23" i="9" s="1"/>
  <c r="O23" i="9"/>
  <c r="W22" i="9"/>
  <c r="U22" i="9" s="1"/>
  <c r="O22" i="9"/>
  <c r="W21" i="9"/>
  <c r="U21" i="9" s="1"/>
  <c r="O21" i="9"/>
  <c r="W20" i="9"/>
  <c r="U20" i="9" s="1"/>
  <c r="O20" i="9"/>
  <c r="W19" i="9"/>
  <c r="U19" i="9" s="1"/>
  <c r="O19" i="9"/>
  <c r="W18" i="9"/>
  <c r="U18" i="9" s="1"/>
  <c r="O18" i="9"/>
  <c r="W17" i="9"/>
  <c r="U17" i="9" s="1"/>
  <c r="O17" i="9"/>
  <c r="W16" i="9"/>
  <c r="U16" i="9" s="1"/>
  <c r="O16" i="9"/>
  <c r="W15" i="9"/>
  <c r="U15" i="9" s="1"/>
  <c r="O15" i="9"/>
  <c r="W14" i="9"/>
  <c r="U14" i="9" s="1"/>
  <c r="O14" i="9"/>
  <c r="W13" i="9"/>
  <c r="U13" i="9" s="1"/>
  <c r="O13" i="9"/>
  <c r="W12" i="9"/>
  <c r="U12" i="9" s="1"/>
  <c r="O12" i="9"/>
  <c r="W11" i="9"/>
  <c r="U11" i="9" s="1"/>
  <c r="O11" i="9"/>
  <c r="W10" i="9"/>
  <c r="U10" i="9" s="1"/>
  <c r="O10" i="9"/>
  <c r="W9" i="9"/>
  <c r="U9" i="9" s="1"/>
  <c r="O9" i="9"/>
  <c r="W8" i="9"/>
  <c r="U8" i="9" s="1"/>
  <c r="O8" i="9"/>
  <c r="W7" i="9"/>
  <c r="U7" i="9" s="1"/>
  <c r="U29" i="9" s="1"/>
  <c r="O7" i="9"/>
  <c r="O29" i="9" s="1"/>
  <c r="C3" i="9"/>
  <c r="P234" i="9" l="1"/>
  <c r="R234" i="9"/>
  <c r="O234" i="9"/>
  <c r="U234" i="9"/>
  <c r="W29" i="9"/>
  <c r="W52" i="9"/>
  <c r="W75" i="9"/>
  <c r="W98" i="9"/>
  <c r="W121" i="9"/>
  <c r="W144" i="9"/>
  <c r="W167" i="9"/>
  <c r="W190" i="9"/>
  <c r="W213" i="9"/>
  <c r="N66" i="9"/>
  <c r="N170" i="9"/>
  <c r="N118" i="9"/>
  <c r="N145" i="9"/>
  <c r="N157" i="9"/>
  <c r="N164" i="9"/>
  <c r="N166" i="9"/>
  <c r="N169" i="9"/>
  <c r="N16" i="9"/>
  <c r="N43" i="9"/>
  <c r="N54" i="9"/>
  <c r="N61" i="9"/>
  <c r="N64" i="9"/>
  <c r="N65" i="9"/>
  <c r="N11" i="9"/>
  <c r="N14" i="9"/>
  <c r="N15" i="9"/>
  <c r="N94" i="9"/>
  <c r="N106" i="9"/>
  <c r="N112" i="9"/>
  <c r="N115" i="9"/>
  <c r="N116" i="9"/>
  <c r="N117" i="9"/>
  <c r="N195" i="9"/>
  <c r="N31" i="9"/>
  <c r="N36" i="9"/>
  <c r="N39" i="9"/>
  <c r="N40" i="9"/>
  <c r="N41" i="9"/>
  <c r="N42" i="9"/>
  <c r="N81" i="9"/>
  <c r="N86" i="9"/>
  <c r="N90" i="9"/>
  <c r="N93" i="9"/>
  <c r="N131" i="9"/>
  <c r="N136" i="9"/>
  <c r="N140" i="9"/>
  <c r="N143" i="9"/>
  <c r="N182" i="9"/>
  <c r="N187" i="9"/>
  <c r="N191" i="9"/>
  <c r="N194" i="9"/>
  <c r="N23" i="9"/>
  <c r="N27" i="9"/>
  <c r="N28" i="9"/>
  <c r="N30" i="9"/>
  <c r="N48" i="9"/>
  <c r="N51" i="9"/>
  <c r="N53" i="9"/>
  <c r="N73" i="9"/>
  <c r="N78" i="9"/>
  <c r="N79" i="9"/>
  <c r="N80" i="9"/>
  <c r="N100" i="9"/>
  <c r="N103" i="9"/>
  <c r="N104" i="9"/>
  <c r="N105" i="9"/>
  <c r="N124" i="9"/>
  <c r="N128" i="9"/>
  <c r="N129" i="9"/>
  <c r="N130" i="9"/>
  <c r="N150" i="9"/>
  <c r="N153" i="9"/>
  <c r="N156" i="9"/>
  <c r="N177" i="9"/>
  <c r="N179" i="9"/>
  <c r="N181" i="9"/>
  <c r="N200" i="9"/>
  <c r="N203" i="9"/>
  <c r="N206" i="9"/>
  <c r="N207" i="9"/>
  <c r="N210" i="9"/>
  <c r="N211" i="9"/>
  <c r="N212" i="9"/>
  <c r="N10" i="9"/>
  <c r="N19" i="9"/>
  <c r="N22" i="9"/>
  <c r="N33" i="9"/>
  <c r="N35" i="9"/>
  <c r="N45" i="9"/>
  <c r="N47" i="9"/>
  <c r="N57" i="9"/>
  <c r="N60" i="9"/>
  <c r="N69" i="9"/>
  <c r="N72" i="9"/>
  <c r="N83" i="9"/>
  <c r="N85" i="9"/>
  <c r="N97" i="9"/>
  <c r="N99" i="9"/>
  <c r="N110" i="9"/>
  <c r="N111" i="9"/>
  <c r="N120" i="9"/>
  <c r="N123" i="9"/>
  <c r="N133" i="9"/>
  <c r="N135" i="9"/>
  <c r="N148" i="9"/>
  <c r="N149" i="9"/>
  <c r="N161" i="9"/>
  <c r="N162" i="9"/>
  <c r="N163" i="9"/>
  <c r="N173" i="9"/>
  <c r="N174" i="9"/>
  <c r="N175" i="9"/>
  <c r="N176" i="9"/>
  <c r="N185" i="9"/>
  <c r="N186" i="9"/>
  <c r="N198" i="9"/>
  <c r="N199" i="9"/>
  <c r="N12" i="9"/>
  <c r="N13" i="9"/>
  <c r="N18" i="9"/>
  <c r="N26" i="9"/>
  <c r="N32" i="9"/>
  <c r="N37" i="9"/>
  <c r="N38" i="9"/>
  <c r="N44" i="9"/>
  <c r="N49" i="9"/>
  <c r="N50" i="9"/>
  <c r="N56" i="9"/>
  <c r="N62" i="9"/>
  <c r="N63" i="9"/>
  <c r="N68" i="9"/>
  <c r="N77" i="9"/>
  <c r="N82" i="9"/>
  <c r="N89" i="9"/>
  <c r="N95" i="9"/>
  <c r="N96" i="9"/>
  <c r="N102" i="9"/>
  <c r="N107" i="9"/>
  <c r="N108" i="9"/>
  <c r="N109" i="9"/>
  <c r="N114" i="9"/>
  <c r="N119" i="9"/>
  <c r="N127" i="9"/>
  <c r="N132" i="9"/>
  <c r="N139" i="9"/>
  <c r="N146" i="9"/>
  <c r="N147" i="9"/>
  <c r="N152" i="9"/>
  <c r="N160" i="9"/>
  <c r="N165" i="9"/>
  <c r="N171" i="9"/>
  <c r="N172" i="9"/>
  <c r="N178" i="9"/>
  <c r="N183" i="9"/>
  <c r="N184" i="9"/>
  <c r="N189" i="9"/>
  <c r="N196" i="9"/>
  <c r="N197" i="9"/>
  <c r="N202" i="9"/>
  <c r="N8" i="9"/>
  <c r="N17" i="9"/>
  <c r="N20" i="9"/>
  <c r="N25" i="9"/>
  <c r="N55" i="9"/>
  <c r="N58" i="9"/>
  <c r="N67" i="9"/>
  <c r="N70" i="9"/>
  <c r="N76" i="9"/>
  <c r="N88" i="9"/>
  <c r="N91" i="9"/>
  <c r="N101" i="9"/>
  <c r="N113" i="9"/>
  <c r="N126" i="9"/>
  <c r="N138" i="9"/>
  <c r="N141" i="9"/>
  <c r="N151" i="9"/>
  <c r="N154" i="9"/>
  <c r="N159" i="9"/>
  <c r="N188" i="9"/>
  <c r="N192" i="9"/>
  <c r="N201" i="9"/>
  <c r="N204" i="9"/>
  <c r="N209" i="9"/>
  <c r="N9" i="9"/>
  <c r="N21" i="9"/>
  <c r="N24" i="9"/>
  <c r="N34" i="9"/>
  <c r="N46" i="9"/>
  <c r="N59" i="9"/>
  <c r="N71" i="9"/>
  <c r="N74" i="9"/>
  <c r="N84" i="9"/>
  <c r="N87" i="9"/>
  <c r="N92" i="9"/>
  <c r="N122" i="9"/>
  <c r="N125" i="9"/>
  <c r="N134" i="9"/>
  <c r="N137" i="9"/>
  <c r="N142" i="9"/>
  <c r="N155" i="9"/>
  <c r="N158" i="9"/>
  <c r="N168" i="9"/>
  <c r="N180" i="9"/>
  <c r="N193" i="9"/>
  <c r="N205" i="9"/>
  <c r="N208" i="9"/>
  <c r="N7" i="9"/>
  <c r="T234" i="9"/>
  <c r="N190" i="9" l="1"/>
  <c r="W234" i="9"/>
  <c r="N98" i="9"/>
  <c r="N121" i="9"/>
  <c r="N52" i="9"/>
  <c r="N167" i="9"/>
  <c r="N29" i="9"/>
  <c r="N144" i="9"/>
  <c r="N75" i="9"/>
  <c r="N213" i="9"/>
  <c r="C2" i="9"/>
  <c r="C1" i="9"/>
  <c r="N234" i="9" l="1"/>
  <c r="C4" i="9"/>
</calcChain>
</file>

<file path=xl/sharedStrings.xml><?xml version="1.0" encoding="utf-8"?>
<sst xmlns="http://schemas.openxmlformats.org/spreadsheetml/2006/main" count="884" uniqueCount="240">
  <si>
    <t>توقيع</t>
  </si>
  <si>
    <t>الاســـــــــــــــــــــــم</t>
  </si>
  <si>
    <t>الصافي</t>
  </si>
  <si>
    <t>جملة</t>
  </si>
  <si>
    <t>اقساط اخري</t>
  </si>
  <si>
    <t xml:space="preserve">جملة </t>
  </si>
  <si>
    <t>المستقطع</t>
  </si>
  <si>
    <t>الجملة</t>
  </si>
  <si>
    <t>الاضافات</t>
  </si>
  <si>
    <t>الاساسي</t>
  </si>
  <si>
    <t>عهد</t>
  </si>
  <si>
    <t>شركة</t>
  </si>
  <si>
    <t>0000000000</t>
  </si>
  <si>
    <t>امن</t>
  </si>
  <si>
    <t>0000000129</t>
  </si>
  <si>
    <t>0000000107</t>
  </si>
  <si>
    <t>علاقات</t>
  </si>
  <si>
    <t>ش عاملين</t>
  </si>
  <si>
    <t>0000000134</t>
  </si>
  <si>
    <t>0000000070</t>
  </si>
  <si>
    <t>معاش</t>
  </si>
  <si>
    <t>0000000001</t>
  </si>
  <si>
    <t>0000000002</t>
  </si>
  <si>
    <t>ملكية</t>
  </si>
  <si>
    <t>0000000003</t>
  </si>
  <si>
    <t>0000000004</t>
  </si>
  <si>
    <t>انتاج ح</t>
  </si>
  <si>
    <t>0000000005</t>
  </si>
  <si>
    <t>ش تجارية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</si>
  <si>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</si>
  <si>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</si>
  <si>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</si>
  <si>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</si>
  <si>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</si>
  <si>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</si>
  <si>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</si>
  <si>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</si>
  <si>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</si>
  <si>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</si>
  <si>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</si>
  <si>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</si>
  <si>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</si>
  <si>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</si>
  <si>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</si>
  <si>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</si>
  <si>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ش مالية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</si>
  <si>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</si>
  <si>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</si>
  <si>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</si>
  <si>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</si>
  <si>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</si>
  <si>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</si>
  <si>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</si>
  <si>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</si>
  <si>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</si>
  <si>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</si>
  <si>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</si>
  <si>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</si>
  <si>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</si>
  <si>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</si>
  <si>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</si>
  <si>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</si>
  <si>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</si>
  <si>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</si>
  <si>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</si>
  <si>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بورسعيد</t>
  </si>
  <si>
    <t>0000000041</t>
  </si>
  <si>
    <t>مخازن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</si>
  <si>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</si>
  <si>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</si>
  <si>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</si>
  <si>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</si>
  <si>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</si>
  <si>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</si>
  <si>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</si>
  <si>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</si>
  <si>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</si>
  <si>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</si>
  <si>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</si>
  <si>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</si>
  <si>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</si>
  <si>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</si>
  <si>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</si>
  <si>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</si>
  <si>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</si>
  <si>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</si>
  <si>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</si>
  <si>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</si>
  <si>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</si>
  <si>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</si>
  <si>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</si>
  <si>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</si>
  <si>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</si>
  <si>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</si>
  <si>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</si>
  <si>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</si>
  <si>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معطل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</si>
  <si>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</si>
  <si>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</si>
  <si>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</si>
  <si>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</si>
  <si>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</si>
  <si>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</si>
  <si>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</si>
  <si>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ش قانونية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</si>
  <si>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</si>
  <si>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</si>
  <si>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</si>
  <si>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</si>
  <si>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</si>
  <si>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</si>
  <si>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</si>
  <si>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</si>
  <si>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</si>
  <si>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</si>
  <si>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</si>
  <si>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</si>
  <si>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</si>
  <si>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</si>
  <si>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</si>
  <si>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</si>
  <si>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</si>
  <si>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</si>
  <si>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</si>
  <si>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</si>
  <si>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</si>
  <si>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</si>
  <si>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</si>
  <si>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</si>
  <si>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</si>
  <si>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</si>
  <si>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</si>
  <si>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</si>
  <si>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</si>
  <si>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</si>
  <si>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</si>
  <si>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</si>
  <si>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</si>
  <si>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</si>
  <si>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</si>
  <si>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</si>
  <si>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</si>
  <si>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</si>
  <si>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</si>
  <si>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</si>
  <si>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</si>
  <si>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</si>
  <si>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</si>
  <si>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</si>
  <si>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</si>
  <si>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</si>
  <si>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</si>
  <si>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</si>
  <si>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</si>
  <si>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</si>
  <si>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0000000130</t>
  </si>
  <si>
    <t>0000000131</t>
  </si>
  <si>
    <t>0000000132</t>
  </si>
  <si>
    <t>0000000133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</si>
  <si>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</si>
  <si>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</si>
  <si>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</si>
  <si>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</si>
  <si>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</si>
  <si>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</si>
  <si>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</si>
  <si>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</si>
  <si>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</si>
  <si>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</si>
  <si>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</si>
  <si>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</si>
  <si>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</si>
  <si>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</si>
  <si>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</si>
  <si>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</si>
  <si>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مصنع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</si>
  <si>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</si>
  <si>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</si>
  <si>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</si>
  <si>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</si>
  <si>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</si>
  <si>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</si>
  <si>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</si>
  <si>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</si>
  <si>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</si>
  <si>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</si>
  <si>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</si>
  <si>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</si>
  <si>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</si>
  <si>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</si>
  <si>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</si>
  <si>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</si>
  <si>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</si>
  <si>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</si>
  <si>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</si>
  <si>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</si>
  <si>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</si>
  <si>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</si>
  <si>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</si>
  <si>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</si>
  <si>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</si>
  <si>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</si>
  <si>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</si>
  <si>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</si>
  <si>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</si>
  <si>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</si>
  <si>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معين</t>
  </si>
  <si>
    <t>الادارة</t>
  </si>
  <si>
    <t>خفير</t>
  </si>
  <si>
    <t>البيض</t>
  </si>
  <si>
    <t>عقد</t>
  </si>
  <si>
    <t>محاسب</t>
  </si>
  <si>
    <t>مهندس</t>
  </si>
  <si>
    <t>ارنب</t>
  </si>
  <si>
    <t>التسويق</t>
  </si>
  <si>
    <t>فندق</t>
  </si>
  <si>
    <t>ش هندسية</t>
  </si>
  <si>
    <t>جزاءات</t>
  </si>
  <si>
    <t>سكن</t>
  </si>
  <si>
    <t>ترك الخدمة</t>
  </si>
  <si>
    <t>المجزر</t>
  </si>
  <si>
    <t>بنك مصر</t>
  </si>
  <si>
    <t>الشــــــــــركة</t>
  </si>
  <si>
    <t>بنـك مصــــر</t>
  </si>
  <si>
    <t>بنـك زراعي</t>
  </si>
  <si>
    <t>الاجمــــــــــالي</t>
  </si>
  <si>
    <t>ك . ع</t>
  </si>
  <si>
    <t>تقرير مرتبات الموظفين شهر مارس 2021</t>
  </si>
  <si>
    <t>كود الموظف</t>
  </si>
  <si>
    <t>p</t>
  </si>
  <si>
    <t>Grand Total</t>
  </si>
  <si>
    <t>0 Total</t>
  </si>
  <si>
    <t>1 Total</t>
  </si>
  <si>
    <t>2 Total</t>
  </si>
  <si>
    <t>3 Total</t>
  </si>
  <si>
    <t>4 Total</t>
  </si>
  <si>
    <t>5 Total</t>
  </si>
  <si>
    <t>6 Total</t>
  </si>
  <si>
    <t>7 Total</t>
  </si>
  <si>
    <t>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</si>
</sst>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rgb="FF000000"/>
      <name val="Arial"/>
    </font>
    <font>
      <sz val="14"/>
      <color rgb="FF000000"/>
      <name val="Mohammad bold art 1"/>
    </font>
    <font>
      <sz val="18"/>
      <color rgb="FF000000"/>
      <name val="Arial"/>
    </font>
    <font>
      <sz val="11"/>
      <name val="Arial"/>
    </font>
    <font>
      <sz val="14"/>
      <color rgb="FF000000"/>
      <name val="Arial"/>
    </font>
    <font>
      <sz val="14"/>
      <color rgb="FFFFFFFF"/>
      <name val="Arial"/>
    </font>
    <font>
      <sz val="12"/>
      <color rgb="FFFFFFFF"/>
      <name val="Arial"/>
    </font>
    <font>
      <sz val="12"/>
      <color rgb="FF000000"/>
      <name val="Mohammad bold art 1"/>
    </font>
    <font>
      <sz val="11"/>
      <color rgb="FF000000"/>
      <name val="Mohammad bold art 1"/>
    </font>
    <font>
      <sz val="10"/>
      <color rgb="FF000000"/>
      <name val="Mohammad bold art 1"/>
    </font>
    <font>
      <sz val="9"/>
      <color rgb="FF000000"/>
      <name val="Mohammad bold art 1"/>
    </font>
    <font>
      <sz val="8"/>
      <color rgb="FFFFFFFF"/>
      <name val="Arial"/>
    </font>
    <font>
      <sz val="8"/>
      <name val="Arial"/>
    </font>
    <font>
      <sz val="12"/>
      <color rgb="FF000000"/>
      <name val="Arial"/>
    </font>
    <font>
      <b/>
      <i/>
      <u/>
      <sz val="14"/>
      <color rgb="FF000000"/>
      <name val="Mohammad bold art 1"/>
    </font>
    <font>
      <i/>
      <u/>
      <sz val="14"/>
      <color rgb="FF000000"/>
      <name val="Mohammad bold art 1"/>
    </font>
    <font>
      <i/>
      <sz val="14"/>
      <color rgb="FF000000"/>
      <name val="Arial"/>
    </font>
    <font>
      <i/>
      <u/>
      <sz val="14"/>
      <color rgb="FF000000"/>
      <name val="Mohammad bold art 1"/>
    </font>
    <font>
      <i/>
      <u/>
      <sz val="14"/>
      <color rgb="FF000000"/>
      <name val="Mohammad bold art 1"/>
    </font>
    <font>
      <sz val="12"/>
      <color rgb="FF000000"/>
      <name val="Mohammad bold normal"/>
    </font>
    <font>
      <sz val="8"/>
      <color rgb="FF000000"/>
      <name val="Arial"/>
    </font>
    <font>
      <sz val="12"/>
      <color rgb="FF000000"/>
      <name val="mohammad bold art 1"/>
      <charset val="178"/>
    </font>
    <font>
      <sz val="11"/>
      <name val="mohammad bold art 1"/>
      <charset val="178"/>
    </font>
    <font>
      <sz val="11"/>
      <color rgb="FF000000"/>
      <name val="mohammad bold art 1"/>
      <charset val="178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2"/>
      <color rgb="FF000000"/>
      <name val="Mohammad bold normal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8DB3E2"/>
        <bgColor rgb="FF8DB3E2"/>
      </patternFill>
    </fill>
    <fill>
      <patternFill patternType="solid">
        <fgColor rgb="FFFF8265"/>
        <bgColor rgb="FFFF8265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2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left" vertical="center" readingOrder="2"/>
    </xf>
    <xf numFmtId="1" fontId="6" fillId="0" borderId="0" xfId="0" applyNumberFormat="1" applyFont="1" applyAlignment="1">
      <alignment horizontal="center" vertical="center" readingOrder="2"/>
    </xf>
    <xf numFmtId="0" fontId="6" fillId="0" borderId="0" xfId="0" applyFont="1" applyAlignment="1">
      <alignment horizontal="center" vertical="center" readingOrder="2"/>
    </xf>
    <xf numFmtId="1" fontId="2" fillId="0" borderId="0" xfId="0" applyNumberFormat="1" applyFont="1" applyAlignment="1">
      <alignment horizontal="right" vertical="center" readingOrder="2"/>
    </xf>
    <xf numFmtId="1" fontId="13" fillId="2" borderId="20" xfId="0" applyNumberFormat="1" applyFont="1" applyFill="1" applyBorder="1" applyAlignment="1">
      <alignment horizontal="center" vertical="center" readingOrder="2"/>
    </xf>
    <xf numFmtId="0" fontId="13" fillId="2" borderId="17" xfId="0" applyFont="1" applyFill="1" applyBorder="1" applyAlignment="1">
      <alignment horizontal="center" vertical="center" readingOrder="2"/>
    </xf>
    <xf numFmtId="1" fontId="13" fillId="2" borderId="17" xfId="0" applyNumberFormat="1" applyFont="1" applyFill="1" applyBorder="1" applyAlignment="1">
      <alignment horizontal="center" vertical="center" readingOrder="2"/>
    </xf>
    <xf numFmtId="0" fontId="12" fillId="0" borderId="21" xfId="0" applyFont="1" applyBorder="1" applyAlignment="1">
      <alignment horizontal="center" vertical="center" textRotation="90" readingOrder="2"/>
    </xf>
    <xf numFmtId="0" fontId="12" fillId="0" borderId="4" xfId="0" applyFont="1" applyBorder="1" applyAlignment="1">
      <alignment horizontal="center" vertical="center" textRotation="90" readingOrder="2"/>
    </xf>
    <xf numFmtId="0" fontId="13" fillId="2" borderId="22" xfId="0" applyFont="1" applyFill="1" applyBorder="1" applyAlignment="1">
      <alignment horizontal="center" vertical="center" readingOrder="2"/>
    </xf>
    <xf numFmtId="1" fontId="13" fillId="2" borderId="22" xfId="0" applyNumberFormat="1" applyFont="1" applyFill="1" applyBorder="1" applyAlignment="1">
      <alignment horizontal="center" vertical="center" readingOrder="2"/>
    </xf>
    <xf numFmtId="1" fontId="12" fillId="0" borderId="21" xfId="0" applyNumberFormat="1" applyFont="1" applyBorder="1" applyAlignment="1">
      <alignment horizontal="center" vertical="center" textRotation="90" readingOrder="2"/>
    </xf>
    <xf numFmtId="1" fontId="12" fillId="0" borderId="4" xfId="0" applyNumberFormat="1" applyFont="1" applyBorder="1" applyAlignment="1">
      <alignment horizontal="center" vertical="center" textRotation="90" readingOrder="2"/>
    </xf>
    <xf numFmtId="1" fontId="13" fillId="0" borderId="23" xfId="0" applyNumberFormat="1" applyFont="1" applyBorder="1" applyAlignment="1">
      <alignment horizontal="center" vertical="center" readingOrder="2"/>
    </xf>
    <xf numFmtId="0" fontId="13" fillId="0" borderId="22" xfId="0" applyFont="1" applyBorder="1" applyAlignment="1">
      <alignment horizontal="center" vertical="center" readingOrder="2"/>
    </xf>
    <xf numFmtId="1" fontId="13" fillId="0" borderId="22" xfId="0" applyNumberFormat="1" applyFont="1" applyBorder="1" applyAlignment="1">
      <alignment horizontal="center" vertical="center" readingOrder="2"/>
    </xf>
    <xf numFmtId="0" fontId="13" fillId="0" borderId="0" xfId="0" applyFont="1" applyAlignment="1">
      <alignment horizontal="center" vertical="center" readingOrder="2"/>
    </xf>
    <xf numFmtId="1" fontId="12" fillId="0" borderId="24" xfId="0" applyNumberFormat="1" applyFont="1" applyBorder="1" applyAlignment="1">
      <alignment horizontal="center" vertical="center" textRotation="90" readingOrder="2"/>
    </xf>
    <xf numFmtId="1" fontId="12" fillId="0" borderId="6" xfId="0" applyNumberFormat="1" applyFont="1" applyBorder="1" applyAlignment="1">
      <alignment horizontal="center" vertical="center" textRotation="90" readingOrder="2"/>
    </xf>
    <xf numFmtId="1" fontId="13" fillId="0" borderId="26" xfId="0" applyNumberFormat="1" applyFont="1" applyBorder="1" applyAlignment="1">
      <alignment horizontal="center" vertical="center" readingOrder="2"/>
    </xf>
    <xf numFmtId="0" fontId="13" fillId="0" borderId="25" xfId="0" applyFont="1" applyBorder="1" applyAlignment="1">
      <alignment horizontal="center" vertical="center" readingOrder="2"/>
    </xf>
    <xf numFmtId="1" fontId="13" fillId="0" borderId="25" xfId="0" applyNumberFormat="1" applyFont="1" applyBorder="1" applyAlignment="1">
      <alignment horizontal="center" vertical="center" readingOrder="2"/>
    </xf>
    <xf numFmtId="0" fontId="11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vertical="center" textRotation="90" readingOrder="2"/>
    </xf>
    <xf numFmtId="0" fontId="4" fillId="0" borderId="0" xfId="0" applyFont="1" applyAlignment="1">
      <alignment horizontal="center" vertical="center" readingOrder="2"/>
    </xf>
    <xf numFmtId="1" fontId="4" fillId="0" borderId="0" xfId="0" applyNumberFormat="1" applyFont="1" applyAlignment="1">
      <alignment horizontal="center" vertical="center" readingOrder="2"/>
    </xf>
    <xf numFmtId="0" fontId="14" fillId="0" borderId="0" xfId="0" applyFont="1" applyAlignment="1">
      <alignment horizontal="left" vertical="center" readingOrder="1"/>
    </xf>
    <xf numFmtId="0" fontId="12" fillId="0" borderId="1" xfId="0" applyFont="1" applyBorder="1" applyAlignment="1">
      <alignment horizontal="center" vertical="center" textRotation="90" readingOrder="2"/>
    </xf>
    <xf numFmtId="0" fontId="12" fillId="0" borderId="30" xfId="0" applyFont="1" applyBorder="1" applyAlignment="1">
      <alignment horizontal="center" vertical="center" textRotation="90" readingOrder="2"/>
    </xf>
    <xf numFmtId="0" fontId="12" fillId="0" borderId="2" xfId="0" applyFont="1" applyBorder="1" applyAlignment="1">
      <alignment horizontal="center" vertical="center" textRotation="90" readingOrder="2"/>
    </xf>
    <xf numFmtId="0" fontId="12" fillId="0" borderId="3" xfId="0" applyFont="1" applyBorder="1" applyAlignment="1">
      <alignment horizontal="center" vertical="center" textRotation="90" readingOrder="2"/>
    </xf>
    <xf numFmtId="1" fontId="12" fillId="0" borderId="3" xfId="0" applyNumberFormat="1" applyFont="1" applyBorder="1" applyAlignment="1">
      <alignment horizontal="center" vertical="center" textRotation="90" readingOrder="2"/>
    </xf>
    <xf numFmtId="1" fontId="12" fillId="0" borderId="5" xfId="0" applyNumberFormat="1" applyFont="1" applyBorder="1" applyAlignment="1">
      <alignment horizontal="center" vertical="center" textRotation="90" readingOrder="2"/>
    </xf>
    <xf numFmtId="2" fontId="13" fillId="2" borderId="20" xfId="0" applyNumberFormat="1" applyFont="1" applyFill="1" applyBorder="1" applyAlignment="1">
      <alignment horizontal="center" vertical="center" readingOrder="2"/>
    </xf>
    <xf numFmtId="2" fontId="13" fillId="2" borderId="17" xfId="0" applyNumberFormat="1" applyFont="1" applyFill="1" applyBorder="1" applyAlignment="1">
      <alignment horizontal="center" vertical="center" readingOrder="2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1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2"/>
    </xf>
    <xf numFmtId="2" fontId="13" fillId="2" borderId="15" xfId="0" applyNumberFormat="1" applyFont="1" applyFill="1" applyBorder="1" applyAlignment="1">
      <alignment horizontal="center" vertical="center" readingOrder="2"/>
    </xf>
    <xf numFmtId="1" fontId="13" fillId="2" borderId="25" xfId="0" applyNumberFormat="1" applyFont="1" applyFill="1" applyBorder="1" applyAlignment="1">
      <alignment horizontal="center" vertical="center" readingOrder="2"/>
    </xf>
    <xf numFmtId="0" fontId="20" fillId="0" borderId="0" xfId="0" applyFont="1" applyAlignment="1">
      <alignment horizontal="right" vertical="center" readingOrder="2"/>
    </xf>
    <xf numFmtId="1" fontId="12" fillId="3" borderId="33" xfId="0" applyNumberFormat="1" applyFont="1" applyFill="1" applyBorder="1" applyAlignment="1">
      <alignment horizontal="center" vertical="center" textRotation="90" readingOrder="2"/>
    </xf>
    <xf numFmtId="1" fontId="12" fillId="3" borderId="34" xfId="0" applyNumberFormat="1" applyFont="1" applyFill="1" applyBorder="1" applyAlignment="1">
      <alignment horizontal="center" vertical="center" textRotation="90" readingOrder="2"/>
    </xf>
    <xf numFmtId="1" fontId="12" fillId="3" borderId="35" xfId="0" applyNumberFormat="1" applyFont="1" applyFill="1" applyBorder="1" applyAlignment="1">
      <alignment horizontal="center" vertical="center" textRotation="90" readingOrder="2"/>
    </xf>
    <xf numFmtId="2" fontId="13" fillId="3" borderId="17" xfId="0" applyNumberFormat="1" applyFont="1" applyFill="1" applyBorder="1" applyAlignment="1">
      <alignment horizontal="center" vertical="center" readingOrder="2"/>
    </xf>
    <xf numFmtId="1" fontId="13" fillId="3" borderId="17" xfId="0" applyNumberFormat="1" applyFont="1" applyFill="1" applyBorder="1" applyAlignment="1">
      <alignment horizontal="center" vertical="center" readingOrder="2"/>
    </xf>
    <xf numFmtId="0" fontId="13" fillId="3" borderId="22" xfId="0" applyFont="1" applyFill="1" applyBorder="1" applyAlignment="1">
      <alignment horizontal="center" vertical="center" readingOrder="2"/>
    </xf>
    <xf numFmtId="1" fontId="13" fillId="3" borderId="22" xfId="0" applyNumberFormat="1" applyFont="1" applyFill="1" applyBorder="1" applyAlignment="1">
      <alignment horizontal="center" vertical="center" readingOrder="2"/>
    </xf>
    <xf numFmtId="1" fontId="12" fillId="4" borderId="33" xfId="0" applyNumberFormat="1" applyFont="1" applyFill="1" applyBorder="1" applyAlignment="1">
      <alignment horizontal="center" vertical="center" textRotation="90" readingOrder="2"/>
    </xf>
    <xf numFmtId="1" fontId="12" fillId="4" borderId="34" xfId="0" applyNumberFormat="1" applyFont="1" applyFill="1" applyBorder="1" applyAlignment="1">
      <alignment horizontal="center" vertical="center" textRotation="90" readingOrder="2"/>
    </xf>
    <xf numFmtId="1" fontId="12" fillId="4" borderId="35" xfId="0" applyNumberFormat="1" applyFont="1" applyFill="1" applyBorder="1" applyAlignment="1">
      <alignment horizontal="center" vertical="center" textRotation="90" readingOrder="2"/>
    </xf>
    <xf numFmtId="2" fontId="13" fillId="4" borderId="17" xfId="0" applyNumberFormat="1" applyFont="1" applyFill="1" applyBorder="1" applyAlignment="1">
      <alignment horizontal="center" vertical="center" readingOrder="2"/>
    </xf>
    <xf numFmtId="1" fontId="13" fillId="4" borderId="17" xfId="0" applyNumberFormat="1" applyFont="1" applyFill="1" applyBorder="1" applyAlignment="1">
      <alignment horizontal="center" vertical="center" readingOrder="2"/>
    </xf>
    <xf numFmtId="0" fontId="13" fillId="4" borderId="22" xfId="0" applyFont="1" applyFill="1" applyBorder="1" applyAlignment="1">
      <alignment horizontal="center" vertical="center" readingOrder="2"/>
    </xf>
    <xf numFmtId="1" fontId="13" fillId="4" borderId="22" xfId="0" applyNumberFormat="1" applyFont="1" applyFill="1" applyBorder="1" applyAlignment="1">
      <alignment horizontal="center" vertical="center" readingOrder="2"/>
    </xf>
    <xf numFmtId="1" fontId="12" fillId="5" borderId="33" xfId="0" applyNumberFormat="1" applyFont="1" applyFill="1" applyBorder="1" applyAlignment="1">
      <alignment horizontal="center" vertical="center" textRotation="90" readingOrder="2"/>
    </xf>
    <xf numFmtId="1" fontId="12" fillId="5" borderId="34" xfId="0" applyNumberFormat="1" applyFont="1" applyFill="1" applyBorder="1" applyAlignment="1">
      <alignment horizontal="center" vertical="center" textRotation="90" readingOrder="2"/>
    </xf>
    <xf numFmtId="1" fontId="12" fillId="5" borderId="35" xfId="0" applyNumberFormat="1" applyFont="1" applyFill="1" applyBorder="1" applyAlignment="1">
      <alignment horizontal="center" vertical="center" textRotation="90" readingOrder="2"/>
    </xf>
    <xf numFmtId="2" fontId="13" fillId="5" borderId="17" xfId="0" applyNumberFormat="1" applyFont="1" applyFill="1" applyBorder="1" applyAlignment="1">
      <alignment horizontal="center" vertical="center" readingOrder="2"/>
    </xf>
    <xf numFmtId="1" fontId="13" fillId="5" borderId="17" xfId="0" applyNumberFormat="1" applyFont="1" applyFill="1" applyBorder="1" applyAlignment="1">
      <alignment horizontal="center" vertical="center" readingOrder="2"/>
    </xf>
    <xf numFmtId="0" fontId="13" fillId="5" borderId="22" xfId="0" applyFont="1" applyFill="1" applyBorder="1" applyAlignment="1">
      <alignment horizontal="center" vertical="center" readingOrder="2"/>
    </xf>
    <xf numFmtId="1" fontId="13" fillId="5" borderId="22" xfId="0" applyNumberFormat="1" applyFont="1" applyFill="1" applyBorder="1" applyAlignment="1">
      <alignment horizontal="center" vertical="center" readingOrder="2"/>
    </xf>
    <xf numFmtId="0" fontId="23" fillId="2" borderId="15" xfId="0" applyFont="1" applyFill="1" applyBorder="1" applyAlignment="1">
      <alignment horizontal="center" wrapText="1" readingOrder="2"/>
    </xf>
    <xf numFmtId="0" fontId="23" fillId="2" borderId="10" xfId="0" applyFont="1" applyFill="1" applyBorder="1" applyAlignment="1">
      <alignment horizontal="center" vertical="top" readingOrder="2"/>
    </xf>
    <xf numFmtId="0" fontId="0" fillId="0" borderId="0" xfId="0" applyFont="1" applyAlignment="1"/>
    <xf numFmtId="1" fontId="13" fillId="0" borderId="36" xfId="0" applyNumberFormat="1" applyFont="1" applyFill="1" applyBorder="1" applyAlignment="1">
      <alignment horizontal="center" vertical="center" readingOrder="2"/>
    </xf>
    <xf numFmtId="49" fontId="13" fillId="0" borderId="3" xfId="0" applyNumberFormat="1" applyFont="1" applyBorder="1" applyAlignment="1">
      <alignment horizontal="center" vertical="center" readingOrder="2"/>
    </xf>
    <xf numFmtId="0" fontId="3" fillId="0" borderId="4" xfId="0" applyFont="1" applyBorder="1"/>
    <xf numFmtId="49" fontId="13" fillId="3" borderId="3" xfId="0" applyNumberFormat="1" applyFont="1" applyFill="1" applyBorder="1" applyAlignment="1">
      <alignment horizontal="center" vertical="center" readingOrder="2"/>
    </xf>
    <xf numFmtId="49" fontId="13" fillId="4" borderId="3" xfId="0" applyNumberFormat="1" applyFont="1" applyFill="1" applyBorder="1" applyAlignment="1">
      <alignment horizontal="center" vertical="center" readingOrder="2"/>
    </xf>
    <xf numFmtId="0" fontId="19" fillId="3" borderId="3" xfId="0" applyFont="1" applyFill="1" applyBorder="1" applyAlignment="1">
      <alignment horizontal="right" vertical="center" readingOrder="2"/>
    </xf>
    <xf numFmtId="0" fontId="3" fillId="0" borderId="21" xfId="0" applyFont="1" applyBorder="1"/>
    <xf numFmtId="0" fontId="19" fillId="0" borderId="3" xfId="0" applyFont="1" applyBorder="1" applyAlignment="1">
      <alignment horizontal="right" vertical="center" readingOrder="2"/>
    </xf>
    <xf numFmtId="49" fontId="13" fillId="5" borderId="3" xfId="0" applyNumberFormat="1" applyFont="1" applyFill="1" applyBorder="1" applyAlignment="1">
      <alignment horizontal="center" vertical="center" readingOrder="2"/>
    </xf>
    <xf numFmtId="0" fontId="19" fillId="5" borderId="3" xfId="0" applyFont="1" applyFill="1" applyBorder="1" applyAlignment="1">
      <alignment horizontal="right" vertical="center" readingOrder="2"/>
    </xf>
    <xf numFmtId="0" fontId="19" fillId="2" borderId="3" xfId="0" applyFont="1" applyFill="1" applyBorder="1" applyAlignment="1">
      <alignment horizontal="right" vertical="center" readingOrder="2"/>
    </xf>
    <xf numFmtId="49" fontId="13" fillId="2" borderId="3" xfId="0" applyNumberFormat="1" applyFont="1" applyFill="1" applyBorder="1" applyAlignment="1">
      <alignment horizontal="center" vertical="center" readingOrder="2"/>
    </xf>
    <xf numFmtId="0" fontId="19" fillId="0" borderId="5" xfId="0" applyFont="1" applyBorder="1" applyAlignment="1">
      <alignment horizontal="right" vertical="center" readingOrder="2"/>
    </xf>
    <xf numFmtId="0" fontId="3" fillId="0" borderId="24" xfId="0" applyFont="1" applyBorder="1"/>
    <xf numFmtId="0" fontId="3" fillId="0" borderId="6" xfId="0" applyFont="1" applyBorder="1"/>
    <xf numFmtId="0" fontId="7" fillId="0" borderId="0" xfId="0" applyFont="1" applyAlignment="1">
      <alignment horizontal="center" vertical="center" readingOrder="2"/>
    </xf>
    <xf numFmtId="0" fontId="0" fillId="0" borderId="0" xfId="0" applyFont="1" applyAlignment="1"/>
    <xf numFmtId="49" fontId="13" fillId="0" borderId="5" xfId="0" applyNumberFormat="1" applyFont="1" applyBorder="1" applyAlignment="1">
      <alignment horizontal="center" vertical="center" readingOrder="2"/>
    </xf>
    <xf numFmtId="0" fontId="19" fillId="4" borderId="3" xfId="0" applyFont="1" applyFill="1" applyBorder="1" applyAlignment="1">
      <alignment horizontal="right" vertical="center" readingOrder="2"/>
    </xf>
    <xf numFmtId="0" fontId="7" fillId="0" borderId="0" xfId="0" applyFont="1" applyAlignment="1">
      <alignment horizontal="center" vertical="top" readingOrder="2"/>
    </xf>
    <xf numFmtId="0" fontId="3" fillId="0" borderId="7" xfId="0" applyFont="1" applyBorder="1"/>
    <xf numFmtId="0" fontId="10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" vertical="center" readingOrder="2"/>
    </xf>
    <xf numFmtId="49" fontId="13" fillId="2" borderId="1" xfId="0" applyNumberFormat="1" applyFont="1" applyFill="1" applyBorder="1" applyAlignment="1">
      <alignment horizontal="center" vertical="center" readingOrder="2"/>
    </xf>
    <xf numFmtId="0" fontId="3" fillId="0" borderId="2" xfId="0" applyFont="1" applyBorder="1"/>
    <xf numFmtId="0" fontId="19" fillId="2" borderId="18" xfId="0" applyFont="1" applyFill="1" applyBorder="1" applyAlignment="1">
      <alignment horizontal="right" vertical="center" readingOrder="2"/>
    </xf>
    <xf numFmtId="0" fontId="3" fillId="0" borderId="31" xfId="0" applyFont="1" applyBorder="1"/>
    <xf numFmtId="0" fontId="3" fillId="0" borderId="19" xfId="0" applyFont="1" applyBorder="1"/>
    <xf numFmtId="1" fontId="21" fillId="2" borderId="11" xfId="0" applyNumberFormat="1" applyFont="1" applyFill="1" applyBorder="1" applyAlignment="1">
      <alignment horizontal="center" vertical="center" readingOrder="2"/>
    </xf>
    <xf numFmtId="0" fontId="24" fillId="0" borderId="12" xfId="0" applyFont="1" applyBorder="1"/>
    <xf numFmtId="0" fontId="24" fillId="0" borderId="13" xfId="0" applyFont="1" applyBorder="1"/>
    <xf numFmtId="1" fontId="21" fillId="2" borderId="10" xfId="0" applyNumberFormat="1" applyFont="1" applyFill="1" applyBorder="1" applyAlignment="1">
      <alignment horizontal="center" vertical="center" readingOrder="2"/>
    </xf>
    <xf numFmtId="1" fontId="21" fillId="2" borderId="26" xfId="0" applyNumberFormat="1" applyFont="1" applyFill="1" applyBorder="1" applyAlignment="1">
      <alignment horizontal="center" vertical="center" readingOrder="2"/>
    </xf>
    <xf numFmtId="1" fontId="23" fillId="2" borderId="10" xfId="0" applyNumberFormat="1" applyFont="1" applyFill="1" applyBorder="1" applyAlignment="1">
      <alignment horizontal="center" vertical="center" readingOrder="2"/>
    </xf>
    <xf numFmtId="1" fontId="23" fillId="2" borderId="26" xfId="0" applyNumberFormat="1" applyFont="1" applyFill="1" applyBorder="1" applyAlignment="1">
      <alignment horizontal="center" vertical="center" readingOrder="2"/>
    </xf>
    <xf numFmtId="0" fontId="23" fillId="2" borderId="8" xfId="0" applyFont="1" applyFill="1" applyBorder="1" applyAlignment="1">
      <alignment horizontal="center" vertical="center" readingOrder="2"/>
    </xf>
    <xf numFmtId="0" fontId="23" fillId="2" borderId="29" xfId="0" applyFont="1" applyFill="1" applyBorder="1" applyAlignment="1">
      <alignment horizontal="center" vertical="center" readingOrder="2"/>
    </xf>
    <xf numFmtId="0" fontId="23" fillId="2" borderId="9" xfId="0" applyFont="1" applyFill="1" applyBorder="1" applyAlignment="1">
      <alignment horizontal="center" vertical="center" readingOrder="2"/>
    </xf>
    <xf numFmtId="0" fontId="23" fillId="2" borderId="14" xfId="0" applyFont="1" applyFill="1" applyBorder="1" applyAlignment="1">
      <alignment horizontal="center" vertical="center" readingOrder="2"/>
    </xf>
    <xf numFmtId="0" fontId="23" fillId="2" borderId="27" xfId="0" applyFont="1" applyFill="1" applyBorder="1" applyAlignment="1">
      <alignment horizontal="center" vertical="center" readingOrder="2"/>
    </xf>
    <xf numFmtId="0" fontId="23" fillId="2" borderId="28" xfId="0" applyFont="1" applyFill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22" fillId="2" borderId="8" xfId="0" applyFont="1" applyFill="1" applyBorder="1" applyAlignment="1">
      <alignment horizontal="center" vertical="center" readingOrder="2"/>
    </xf>
    <xf numFmtId="0" fontId="22" fillId="2" borderId="29" xfId="0" applyFont="1" applyFill="1" applyBorder="1" applyAlignment="1">
      <alignment horizontal="center" vertical="center" readingOrder="2"/>
    </xf>
    <xf numFmtId="0" fontId="22" fillId="2" borderId="9" xfId="0" applyFont="1" applyFill="1" applyBorder="1" applyAlignment="1">
      <alignment horizontal="center" vertical="center" readingOrder="2"/>
    </xf>
    <xf numFmtId="0" fontId="22" fillId="2" borderId="14" xfId="0" applyFont="1" applyFill="1" applyBorder="1" applyAlignment="1">
      <alignment horizontal="center" vertical="center" readingOrder="2"/>
    </xf>
    <xf numFmtId="0" fontId="22" fillId="2" borderId="27" xfId="0" applyFont="1" applyFill="1" applyBorder="1" applyAlignment="1">
      <alignment horizontal="center" vertical="center" readingOrder="2"/>
    </xf>
    <xf numFmtId="0" fontId="22" fillId="2" borderId="28" xfId="0" applyFont="1" applyFill="1" applyBorder="1" applyAlignment="1">
      <alignment horizontal="center" vertical="center" readingOrder="2"/>
    </xf>
    <xf numFmtId="0" fontId="26" fillId="0" borderId="0" xfId="0" applyFont="1" applyAlignment="1">
      <alignment horizontal="center" vertical="center" readingOrder="2"/>
    </xf>
    <xf numFmtId="0" fontId="26" fillId="0" borderId="0" xfId="0" applyFont="1" applyAlignment="1">
      <alignment horizontal="center"/>
    </xf>
    <xf numFmtId="1" fontId="12" fillId="0" borderId="33" xfId="0" applyNumberFormat="1" applyFont="1" applyBorder="1" applyAlignment="1">
      <alignment horizontal="center" vertical="center" textRotation="90" readingOrder="2"/>
    </xf>
    <xf numFmtId="1" fontId="12" fillId="0" borderId="34" xfId="0" applyNumberFormat="1" applyFont="1" applyBorder="1" applyAlignment="1">
      <alignment horizontal="center" vertical="center" textRotation="90" readingOrder="2"/>
    </xf>
    <xf numFmtId="1" fontId="12" fillId="0" borderId="35" xfId="0" applyNumberFormat="1" applyFont="1" applyBorder="1" applyAlignment="1">
      <alignment horizontal="center" vertical="center" textRotation="90" readingOrder="2"/>
    </xf>
    <xf numFmtId="49" fontId="13" fillId="0" borderId="33" xfId="0" applyNumberFormat="1" applyFont="1" applyBorder="1" applyAlignment="1">
      <alignment horizontal="center" vertical="center" readingOrder="2"/>
    </xf>
    <xf numFmtId="0" fontId="3" fillId="0" borderId="35" xfId="0" applyFont="1" applyBorder="1"/>
    <xf numFmtId="0" fontId="19" fillId="0" borderId="33" xfId="0" applyFont="1" applyBorder="1" applyAlignment="1">
      <alignment horizontal="right" vertical="center" readingOrder="2"/>
    </xf>
    <xf numFmtId="0" fontId="3" fillId="0" borderId="34" xfId="0" applyFont="1" applyBorder="1"/>
    <xf numFmtId="2" fontId="13" fillId="2" borderId="23" xfId="0" applyNumberFormat="1" applyFont="1" applyFill="1" applyBorder="1" applyAlignment="1">
      <alignment horizontal="center" vertical="center" readingOrder="2"/>
    </xf>
    <xf numFmtId="0" fontId="27" fillId="0" borderId="0" xfId="0" applyFont="1" applyAlignment="1">
      <alignment horizontal="right" vertical="center" readingOrder="2"/>
    </xf>
    <xf numFmtId="49" fontId="13" fillId="4" borderId="33" xfId="0" applyNumberFormat="1" applyFont="1" applyFill="1" applyBorder="1" applyAlignment="1">
      <alignment horizontal="center" vertical="center" readingOrder="2"/>
    </xf>
    <xf numFmtId="0" fontId="19" fillId="4" borderId="33" xfId="0" applyFont="1" applyFill="1" applyBorder="1" applyAlignment="1">
      <alignment horizontal="right" vertical="center" readingOrder="2"/>
    </xf>
    <xf numFmtId="2" fontId="13" fillId="4" borderId="23" xfId="0" applyNumberFormat="1" applyFont="1" applyFill="1" applyBorder="1" applyAlignment="1">
      <alignment horizontal="center" vertical="center" readingOrder="2"/>
    </xf>
    <xf numFmtId="1" fontId="13" fillId="4" borderId="23" xfId="0" applyNumberFormat="1" applyFont="1" applyFill="1" applyBorder="1" applyAlignment="1">
      <alignment horizontal="center" vertical="center" readingOrder="2"/>
    </xf>
    <xf numFmtId="1" fontId="12" fillId="0" borderId="32" xfId="0" applyNumberFormat="1" applyFont="1" applyBorder="1" applyAlignment="1">
      <alignment horizontal="center" vertical="center" textRotation="90" readingOrder="2"/>
    </xf>
    <xf numFmtId="1" fontId="13" fillId="0" borderId="32" xfId="0" applyNumberFormat="1" applyFont="1" applyFill="1" applyBorder="1" applyAlignment="1">
      <alignment horizontal="center" vertical="center" readingOrder="2"/>
    </xf>
    <xf numFmtId="0" fontId="28" fillId="0" borderId="0" xfId="0" applyFont="1" applyAlignment="1"/>
    <xf numFmtId="0" fontId="2" fillId="0" borderId="32" xfId="0" applyFont="1" applyBorder="1" applyAlignment="1">
      <alignment horizontal="center" vertical="center" readingOrder="2"/>
    </xf>
    <xf numFmtId="1" fontId="29" fillId="3" borderId="33" xfId="0" applyNumberFormat="1" applyFont="1" applyFill="1" applyBorder="1" applyAlignment="1">
      <alignment horizontal="center" vertical="center" textRotation="90" readingOrder="2"/>
    </xf>
    <xf numFmtId="1" fontId="29" fillId="3" borderId="34" xfId="0" applyNumberFormat="1" applyFont="1" applyFill="1" applyBorder="1" applyAlignment="1">
      <alignment horizontal="center" vertical="center" textRotation="90" readingOrder="2"/>
    </xf>
    <xf numFmtId="1" fontId="29" fillId="0" borderId="34" xfId="0" applyNumberFormat="1" applyFont="1" applyBorder="1" applyAlignment="1">
      <alignment horizontal="center" vertical="center" textRotation="90" readingOrder="2"/>
    </xf>
    <xf numFmtId="1" fontId="29" fillId="3" borderId="35" xfId="0" applyNumberFormat="1" applyFont="1" applyFill="1" applyBorder="1" applyAlignment="1">
      <alignment horizontal="center" vertical="center" textRotation="90" readingOrder="2"/>
    </xf>
    <xf numFmtId="49" fontId="25" fillId="3" borderId="33" xfId="0" applyNumberFormat="1" applyFont="1" applyFill="1" applyBorder="1" applyAlignment="1">
      <alignment horizontal="center" vertical="center" readingOrder="2"/>
    </xf>
    <xf numFmtId="0" fontId="30" fillId="0" borderId="35" xfId="0" applyFont="1" applyBorder="1"/>
    <xf numFmtId="0" fontId="31" fillId="3" borderId="33" xfId="0" applyFont="1" applyFill="1" applyBorder="1" applyAlignment="1">
      <alignment horizontal="right" vertical="center" readingOrder="2"/>
    </xf>
    <xf numFmtId="0" fontId="30" fillId="0" borderId="34" xfId="0" applyFont="1" applyBorder="1"/>
    <xf numFmtId="2" fontId="25" fillId="3" borderId="23" xfId="0" applyNumberFormat="1" applyFont="1" applyFill="1" applyBorder="1" applyAlignment="1">
      <alignment horizontal="center" vertical="center" readingOrder="2"/>
    </xf>
    <xf numFmtId="1" fontId="25" fillId="3" borderId="23" xfId="0" applyNumberFormat="1" applyFont="1" applyFill="1" applyBorder="1" applyAlignment="1">
      <alignment horizontal="center" vertical="center" readingOrder="2"/>
    </xf>
    <xf numFmtId="0" fontId="25" fillId="3" borderId="22" xfId="0" applyFont="1" applyFill="1" applyBorder="1" applyAlignment="1">
      <alignment horizontal="center" vertical="center" readingOrder="2"/>
    </xf>
    <xf numFmtId="1" fontId="25" fillId="3" borderId="22" xfId="0" applyNumberFormat="1" applyFont="1" applyFill="1" applyBorder="1" applyAlignment="1">
      <alignment horizontal="center" vertical="center" readingOrder="2"/>
    </xf>
    <xf numFmtId="2" fontId="32" fillId="3" borderId="23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1">
    <dxf>
      <font>
        <b/>
        <i val="0"/>
      </font>
      <fill>
        <gradientFill type="path">
          <stop position="0">
            <color rgb="FFFF0000"/>
          </stop>
          <stop position="1">
            <color rgb="FFFF66CC"/>
          </stop>
        </gradientFill>
      </fill>
    </dxf>
  </dxfs>
  <tableStyles count="0" defaultTableStyle="TableStyleMedium9" defaultPivotStyle="PivotStyleLight16"/>
  <colors>
    <mruColors>
      <color rgb="FFFF66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34"/>
  <sheetViews>
    <sheetView tabSelected="1" zoomScaleNormal="100" workbookViewId="0">
      <pane ySplit="6" topLeftCell="A109" activePane="bottomLeft" state="frozen"/>
      <selection pane="bottomLeft" activeCell="C191" sqref="C191:M191"/>
    </sheetView>
  </sheetViews>
  <sheetFormatPr defaultColWidth="12.625" defaultRowHeight="15" customHeight="1" outlineLevelRow="2"/>
  <cols>
    <col min="1" max="1" width="7.375" hidden="1" customWidth="1"/>
    <col min="2" max="2" width="11" style="120" hidden="1" customWidth="1"/>
    <col min="3" max="6" width="1.625" customWidth="1"/>
    <col min="7" max="7" width="5.25" customWidth="1"/>
    <col min="8" max="8" width="7" customWidth="1"/>
    <col min="9" max="9" width="4.25" customWidth="1"/>
    <col min="10" max="10" width="7" customWidth="1"/>
    <col min="11" max="11" width="4.25" customWidth="1"/>
    <col min="12" max="12" width="7" customWidth="1"/>
    <col min="13" max="13" width="4.25" customWidth="1"/>
    <col min="14" max="14" width="9.375" customWidth="1"/>
    <col min="15" max="15" width="6.875" customWidth="1"/>
    <col min="16" max="17" width="6" customWidth="1"/>
    <col min="18" max="18" width="6.875" customWidth="1"/>
    <col min="19" max="19" width="6.625" customWidth="1"/>
    <col min="20" max="20" width="6" customWidth="1"/>
    <col min="21" max="25" width="8" customWidth="1"/>
  </cols>
  <sheetData>
    <row r="1" spans="1:25" ht="10.5" customHeight="1">
      <c r="A1" s="1"/>
      <c r="B1" s="119"/>
      <c r="C1" s="112">
        <f>SUMIF(F6:F1048576,"شركة",N6:N1048576)</f>
        <v>43962</v>
      </c>
      <c r="D1" s="87"/>
      <c r="E1" s="87"/>
      <c r="F1" s="87"/>
      <c r="G1" s="92" t="s">
        <v>222</v>
      </c>
      <c r="H1" s="87"/>
      <c r="I1" s="1"/>
      <c r="J1" s="29"/>
      <c r="K1" s="29"/>
      <c r="L1" s="29"/>
      <c r="M1" s="3"/>
      <c r="N1" s="1"/>
      <c r="O1" s="1"/>
      <c r="P1" s="5"/>
      <c r="Q1" s="5"/>
      <c r="R1" s="5"/>
      <c r="S1" s="5"/>
      <c r="T1" s="1"/>
      <c r="U1" s="5"/>
      <c r="V1" s="6"/>
      <c r="W1" s="86"/>
      <c r="X1" s="87"/>
      <c r="Y1" s="87"/>
    </row>
    <row r="2" spans="1:25" ht="10.5" customHeight="1" outlineLevel="1">
      <c r="A2" s="46"/>
      <c r="B2" s="119"/>
      <c r="C2" s="112">
        <f>SUMIF(F6:F1048576,"بنك مصر",N6:N1048576)</f>
        <v>300890</v>
      </c>
      <c r="D2" s="87"/>
      <c r="E2" s="87"/>
      <c r="F2" s="87"/>
      <c r="G2" s="92" t="s">
        <v>223</v>
      </c>
      <c r="H2" s="87"/>
      <c r="I2" s="2"/>
      <c r="J2" s="2"/>
      <c r="K2" s="2"/>
      <c r="L2" s="2"/>
      <c r="M2" s="3"/>
      <c r="N2" s="4"/>
      <c r="O2" s="4"/>
      <c r="P2" s="5"/>
      <c r="Q2" s="5"/>
      <c r="R2" s="5"/>
      <c r="S2" s="5"/>
      <c r="T2" s="5"/>
      <c r="U2" s="5"/>
      <c r="V2" s="6"/>
      <c r="W2" s="87"/>
      <c r="X2" s="87"/>
      <c r="Y2" s="87"/>
    </row>
    <row r="3" spans="1:25" ht="10.5" customHeight="1" outlineLevel="1">
      <c r="A3" s="1"/>
      <c r="B3" s="119"/>
      <c r="C3" s="112">
        <f>SUMIF(F7:F1048576,"بنك زراعي",N7:N1048576)</f>
        <v>0</v>
      </c>
      <c r="D3" s="87"/>
      <c r="E3" s="87"/>
      <c r="F3" s="87"/>
      <c r="G3" s="92" t="s">
        <v>224</v>
      </c>
      <c r="H3" s="87"/>
      <c r="I3" s="93" t="s">
        <v>227</v>
      </c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90"/>
      <c r="X3" s="87"/>
      <c r="Y3" s="87"/>
    </row>
    <row r="4" spans="1:25" ht="10.5" customHeight="1" outlineLevel="1" thickBot="1">
      <c r="A4" s="1"/>
      <c r="B4" s="119"/>
      <c r="C4" s="112">
        <f>SUM(C1:F3)</f>
        <v>344852</v>
      </c>
      <c r="D4" s="87"/>
      <c r="E4" s="87"/>
      <c r="F4" s="87"/>
      <c r="G4" s="92" t="s">
        <v>225</v>
      </c>
      <c r="H4" s="87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1:25" ht="15.75" customHeight="1" thickBot="1">
      <c r="A5" s="137" t="s">
        <v>229</v>
      </c>
      <c r="B5" s="119"/>
      <c r="C5" s="113" t="s">
        <v>0</v>
      </c>
      <c r="D5" s="114"/>
      <c r="E5" s="114"/>
      <c r="F5" s="115"/>
      <c r="G5" s="106" t="s">
        <v>228</v>
      </c>
      <c r="H5" s="108"/>
      <c r="I5" s="106" t="s">
        <v>1</v>
      </c>
      <c r="J5" s="107"/>
      <c r="K5" s="107"/>
      <c r="L5" s="107"/>
      <c r="M5" s="108"/>
      <c r="N5" s="104" t="s">
        <v>2</v>
      </c>
      <c r="O5" s="69" t="s">
        <v>3</v>
      </c>
      <c r="P5" s="99" t="s">
        <v>4</v>
      </c>
      <c r="Q5" s="100"/>
      <c r="R5" s="100"/>
      <c r="S5" s="100"/>
      <c r="T5" s="101"/>
      <c r="U5" s="102" t="s">
        <v>5</v>
      </c>
      <c r="V5" s="102" t="s">
        <v>6</v>
      </c>
      <c r="W5" s="102" t="s">
        <v>7</v>
      </c>
      <c r="X5" s="102" t="s">
        <v>8</v>
      </c>
      <c r="Y5" s="102" t="s">
        <v>9</v>
      </c>
    </row>
    <row r="6" spans="1:25" ht="15.75" customHeight="1" outlineLevel="1" thickBot="1">
      <c r="A6" s="137"/>
      <c r="B6" s="119"/>
      <c r="C6" s="116"/>
      <c r="D6" s="117"/>
      <c r="E6" s="117"/>
      <c r="F6" s="118"/>
      <c r="G6" s="109"/>
      <c r="H6" s="111"/>
      <c r="I6" s="109"/>
      <c r="J6" s="110"/>
      <c r="K6" s="110"/>
      <c r="L6" s="110"/>
      <c r="M6" s="111"/>
      <c r="N6" s="105"/>
      <c r="O6" s="68" t="s">
        <v>4</v>
      </c>
      <c r="P6" s="43"/>
      <c r="Q6" s="43" t="s">
        <v>217</v>
      </c>
      <c r="R6" s="43" t="s">
        <v>10</v>
      </c>
      <c r="S6" s="43" t="s">
        <v>218</v>
      </c>
      <c r="T6" s="43" t="s">
        <v>226</v>
      </c>
      <c r="U6" s="103"/>
      <c r="V6" s="103"/>
      <c r="W6" s="103"/>
      <c r="X6" s="103"/>
      <c r="Y6" s="103"/>
    </row>
    <row r="7" spans="1:25" ht="22.5" customHeight="1" outlineLevel="2">
      <c r="A7" s="1">
        <f>INT((B7-1)/22)</f>
        <v>0</v>
      </c>
      <c r="B7" s="119">
        <v>1</v>
      </c>
      <c r="C7" s="30" t="s">
        <v>206</v>
      </c>
      <c r="D7" s="31"/>
      <c r="E7" s="31" t="s">
        <v>207</v>
      </c>
      <c r="F7" s="32" t="s">
        <v>11</v>
      </c>
      <c r="G7" s="94" t="s">
        <v>12</v>
      </c>
      <c r="H7" s="95"/>
      <c r="I7" s="96"/>
      <c r="J7" s="97"/>
      <c r="K7" s="97"/>
      <c r="L7" s="97"/>
      <c r="M7" s="98"/>
      <c r="N7" s="36">
        <f t="shared" ref="N7:N212" si="0">SUM(U7-O7)</f>
        <v>3054</v>
      </c>
      <c r="O7" s="7">
        <f t="shared" ref="O7:O212" si="1">SUM(P7:T7)</f>
        <v>0</v>
      </c>
      <c r="P7" s="8"/>
      <c r="Q7" s="8"/>
      <c r="R7" s="8"/>
      <c r="S7" s="8"/>
      <c r="T7" s="8"/>
      <c r="U7" s="7">
        <f t="shared" ref="U7:U212" si="2">SUM(W7-V7)</f>
        <v>3054</v>
      </c>
      <c r="V7" s="9">
        <v>1019</v>
      </c>
      <c r="W7" s="7">
        <f t="shared" ref="W7:W212" si="3">SUM(X7:Y7)</f>
        <v>4073</v>
      </c>
      <c r="X7" s="9">
        <v>730</v>
      </c>
      <c r="Y7" s="9">
        <v>3343</v>
      </c>
    </row>
    <row r="8" spans="1:25" ht="22.5" customHeight="1" outlineLevel="2">
      <c r="A8" s="1">
        <f t="shared" ref="A8:A73" si="4">INT((B8-1)/22)</f>
        <v>0</v>
      </c>
      <c r="B8" s="119">
        <v>2</v>
      </c>
      <c r="C8" s="33" t="s">
        <v>206</v>
      </c>
      <c r="D8" s="10" t="s">
        <v>208</v>
      </c>
      <c r="E8" s="10" t="s">
        <v>13</v>
      </c>
      <c r="F8" s="11" t="s">
        <v>11</v>
      </c>
      <c r="G8" s="82" t="s">
        <v>14</v>
      </c>
      <c r="H8" s="73"/>
      <c r="I8" s="81"/>
      <c r="J8" s="77"/>
      <c r="K8" s="77"/>
      <c r="L8" s="77"/>
      <c r="M8" s="73"/>
      <c r="N8" s="37">
        <f t="shared" si="0"/>
        <v>3054</v>
      </c>
      <c r="O8" s="9">
        <f t="shared" si="1"/>
        <v>0</v>
      </c>
      <c r="P8" s="12"/>
      <c r="Q8" s="12"/>
      <c r="R8" s="12"/>
      <c r="S8" s="12"/>
      <c r="T8" s="12"/>
      <c r="U8" s="13">
        <f t="shared" si="2"/>
        <v>3054</v>
      </c>
      <c r="V8" s="13">
        <v>1019</v>
      </c>
      <c r="W8" s="13">
        <f t="shared" si="3"/>
        <v>4073</v>
      </c>
      <c r="X8" s="13">
        <v>730</v>
      </c>
      <c r="Y8" s="13">
        <v>3343</v>
      </c>
    </row>
    <row r="9" spans="1:25" ht="22.5" customHeight="1" outlineLevel="2">
      <c r="A9" s="1">
        <f t="shared" si="4"/>
        <v>0</v>
      </c>
      <c r="B9" s="119">
        <v>3</v>
      </c>
      <c r="C9" s="33" t="s">
        <v>206</v>
      </c>
      <c r="D9" s="10"/>
      <c r="E9" s="10" t="s">
        <v>13</v>
      </c>
      <c r="F9" s="11" t="s">
        <v>11</v>
      </c>
      <c r="G9" s="82" t="s">
        <v>12</v>
      </c>
      <c r="H9" s="73"/>
      <c r="I9" s="81"/>
      <c r="J9" s="77"/>
      <c r="K9" s="77"/>
      <c r="L9" s="77"/>
      <c r="M9" s="73"/>
      <c r="N9" s="37">
        <f t="shared" si="0"/>
        <v>2340</v>
      </c>
      <c r="O9" s="9">
        <f t="shared" si="1"/>
        <v>0</v>
      </c>
      <c r="P9" s="12"/>
      <c r="Q9" s="12"/>
      <c r="R9" s="12"/>
      <c r="S9" s="12"/>
      <c r="T9" s="12"/>
      <c r="U9" s="13">
        <f t="shared" si="2"/>
        <v>2340</v>
      </c>
      <c r="V9" s="13">
        <v>780</v>
      </c>
      <c r="W9" s="13">
        <f t="shared" si="3"/>
        <v>3120</v>
      </c>
      <c r="X9" s="13">
        <v>565</v>
      </c>
      <c r="Y9" s="13">
        <v>2555</v>
      </c>
    </row>
    <row r="10" spans="1:25" ht="22.5" customHeight="1" outlineLevel="2">
      <c r="A10" s="1">
        <f t="shared" si="4"/>
        <v>0</v>
      </c>
      <c r="B10" s="119">
        <v>4</v>
      </c>
      <c r="C10" s="33" t="s">
        <v>206</v>
      </c>
      <c r="D10" s="10"/>
      <c r="E10" s="10" t="s">
        <v>13</v>
      </c>
      <c r="F10" s="11" t="s">
        <v>11</v>
      </c>
      <c r="G10" s="82" t="s">
        <v>12</v>
      </c>
      <c r="H10" s="73"/>
      <c r="I10" s="81"/>
      <c r="J10" s="77"/>
      <c r="K10" s="77"/>
      <c r="L10" s="77"/>
      <c r="M10" s="73"/>
      <c r="N10" s="37">
        <f t="shared" si="0"/>
        <v>1953</v>
      </c>
      <c r="O10" s="9">
        <f t="shared" si="1"/>
        <v>0</v>
      </c>
      <c r="P10" s="12"/>
      <c r="Q10" s="12"/>
      <c r="R10" s="12"/>
      <c r="S10" s="12"/>
      <c r="T10" s="12"/>
      <c r="U10" s="13">
        <f t="shared" si="2"/>
        <v>1953</v>
      </c>
      <c r="V10" s="13">
        <v>650</v>
      </c>
      <c r="W10" s="13">
        <f t="shared" si="3"/>
        <v>2603</v>
      </c>
      <c r="X10" s="13">
        <v>484</v>
      </c>
      <c r="Y10" s="13">
        <v>2119</v>
      </c>
    </row>
    <row r="11" spans="1:25" ht="22.5" customHeight="1" outlineLevel="2">
      <c r="A11" s="1">
        <f t="shared" si="4"/>
        <v>0</v>
      </c>
      <c r="B11" s="119">
        <v>5</v>
      </c>
      <c r="C11" s="33" t="s">
        <v>206</v>
      </c>
      <c r="D11" s="10"/>
      <c r="E11" s="10" t="s">
        <v>207</v>
      </c>
      <c r="F11" s="11" t="s">
        <v>11</v>
      </c>
      <c r="G11" s="82" t="s">
        <v>12</v>
      </c>
      <c r="H11" s="73"/>
      <c r="I11" s="81"/>
      <c r="J11" s="77"/>
      <c r="K11" s="77"/>
      <c r="L11" s="77"/>
      <c r="M11" s="73"/>
      <c r="N11" s="37">
        <f t="shared" si="0"/>
        <v>4308</v>
      </c>
      <c r="O11" s="9">
        <f t="shared" si="1"/>
        <v>100</v>
      </c>
      <c r="P11" s="12"/>
      <c r="Q11" s="12"/>
      <c r="R11" s="12"/>
      <c r="S11" s="12"/>
      <c r="T11" s="12">
        <v>100</v>
      </c>
      <c r="U11" s="13">
        <f t="shared" si="2"/>
        <v>4408</v>
      </c>
      <c r="V11" s="13">
        <v>1472</v>
      </c>
      <c r="W11" s="13">
        <f t="shared" si="3"/>
        <v>5880</v>
      </c>
      <c r="X11" s="13">
        <v>1341</v>
      </c>
      <c r="Y11" s="13">
        <v>4539</v>
      </c>
    </row>
    <row r="12" spans="1:25" ht="22.5" customHeight="1" outlineLevel="2">
      <c r="A12" s="1">
        <f t="shared" si="4"/>
        <v>0</v>
      </c>
      <c r="B12" s="119">
        <v>6</v>
      </c>
      <c r="C12" s="33" t="s">
        <v>206</v>
      </c>
      <c r="D12" s="10" t="s">
        <v>16</v>
      </c>
      <c r="E12" s="10" t="s">
        <v>207</v>
      </c>
      <c r="F12" s="11" t="s">
        <v>11</v>
      </c>
      <c r="G12" s="82" t="s">
        <v>12</v>
      </c>
      <c r="H12" s="73"/>
      <c r="I12" s="81"/>
      <c r="J12" s="77"/>
      <c r="K12" s="77"/>
      <c r="L12" s="77"/>
      <c r="M12" s="73"/>
      <c r="N12" s="37">
        <f t="shared" si="0"/>
        <v>4318</v>
      </c>
      <c r="O12" s="9">
        <f t="shared" si="1"/>
        <v>100</v>
      </c>
      <c r="P12" s="12"/>
      <c r="Q12" s="12"/>
      <c r="R12" s="12"/>
      <c r="S12" s="12"/>
      <c r="T12" s="12">
        <v>100</v>
      </c>
      <c r="U12" s="13">
        <f t="shared" si="2"/>
        <v>4418</v>
      </c>
      <c r="V12" s="13">
        <v>1473</v>
      </c>
      <c r="W12" s="13">
        <f t="shared" si="3"/>
        <v>5891</v>
      </c>
      <c r="X12" s="13">
        <v>1342</v>
      </c>
      <c r="Y12" s="13">
        <v>4549</v>
      </c>
    </row>
    <row r="13" spans="1:25" ht="22.5" customHeight="1" outlineLevel="2">
      <c r="A13" s="1">
        <f t="shared" si="4"/>
        <v>0</v>
      </c>
      <c r="B13" s="119">
        <v>7</v>
      </c>
      <c r="C13" s="33" t="s">
        <v>206</v>
      </c>
      <c r="D13" s="10"/>
      <c r="E13" s="10" t="s">
        <v>23</v>
      </c>
      <c r="F13" s="11" t="s">
        <v>11</v>
      </c>
      <c r="G13" s="82" t="s">
        <v>12</v>
      </c>
      <c r="H13" s="73"/>
      <c r="I13" s="81"/>
      <c r="J13" s="77"/>
      <c r="K13" s="77"/>
      <c r="L13" s="77"/>
      <c r="M13" s="73"/>
      <c r="N13" s="37">
        <f t="shared" si="0"/>
        <v>1956</v>
      </c>
      <c r="O13" s="9">
        <f t="shared" si="1"/>
        <v>0</v>
      </c>
      <c r="P13" s="12"/>
      <c r="Q13" s="12"/>
      <c r="R13" s="12"/>
      <c r="S13" s="12"/>
      <c r="T13" s="12"/>
      <c r="U13" s="13">
        <f t="shared" si="2"/>
        <v>1956</v>
      </c>
      <c r="V13" s="13">
        <v>651</v>
      </c>
      <c r="W13" s="13">
        <f t="shared" si="3"/>
        <v>2607</v>
      </c>
      <c r="X13" s="13">
        <v>546</v>
      </c>
      <c r="Y13" s="13">
        <v>2061</v>
      </c>
    </row>
    <row r="14" spans="1:25" ht="22.5" customHeight="1" outlineLevel="2">
      <c r="A14" s="1">
        <f t="shared" si="4"/>
        <v>0</v>
      </c>
      <c r="B14" s="119">
        <v>8</v>
      </c>
      <c r="C14" s="33" t="s">
        <v>206</v>
      </c>
      <c r="D14" s="10"/>
      <c r="E14" s="10" t="s">
        <v>23</v>
      </c>
      <c r="F14" s="11" t="s">
        <v>11</v>
      </c>
      <c r="G14" s="82" t="s">
        <v>12</v>
      </c>
      <c r="H14" s="73"/>
      <c r="I14" s="81"/>
      <c r="J14" s="77"/>
      <c r="K14" s="77"/>
      <c r="L14" s="77"/>
      <c r="M14" s="73"/>
      <c r="N14" s="37">
        <f t="shared" si="0"/>
        <v>2557</v>
      </c>
      <c r="O14" s="9">
        <f t="shared" si="1"/>
        <v>350</v>
      </c>
      <c r="P14" s="12"/>
      <c r="Q14" s="12"/>
      <c r="R14" s="12"/>
      <c r="S14" s="12">
        <v>350</v>
      </c>
      <c r="T14" s="12"/>
      <c r="U14" s="13">
        <f t="shared" si="2"/>
        <v>2907</v>
      </c>
      <c r="V14" s="13">
        <v>971</v>
      </c>
      <c r="W14" s="13">
        <f t="shared" si="3"/>
        <v>3878</v>
      </c>
      <c r="X14" s="13">
        <v>826</v>
      </c>
      <c r="Y14" s="13">
        <v>3052</v>
      </c>
    </row>
    <row r="15" spans="1:25" ht="22.5" customHeight="1" outlineLevel="2">
      <c r="A15" s="1">
        <f t="shared" si="4"/>
        <v>0</v>
      </c>
      <c r="B15" s="119">
        <v>9</v>
      </c>
      <c r="C15" s="33" t="s">
        <v>206</v>
      </c>
      <c r="D15" s="10"/>
      <c r="E15" s="10" t="s">
        <v>209</v>
      </c>
      <c r="F15" s="11" t="s">
        <v>11</v>
      </c>
      <c r="G15" s="82" t="s">
        <v>12</v>
      </c>
      <c r="H15" s="73"/>
      <c r="I15" s="81"/>
      <c r="J15" s="77"/>
      <c r="K15" s="77"/>
      <c r="L15" s="77"/>
      <c r="M15" s="73"/>
      <c r="N15" s="37">
        <f t="shared" si="0"/>
        <v>1744</v>
      </c>
      <c r="O15" s="9">
        <f t="shared" si="1"/>
        <v>0</v>
      </c>
      <c r="P15" s="12"/>
      <c r="Q15" s="12"/>
      <c r="R15" s="12"/>
      <c r="S15" s="12"/>
      <c r="T15" s="12"/>
      <c r="U15" s="13">
        <f t="shared" si="2"/>
        <v>1744</v>
      </c>
      <c r="V15" s="13">
        <v>577</v>
      </c>
      <c r="W15" s="13">
        <f t="shared" si="3"/>
        <v>2321</v>
      </c>
      <c r="X15" s="13">
        <v>453</v>
      </c>
      <c r="Y15" s="13">
        <v>1868</v>
      </c>
    </row>
    <row r="16" spans="1:25" ht="22.5" customHeight="1" outlineLevel="2">
      <c r="A16" s="1">
        <f t="shared" si="4"/>
        <v>0</v>
      </c>
      <c r="B16" s="119">
        <v>10</v>
      </c>
      <c r="C16" s="33" t="s">
        <v>206</v>
      </c>
      <c r="D16" s="10"/>
      <c r="E16" s="10" t="s">
        <v>23</v>
      </c>
      <c r="F16" s="11" t="s">
        <v>11</v>
      </c>
      <c r="G16" s="82" t="s">
        <v>12</v>
      </c>
      <c r="H16" s="73"/>
      <c r="I16" s="81"/>
      <c r="J16" s="77"/>
      <c r="K16" s="77"/>
      <c r="L16" s="77"/>
      <c r="M16" s="73"/>
      <c r="N16" s="37">
        <f t="shared" si="0"/>
        <v>1740</v>
      </c>
      <c r="O16" s="9">
        <f t="shared" si="1"/>
        <v>0</v>
      </c>
      <c r="P16" s="12"/>
      <c r="Q16" s="12"/>
      <c r="R16" s="12"/>
      <c r="S16" s="12"/>
      <c r="T16" s="12"/>
      <c r="U16" s="13">
        <f t="shared" si="2"/>
        <v>1740</v>
      </c>
      <c r="V16" s="13">
        <v>567</v>
      </c>
      <c r="W16" s="13">
        <f t="shared" si="3"/>
        <v>2307</v>
      </c>
      <c r="X16" s="13">
        <v>494</v>
      </c>
      <c r="Y16" s="13">
        <v>1813</v>
      </c>
    </row>
    <row r="17" spans="1:26" ht="22.5" customHeight="1" outlineLevel="2">
      <c r="A17" s="1">
        <f t="shared" si="4"/>
        <v>0</v>
      </c>
      <c r="B17" s="119">
        <v>11</v>
      </c>
      <c r="C17" s="33" t="s">
        <v>206</v>
      </c>
      <c r="D17" s="10"/>
      <c r="E17" s="10" t="s">
        <v>220</v>
      </c>
      <c r="F17" s="11" t="s">
        <v>11</v>
      </c>
      <c r="G17" s="82" t="s">
        <v>12</v>
      </c>
      <c r="H17" s="73"/>
      <c r="I17" s="81"/>
      <c r="J17" s="77"/>
      <c r="K17" s="77"/>
      <c r="L17" s="77"/>
      <c r="M17" s="73"/>
      <c r="N17" s="37">
        <f t="shared" si="0"/>
        <v>2469</v>
      </c>
      <c r="O17" s="9">
        <f t="shared" si="1"/>
        <v>0</v>
      </c>
      <c r="P17" s="12"/>
      <c r="Q17" s="12"/>
      <c r="R17" s="12"/>
      <c r="S17" s="12"/>
      <c r="T17" s="12"/>
      <c r="U17" s="13">
        <f t="shared" si="2"/>
        <v>2469</v>
      </c>
      <c r="V17" s="13">
        <v>825</v>
      </c>
      <c r="W17" s="13">
        <f t="shared" si="3"/>
        <v>3294</v>
      </c>
      <c r="X17" s="13">
        <v>633</v>
      </c>
      <c r="Y17" s="13">
        <v>2661</v>
      </c>
    </row>
    <row r="18" spans="1:26" ht="22.5" customHeight="1" outlineLevel="2">
      <c r="A18" s="1">
        <f t="shared" si="4"/>
        <v>0</v>
      </c>
      <c r="B18" s="119">
        <v>12</v>
      </c>
      <c r="C18" s="33" t="s">
        <v>206</v>
      </c>
      <c r="D18" s="10"/>
      <c r="E18" s="10" t="s">
        <v>207</v>
      </c>
      <c r="F18" s="11" t="s">
        <v>11</v>
      </c>
      <c r="G18" s="82" t="s">
        <v>12</v>
      </c>
      <c r="H18" s="73"/>
      <c r="I18" s="81"/>
      <c r="J18" s="77"/>
      <c r="K18" s="77"/>
      <c r="L18" s="77"/>
      <c r="M18" s="73"/>
      <c r="N18" s="37">
        <f t="shared" si="0"/>
        <v>2386</v>
      </c>
      <c r="O18" s="9">
        <f t="shared" si="1"/>
        <v>0</v>
      </c>
      <c r="P18" s="12"/>
      <c r="Q18" s="12"/>
      <c r="R18" s="12"/>
      <c r="S18" s="12"/>
      <c r="T18" s="12"/>
      <c r="U18" s="13">
        <f t="shared" si="2"/>
        <v>2386</v>
      </c>
      <c r="V18" s="13">
        <v>798</v>
      </c>
      <c r="W18" s="13">
        <f t="shared" si="3"/>
        <v>3184</v>
      </c>
      <c r="X18" s="13">
        <v>666</v>
      </c>
      <c r="Y18" s="13">
        <v>2518</v>
      </c>
    </row>
    <row r="19" spans="1:26" ht="22.5" customHeight="1" outlineLevel="2">
      <c r="A19" s="1">
        <f t="shared" si="4"/>
        <v>0</v>
      </c>
      <c r="B19" s="119">
        <v>13</v>
      </c>
      <c r="C19" s="33" t="s">
        <v>206</v>
      </c>
      <c r="D19" s="10"/>
      <c r="E19" s="10" t="s">
        <v>17</v>
      </c>
      <c r="F19" s="11" t="s">
        <v>11</v>
      </c>
      <c r="G19" s="82" t="s">
        <v>18</v>
      </c>
      <c r="H19" s="73"/>
      <c r="I19" s="81"/>
      <c r="J19" s="77"/>
      <c r="K19" s="77"/>
      <c r="L19" s="77"/>
      <c r="M19" s="73"/>
      <c r="N19" s="37">
        <f t="shared" si="0"/>
        <v>1977</v>
      </c>
      <c r="O19" s="9">
        <f t="shared" si="1"/>
        <v>0</v>
      </c>
      <c r="P19" s="12"/>
      <c r="Q19" s="12"/>
      <c r="R19" s="12"/>
      <c r="S19" s="12"/>
      <c r="T19" s="12"/>
      <c r="U19" s="13">
        <f t="shared" si="2"/>
        <v>1977</v>
      </c>
      <c r="V19" s="13">
        <v>657</v>
      </c>
      <c r="W19" s="13">
        <f t="shared" si="3"/>
        <v>2634</v>
      </c>
      <c r="X19" s="13">
        <v>504</v>
      </c>
      <c r="Y19" s="13">
        <v>2130</v>
      </c>
    </row>
    <row r="20" spans="1:26" ht="22.5" customHeight="1" outlineLevel="2">
      <c r="A20" s="1">
        <f t="shared" si="4"/>
        <v>0</v>
      </c>
      <c r="B20" s="119">
        <v>14</v>
      </c>
      <c r="C20" s="33" t="s">
        <v>206</v>
      </c>
      <c r="D20" s="10"/>
      <c r="E20" s="10" t="s">
        <v>209</v>
      </c>
      <c r="F20" s="11" t="s">
        <v>11</v>
      </c>
      <c r="G20" s="82" t="s">
        <v>12</v>
      </c>
      <c r="H20" s="73"/>
      <c r="I20" s="81"/>
      <c r="J20" s="77"/>
      <c r="K20" s="77"/>
      <c r="L20" s="77"/>
      <c r="M20" s="73"/>
      <c r="N20" s="37">
        <f t="shared" si="0"/>
        <v>1694</v>
      </c>
      <c r="O20" s="9">
        <f t="shared" si="1"/>
        <v>0</v>
      </c>
      <c r="P20" s="12"/>
      <c r="Q20" s="12"/>
      <c r="R20" s="12"/>
      <c r="S20" s="12"/>
      <c r="T20" s="12"/>
      <c r="U20" s="13">
        <f t="shared" si="2"/>
        <v>1694</v>
      </c>
      <c r="V20" s="13">
        <v>563</v>
      </c>
      <c r="W20" s="13">
        <f t="shared" si="3"/>
        <v>2257</v>
      </c>
      <c r="X20" s="13">
        <v>444</v>
      </c>
      <c r="Y20" s="13">
        <v>1813</v>
      </c>
    </row>
    <row r="21" spans="1:26" ht="22.5" customHeight="1" outlineLevel="2">
      <c r="A21" s="1">
        <f t="shared" si="4"/>
        <v>0</v>
      </c>
      <c r="B21" s="119">
        <v>15</v>
      </c>
      <c r="C21" s="33" t="s">
        <v>206</v>
      </c>
      <c r="D21" s="10"/>
      <c r="E21" s="10" t="s">
        <v>220</v>
      </c>
      <c r="F21" s="11" t="s">
        <v>11</v>
      </c>
      <c r="G21" s="82" t="s">
        <v>12</v>
      </c>
      <c r="H21" s="73"/>
      <c r="I21" s="81"/>
      <c r="J21" s="77"/>
      <c r="K21" s="77"/>
      <c r="L21" s="77"/>
      <c r="M21" s="73"/>
      <c r="N21" s="37">
        <f t="shared" si="0"/>
        <v>2193</v>
      </c>
      <c r="O21" s="9">
        <f t="shared" si="1"/>
        <v>0</v>
      </c>
      <c r="P21" s="12"/>
      <c r="Q21" s="12"/>
      <c r="R21" s="12"/>
      <c r="S21" s="12"/>
      <c r="T21" s="12"/>
      <c r="U21" s="13">
        <f t="shared" si="2"/>
        <v>2193</v>
      </c>
      <c r="V21" s="13">
        <v>733</v>
      </c>
      <c r="W21" s="13">
        <f t="shared" si="3"/>
        <v>2926</v>
      </c>
      <c r="X21" s="13">
        <v>576</v>
      </c>
      <c r="Y21" s="13">
        <v>2350</v>
      </c>
    </row>
    <row r="22" spans="1:26" ht="22.5" customHeight="1" outlineLevel="2">
      <c r="A22" s="1">
        <f t="shared" si="4"/>
        <v>0</v>
      </c>
      <c r="B22" s="119">
        <v>16</v>
      </c>
      <c r="C22" s="33" t="s">
        <v>206</v>
      </c>
      <c r="D22" s="10"/>
      <c r="E22" s="10" t="s">
        <v>207</v>
      </c>
      <c r="F22" s="11" t="s">
        <v>11</v>
      </c>
      <c r="G22" s="82" t="s">
        <v>19</v>
      </c>
      <c r="H22" s="73"/>
      <c r="I22" s="81"/>
      <c r="J22" s="77"/>
      <c r="K22" s="77"/>
      <c r="L22" s="77"/>
      <c r="M22" s="73"/>
      <c r="N22" s="37">
        <f t="shared" si="0"/>
        <v>1539</v>
      </c>
      <c r="O22" s="9">
        <f t="shared" si="1"/>
        <v>0</v>
      </c>
      <c r="P22" s="12"/>
      <c r="Q22" s="12"/>
      <c r="R22" s="12"/>
      <c r="S22" s="12"/>
      <c r="T22" s="12"/>
      <c r="U22" s="13">
        <f t="shared" si="2"/>
        <v>1539</v>
      </c>
      <c r="V22" s="13">
        <v>511</v>
      </c>
      <c r="W22" s="13">
        <f t="shared" si="3"/>
        <v>2050</v>
      </c>
      <c r="X22" s="13">
        <v>397</v>
      </c>
      <c r="Y22" s="13">
        <v>1653</v>
      </c>
    </row>
    <row r="23" spans="1:26" ht="22.5" customHeight="1" outlineLevel="2">
      <c r="A23" s="1">
        <f t="shared" si="4"/>
        <v>0</v>
      </c>
      <c r="B23" s="119">
        <v>17</v>
      </c>
      <c r="C23" s="34" t="s">
        <v>206</v>
      </c>
      <c r="D23" s="14" t="s">
        <v>208</v>
      </c>
      <c r="E23" s="14" t="s">
        <v>13</v>
      </c>
      <c r="F23" s="15" t="s">
        <v>11</v>
      </c>
      <c r="G23" s="82" t="s">
        <v>57</v>
      </c>
      <c r="H23" s="73"/>
      <c r="I23" s="81"/>
      <c r="J23" s="77"/>
      <c r="K23" s="77"/>
      <c r="L23" s="77"/>
      <c r="M23" s="73"/>
      <c r="N23" s="37">
        <f t="shared" si="0"/>
        <v>2340</v>
      </c>
      <c r="O23" s="9">
        <f t="shared" si="1"/>
        <v>0</v>
      </c>
      <c r="P23" s="12"/>
      <c r="Q23" s="12"/>
      <c r="R23" s="12"/>
      <c r="S23" s="12"/>
      <c r="T23" s="12"/>
      <c r="U23" s="13">
        <f t="shared" si="2"/>
        <v>2340</v>
      </c>
      <c r="V23" s="13">
        <v>780</v>
      </c>
      <c r="W23" s="13">
        <f t="shared" si="3"/>
        <v>3120</v>
      </c>
      <c r="X23" s="13">
        <v>565</v>
      </c>
      <c r="Y23" s="13">
        <v>2555</v>
      </c>
    </row>
    <row r="24" spans="1:26" ht="22.5" customHeight="1" outlineLevel="2">
      <c r="A24" s="1">
        <f t="shared" si="4"/>
        <v>0</v>
      </c>
      <c r="B24" s="119">
        <v>18</v>
      </c>
      <c r="C24" s="34" t="s">
        <v>206</v>
      </c>
      <c r="D24" s="14"/>
      <c r="E24" s="14" t="s">
        <v>216</v>
      </c>
      <c r="F24" s="15" t="s">
        <v>11</v>
      </c>
      <c r="G24" s="82" t="s">
        <v>55</v>
      </c>
      <c r="H24" s="73"/>
      <c r="I24" s="81"/>
      <c r="J24" s="77"/>
      <c r="K24" s="77"/>
      <c r="L24" s="77"/>
      <c r="M24" s="73"/>
      <c r="N24" s="37">
        <f t="shared" si="0"/>
        <v>2340</v>
      </c>
      <c r="O24" s="9">
        <f t="shared" si="1"/>
        <v>0</v>
      </c>
      <c r="P24" s="12"/>
      <c r="Q24" s="12"/>
      <c r="R24" s="12"/>
      <c r="S24" s="12"/>
      <c r="T24" s="12"/>
      <c r="U24" s="13">
        <f t="shared" si="2"/>
        <v>2340</v>
      </c>
      <c r="V24" s="13">
        <v>780</v>
      </c>
      <c r="W24" s="13">
        <f t="shared" si="3"/>
        <v>3120</v>
      </c>
      <c r="X24" s="13">
        <v>565</v>
      </c>
      <c r="Y24" s="13">
        <v>2555</v>
      </c>
    </row>
    <row r="25" spans="1:26" ht="22.5" customHeight="1" outlineLevel="2">
      <c r="A25" s="1">
        <f t="shared" si="4"/>
        <v>0</v>
      </c>
      <c r="B25" s="119">
        <v>19</v>
      </c>
      <c r="C25" s="47" t="s">
        <v>20</v>
      </c>
      <c r="D25" s="48" t="s">
        <v>20</v>
      </c>
      <c r="E25" s="14" t="s">
        <v>20</v>
      </c>
      <c r="F25" s="49" t="s">
        <v>20</v>
      </c>
      <c r="G25" s="74" t="s">
        <v>21</v>
      </c>
      <c r="H25" s="73"/>
      <c r="I25" s="76"/>
      <c r="J25" s="77"/>
      <c r="K25" s="77"/>
      <c r="L25" s="77"/>
      <c r="M25" s="73"/>
      <c r="N25" s="50">
        <f t="shared" si="0"/>
        <v>0</v>
      </c>
      <c r="O25" s="51">
        <f t="shared" si="1"/>
        <v>0</v>
      </c>
      <c r="P25" s="52"/>
      <c r="Q25" s="52"/>
      <c r="R25" s="52"/>
      <c r="S25" s="52"/>
      <c r="T25" s="52"/>
      <c r="U25" s="53">
        <f t="shared" si="2"/>
        <v>0</v>
      </c>
      <c r="V25" s="53"/>
      <c r="W25" s="53">
        <f t="shared" si="3"/>
        <v>0</v>
      </c>
      <c r="X25" s="53"/>
      <c r="Y25" s="53"/>
    </row>
    <row r="26" spans="1:26" ht="22.5" customHeight="1" outlineLevel="2">
      <c r="A26" s="1">
        <f t="shared" si="4"/>
        <v>0</v>
      </c>
      <c r="B26" s="119">
        <v>20</v>
      </c>
      <c r="C26" s="34" t="s">
        <v>210</v>
      </c>
      <c r="D26" s="14"/>
      <c r="E26" s="14" t="s">
        <v>216</v>
      </c>
      <c r="F26" s="15" t="s">
        <v>221</v>
      </c>
      <c r="G26" s="72" t="s">
        <v>22</v>
      </c>
      <c r="H26" s="73"/>
      <c r="I26" s="78"/>
      <c r="J26" s="77"/>
      <c r="K26" s="77"/>
      <c r="L26" s="77"/>
      <c r="M26" s="73"/>
      <c r="N26" s="37">
        <f t="shared" si="0"/>
        <v>922</v>
      </c>
      <c r="O26" s="16">
        <f t="shared" si="1"/>
        <v>0</v>
      </c>
      <c r="P26" s="17"/>
      <c r="Q26" s="17"/>
      <c r="R26" s="17"/>
      <c r="S26" s="17"/>
      <c r="T26" s="17"/>
      <c r="U26" s="13">
        <f t="shared" si="2"/>
        <v>922</v>
      </c>
      <c r="V26" s="18">
        <v>302</v>
      </c>
      <c r="W26" s="13">
        <f t="shared" si="3"/>
        <v>1224</v>
      </c>
      <c r="X26" s="18">
        <v>220</v>
      </c>
      <c r="Y26" s="13">
        <v>1004</v>
      </c>
    </row>
    <row r="27" spans="1:26" ht="22.5" customHeight="1" outlineLevel="2">
      <c r="A27" s="1">
        <f t="shared" si="4"/>
        <v>0</v>
      </c>
      <c r="B27" s="119">
        <v>21</v>
      </c>
      <c r="C27" s="34" t="s">
        <v>210</v>
      </c>
      <c r="D27" s="14"/>
      <c r="E27" s="14" t="s">
        <v>23</v>
      </c>
      <c r="F27" s="15" t="s">
        <v>221</v>
      </c>
      <c r="G27" s="72" t="s">
        <v>24</v>
      </c>
      <c r="H27" s="73"/>
      <c r="I27" s="78"/>
      <c r="J27" s="77"/>
      <c r="K27" s="77"/>
      <c r="L27" s="77"/>
      <c r="M27" s="73"/>
      <c r="N27" s="37">
        <f t="shared" si="0"/>
        <v>971</v>
      </c>
      <c r="O27" s="16">
        <f t="shared" si="1"/>
        <v>0</v>
      </c>
      <c r="P27" s="17"/>
      <c r="Q27" s="17"/>
      <c r="R27" s="17"/>
      <c r="S27" s="17"/>
      <c r="T27" s="17"/>
      <c r="U27" s="13">
        <f t="shared" si="2"/>
        <v>971</v>
      </c>
      <c r="V27" s="18">
        <v>321</v>
      </c>
      <c r="W27" s="13">
        <f t="shared" si="3"/>
        <v>1292</v>
      </c>
      <c r="X27" s="18">
        <v>232</v>
      </c>
      <c r="Y27" s="13">
        <v>1060</v>
      </c>
    </row>
    <row r="28" spans="1:26" ht="22.5" customHeight="1" outlineLevel="2">
      <c r="A28" s="1">
        <f t="shared" si="4"/>
        <v>0</v>
      </c>
      <c r="B28" s="119">
        <v>22</v>
      </c>
      <c r="C28" s="34" t="s">
        <v>206</v>
      </c>
      <c r="D28" s="14"/>
      <c r="E28" s="14" t="s">
        <v>23</v>
      </c>
      <c r="F28" s="15" t="s">
        <v>221</v>
      </c>
      <c r="G28" s="72" t="s">
        <v>25</v>
      </c>
      <c r="H28" s="73"/>
      <c r="I28" s="78"/>
      <c r="J28" s="77"/>
      <c r="K28" s="77"/>
      <c r="L28" s="77"/>
      <c r="M28" s="73"/>
      <c r="N28" s="37">
        <f t="shared" si="0"/>
        <v>2417</v>
      </c>
      <c r="O28" s="16">
        <f t="shared" si="1"/>
        <v>0</v>
      </c>
      <c r="P28" s="17"/>
      <c r="Q28" s="17"/>
      <c r="R28" s="17"/>
      <c r="S28" s="17"/>
      <c r="T28" s="17"/>
      <c r="U28" s="13">
        <f t="shared" si="2"/>
        <v>2417</v>
      </c>
      <c r="V28" s="18">
        <v>805</v>
      </c>
      <c r="W28" s="13">
        <f t="shared" si="3"/>
        <v>3222</v>
      </c>
      <c r="X28" s="18">
        <v>622</v>
      </c>
      <c r="Y28" s="13">
        <v>2600</v>
      </c>
    </row>
    <row r="29" spans="1:26" s="70" customFormat="1" ht="22.5" customHeight="1" outlineLevel="1">
      <c r="A29" s="129" t="s">
        <v>231</v>
      </c>
      <c r="B29" s="119"/>
      <c r="C29" s="121"/>
      <c r="D29" s="122"/>
      <c r="E29" s="122"/>
      <c r="F29" s="123"/>
      <c r="G29" s="124"/>
      <c r="H29" s="125"/>
      <c r="I29" s="126"/>
      <c r="J29" s="127"/>
      <c r="K29" s="127"/>
      <c r="L29" s="127"/>
      <c r="M29" s="125"/>
      <c r="N29" s="128">
        <f>SUBTOTAL(9,N7:N28)</f>
        <v>48272</v>
      </c>
      <c r="O29" s="16">
        <f>SUBTOTAL(9,O7:O28)</f>
        <v>550</v>
      </c>
      <c r="P29" s="17">
        <f>SUBTOTAL(9,P7:P28)</f>
        <v>0</v>
      </c>
      <c r="Q29" s="17">
        <f>SUBTOTAL(9,Q7:Q28)</f>
        <v>0</v>
      </c>
      <c r="R29" s="17">
        <f>SUBTOTAL(9,R7:R28)</f>
        <v>0</v>
      </c>
      <c r="S29" s="17">
        <f>SUBTOTAL(9,S7:S28)</f>
        <v>350</v>
      </c>
      <c r="T29" s="17">
        <f>SUBTOTAL(9,T7:T28)</f>
        <v>200</v>
      </c>
      <c r="U29" s="13">
        <f>SUBTOTAL(9,U7:U28)</f>
        <v>48822</v>
      </c>
      <c r="V29" s="18">
        <f>SUBTOTAL(9,V7:V28)</f>
        <v>16254</v>
      </c>
      <c r="W29" s="13">
        <f>SUBTOTAL(9,W7:W28)</f>
        <v>65076</v>
      </c>
      <c r="X29" s="18">
        <f>SUBTOTAL(9,X7:X28)</f>
        <v>12935</v>
      </c>
      <c r="Y29" s="13">
        <f>SUBTOTAL(9,Y7:Y28)</f>
        <v>52141</v>
      </c>
    </row>
    <row r="30" spans="1:26" ht="22.5" customHeight="1" outlineLevel="2">
      <c r="A30" s="1">
        <f t="shared" si="4"/>
        <v>1</v>
      </c>
      <c r="B30" s="119">
        <v>23</v>
      </c>
      <c r="C30" s="34" t="s">
        <v>206</v>
      </c>
      <c r="D30" s="14"/>
      <c r="E30" s="14" t="s">
        <v>26</v>
      </c>
      <c r="F30" s="15" t="s">
        <v>221</v>
      </c>
      <c r="G30" s="72" t="s">
        <v>27</v>
      </c>
      <c r="H30" s="73"/>
      <c r="I30" s="78"/>
      <c r="J30" s="77"/>
      <c r="K30" s="77"/>
      <c r="L30" s="77"/>
      <c r="M30" s="73"/>
      <c r="N30" s="37">
        <f t="shared" si="0"/>
        <v>3489</v>
      </c>
      <c r="O30" s="16">
        <f t="shared" si="1"/>
        <v>200</v>
      </c>
      <c r="P30" s="17"/>
      <c r="Q30" s="17"/>
      <c r="R30" s="17"/>
      <c r="S30" s="17"/>
      <c r="T30" s="17">
        <v>200</v>
      </c>
      <c r="U30" s="13">
        <f t="shared" si="2"/>
        <v>3689</v>
      </c>
      <c r="V30" s="18">
        <v>1231</v>
      </c>
      <c r="W30" s="13">
        <f t="shared" si="3"/>
        <v>4920</v>
      </c>
      <c r="X30" s="18">
        <v>1189</v>
      </c>
      <c r="Y30" s="13">
        <v>3731</v>
      </c>
      <c r="Z30" s="71"/>
    </row>
    <row r="31" spans="1:26" ht="22.5" customHeight="1" outlineLevel="2">
      <c r="A31" s="1">
        <f t="shared" si="4"/>
        <v>1</v>
      </c>
      <c r="B31" s="119">
        <v>24</v>
      </c>
      <c r="C31" s="34" t="s">
        <v>206</v>
      </c>
      <c r="D31" s="14" t="s">
        <v>211</v>
      </c>
      <c r="E31" s="14" t="s">
        <v>28</v>
      </c>
      <c r="F31" s="15" t="s">
        <v>221</v>
      </c>
      <c r="G31" s="72" t="s">
        <v>29</v>
      </c>
      <c r="H31" s="73"/>
      <c r="I31" s="78"/>
      <c r="J31" s="77"/>
      <c r="K31" s="77"/>
      <c r="L31" s="77"/>
      <c r="M31" s="73"/>
      <c r="N31" s="37">
        <f t="shared" si="0"/>
        <v>3854</v>
      </c>
      <c r="O31" s="16">
        <f t="shared" si="1"/>
        <v>100</v>
      </c>
      <c r="P31" s="17"/>
      <c r="Q31" s="17"/>
      <c r="R31" s="17"/>
      <c r="S31" s="17"/>
      <c r="T31" s="17">
        <v>100</v>
      </c>
      <c r="U31" s="13">
        <f t="shared" si="2"/>
        <v>3954</v>
      </c>
      <c r="V31" s="18">
        <v>1319</v>
      </c>
      <c r="W31" s="13">
        <f t="shared" si="3"/>
        <v>5273</v>
      </c>
      <c r="X31" s="18">
        <v>1244</v>
      </c>
      <c r="Y31" s="13">
        <v>4029</v>
      </c>
      <c r="Z31" s="71"/>
    </row>
    <row r="32" spans="1:26" ht="22.5" customHeight="1" outlineLevel="2">
      <c r="A32" s="1">
        <f t="shared" si="4"/>
        <v>1</v>
      </c>
      <c r="B32" s="119">
        <v>25</v>
      </c>
      <c r="C32" s="34" t="s">
        <v>206</v>
      </c>
      <c r="D32" s="14" t="s">
        <v>212</v>
      </c>
      <c r="E32" s="14" t="s">
        <v>23</v>
      </c>
      <c r="F32" s="15" t="s">
        <v>221</v>
      </c>
      <c r="G32" s="72" t="s">
        <v>30</v>
      </c>
      <c r="H32" s="73"/>
      <c r="I32" s="78"/>
      <c r="J32" s="77"/>
      <c r="K32" s="77"/>
      <c r="L32" s="77"/>
      <c r="M32" s="73"/>
      <c r="N32" s="37">
        <f t="shared" si="0"/>
        <v>2370</v>
      </c>
      <c r="O32" s="16">
        <f t="shared" si="1"/>
        <v>0</v>
      </c>
      <c r="P32" s="17"/>
      <c r="Q32" s="17"/>
      <c r="R32" s="17"/>
      <c r="S32" s="17"/>
      <c r="T32" s="17"/>
      <c r="U32" s="13">
        <f t="shared" si="2"/>
        <v>2370</v>
      </c>
      <c r="V32" s="18">
        <v>787</v>
      </c>
      <c r="W32" s="13">
        <f t="shared" si="3"/>
        <v>3157</v>
      </c>
      <c r="X32" s="18">
        <v>611</v>
      </c>
      <c r="Y32" s="13">
        <v>2546</v>
      </c>
      <c r="Z32" s="71"/>
    </row>
    <row r="33" spans="1:26" ht="22.5" customHeight="1" outlineLevel="2">
      <c r="A33" s="1">
        <f t="shared" si="4"/>
        <v>1</v>
      </c>
      <c r="B33" s="119">
        <v>26</v>
      </c>
      <c r="C33" s="34" t="s">
        <v>206</v>
      </c>
      <c r="D33" s="14"/>
      <c r="E33" s="14" t="s">
        <v>209</v>
      </c>
      <c r="F33" s="15" t="s">
        <v>221</v>
      </c>
      <c r="G33" s="72" t="s">
        <v>31</v>
      </c>
      <c r="H33" s="73"/>
      <c r="I33" s="78"/>
      <c r="J33" s="77"/>
      <c r="K33" s="77"/>
      <c r="L33" s="77"/>
      <c r="M33" s="73"/>
      <c r="N33" s="37">
        <f t="shared" si="0"/>
        <v>2636</v>
      </c>
      <c r="O33" s="16">
        <f t="shared" si="1"/>
        <v>0</v>
      </c>
      <c r="P33" s="17"/>
      <c r="Q33" s="17"/>
      <c r="R33" s="17"/>
      <c r="S33" s="17"/>
      <c r="T33" s="17"/>
      <c r="U33" s="13">
        <f t="shared" si="2"/>
        <v>2636</v>
      </c>
      <c r="V33" s="18">
        <v>868</v>
      </c>
      <c r="W33" s="13">
        <f t="shared" si="3"/>
        <v>3504</v>
      </c>
      <c r="X33" s="18">
        <v>708</v>
      </c>
      <c r="Y33" s="13">
        <v>2796</v>
      </c>
      <c r="Z33" s="71"/>
    </row>
    <row r="34" spans="1:26" ht="22.5" customHeight="1" outlineLevel="2">
      <c r="A34" s="1">
        <f t="shared" si="4"/>
        <v>1</v>
      </c>
      <c r="B34" s="119">
        <v>27</v>
      </c>
      <c r="C34" s="34" t="s">
        <v>210</v>
      </c>
      <c r="D34" s="14"/>
      <c r="E34" s="14" t="s">
        <v>209</v>
      </c>
      <c r="F34" s="15" t="s">
        <v>221</v>
      </c>
      <c r="G34" s="72" t="s">
        <v>32</v>
      </c>
      <c r="H34" s="73"/>
      <c r="I34" s="78"/>
      <c r="J34" s="77"/>
      <c r="K34" s="77"/>
      <c r="L34" s="77"/>
      <c r="M34" s="73"/>
      <c r="N34" s="37">
        <f t="shared" si="0"/>
        <v>922</v>
      </c>
      <c r="O34" s="16">
        <f t="shared" si="1"/>
        <v>0</v>
      </c>
      <c r="P34" s="17"/>
      <c r="Q34" s="17"/>
      <c r="R34" s="17"/>
      <c r="S34" s="17"/>
      <c r="T34" s="17"/>
      <c r="U34" s="13">
        <f t="shared" si="2"/>
        <v>922</v>
      </c>
      <c r="V34" s="18">
        <v>302</v>
      </c>
      <c r="W34" s="13">
        <f t="shared" si="3"/>
        <v>1224</v>
      </c>
      <c r="X34" s="18">
        <v>220</v>
      </c>
      <c r="Y34" s="13">
        <v>1004</v>
      </c>
      <c r="Z34" s="71"/>
    </row>
    <row r="35" spans="1:26" ht="22.5" customHeight="1" outlineLevel="2">
      <c r="A35" s="1">
        <f t="shared" si="4"/>
        <v>1</v>
      </c>
      <c r="B35" s="119">
        <v>28</v>
      </c>
      <c r="C35" s="47" t="s">
        <v>20</v>
      </c>
      <c r="D35" s="48" t="s">
        <v>20</v>
      </c>
      <c r="E35" s="14" t="s">
        <v>20</v>
      </c>
      <c r="F35" s="49" t="s">
        <v>20</v>
      </c>
      <c r="G35" s="74" t="s">
        <v>33</v>
      </c>
      <c r="H35" s="73"/>
      <c r="I35" s="76"/>
      <c r="J35" s="77"/>
      <c r="K35" s="77"/>
      <c r="L35" s="77"/>
      <c r="M35" s="73"/>
      <c r="N35" s="50">
        <f t="shared" si="0"/>
        <v>0</v>
      </c>
      <c r="O35" s="51">
        <f t="shared" si="1"/>
        <v>0</v>
      </c>
      <c r="P35" s="52"/>
      <c r="Q35" s="52"/>
      <c r="R35" s="52"/>
      <c r="S35" s="52"/>
      <c r="T35" s="52"/>
      <c r="U35" s="53">
        <f t="shared" si="2"/>
        <v>0</v>
      </c>
      <c r="V35" s="53"/>
      <c r="W35" s="53">
        <f t="shared" si="3"/>
        <v>0</v>
      </c>
      <c r="X35" s="53"/>
      <c r="Y35" s="53"/>
      <c r="Z35" s="71"/>
    </row>
    <row r="36" spans="1:26" ht="22.5" customHeight="1" outlineLevel="2">
      <c r="A36" s="1">
        <f t="shared" si="4"/>
        <v>1</v>
      </c>
      <c r="B36" s="119">
        <v>29</v>
      </c>
      <c r="C36" s="34" t="s">
        <v>206</v>
      </c>
      <c r="D36" s="14"/>
      <c r="E36" s="14" t="s">
        <v>23</v>
      </c>
      <c r="F36" s="15" t="s">
        <v>221</v>
      </c>
      <c r="G36" s="72" t="s">
        <v>34</v>
      </c>
      <c r="H36" s="73"/>
      <c r="I36" s="78"/>
      <c r="J36" s="77"/>
      <c r="K36" s="77"/>
      <c r="L36" s="77"/>
      <c r="M36" s="73"/>
      <c r="N36" s="37">
        <f t="shared" si="0"/>
        <v>1571</v>
      </c>
      <c r="O36" s="16">
        <f t="shared" si="1"/>
        <v>0</v>
      </c>
      <c r="P36" s="17"/>
      <c r="Q36" s="17"/>
      <c r="R36" s="17"/>
      <c r="S36" s="17"/>
      <c r="T36" s="17"/>
      <c r="U36" s="13">
        <f t="shared" si="2"/>
        <v>1571</v>
      </c>
      <c r="V36" s="18">
        <v>519</v>
      </c>
      <c r="W36" s="13">
        <f t="shared" si="3"/>
        <v>2090</v>
      </c>
      <c r="X36" s="18">
        <v>323</v>
      </c>
      <c r="Y36" s="13">
        <v>1767</v>
      </c>
      <c r="Z36" s="71"/>
    </row>
    <row r="37" spans="1:26" ht="22.5" customHeight="1" outlineLevel="2">
      <c r="A37" s="1">
        <f t="shared" si="4"/>
        <v>1</v>
      </c>
      <c r="B37" s="119">
        <v>30</v>
      </c>
      <c r="C37" s="47" t="s">
        <v>20</v>
      </c>
      <c r="D37" s="48" t="s">
        <v>20</v>
      </c>
      <c r="E37" s="14" t="s">
        <v>20</v>
      </c>
      <c r="F37" s="49" t="s">
        <v>20</v>
      </c>
      <c r="G37" s="74" t="s">
        <v>35</v>
      </c>
      <c r="H37" s="73"/>
      <c r="I37" s="76"/>
      <c r="J37" s="77"/>
      <c r="K37" s="77"/>
      <c r="L37" s="77"/>
      <c r="M37" s="73"/>
      <c r="N37" s="50">
        <f t="shared" si="0"/>
        <v>0</v>
      </c>
      <c r="O37" s="51">
        <f t="shared" si="1"/>
        <v>0</v>
      </c>
      <c r="P37" s="52"/>
      <c r="Q37" s="52"/>
      <c r="R37" s="52"/>
      <c r="S37" s="52"/>
      <c r="T37" s="52"/>
      <c r="U37" s="53">
        <f t="shared" si="2"/>
        <v>0</v>
      </c>
      <c r="V37" s="53"/>
      <c r="W37" s="53">
        <f t="shared" si="3"/>
        <v>0</v>
      </c>
      <c r="X37" s="53"/>
      <c r="Y37" s="53"/>
      <c r="Z37" s="71"/>
    </row>
    <row r="38" spans="1:26" ht="22.5" customHeight="1" outlineLevel="2">
      <c r="A38" s="1">
        <f t="shared" si="4"/>
        <v>1</v>
      </c>
      <c r="B38" s="119">
        <v>31</v>
      </c>
      <c r="C38" s="34" t="s">
        <v>206</v>
      </c>
      <c r="D38" s="14"/>
      <c r="E38" s="14" t="s">
        <v>23</v>
      </c>
      <c r="F38" s="15" t="s">
        <v>221</v>
      </c>
      <c r="G38" s="72" t="s">
        <v>36</v>
      </c>
      <c r="H38" s="73"/>
      <c r="I38" s="78"/>
      <c r="J38" s="77"/>
      <c r="K38" s="77"/>
      <c r="L38" s="77"/>
      <c r="M38" s="73"/>
      <c r="N38" s="37">
        <f t="shared" si="0"/>
        <v>3927</v>
      </c>
      <c r="O38" s="16">
        <f t="shared" si="1"/>
        <v>50</v>
      </c>
      <c r="P38" s="17"/>
      <c r="Q38" s="17"/>
      <c r="R38" s="17"/>
      <c r="S38" s="17"/>
      <c r="T38" s="17">
        <v>50</v>
      </c>
      <c r="U38" s="13">
        <f t="shared" si="2"/>
        <v>3977</v>
      </c>
      <c r="V38" s="18">
        <v>1331</v>
      </c>
      <c r="W38" s="13">
        <f t="shared" si="3"/>
        <v>5308</v>
      </c>
      <c r="X38" s="18">
        <v>952</v>
      </c>
      <c r="Y38" s="13">
        <v>4356</v>
      </c>
      <c r="Z38" s="71"/>
    </row>
    <row r="39" spans="1:26" ht="22.5" customHeight="1" outlineLevel="2">
      <c r="A39" s="1">
        <f t="shared" si="4"/>
        <v>1</v>
      </c>
      <c r="B39" s="119">
        <v>32</v>
      </c>
      <c r="C39" s="34" t="s">
        <v>206</v>
      </c>
      <c r="D39" s="14"/>
      <c r="E39" s="14" t="s">
        <v>209</v>
      </c>
      <c r="F39" s="15" t="s">
        <v>221</v>
      </c>
      <c r="G39" s="72" t="s">
        <v>37</v>
      </c>
      <c r="H39" s="73"/>
      <c r="I39" s="78"/>
      <c r="J39" s="77"/>
      <c r="K39" s="77"/>
      <c r="L39" s="77"/>
      <c r="M39" s="73"/>
      <c r="N39" s="37">
        <f t="shared" si="0"/>
        <v>3398</v>
      </c>
      <c r="O39" s="16">
        <f t="shared" si="1"/>
        <v>350</v>
      </c>
      <c r="P39" s="17"/>
      <c r="Q39" s="17"/>
      <c r="R39" s="17"/>
      <c r="S39" s="17">
        <v>350</v>
      </c>
      <c r="T39" s="17"/>
      <c r="U39" s="13">
        <f t="shared" si="2"/>
        <v>3748</v>
      </c>
      <c r="V39" s="18">
        <v>1252</v>
      </c>
      <c r="W39" s="13">
        <f t="shared" si="3"/>
        <v>5000</v>
      </c>
      <c r="X39" s="18">
        <v>1203</v>
      </c>
      <c r="Y39" s="13">
        <v>3797</v>
      </c>
      <c r="Z39" s="71"/>
    </row>
    <row r="40" spans="1:26" ht="22.5" customHeight="1" outlineLevel="2">
      <c r="A40" s="1">
        <f t="shared" si="4"/>
        <v>1</v>
      </c>
      <c r="B40" s="119">
        <v>33</v>
      </c>
      <c r="C40" s="34" t="s">
        <v>206</v>
      </c>
      <c r="D40" s="14"/>
      <c r="E40" s="14" t="s">
        <v>23</v>
      </c>
      <c r="F40" s="15" t="s">
        <v>221</v>
      </c>
      <c r="G40" s="72" t="s">
        <v>38</v>
      </c>
      <c r="H40" s="73"/>
      <c r="I40" s="78"/>
      <c r="J40" s="77"/>
      <c r="K40" s="77"/>
      <c r="L40" s="77"/>
      <c r="M40" s="73"/>
      <c r="N40" s="37">
        <f t="shared" si="0"/>
        <v>3634</v>
      </c>
      <c r="O40" s="16">
        <f t="shared" si="1"/>
        <v>400</v>
      </c>
      <c r="P40" s="17"/>
      <c r="Q40" s="17"/>
      <c r="R40" s="17"/>
      <c r="S40" s="17">
        <v>350</v>
      </c>
      <c r="T40" s="17">
        <v>50</v>
      </c>
      <c r="U40" s="13">
        <f t="shared" si="2"/>
        <v>4034</v>
      </c>
      <c r="V40" s="18">
        <v>1347</v>
      </c>
      <c r="W40" s="13">
        <f t="shared" si="3"/>
        <v>5381</v>
      </c>
      <c r="X40" s="18">
        <v>1262</v>
      </c>
      <c r="Y40" s="13">
        <v>4119</v>
      </c>
      <c r="Z40" s="71"/>
    </row>
    <row r="41" spans="1:26" ht="22.5" customHeight="1" outlineLevel="2">
      <c r="A41" s="1">
        <f t="shared" si="4"/>
        <v>1</v>
      </c>
      <c r="B41" s="119">
        <v>34</v>
      </c>
      <c r="C41" s="34" t="s">
        <v>210</v>
      </c>
      <c r="D41" s="14"/>
      <c r="E41" s="14" t="s">
        <v>213</v>
      </c>
      <c r="F41" s="15" t="s">
        <v>221</v>
      </c>
      <c r="G41" s="72" t="s">
        <v>39</v>
      </c>
      <c r="H41" s="73"/>
      <c r="I41" s="78"/>
      <c r="J41" s="77"/>
      <c r="K41" s="77"/>
      <c r="L41" s="77"/>
      <c r="M41" s="73"/>
      <c r="N41" s="37">
        <f t="shared" si="0"/>
        <v>922</v>
      </c>
      <c r="O41" s="16">
        <f t="shared" si="1"/>
        <v>0</v>
      </c>
      <c r="P41" s="17"/>
      <c r="Q41" s="17"/>
      <c r="R41" s="17"/>
      <c r="S41" s="17"/>
      <c r="T41" s="17"/>
      <c r="U41" s="13">
        <f t="shared" si="2"/>
        <v>922</v>
      </c>
      <c r="V41" s="18">
        <v>302</v>
      </c>
      <c r="W41" s="13">
        <f t="shared" si="3"/>
        <v>1224</v>
      </c>
      <c r="X41" s="18">
        <v>220</v>
      </c>
      <c r="Y41" s="13">
        <v>1004</v>
      </c>
      <c r="Z41" s="71"/>
    </row>
    <row r="42" spans="1:26" ht="22.5" customHeight="1" outlineLevel="2">
      <c r="A42" s="1">
        <f t="shared" si="4"/>
        <v>1</v>
      </c>
      <c r="B42" s="119">
        <v>35</v>
      </c>
      <c r="C42" s="47" t="s">
        <v>20</v>
      </c>
      <c r="D42" s="48" t="s">
        <v>20</v>
      </c>
      <c r="E42" s="14" t="s">
        <v>20</v>
      </c>
      <c r="F42" s="49" t="s">
        <v>20</v>
      </c>
      <c r="G42" s="74" t="s">
        <v>40</v>
      </c>
      <c r="H42" s="73"/>
      <c r="I42" s="76"/>
      <c r="J42" s="77"/>
      <c r="K42" s="77"/>
      <c r="L42" s="77"/>
      <c r="M42" s="73"/>
      <c r="N42" s="50">
        <f t="shared" si="0"/>
        <v>0</v>
      </c>
      <c r="O42" s="51">
        <f t="shared" si="1"/>
        <v>0</v>
      </c>
      <c r="P42" s="52"/>
      <c r="Q42" s="52"/>
      <c r="R42" s="52"/>
      <c r="S42" s="52"/>
      <c r="T42" s="52"/>
      <c r="U42" s="53">
        <f t="shared" si="2"/>
        <v>0</v>
      </c>
      <c r="V42" s="53"/>
      <c r="W42" s="53">
        <f t="shared" si="3"/>
        <v>0</v>
      </c>
      <c r="X42" s="53"/>
      <c r="Y42" s="53"/>
      <c r="Z42" s="71"/>
    </row>
    <row r="43" spans="1:26" ht="22.5" customHeight="1" outlineLevel="2">
      <c r="A43" s="1">
        <f t="shared" si="4"/>
        <v>1</v>
      </c>
      <c r="B43" s="119">
        <v>36</v>
      </c>
      <c r="C43" s="47" t="s">
        <v>20</v>
      </c>
      <c r="D43" s="48" t="s">
        <v>20</v>
      </c>
      <c r="E43" s="14" t="s">
        <v>20</v>
      </c>
      <c r="F43" s="49" t="s">
        <v>20</v>
      </c>
      <c r="G43" s="74" t="s">
        <v>41</v>
      </c>
      <c r="H43" s="73"/>
      <c r="I43" s="76"/>
      <c r="J43" s="77"/>
      <c r="K43" s="77"/>
      <c r="L43" s="77"/>
      <c r="M43" s="73"/>
      <c r="N43" s="50">
        <f t="shared" si="0"/>
        <v>0</v>
      </c>
      <c r="O43" s="51">
        <f t="shared" si="1"/>
        <v>0</v>
      </c>
      <c r="P43" s="52"/>
      <c r="Q43" s="52"/>
      <c r="R43" s="52"/>
      <c r="S43" s="52"/>
      <c r="T43" s="52"/>
      <c r="U43" s="53">
        <f t="shared" si="2"/>
        <v>0</v>
      </c>
      <c r="V43" s="53"/>
      <c r="W43" s="53">
        <f t="shared" si="3"/>
        <v>0</v>
      </c>
      <c r="X43" s="53"/>
      <c r="Y43" s="53"/>
      <c r="Z43" s="71"/>
    </row>
    <row r="44" spans="1:26" ht="22.5" customHeight="1" outlineLevel="2">
      <c r="A44" s="1">
        <f t="shared" si="4"/>
        <v>1</v>
      </c>
      <c r="B44" s="119">
        <v>37</v>
      </c>
      <c r="C44" s="34" t="s">
        <v>206</v>
      </c>
      <c r="D44" s="14"/>
      <c r="E44" s="14" t="s">
        <v>23</v>
      </c>
      <c r="F44" s="15" t="s">
        <v>221</v>
      </c>
      <c r="G44" s="72" t="s">
        <v>42</v>
      </c>
      <c r="H44" s="73"/>
      <c r="I44" s="78"/>
      <c r="J44" s="77"/>
      <c r="K44" s="77"/>
      <c r="L44" s="77"/>
      <c r="M44" s="73"/>
      <c r="N44" s="37">
        <f t="shared" si="0"/>
        <v>2283</v>
      </c>
      <c r="O44" s="16">
        <f t="shared" si="1"/>
        <v>0</v>
      </c>
      <c r="P44" s="17"/>
      <c r="Q44" s="17"/>
      <c r="R44" s="17"/>
      <c r="S44" s="17"/>
      <c r="T44" s="17"/>
      <c r="U44" s="13">
        <f t="shared" si="2"/>
        <v>2283</v>
      </c>
      <c r="V44" s="18">
        <v>757</v>
      </c>
      <c r="W44" s="13">
        <f t="shared" si="3"/>
        <v>3040</v>
      </c>
      <c r="X44" s="18">
        <v>567</v>
      </c>
      <c r="Y44" s="13">
        <v>2473</v>
      </c>
      <c r="Z44" s="71"/>
    </row>
    <row r="45" spans="1:26" ht="22.5" customHeight="1" outlineLevel="2">
      <c r="A45" s="1">
        <f t="shared" si="4"/>
        <v>1</v>
      </c>
      <c r="B45" s="119">
        <v>38</v>
      </c>
      <c r="C45" s="47" t="s">
        <v>20</v>
      </c>
      <c r="D45" s="48" t="s">
        <v>20</v>
      </c>
      <c r="E45" s="14" t="s">
        <v>20</v>
      </c>
      <c r="F45" s="49" t="s">
        <v>20</v>
      </c>
      <c r="G45" s="74" t="s">
        <v>43</v>
      </c>
      <c r="H45" s="73"/>
      <c r="I45" s="76"/>
      <c r="J45" s="77"/>
      <c r="K45" s="77"/>
      <c r="L45" s="77"/>
      <c r="M45" s="73"/>
      <c r="N45" s="50">
        <f t="shared" si="0"/>
        <v>0</v>
      </c>
      <c r="O45" s="51">
        <f t="shared" si="1"/>
        <v>0</v>
      </c>
      <c r="P45" s="52"/>
      <c r="Q45" s="52"/>
      <c r="R45" s="52"/>
      <c r="S45" s="52"/>
      <c r="T45" s="52"/>
      <c r="U45" s="53">
        <f t="shared" si="2"/>
        <v>0</v>
      </c>
      <c r="V45" s="53"/>
      <c r="W45" s="53">
        <f t="shared" si="3"/>
        <v>0</v>
      </c>
      <c r="X45" s="53"/>
      <c r="Y45" s="53"/>
      <c r="Z45" s="71"/>
    </row>
    <row r="46" spans="1:26" ht="22.5" customHeight="1" outlineLevel="2">
      <c r="A46" s="1">
        <f t="shared" si="4"/>
        <v>1</v>
      </c>
      <c r="B46" s="119">
        <v>39</v>
      </c>
      <c r="C46" s="34" t="s">
        <v>206</v>
      </c>
      <c r="D46" s="14"/>
      <c r="E46" s="14" t="s">
        <v>216</v>
      </c>
      <c r="F46" s="15" t="s">
        <v>221</v>
      </c>
      <c r="G46" s="72" t="s">
        <v>44</v>
      </c>
      <c r="H46" s="73"/>
      <c r="I46" s="78"/>
      <c r="J46" s="77"/>
      <c r="K46" s="77"/>
      <c r="L46" s="77"/>
      <c r="M46" s="73"/>
      <c r="N46" s="37">
        <f t="shared" si="0"/>
        <v>3039</v>
      </c>
      <c r="O46" s="16">
        <f t="shared" si="1"/>
        <v>0</v>
      </c>
      <c r="P46" s="17"/>
      <c r="Q46" s="17"/>
      <c r="R46" s="17"/>
      <c r="S46" s="17"/>
      <c r="T46" s="17"/>
      <c r="U46" s="13">
        <f t="shared" si="2"/>
        <v>3039</v>
      </c>
      <c r="V46" s="18">
        <v>1015</v>
      </c>
      <c r="W46" s="13">
        <f t="shared" si="3"/>
        <v>4054</v>
      </c>
      <c r="X46" s="18">
        <v>753</v>
      </c>
      <c r="Y46" s="13">
        <v>3301</v>
      </c>
      <c r="Z46" s="71"/>
    </row>
    <row r="47" spans="1:26" ht="22.5" customHeight="1" outlineLevel="2">
      <c r="A47" s="1">
        <f t="shared" si="4"/>
        <v>1</v>
      </c>
      <c r="B47" s="119">
        <v>40</v>
      </c>
      <c r="C47" s="34" t="s">
        <v>206</v>
      </c>
      <c r="D47" s="14" t="s">
        <v>211</v>
      </c>
      <c r="E47" s="14" t="s">
        <v>45</v>
      </c>
      <c r="F47" s="15" t="s">
        <v>221</v>
      </c>
      <c r="G47" s="72" t="s">
        <v>46</v>
      </c>
      <c r="H47" s="73"/>
      <c r="I47" s="78"/>
      <c r="J47" s="77"/>
      <c r="K47" s="77"/>
      <c r="L47" s="77"/>
      <c r="M47" s="73"/>
      <c r="N47" s="37">
        <f t="shared" si="0"/>
        <v>2327</v>
      </c>
      <c r="O47" s="16">
        <f t="shared" si="1"/>
        <v>200</v>
      </c>
      <c r="P47" s="17"/>
      <c r="Q47" s="17"/>
      <c r="R47" s="17">
        <v>100</v>
      </c>
      <c r="S47" s="17"/>
      <c r="T47" s="17">
        <v>100</v>
      </c>
      <c r="U47" s="13">
        <f t="shared" si="2"/>
        <v>2527</v>
      </c>
      <c r="V47" s="18">
        <v>834</v>
      </c>
      <c r="W47" s="13">
        <f t="shared" si="3"/>
        <v>3361</v>
      </c>
      <c r="X47" s="18">
        <v>736</v>
      </c>
      <c r="Y47" s="13">
        <v>2625</v>
      </c>
      <c r="Z47" s="71"/>
    </row>
    <row r="48" spans="1:26" ht="22.5" customHeight="1" outlineLevel="2">
      <c r="A48" s="1">
        <f t="shared" si="4"/>
        <v>1</v>
      </c>
      <c r="B48" s="119">
        <v>41</v>
      </c>
      <c r="C48" s="34" t="s">
        <v>206</v>
      </c>
      <c r="D48" s="14"/>
      <c r="E48" s="14" t="s">
        <v>67</v>
      </c>
      <c r="F48" s="15" t="s">
        <v>221</v>
      </c>
      <c r="G48" s="72" t="s">
        <v>47</v>
      </c>
      <c r="H48" s="73"/>
      <c r="I48" s="78"/>
      <c r="J48" s="77"/>
      <c r="K48" s="77"/>
      <c r="L48" s="77"/>
      <c r="M48" s="73"/>
      <c r="N48" s="37">
        <f t="shared" si="0"/>
        <v>2342</v>
      </c>
      <c r="O48" s="16">
        <f t="shared" si="1"/>
        <v>0</v>
      </c>
      <c r="P48" s="17"/>
      <c r="Q48" s="17"/>
      <c r="R48" s="17"/>
      <c r="S48" s="17"/>
      <c r="T48" s="17"/>
      <c r="U48" s="13">
        <f t="shared" si="2"/>
        <v>2342</v>
      </c>
      <c r="V48" s="18">
        <v>781</v>
      </c>
      <c r="W48" s="13">
        <f t="shared" si="3"/>
        <v>3123</v>
      </c>
      <c r="X48" s="18">
        <v>605</v>
      </c>
      <c r="Y48" s="13">
        <v>2518</v>
      </c>
      <c r="Z48" s="71"/>
    </row>
    <row r="49" spans="1:26" ht="22.5" customHeight="1" outlineLevel="2">
      <c r="A49" s="1">
        <f t="shared" si="4"/>
        <v>1</v>
      </c>
      <c r="B49" s="119">
        <v>42</v>
      </c>
      <c r="C49" s="34" t="s">
        <v>210</v>
      </c>
      <c r="D49" s="14" t="s">
        <v>211</v>
      </c>
      <c r="E49" s="14" t="s">
        <v>45</v>
      </c>
      <c r="F49" s="15" t="s">
        <v>221</v>
      </c>
      <c r="G49" s="72" t="s">
        <v>48</v>
      </c>
      <c r="H49" s="73"/>
      <c r="I49" s="78"/>
      <c r="J49" s="77"/>
      <c r="K49" s="77"/>
      <c r="L49" s="77"/>
      <c r="M49" s="73"/>
      <c r="N49" s="37">
        <f t="shared" si="0"/>
        <v>971</v>
      </c>
      <c r="O49" s="16">
        <f t="shared" si="1"/>
        <v>0</v>
      </c>
      <c r="P49" s="17"/>
      <c r="Q49" s="17"/>
      <c r="R49" s="17"/>
      <c r="S49" s="17"/>
      <c r="T49" s="17"/>
      <c r="U49" s="13">
        <f t="shared" si="2"/>
        <v>971</v>
      </c>
      <c r="V49" s="18">
        <v>321</v>
      </c>
      <c r="W49" s="13">
        <f t="shared" si="3"/>
        <v>1292</v>
      </c>
      <c r="X49" s="18">
        <v>232</v>
      </c>
      <c r="Y49" s="13">
        <v>1060</v>
      </c>
      <c r="Z49" s="71"/>
    </row>
    <row r="50" spans="1:26" ht="22.5" customHeight="1" outlineLevel="2">
      <c r="A50" s="1">
        <f t="shared" si="4"/>
        <v>1</v>
      </c>
      <c r="B50" s="119">
        <v>43</v>
      </c>
      <c r="C50" s="47" t="s">
        <v>20</v>
      </c>
      <c r="D50" s="48" t="s">
        <v>20</v>
      </c>
      <c r="E50" s="14" t="s">
        <v>20</v>
      </c>
      <c r="F50" s="49" t="s">
        <v>20</v>
      </c>
      <c r="G50" s="74" t="s">
        <v>49</v>
      </c>
      <c r="H50" s="73"/>
      <c r="I50" s="76"/>
      <c r="J50" s="77"/>
      <c r="K50" s="77"/>
      <c r="L50" s="77"/>
      <c r="M50" s="73"/>
      <c r="N50" s="50">
        <f t="shared" si="0"/>
        <v>0</v>
      </c>
      <c r="O50" s="51">
        <f t="shared" si="1"/>
        <v>0</v>
      </c>
      <c r="P50" s="52"/>
      <c r="Q50" s="52"/>
      <c r="R50" s="52"/>
      <c r="S50" s="52"/>
      <c r="T50" s="52"/>
      <c r="U50" s="53">
        <f t="shared" si="2"/>
        <v>0</v>
      </c>
      <c r="V50" s="53"/>
      <c r="W50" s="53">
        <f t="shared" si="3"/>
        <v>0</v>
      </c>
      <c r="X50" s="53"/>
      <c r="Y50" s="53"/>
      <c r="Z50" s="71"/>
    </row>
    <row r="51" spans="1:26" ht="22.5" customHeight="1" outlineLevel="2">
      <c r="A51" s="1">
        <f t="shared" si="4"/>
        <v>1</v>
      </c>
      <c r="B51" s="119">
        <v>44</v>
      </c>
      <c r="C51" s="34" t="s">
        <v>206</v>
      </c>
      <c r="D51" s="14"/>
      <c r="E51" s="14" t="s">
        <v>23</v>
      </c>
      <c r="F51" s="15" t="s">
        <v>221</v>
      </c>
      <c r="G51" s="72" t="s">
        <v>50</v>
      </c>
      <c r="H51" s="73"/>
      <c r="I51" s="78"/>
      <c r="J51" s="77"/>
      <c r="K51" s="77"/>
      <c r="L51" s="77"/>
      <c r="M51" s="73"/>
      <c r="N51" s="37">
        <f t="shared" si="0"/>
        <v>1826</v>
      </c>
      <c r="O51" s="16">
        <f t="shared" si="1"/>
        <v>0</v>
      </c>
      <c r="P51" s="17"/>
      <c r="Q51" s="17"/>
      <c r="R51" s="17"/>
      <c r="S51" s="17"/>
      <c r="T51" s="17"/>
      <c r="U51" s="13">
        <f t="shared" si="2"/>
        <v>1826</v>
      </c>
      <c r="V51" s="18">
        <v>605</v>
      </c>
      <c r="W51" s="13">
        <f t="shared" si="3"/>
        <v>2431</v>
      </c>
      <c r="X51" s="18">
        <v>521</v>
      </c>
      <c r="Y51" s="13">
        <v>1910</v>
      </c>
      <c r="Z51" s="71"/>
    </row>
    <row r="52" spans="1:26" s="70" customFormat="1" ht="22.5" customHeight="1" outlineLevel="1">
      <c r="A52" s="129" t="s">
        <v>232</v>
      </c>
      <c r="B52" s="119"/>
      <c r="C52" s="121"/>
      <c r="D52" s="122"/>
      <c r="E52" s="122"/>
      <c r="F52" s="123"/>
      <c r="G52" s="124"/>
      <c r="H52" s="125"/>
      <c r="I52" s="126"/>
      <c r="J52" s="127"/>
      <c r="K52" s="127"/>
      <c r="L52" s="127"/>
      <c r="M52" s="125"/>
      <c r="N52" s="128">
        <f>SUBTOTAL(9,N30:N51)</f>
        <v>39511</v>
      </c>
      <c r="O52" s="16">
        <f>SUBTOTAL(9,O30:O51)</f>
        <v>1300</v>
      </c>
      <c r="P52" s="17">
        <f>SUBTOTAL(9,P30:P51)</f>
        <v>0</v>
      </c>
      <c r="Q52" s="17">
        <f>SUBTOTAL(9,Q30:Q51)</f>
        <v>0</v>
      </c>
      <c r="R52" s="17">
        <f>SUBTOTAL(9,R30:R51)</f>
        <v>100</v>
      </c>
      <c r="S52" s="17">
        <f>SUBTOTAL(9,S30:S51)</f>
        <v>700</v>
      </c>
      <c r="T52" s="17">
        <f>SUBTOTAL(9,T30:T51)</f>
        <v>500</v>
      </c>
      <c r="U52" s="13">
        <f>SUBTOTAL(9,U30:U51)</f>
        <v>40811</v>
      </c>
      <c r="V52" s="18">
        <f>SUBTOTAL(9,V30:V51)</f>
        <v>13571</v>
      </c>
      <c r="W52" s="13">
        <f>SUBTOTAL(9,W30:W51)</f>
        <v>54382</v>
      </c>
      <c r="X52" s="18">
        <f>SUBTOTAL(9,X30:X51)</f>
        <v>11346</v>
      </c>
      <c r="Y52" s="13">
        <f>SUBTOTAL(9,Y30:Y51)</f>
        <v>43036</v>
      </c>
      <c r="Z52" s="71"/>
    </row>
    <row r="53" spans="1:26" ht="22.5" customHeight="1" outlineLevel="2">
      <c r="A53" s="1">
        <f t="shared" si="4"/>
        <v>2</v>
      </c>
      <c r="B53" s="119">
        <v>45</v>
      </c>
      <c r="C53" s="34" t="s">
        <v>206</v>
      </c>
      <c r="D53" s="14" t="s">
        <v>211</v>
      </c>
      <c r="E53" s="14" t="s">
        <v>45</v>
      </c>
      <c r="F53" s="15" t="s">
        <v>221</v>
      </c>
      <c r="G53" s="72" t="s">
        <v>51</v>
      </c>
      <c r="H53" s="73"/>
      <c r="I53" s="78"/>
      <c r="J53" s="77"/>
      <c r="K53" s="77"/>
      <c r="L53" s="77"/>
      <c r="M53" s="73"/>
      <c r="N53" s="37">
        <f t="shared" si="0"/>
        <v>2370</v>
      </c>
      <c r="O53" s="16">
        <f t="shared" si="1"/>
        <v>0</v>
      </c>
      <c r="P53" s="17"/>
      <c r="Q53" s="17"/>
      <c r="R53" s="17"/>
      <c r="S53" s="17"/>
      <c r="T53" s="17"/>
      <c r="U53" s="13">
        <f t="shared" si="2"/>
        <v>2370</v>
      </c>
      <c r="V53" s="18">
        <v>787</v>
      </c>
      <c r="W53" s="13">
        <f t="shared" si="3"/>
        <v>3157</v>
      </c>
      <c r="X53" s="18">
        <v>611</v>
      </c>
      <c r="Y53" s="13">
        <v>2546</v>
      </c>
      <c r="Z53" s="71"/>
    </row>
    <row r="54" spans="1:26" ht="22.5" customHeight="1" outlineLevel="2">
      <c r="A54" s="1">
        <f t="shared" si="4"/>
        <v>2</v>
      </c>
      <c r="B54" s="119">
        <v>46</v>
      </c>
      <c r="C54" s="34" t="s">
        <v>206</v>
      </c>
      <c r="D54" s="14"/>
      <c r="E54" s="14" t="s">
        <v>207</v>
      </c>
      <c r="F54" s="15" t="s">
        <v>221</v>
      </c>
      <c r="G54" s="72" t="s">
        <v>52</v>
      </c>
      <c r="H54" s="73"/>
      <c r="I54" s="78"/>
      <c r="J54" s="77"/>
      <c r="K54" s="77"/>
      <c r="L54" s="77"/>
      <c r="M54" s="73"/>
      <c r="N54" s="37">
        <f t="shared" si="0"/>
        <v>2182</v>
      </c>
      <c r="O54" s="16">
        <f t="shared" si="1"/>
        <v>0</v>
      </c>
      <c r="P54" s="17"/>
      <c r="Q54" s="17"/>
      <c r="R54" s="17"/>
      <c r="S54" s="17"/>
      <c r="T54" s="17"/>
      <c r="U54" s="13">
        <f t="shared" si="2"/>
        <v>2182</v>
      </c>
      <c r="V54" s="18">
        <v>724</v>
      </c>
      <c r="W54" s="13">
        <f t="shared" si="3"/>
        <v>2906</v>
      </c>
      <c r="X54" s="18">
        <v>546</v>
      </c>
      <c r="Y54" s="13">
        <v>2360</v>
      </c>
      <c r="Z54" s="71"/>
    </row>
    <row r="55" spans="1:26" ht="22.5" customHeight="1" outlineLevel="2">
      <c r="A55" s="1">
        <f t="shared" si="4"/>
        <v>2</v>
      </c>
      <c r="B55" s="119">
        <v>47</v>
      </c>
      <c r="C55" s="34" t="s">
        <v>206</v>
      </c>
      <c r="D55" s="14"/>
      <c r="E55" s="14" t="s">
        <v>207</v>
      </c>
      <c r="F55" s="15" t="s">
        <v>221</v>
      </c>
      <c r="G55" s="72" t="s">
        <v>53</v>
      </c>
      <c r="H55" s="73"/>
      <c r="I55" s="78"/>
      <c r="J55" s="77"/>
      <c r="K55" s="77"/>
      <c r="L55" s="77"/>
      <c r="M55" s="73"/>
      <c r="N55" s="37">
        <f t="shared" si="0"/>
        <v>1803</v>
      </c>
      <c r="O55" s="16">
        <f t="shared" si="1"/>
        <v>0</v>
      </c>
      <c r="P55" s="17"/>
      <c r="Q55" s="17"/>
      <c r="R55" s="17"/>
      <c r="S55" s="17"/>
      <c r="T55" s="17"/>
      <c r="U55" s="13">
        <f t="shared" si="2"/>
        <v>1803</v>
      </c>
      <c r="V55" s="18">
        <v>598</v>
      </c>
      <c r="W55" s="13">
        <f t="shared" si="3"/>
        <v>2401</v>
      </c>
      <c r="X55" s="18">
        <v>451</v>
      </c>
      <c r="Y55" s="13">
        <v>1950</v>
      </c>
      <c r="Z55" s="71"/>
    </row>
    <row r="56" spans="1:26" ht="22.5" customHeight="1" outlineLevel="2">
      <c r="A56" s="1">
        <f t="shared" si="4"/>
        <v>2</v>
      </c>
      <c r="B56" s="119">
        <v>48</v>
      </c>
      <c r="C56" s="34" t="s">
        <v>206</v>
      </c>
      <c r="D56" s="14"/>
      <c r="E56" s="14" t="s">
        <v>213</v>
      </c>
      <c r="F56" s="15" t="s">
        <v>221</v>
      </c>
      <c r="G56" s="72" t="s">
        <v>54</v>
      </c>
      <c r="H56" s="73"/>
      <c r="I56" s="78"/>
      <c r="J56" s="77"/>
      <c r="K56" s="77"/>
      <c r="L56" s="77"/>
      <c r="M56" s="73"/>
      <c r="N56" s="37">
        <f t="shared" si="0"/>
        <v>2518</v>
      </c>
      <c r="O56" s="16">
        <f t="shared" si="1"/>
        <v>0</v>
      </c>
      <c r="P56" s="17"/>
      <c r="Q56" s="17"/>
      <c r="R56" s="17"/>
      <c r="S56" s="17"/>
      <c r="T56" s="17"/>
      <c r="U56" s="13">
        <f t="shared" si="2"/>
        <v>2518</v>
      </c>
      <c r="V56" s="18">
        <v>837</v>
      </c>
      <c r="W56" s="13">
        <f t="shared" si="3"/>
        <v>3355</v>
      </c>
      <c r="X56" s="18">
        <v>642</v>
      </c>
      <c r="Y56" s="13">
        <v>2713</v>
      </c>
      <c r="Z56" s="71"/>
    </row>
    <row r="57" spans="1:26" ht="22.5" customHeight="1" outlineLevel="2">
      <c r="A57" s="1">
        <f t="shared" si="4"/>
        <v>2</v>
      </c>
      <c r="B57" s="119">
        <v>49</v>
      </c>
      <c r="C57" s="54" t="s">
        <v>206</v>
      </c>
      <c r="D57" s="55"/>
      <c r="E57" s="14" t="s">
        <v>216</v>
      </c>
      <c r="F57" s="56" t="s">
        <v>96</v>
      </c>
      <c r="G57" s="75" t="s">
        <v>55</v>
      </c>
      <c r="H57" s="73"/>
      <c r="I57" s="89"/>
      <c r="J57" s="77"/>
      <c r="K57" s="77"/>
      <c r="L57" s="77"/>
      <c r="M57" s="73"/>
      <c r="N57" s="57">
        <f t="shared" si="0"/>
        <v>0</v>
      </c>
      <c r="O57" s="58">
        <f t="shared" si="1"/>
        <v>0</v>
      </c>
      <c r="P57" s="59"/>
      <c r="Q57" s="59"/>
      <c r="R57" s="59"/>
      <c r="S57" s="59"/>
      <c r="T57" s="59"/>
      <c r="U57" s="60">
        <f t="shared" si="2"/>
        <v>0</v>
      </c>
      <c r="V57" s="60"/>
      <c r="W57" s="60">
        <f t="shared" si="3"/>
        <v>0</v>
      </c>
      <c r="X57" s="60"/>
      <c r="Y57" s="60"/>
      <c r="Z57" s="71"/>
    </row>
    <row r="58" spans="1:26" ht="22.5" customHeight="1" outlineLevel="2">
      <c r="A58" s="1">
        <f t="shared" si="4"/>
        <v>2</v>
      </c>
      <c r="B58" s="119">
        <v>50</v>
      </c>
      <c r="C58" s="34" t="s">
        <v>206</v>
      </c>
      <c r="D58" s="14" t="s">
        <v>211</v>
      </c>
      <c r="E58" s="14" t="s">
        <v>45</v>
      </c>
      <c r="F58" s="15" t="s">
        <v>221</v>
      </c>
      <c r="G58" s="72" t="s">
        <v>56</v>
      </c>
      <c r="H58" s="73"/>
      <c r="I58" s="78"/>
      <c r="J58" s="77"/>
      <c r="K58" s="77"/>
      <c r="L58" s="77"/>
      <c r="M58" s="73"/>
      <c r="N58" s="37">
        <f t="shared" si="0"/>
        <v>1634</v>
      </c>
      <c r="O58" s="16">
        <f t="shared" si="1"/>
        <v>0</v>
      </c>
      <c r="P58" s="17"/>
      <c r="Q58" s="17"/>
      <c r="R58" s="17"/>
      <c r="S58" s="17"/>
      <c r="T58" s="17"/>
      <c r="U58" s="13">
        <f t="shared" si="2"/>
        <v>1634</v>
      </c>
      <c r="V58" s="18">
        <v>541</v>
      </c>
      <c r="W58" s="13">
        <f t="shared" si="3"/>
        <v>2175</v>
      </c>
      <c r="X58" s="18">
        <v>430</v>
      </c>
      <c r="Y58" s="13">
        <v>1745</v>
      </c>
      <c r="Z58" s="71"/>
    </row>
    <row r="59" spans="1:26" ht="22.5" customHeight="1" outlineLevel="2">
      <c r="A59" s="1">
        <f t="shared" si="4"/>
        <v>2</v>
      </c>
      <c r="B59" s="119">
        <v>51</v>
      </c>
      <c r="C59" s="54" t="s">
        <v>96</v>
      </c>
      <c r="D59" s="55" t="s">
        <v>96</v>
      </c>
      <c r="E59" s="14" t="s">
        <v>96</v>
      </c>
      <c r="F59" s="56" t="s">
        <v>96</v>
      </c>
      <c r="G59" s="75" t="s">
        <v>57</v>
      </c>
      <c r="H59" s="73"/>
      <c r="I59" s="89"/>
      <c r="J59" s="77"/>
      <c r="K59" s="77"/>
      <c r="L59" s="77"/>
      <c r="M59" s="73"/>
      <c r="N59" s="57">
        <f t="shared" si="0"/>
        <v>0</v>
      </c>
      <c r="O59" s="58">
        <f t="shared" si="1"/>
        <v>0</v>
      </c>
      <c r="P59" s="59"/>
      <c r="Q59" s="59"/>
      <c r="R59" s="59"/>
      <c r="S59" s="59"/>
      <c r="T59" s="59"/>
      <c r="U59" s="60">
        <f t="shared" si="2"/>
        <v>0</v>
      </c>
      <c r="V59" s="60"/>
      <c r="W59" s="60">
        <f t="shared" si="3"/>
        <v>0</v>
      </c>
      <c r="X59" s="60"/>
      <c r="Y59" s="60"/>
      <c r="Z59" s="71"/>
    </row>
    <row r="60" spans="1:26" ht="22.5" customHeight="1" outlineLevel="2">
      <c r="A60" s="1">
        <f t="shared" si="4"/>
        <v>2</v>
      </c>
      <c r="B60" s="119">
        <v>52</v>
      </c>
      <c r="C60" s="47" t="s">
        <v>20</v>
      </c>
      <c r="D60" s="48" t="s">
        <v>20</v>
      </c>
      <c r="E60" s="14" t="s">
        <v>20</v>
      </c>
      <c r="F60" s="49" t="s">
        <v>20</v>
      </c>
      <c r="G60" s="74" t="s">
        <v>58</v>
      </c>
      <c r="H60" s="73"/>
      <c r="I60" s="76"/>
      <c r="J60" s="77"/>
      <c r="K60" s="77"/>
      <c r="L60" s="77"/>
      <c r="M60" s="73"/>
      <c r="N60" s="50">
        <f t="shared" si="0"/>
        <v>0</v>
      </c>
      <c r="O60" s="51">
        <f t="shared" si="1"/>
        <v>0</v>
      </c>
      <c r="P60" s="52"/>
      <c r="Q60" s="52"/>
      <c r="R60" s="52"/>
      <c r="S60" s="52"/>
      <c r="T60" s="52"/>
      <c r="U60" s="53">
        <f t="shared" si="2"/>
        <v>0</v>
      </c>
      <c r="V60" s="53"/>
      <c r="W60" s="53">
        <f t="shared" si="3"/>
        <v>0</v>
      </c>
      <c r="X60" s="53"/>
      <c r="Y60" s="53"/>
      <c r="Z60" s="71"/>
    </row>
    <row r="61" spans="1:26" ht="22.5" customHeight="1" outlineLevel="2">
      <c r="A61" s="1">
        <f t="shared" si="4"/>
        <v>2</v>
      </c>
      <c r="B61" s="119">
        <v>53</v>
      </c>
      <c r="C61" s="34" t="s">
        <v>206</v>
      </c>
      <c r="D61" s="14"/>
      <c r="E61" s="14" t="s">
        <v>23</v>
      </c>
      <c r="F61" s="15" t="s">
        <v>221</v>
      </c>
      <c r="G61" s="72" t="s">
        <v>59</v>
      </c>
      <c r="H61" s="73"/>
      <c r="I61" s="78"/>
      <c r="J61" s="77"/>
      <c r="K61" s="77"/>
      <c r="L61" s="77"/>
      <c r="M61" s="73"/>
      <c r="N61" s="37">
        <f t="shared" si="0"/>
        <v>3376</v>
      </c>
      <c r="O61" s="16">
        <f t="shared" si="1"/>
        <v>0</v>
      </c>
      <c r="P61" s="17"/>
      <c r="Q61" s="17"/>
      <c r="R61" s="17"/>
      <c r="S61" s="17"/>
      <c r="T61" s="17"/>
      <c r="U61" s="13">
        <f t="shared" si="2"/>
        <v>3376</v>
      </c>
      <c r="V61" s="18">
        <v>1129</v>
      </c>
      <c r="W61" s="13">
        <f t="shared" si="3"/>
        <v>4505</v>
      </c>
      <c r="X61" s="18">
        <v>875</v>
      </c>
      <c r="Y61" s="13">
        <v>3630</v>
      </c>
      <c r="Z61" s="71"/>
    </row>
    <row r="62" spans="1:26" ht="22.5" customHeight="1" outlineLevel="2">
      <c r="A62" s="1">
        <f t="shared" si="4"/>
        <v>2</v>
      </c>
      <c r="B62" s="119">
        <v>54</v>
      </c>
      <c r="C62" s="34" t="s">
        <v>206</v>
      </c>
      <c r="D62" s="14"/>
      <c r="E62" s="14" t="s">
        <v>23</v>
      </c>
      <c r="F62" s="15" t="s">
        <v>221</v>
      </c>
      <c r="G62" s="72" t="s">
        <v>60</v>
      </c>
      <c r="H62" s="73"/>
      <c r="I62" s="78"/>
      <c r="J62" s="77"/>
      <c r="K62" s="77"/>
      <c r="L62" s="77"/>
      <c r="M62" s="73"/>
      <c r="N62" s="37">
        <f t="shared" si="0"/>
        <v>3204</v>
      </c>
      <c r="O62" s="16">
        <f t="shared" si="1"/>
        <v>75</v>
      </c>
      <c r="P62" s="17"/>
      <c r="Q62" s="17"/>
      <c r="R62" s="17"/>
      <c r="S62" s="17"/>
      <c r="T62" s="17">
        <v>75</v>
      </c>
      <c r="U62" s="13">
        <f t="shared" si="2"/>
        <v>3279</v>
      </c>
      <c r="V62" s="18">
        <v>1096</v>
      </c>
      <c r="W62" s="13">
        <f t="shared" si="3"/>
        <v>4375</v>
      </c>
      <c r="X62" s="18">
        <v>769</v>
      </c>
      <c r="Y62" s="13">
        <v>3606</v>
      </c>
      <c r="Z62" s="71"/>
    </row>
    <row r="63" spans="1:26" ht="22.5" customHeight="1" outlineLevel="2">
      <c r="A63" s="1">
        <f t="shared" si="4"/>
        <v>2</v>
      </c>
      <c r="B63" s="119">
        <v>55</v>
      </c>
      <c r="C63" s="34" t="s">
        <v>206</v>
      </c>
      <c r="D63" s="14"/>
      <c r="E63" s="14" t="s">
        <v>23</v>
      </c>
      <c r="F63" s="15" t="s">
        <v>221</v>
      </c>
      <c r="G63" s="72" t="s">
        <v>61</v>
      </c>
      <c r="H63" s="73"/>
      <c r="I63" s="78"/>
      <c r="J63" s="77"/>
      <c r="K63" s="77"/>
      <c r="L63" s="77"/>
      <c r="M63" s="73"/>
      <c r="N63" s="37">
        <f t="shared" si="0"/>
        <v>1654</v>
      </c>
      <c r="O63" s="16">
        <f t="shared" si="1"/>
        <v>0</v>
      </c>
      <c r="P63" s="17"/>
      <c r="Q63" s="17"/>
      <c r="R63" s="17"/>
      <c r="S63" s="17"/>
      <c r="T63" s="17"/>
      <c r="U63" s="13">
        <f t="shared" si="2"/>
        <v>1654</v>
      </c>
      <c r="V63" s="18">
        <v>548</v>
      </c>
      <c r="W63" s="13">
        <f t="shared" si="3"/>
        <v>2202</v>
      </c>
      <c r="X63" s="18">
        <v>435</v>
      </c>
      <c r="Y63" s="13">
        <v>1767</v>
      </c>
      <c r="Z63" s="71"/>
    </row>
    <row r="64" spans="1:26" ht="22.5" customHeight="1" outlineLevel="2">
      <c r="A64" s="1">
        <f t="shared" si="4"/>
        <v>2</v>
      </c>
      <c r="B64" s="119">
        <v>56</v>
      </c>
      <c r="C64" s="34" t="s">
        <v>206</v>
      </c>
      <c r="D64" s="14"/>
      <c r="E64" s="14" t="s">
        <v>175</v>
      </c>
      <c r="F64" s="15" t="s">
        <v>221</v>
      </c>
      <c r="G64" s="72" t="s">
        <v>62</v>
      </c>
      <c r="H64" s="73"/>
      <c r="I64" s="78"/>
      <c r="J64" s="77"/>
      <c r="K64" s="77"/>
      <c r="L64" s="77"/>
      <c r="M64" s="73"/>
      <c r="N64" s="37">
        <f t="shared" si="0"/>
        <v>2790</v>
      </c>
      <c r="O64" s="16">
        <f t="shared" si="1"/>
        <v>75</v>
      </c>
      <c r="P64" s="17"/>
      <c r="Q64" s="17"/>
      <c r="R64" s="17"/>
      <c r="S64" s="17"/>
      <c r="T64" s="17">
        <v>75</v>
      </c>
      <c r="U64" s="13">
        <f t="shared" si="2"/>
        <v>2865</v>
      </c>
      <c r="V64" s="18">
        <v>944</v>
      </c>
      <c r="W64" s="13">
        <f t="shared" si="3"/>
        <v>3809</v>
      </c>
      <c r="X64" s="18">
        <v>856</v>
      </c>
      <c r="Y64" s="13">
        <v>2953</v>
      </c>
      <c r="Z64" s="71"/>
    </row>
    <row r="65" spans="1:26" ht="22.5" customHeight="1" outlineLevel="2">
      <c r="A65" s="1">
        <f t="shared" si="4"/>
        <v>2</v>
      </c>
      <c r="B65" s="119">
        <v>57</v>
      </c>
      <c r="C65" s="47" t="s">
        <v>20</v>
      </c>
      <c r="D65" s="48" t="s">
        <v>20</v>
      </c>
      <c r="E65" s="14" t="s">
        <v>20</v>
      </c>
      <c r="F65" s="49" t="s">
        <v>20</v>
      </c>
      <c r="G65" s="74" t="s">
        <v>63</v>
      </c>
      <c r="H65" s="73"/>
      <c r="I65" s="76"/>
      <c r="J65" s="77"/>
      <c r="K65" s="77"/>
      <c r="L65" s="77"/>
      <c r="M65" s="73"/>
      <c r="N65" s="50">
        <f t="shared" si="0"/>
        <v>0</v>
      </c>
      <c r="O65" s="51">
        <f t="shared" si="1"/>
        <v>0</v>
      </c>
      <c r="P65" s="52"/>
      <c r="Q65" s="52"/>
      <c r="R65" s="52"/>
      <c r="S65" s="52"/>
      <c r="T65" s="52"/>
      <c r="U65" s="53">
        <f t="shared" si="2"/>
        <v>0</v>
      </c>
      <c r="V65" s="53"/>
      <c r="W65" s="53">
        <f t="shared" si="3"/>
        <v>0</v>
      </c>
      <c r="X65" s="53"/>
      <c r="Y65" s="53"/>
      <c r="Z65" s="71"/>
    </row>
    <row r="66" spans="1:26" ht="22.5" customHeight="1" outlineLevel="2">
      <c r="A66" s="1">
        <f t="shared" si="4"/>
        <v>2</v>
      </c>
      <c r="B66" s="119">
        <v>58</v>
      </c>
      <c r="C66" s="34" t="s">
        <v>206</v>
      </c>
      <c r="D66" s="14"/>
      <c r="E66" s="14" t="s">
        <v>26</v>
      </c>
      <c r="F66" s="15" t="s">
        <v>221</v>
      </c>
      <c r="G66" s="72" t="s">
        <v>64</v>
      </c>
      <c r="H66" s="73"/>
      <c r="I66" s="78"/>
      <c r="J66" s="77"/>
      <c r="K66" s="77"/>
      <c r="L66" s="77"/>
      <c r="M66" s="73"/>
      <c r="N66" s="37">
        <f t="shared" si="0"/>
        <v>2438</v>
      </c>
      <c r="O66" s="16">
        <f t="shared" si="1"/>
        <v>0</v>
      </c>
      <c r="P66" s="17"/>
      <c r="Q66" s="17"/>
      <c r="R66" s="17"/>
      <c r="S66" s="17"/>
      <c r="T66" s="17"/>
      <c r="U66" s="13">
        <f t="shared" si="2"/>
        <v>2438</v>
      </c>
      <c r="V66" s="18">
        <v>813</v>
      </c>
      <c r="W66" s="13">
        <f t="shared" si="3"/>
        <v>3251</v>
      </c>
      <c r="X66" s="18">
        <v>626</v>
      </c>
      <c r="Y66" s="13">
        <v>2625</v>
      </c>
      <c r="Z66" s="71"/>
    </row>
    <row r="67" spans="1:26" ht="22.5" customHeight="1" outlineLevel="2">
      <c r="A67" s="1">
        <f t="shared" si="4"/>
        <v>2</v>
      </c>
      <c r="B67" s="119">
        <v>59</v>
      </c>
      <c r="C67" s="47" t="s">
        <v>20</v>
      </c>
      <c r="D67" s="48" t="s">
        <v>20</v>
      </c>
      <c r="E67" s="48" t="s">
        <v>20</v>
      </c>
      <c r="F67" s="49" t="s">
        <v>20</v>
      </c>
      <c r="G67" s="74" t="s">
        <v>66</v>
      </c>
      <c r="H67" s="73"/>
      <c r="I67" s="76"/>
      <c r="J67" s="77"/>
      <c r="K67" s="77"/>
      <c r="L67" s="77"/>
      <c r="M67" s="73"/>
      <c r="N67" s="50">
        <f t="shared" si="0"/>
        <v>0</v>
      </c>
      <c r="O67" s="51">
        <f t="shared" si="1"/>
        <v>0</v>
      </c>
      <c r="P67" s="52"/>
      <c r="Q67" s="52"/>
      <c r="R67" s="52"/>
      <c r="S67" s="52"/>
      <c r="T67" s="52"/>
      <c r="U67" s="53">
        <f t="shared" si="2"/>
        <v>0</v>
      </c>
      <c r="V67" s="53"/>
      <c r="W67" s="53">
        <f t="shared" si="3"/>
        <v>0</v>
      </c>
      <c r="X67" s="53"/>
      <c r="Y67" s="53">
        <v>0</v>
      </c>
      <c r="Z67" s="71"/>
    </row>
    <row r="68" spans="1:26" ht="22.5" customHeight="1" outlineLevel="2">
      <c r="A68" s="1">
        <f t="shared" si="4"/>
        <v>2</v>
      </c>
      <c r="B68" s="119">
        <v>60</v>
      </c>
      <c r="C68" s="34" t="s">
        <v>206</v>
      </c>
      <c r="D68" s="14"/>
      <c r="E68" s="14" t="s">
        <v>67</v>
      </c>
      <c r="F68" s="15" t="s">
        <v>221</v>
      </c>
      <c r="G68" s="72" t="s">
        <v>68</v>
      </c>
      <c r="H68" s="73"/>
      <c r="I68" s="78"/>
      <c r="J68" s="77"/>
      <c r="K68" s="77"/>
      <c r="L68" s="77"/>
      <c r="M68" s="73"/>
      <c r="N68" s="37">
        <f t="shared" si="0"/>
        <v>2048</v>
      </c>
      <c r="O68" s="16">
        <f t="shared" si="1"/>
        <v>0</v>
      </c>
      <c r="P68" s="17"/>
      <c r="Q68" s="17"/>
      <c r="R68" s="17"/>
      <c r="S68" s="17"/>
      <c r="T68" s="17"/>
      <c r="U68" s="13">
        <f t="shared" si="2"/>
        <v>2048</v>
      </c>
      <c r="V68" s="18">
        <v>681</v>
      </c>
      <c r="W68" s="13">
        <f t="shared" si="3"/>
        <v>2729</v>
      </c>
      <c r="X68" s="18">
        <v>518</v>
      </c>
      <c r="Y68" s="13">
        <v>2211</v>
      </c>
      <c r="Z68" s="71"/>
    </row>
    <row r="69" spans="1:26" ht="22.5" customHeight="1" outlineLevel="2">
      <c r="A69" s="1">
        <f t="shared" si="4"/>
        <v>2</v>
      </c>
      <c r="B69" s="119">
        <v>61</v>
      </c>
      <c r="C69" s="34" t="s">
        <v>206</v>
      </c>
      <c r="D69" s="14"/>
      <c r="E69" s="14" t="s">
        <v>216</v>
      </c>
      <c r="F69" s="15" t="s">
        <v>221</v>
      </c>
      <c r="G69" s="72" t="s">
        <v>69</v>
      </c>
      <c r="H69" s="73"/>
      <c r="I69" s="78"/>
      <c r="J69" s="77"/>
      <c r="K69" s="77"/>
      <c r="L69" s="77"/>
      <c r="M69" s="73"/>
      <c r="N69" s="37">
        <f t="shared" si="0"/>
        <v>2283</v>
      </c>
      <c r="O69" s="16">
        <f t="shared" si="1"/>
        <v>0</v>
      </c>
      <c r="P69" s="17"/>
      <c r="Q69" s="17"/>
      <c r="R69" s="17"/>
      <c r="S69" s="17"/>
      <c r="T69" s="17"/>
      <c r="U69" s="13">
        <f t="shared" si="2"/>
        <v>2283</v>
      </c>
      <c r="V69" s="18">
        <v>757</v>
      </c>
      <c r="W69" s="13">
        <f t="shared" si="3"/>
        <v>3040</v>
      </c>
      <c r="X69" s="18">
        <v>567</v>
      </c>
      <c r="Y69" s="13">
        <v>2473</v>
      </c>
      <c r="Z69" s="71"/>
    </row>
    <row r="70" spans="1:26" ht="22.5" customHeight="1" outlineLevel="2">
      <c r="A70" s="1">
        <f t="shared" si="4"/>
        <v>2</v>
      </c>
      <c r="B70" s="119">
        <v>62</v>
      </c>
      <c r="C70" s="34" t="s">
        <v>206</v>
      </c>
      <c r="D70" s="14"/>
      <c r="E70" s="14" t="s">
        <v>216</v>
      </c>
      <c r="F70" s="15" t="s">
        <v>221</v>
      </c>
      <c r="G70" s="72" t="s">
        <v>70</v>
      </c>
      <c r="H70" s="73"/>
      <c r="I70" s="78"/>
      <c r="J70" s="77"/>
      <c r="K70" s="77"/>
      <c r="L70" s="77"/>
      <c r="M70" s="73"/>
      <c r="N70" s="37">
        <f t="shared" si="0"/>
        <v>1668</v>
      </c>
      <c r="O70" s="16">
        <f t="shared" si="1"/>
        <v>0</v>
      </c>
      <c r="P70" s="17"/>
      <c r="Q70" s="17"/>
      <c r="R70" s="17"/>
      <c r="S70" s="17"/>
      <c r="T70" s="17"/>
      <c r="U70" s="13">
        <f t="shared" si="2"/>
        <v>1668</v>
      </c>
      <c r="V70" s="18">
        <v>555</v>
      </c>
      <c r="W70" s="13">
        <f t="shared" si="3"/>
        <v>2223</v>
      </c>
      <c r="X70" s="18">
        <v>424</v>
      </c>
      <c r="Y70" s="13">
        <v>1799</v>
      </c>
      <c r="Z70" s="71"/>
    </row>
    <row r="71" spans="1:26" ht="22.5" customHeight="1" outlineLevel="2">
      <c r="A71" s="1">
        <f t="shared" si="4"/>
        <v>2</v>
      </c>
      <c r="B71" s="119">
        <v>63</v>
      </c>
      <c r="C71" s="47" t="s">
        <v>20</v>
      </c>
      <c r="D71" s="48" t="s">
        <v>20</v>
      </c>
      <c r="E71" s="14" t="s">
        <v>20</v>
      </c>
      <c r="F71" s="49" t="s">
        <v>20</v>
      </c>
      <c r="G71" s="74" t="s">
        <v>71</v>
      </c>
      <c r="H71" s="73"/>
      <c r="I71" s="76"/>
      <c r="J71" s="77"/>
      <c r="K71" s="77"/>
      <c r="L71" s="77"/>
      <c r="M71" s="73"/>
      <c r="N71" s="50">
        <f t="shared" si="0"/>
        <v>0</v>
      </c>
      <c r="O71" s="51">
        <f t="shared" si="1"/>
        <v>0</v>
      </c>
      <c r="P71" s="52"/>
      <c r="Q71" s="52"/>
      <c r="R71" s="52"/>
      <c r="S71" s="52"/>
      <c r="T71" s="52"/>
      <c r="U71" s="53">
        <f t="shared" si="2"/>
        <v>0</v>
      </c>
      <c r="V71" s="53"/>
      <c r="W71" s="53">
        <f t="shared" si="3"/>
        <v>0</v>
      </c>
      <c r="X71" s="53"/>
      <c r="Y71" s="53"/>
      <c r="Z71" s="71"/>
    </row>
    <row r="72" spans="1:26" ht="22.5" customHeight="1" outlineLevel="2">
      <c r="A72" s="1">
        <f t="shared" si="4"/>
        <v>2</v>
      </c>
      <c r="B72" s="119">
        <v>64</v>
      </c>
      <c r="C72" s="34" t="s">
        <v>206</v>
      </c>
      <c r="D72" s="14"/>
      <c r="E72" s="14" t="s">
        <v>216</v>
      </c>
      <c r="F72" s="15" t="s">
        <v>221</v>
      </c>
      <c r="G72" s="72" t="s">
        <v>72</v>
      </c>
      <c r="H72" s="73"/>
      <c r="I72" s="78"/>
      <c r="J72" s="77"/>
      <c r="K72" s="77"/>
      <c r="L72" s="77"/>
      <c r="M72" s="73"/>
      <c r="N72" s="37">
        <f t="shared" si="0"/>
        <v>2104</v>
      </c>
      <c r="O72" s="16">
        <f t="shared" si="1"/>
        <v>350</v>
      </c>
      <c r="P72" s="17"/>
      <c r="Q72" s="17"/>
      <c r="R72" s="17"/>
      <c r="S72" s="17">
        <v>350</v>
      </c>
      <c r="T72" s="17"/>
      <c r="U72" s="13">
        <f t="shared" si="2"/>
        <v>2454</v>
      </c>
      <c r="V72" s="18">
        <v>817</v>
      </c>
      <c r="W72" s="13">
        <f t="shared" si="3"/>
        <v>3271</v>
      </c>
      <c r="X72" s="18">
        <v>628</v>
      </c>
      <c r="Y72" s="13">
        <v>2643</v>
      </c>
      <c r="Z72" s="71"/>
    </row>
    <row r="73" spans="1:26" ht="22.5" customHeight="1" outlineLevel="2">
      <c r="A73" s="1">
        <f t="shared" si="4"/>
        <v>2</v>
      </c>
      <c r="B73" s="119">
        <v>65</v>
      </c>
      <c r="C73" s="34" t="s">
        <v>206</v>
      </c>
      <c r="D73" s="14"/>
      <c r="E73" s="14" t="s">
        <v>216</v>
      </c>
      <c r="F73" s="15" t="s">
        <v>221</v>
      </c>
      <c r="G73" s="72" t="s">
        <v>73</v>
      </c>
      <c r="H73" s="73"/>
      <c r="I73" s="78"/>
      <c r="J73" s="77"/>
      <c r="K73" s="77"/>
      <c r="L73" s="77"/>
      <c r="M73" s="73"/>
      <c r="N73" s="37">
        <f t="shared" si="0"/>
        <v>2340</v>
      </c>
      <c r="O73" s="16">
        <f t="shared" si="1"/>
        <v>0</v>
      </c>
      <c r="P73" s="17"/>
      <c r="Q73" s="17"/>
      <c r="R73" s="17"/>
      <c r="S73" s="17"/>
      <c r="T73" s="17"/>
      <c r="U73" s="13">
        <f t="shared" si="2"/>
        <v>2340</v>
      </c>
      <c r="V73" s="18">
        <v>780</v>
      </c>
      <c r="W73" s="13">
        <f t="shared" si="3"/>
        <v>3120</v>
      </c>
      <c r="X73" s="18">
        <v>565</v>
      </c>
      <c r="Y73" s="13">
        <v>2555</v>
      </c>
      <c r="Z73" s="71"/>
    </row>
    <row r="74" spans="1:26" ht="22.5" customHeight="1" outlineLevel="2">
      <c r="A74" s="1">
        <f t="shared" ref="A74:A140" si="5">INT((B74-1)/22)</f>
        <v>2</v>
      </c>
      <c r="B74" s="119">
        <v>66</v>
      </c>
      <c r="C74" s="34" t="s">
        <v>206</v>
      </c>
      <c r="D74" s="14"/>
      <c r="E74" s="14" t="s">
        <v>216</v>
      </c>
      <c r="F74" s="15" t="s">
        <v>221</v>
      </c>
      <c r="G74" s="72" t="s">
        <v>74</v>
      </c>
      <c r="H74" s="73"/>
      <c r="I74" s="78"/>
      <c r="J74" s="77"/>
      <c r="K74" s="77"/>
      <c r="L74" s="77"/>
      <c r="M74" s="73"/>
      <c r="N74" s="37">
        <f t="shared" si="0"/>
        <v>1539</v>
      </c>
      <c r="O74" s="16">
        <f t="shared" si="1"/>
        <v>0</v>
      </c>
      <c r="P74" s="17"/>
      <c r="Q74" s="17"/>
      <c r="R74" s="17"/>
      <c r="S74" s="17"/>
      <c r="T74" s="17"/>
      <c r="U74" s="13">
        <f t="shared" si="2"/>
        <v>1539</v>
      </c>
      <c r="V74" s="18">
        <v>511</v>
      </c>
      <c r="W74" s="13">
        <f t="shared" si="3"/>
        <v>2050</v>
      </c>
      <c r="X74" s="18">
        <v>397</v>
      </c>
      <c r="Y74" s="13">
        <v>1653</v>
      </c>
      <c r="Z74" s="71"/>
    </row>
    <row r="75" spans="1:26" s="70" customFormat="1" ht="22.5" customHeight="1" outlineLevel="1">
      <c r="A75" s="129" t="s">
        <v>233</v>
      </c>
      <c r="B75" s="119"/>
      <c r="C75" s="121"/>
      <c r="D75" s="122"/>
      <c r="E75" s="122"/>
      <c r="F75" s="123"/>
      <c r="G75" s="124"/>
      <c r="H75" s="125"/>
      <c r="I75" s="126"/>
      <c r="J75" s="127"/>
      <c r="K75" s="127"/>
      <c r="L75" s="127"/>
      <c r="M75" s="125"/>
      <c r="N75" s="128">
        <f>SUBTOTAL(9,N53:N74)</f>
        <v>35951</v>
      </c>
      <c r="O75" s="16">
        <f>SUBTOTAL(9,O53:O74)</f>
        <v>500</v>
      </c>
      <c r="P75" s="17">
        <f>SUBTOTAL(9,P53:P74)</f>
        <v>0</v>
      </c>
      <c r="Q75" s="17">
        <f>SUBTOTAL(9,Q53:Q74)</f>
        <v>0</v>
      </c>
      <c r="R75" s="17">
        <f>SUBTOTAL(9,R53:R74)</f>
        <v>0</v>
      </c>
      <c r="S75" s="17">
        <f>SUBTOTAL(9,S53:S74)</f>
        <v>350</v>
      </c>
      <c r="T75" s="17">
        <f>SUBTOTAL(9,T53:T74)</f>
        <v>150</v>
      </c>
      <c r="U75" s="13">
        <f>SUBTOTAL(9,U53:U74)</f>
        <v>36451</v>
      </c>
      <c r="V75" s="18">
        <f>SUBTOTAL(9,V53:V74)</f>
        <v>12118</v>
      </c>
      <c r="W75" s="13">
        <f>SUBTOTAL(9,W53:W74)</f>
        <v>48569</v>
      </c>
      <c r="X75" s="18">
        <f>SUBTOTAL(9,X53:X74)</f>
        <v>9340</v>
      </c>
      <c r="Y75" s="13">
        <f>SUBTOTAL(9,Y53:Y74)</f>
        <v>39229</v>
      </c>
      <c r="Z75" s="71"/>
    </row>
    <row r="76" spans="1:26" ht="22.5" customHeight="1" outlineLevel="2">
      <c r="A76" s="1">
        <f t="shared" si="5"/>
        <v>3</v>
      </c>
      <c r="B76" s="119">
        <v>67</v>
      </c>
      <c r="C76" s="34" t="s">
        <v>206</v>
      </c>
      <c r="D76" s="14" t="s">
        <v>212</v>
      </c>
      <c r="E76" s="14" t="s">
        <v>213</v>
      </c>
      <c r="F76" s="15" t="s">
        <v>221</v>
      </c>
      <c r="G76" s="72" t="s">
        <v>75</v>
      </c>
      <c r="H76" s="73"/>
      <c r="I76" s="78"/>
      <c r="J76" s="77"/>
      <c r="K76" s="77"/>
      <c r="L76" s="77"/>
      <c r="M76" s="73"/>
      <c r="N76" s="37">
        <f t="shared" si="0"/>
        <v>2591</v>
      </c>
      <c r="O76" s="16">
        <f t="shared" si="1"/>
        <v>0</v>
      </c>
      <c r="P76" s="17"/>
      <c r="Q76" s="17"/>
      <c r="R76" s="17"/>
      <c r="S76" s="17"/>
      <c r="T76" s="17"/>
      <c r="U76" s="13">
        <f t="shared" si="2"/>
        <v>2591</v>
      </c>
      <c r="V76" s="18">
        <v>863</v>
      </c>
      <c r="W76" s="13">
        <f t="shared" si="3"/>
        <v>3454</v>
      </c>
      <c r="X76" s="18">
        <v>658</v>
      </c>
      <c r="Y76" s="13">
        <v>2796</v>
      </c>
      <c r="Z76" s="71"/>
    </row>
    <row r="77" spans="1:26" ht="22.5" customHeight="1" outlineLevel="2">
      <c r="A77" s="1">
        <f t="shared" si="5"/>
        <v>3</v>
      </c>
      <c r="B77" s="119">
        <v>68</v>
      </c>
      <c r="C77" s="34" t="s">
        <v>206</v>
      </c>
      <c r="D77" s="14"/>
      <c r="E77" s="14" t="s">
        <v>213</v>
      </c>
      <c r="F77" s="15" t="s">
        <v>221</v>
      </c>
      <c r="G77" s="72" t="s">
        <v>76</v>
      </c>
      <c r="H77" s="73"/>
      <c r="I77" s="78"/>
      <c r="J77" s="77"/>
      <c r="K77" s="77"/>
      <c r="L77" s="77"/>
      <c r="M77" s="73"/>
      <c r="N77" s="37">
        <f t="shared" si="0"/>
        <v>2049</v>
      </c>
      <c r="O77" s="16">
        <f t="shared" si="1"/>
        <v>0</v>
      </c>
      <c r="P77" s="17"/>
      <c r="Q77" s="17"/>
      <c r="R77" s="17"/>
      <c r="S77" s="17"/>
      <c r="T77" s="17"/>
      <c r="U77" s="13">
        <f t="shared" si="2"/>
        <v>2049</v>
      </c>
      <c r="V77" s="18">
        <v>681</v>
      </c>
      <c r="W77" s="13">
        <f t="shared" si="3"/>
        <v>2730</v>
      </c>
      <c r="X77" s="18">
        <v>518</v>
      </c>
      <c r="Y77" s="13">
        <v>2212</v>
      </c>
      <c r="Z77" s="71"/>
    </row>
    <row r="78" spans="1:26" ht="22.5" customHeight="1" outlineLevel="2">
      <c r="A78" s="1">
        <f t="shared" si="5"/>
        <v>3</v>
      </c>
      <c r="B78" s="119">
        <v>69</v>
      </c>
      <c r="C78" s="34" t="s">
        <v>206</v>
      </c>
      <c r="D78" s="14"/>
      <c r="E78" s="14" t="s">
        <v>13</v>
      </c>
      <c r="F78" s="15" t="s">
        <v>221</v>
      </c>
      <c r="G78" s="72" t="s">
        <v>77</v>
      </c>
      <c r="H78" s="73"/>
      <c r="I78" s="78"/>
      <c r="J78" s="77"/>
      <c r="K78" s="77"/>
      <c r="L78" s="77"/>
      <c r="M78" s="73"/>
      <c r="N78" s="37">
        <f t="shared" si="0"/>
        <v>2507</v>
      </c>
      <c r="O78" s="16">
        <f t="shared" si="1"/>
        <v>547</v>
      </c>
      <c r="P78" s="17"/>
      <c r="Q78" s="17">
        <v>547</v>
      </c>
      <c r="R78" s="17"/>
      <c r="S78" s="17"/>
      <c r="T78" s="17"/>
      <c r="U78" s="13">
        <f t="shared" si="2"/>
        <v>3054</v>
      </c>
      <c r="V78" s="18">
        <v>1019</v>
      </c>
      <c r="W78" s="13">
        <f t="shared" si="3"/>
        <v>4073</v>
      </c>
      <c r="X78" s="18">
        <v>730</v>
      </c>
      <c r="Y78" s="13">
        <v>3343</v>
      </c>
      <c r="Z78" s="71"/>
    </row>
    <row r="79" spans="1:26" ht="22.5" customHeight="1" outlineLevel="2">
      <c r="A79" s="1">
        <f t="shared" si="5"/>
        <v>3</v>
      </c>
      <c r="B79" s="119">
        <v>70</v>
      </c>
      <c r="C79" s="34" t="s">
        <v>206</v>
      </c>
      <c r="D79" s="14"/>
      <c r="E79" s="14" t="s">
        <v>23</v>
      </c>
      <c r="F79" s="15" t="s">
        <v>221</v>
      </c>
      <c r="G79" s="72" t="s">
        <v>78</v>
      </c>
      <c r="H79" s="73"/>
      <c r="I79" s="78"/>
      <c r="J79" s="77"/>
      <c r="K79" s="77"/>
      <c r="L79" s="77"/>
      <c r="M79" s="73"/>
      <c r="N79" s="37">
        <f t="shared" si="0"/>
        <v>2342</v>
      </c>
      <c r="O79" s="16">
        <f t="shared" si="1"/>
        <v>0</v>
      </c>
      <c r="P79" s="17"/>
      <c r="Q79" s="17"/>
      <c r="R79" s="17"/>
      <c r="S79" s="17"/>
      <c r="T79" s="17"/>
      <c r="U79" s="13">
        <f t="shared" si="2"/>
        <v>2342</v>
      </c>
      <c r="V79" s="18">
        <v>781</v>
      </c>
      <c r="W79" s="13">
        <f t="shared" si="3"/>
        <v>3123</v>
      </c>
      <c r="X79" s="18">
        <v>605</v>
      </c>
      <c r="Y79" s="13">
        <v>2518</v>
      </c>
      <c r="Z79" s="71"/>
    </row>
    <row r="80" spans="1:26" ht="22.5" customHeight="1" outlineLevel="2">
      <c r="A80" s="1">
        <f t="shared" si="5"/>
        <v>3</v>
      </c>
      <c r="B80" s="119">
        <v>71</v>
      </c>
      <c r="C80" s="34" t="s">
        <v>206</v>
      </c>
      <c r="D80" s="14" t="s">
        <v>212</v>
      </c>
      <c r="E80" s="14" t="s">
        <v>216</v>
      </c>
      <c r="F80" s="15" t="s">
        <v>221</v>
      </c>
      <c r="G80" s="72" t="s">
        <v>79</v>
      </c>
      <c r="H80" s="73"/>
      <c r="I80" s="78"/>
      <c r="J80" s="77"/>
      <c r="K80" s="77"/>
      <c r="L80" s="77"/>
      <c r="M80" s="73"/>
      <c r="N80" s="37">
        <f t="shared" si="0"/>
        <v>4342</v>
      </c>
      <c r="O80" s="16">
        <f t="shared" si="1"/>
        <v>150</v>
      </c>
      <c r="P80" s="17"/>
      <c r="Q80" s="17"/>
      <c r="R80" s="17"/>
      <c r="S80" s="17"/>
      <c r="T80" s="17">
        <v>150</v>
      </c>
      <c r="U80" s="13">
        <f t="shared" si="2"/>
        <v>4492</v>
      </c>
      <c r="V80" s="18">
        <v>1499</v>
      </c>
      <c r="W80" s="13">
        <f t="shared" si="3"/>
        <v>5991</v>
      </c>
      <c r="X80" s="18">
        <v>1358</v>
      </c>
      <c r="Y80" s="13">
        <v>4633</v>
      </c>
      <c r="Z80" s="71"/>
    </row>
    <row r="81" spans="1:26" ht="22.5" customHeight="1" outlineLevel="2">
      <c r="A81" s="1">
        <f t="shared" si="5"/>
        <v>3</v>
      </c>
      <c r="B81" s="119">
        <v>72</v>
      </c>
      <c r="C81" s="34" t="s">
        <v>206</v>
      </c>
      <c r="D81" s="14"/>
      <c r="E81" s="14" t="s">
        <v>216</v>
      </c>
      <c r="F81" s="15" t="s">
        <v>221</v>
      </c>
      <c r="G81" s="72" t="s">
        <v>80</v>
      </c>
      <c r="H81" s="73"/>
      <c r="I81" s="78"/>
      <c r="J81" s="77"/>
      <c r="K81" s="77"/>
      <c r="L81" s="77"/>
      <c r="M81" s="73"/>
      <c r="N81" s="37">
        <f t="shared" si="0"/>
        <v>2283</v>
      </c>
      <c r="O81" s="16">
        <f t="shared" si="1"/>
        <v>0</v>
      </c>
      <c r="P81" s="17"/>
      <c r="Q81" s="17"/>
      <c r="R81" s="17"/>
      <c r="S81" s="17"/>
      <c r="T81" s="17"/>
      <c r="U81" s="13">
        <f t="shared" si="2"/>
        <v>2283</v>
      </c>
      <c r="V81" s="18">
        <v>758</v>
      </c>
      <c r="W81" s="13">
        <f t="shared" si="3"/>
        <v>3041</v>
      </c>
      <c r="X81" s="18">
        <v>568</v>
      </c>
      <c r="Y81" s="13">
        <v>2473</v>
      </c>
      <c r="Z81" s="71"/>
    </row>
    <row r="82" spans="1:26" ht="22.5" customHeight="1" outlineLevel="2">
      <c r="A82" s="1">
        <f t="shared" si="5"/>
        <v>3</v>
      </c>
      <c r="B82" s="119">
        <v>73</v>
      </c>
      <c r="C82" s="34" t="s">
        <v>206</v>
      </c>
      <c r="D82" s="14"/>
      <c r="E82" s="14" t="s">
        <v>213</v>
      </c>
      <c r="F82" s="15" t="s">
        <v>221</v>
      </c>
      <c r="G82" s="72" t="s">
        <v>81</v>
      </c>
      <c r="H82" s="73"/>
      <c r="I82" s="78"/>
      <c r="J82" s="77"/>
      <c r="K82" s="77"/>
      <c r="L82" s="77"/>
      <c r="M82" s="73"/>
      <c r="N82" s="37">
        <f t="shared" si="0"/>
        <v>2342</v>
      </c>
      <c r="O82" s="16">
        <f t="shared" si="1"/>
        <v>0</v>
      </c>
      <c r="P82" s="17"/>
      <c r="Q82" s="17"/>
      <c r="R82" s="17"/>
      <c r="S82" s="17"/>
      <c r="T82" s="17"/>
      <c r="U82" s="13">
        <f t="shared" si="2"/>
        <v>2342</v>
      </c>
      <c r="V82" s="18">
        <v>778</v>
      </c>
      <c r="W82" s="13">
        <f t="shared" si="3"/>
        <v>3120</v>
      </c>
      <c r="X82" s="18">
        <v>565</v>
      </c>
      <c r="Y82" s="13">
        <v>2555</v>
      </c>
      <c r="Z82" s="71"/>
    </row>
    <row r="83" spans="1:26" ht="22.5" customHeight="1" outlineLevel="2">
      <c r="A83" s="1">
        <f t="shared" si="5"/>
        <v>3</v>
      </c>
      <c r="B83" s="119">
        <v>74</v>
      </c>
      <c r="C83" s="34" t="s">
        <v>206</v>
      </c>
      <c r="D83" s="14"/>
      <c r="E83" s="14" t="s">
        <v>213</v>
      </c>
      <c r="F83" s="15" t="s">
        <v>221</v>
      </c>
      <c r="G83" s="72" t="s">
        <v>82</v>
      </c>
      <c r="H83" s="73"/>
      <c r="I83" s="78"/>
      <c r="J83" s="77"/>
      <c r="K83" s="77"/>
      <c r="L83" s="77"/>
      <c r="M83" s="73"/>
      <c r="N83" s="37">
        <f t="shared" si="0"/>
        <v>2283</v>
      </c>
      <c r="O83" s="16">
        <f t="shared" si="1"/>
        <v>0</v>
      </c>
      <c r="P83" s="17"/>
      <c r="Q83" s="17"/>
      <c r="R83" s="17"/>
      <c r="S83" s="17"/>
      <c r="T83" s="17"/>
      <c r="U83" s="13">
        <f t="shared" si="2"/>
        <v>2283</v>
      </c>
      <c r="V83" s="18">
        <v>758</v>
      </c>
      <c r="W83" s="13">
        <f t="shared" si="3"/>
        <v>3041</v>
      </c>
      <c r="X83" s="18">
        <v>568</v>
      </c>
      <c r="Y83" s="13">
        <v>2473</v>
      </c>
      <c r="Z83" s="71"/>
    </row>
    <row r="84" spans="1:26" ht="22.5" customHeight="1" outlineLevel="2">
      <c r="A84" s="1">
        <f t="shared" si="5"/>
        <v>3</v>
      </c>
      <c r="B84" s="119">
        <v>75</v>
      </c>
      <c r="C84" s="47" t="s">
        <v>20</v>
      </c>
      <c r="D84" s="48" t="s">
        <v>20</v>
      </c>
      <c r="E84" s="14" t="s">
        <v>20</v>
      </c>
      <c r="F84" s="49" t="s">
        <v>20</v>
      </c>
      <c r="G84" s="74" t="s">
        <v>83</v>
      </c>
      <c r="H84" s="73"/>
      <c r="I84" s="76"/>
      <c r="J84" s="77"/>
      <c r="K84" s="77"/>
      <c r="L84" s="77"/>
      <c r="M84" s="73"/>
      <c r="N84" s="50">
        <f t="shared" si="0"/>
        <v>0</v>
      </c>
      <c r="O84" s="51">
        <f t="shared" si="1"/>
        <v>0</v>
      </c>
      <c r="P84" s="52"/>
      <c r="Q84" s="52"/>
      <c r="R84" s="52"/>
      <c r="S84" s="52"/>
      <c r="T84" s="52"/>
      <c r="U84" s="53">
        <f t="shared" si="2"/>
        <v>0</v>
      </c>
      <c r="V84" s="53"/>
      <c r="W84" s="53">
        <f t="shared" si="3"/>
        <v>0</v>
      </c>
      <c r="X84" s="53"/>
      <c r="Y84" s="53"/>
      <c r="Z84" s="71"/>
    </row>
    <row r="85" spans="1:26" ht="22.5" customHeight="1" outlineLevel="2">
      <c r="A85" s="1">
        <f t="shared" si="5"/>
        <v>3</v>
      </c>
      <c r="B85" s="119">
        <v>76</v>
      </c>
      <c r="C85" s="47" t="s">
        <v>20</v>
      </c>
      <c r="D85" s="48" t="s">
        <v>20</v>
      </c>
      <c r="E85" s="14" t="s">
        <v>20</v>
      </c>
      <c r="F85" s="49" t="s">
        <v>20</v>
      </c>
      <c r="G85" s="74" t="s">
        <v>84</v>
      </c>
      <c r="H85" s="73"/>
      <c r="I85" s="76"/>
      <c r="J85" s="77"/>
      <c r="K85" s="77"/>
      <c r="L85" s="77"/>
      <c r="M85" s="73"/>
      <c r="N85" s="50">
        <f t="shared" si="0"/>
        <v>0</v>
      </c>
      <c r="O85" s="51">
        <f t="shared" si="1"/>
        <v>0</v>
      </c>
      <c r="P85" s="52"/>
      <c r="Q85" s="52"/>
      <c r="R85" s="52"/>
      <c r="S85" s="52"/>
      <c r="T85" s="52"/>
      <c r="U85" s="53">
        <f t="shared" si="2"/>
        <v>0</v>
      </c>
      <c r="V85" s="53"/>
      <c r="W85" s="53">
        <f t="shared" si="3"/>
        <v>0</v>
      </c>
      <c r="X85" s="53"/>
      <c r="Y85" s="53"/>
      <c r="Z85" s="71"/>
    </row>
    <row r="86" spans="1:26" ht="22.5" customHeight="1" outlineLevel="2">
      <c r="A86" s="1">
        <f t="shared" si="5"/>
        <v>3</v>
      </c>
      <c r="B86" s="119">
        <v>77</v>
      </c>
      <c r="C86" s="34" t="s">
        <v>206</v>
      </c>
      <c r="D86" s="14"/>
      <c r="E86" s="14" t="s">
        <v>213</v>
      </c>
      <c r="F86" s="15" t="s">
        <v>221</v>
      </c>
      <c r="G86" s="72" t="s">
        <v>85</v>
      </c>
      <c r="H86" s="73"/>
      <c r="I86" s="78"/>
      <c r="J86" s="77"/>
      <c r="K86" s="77"/>
      <c r="L86" s="77"/>
      <c r="M86" s="73"/>
      <c r="N86" s="37">
        <f t="shared" si="0"/>
        <v>1694</v>
      </c>
      <c r="O86" s="16">
        <f t="shared" si="1"/>
        <v>0</v>
      </c>
      <c r="P86" s="17"/>
      <c r="Q86" s="17"/>
      <c r="R86" s="17"/>
      <c r="S86" s="17"/>
      <c r="T86" s="17"/>
      <c r="U86" s="13">
        <f t="shared" si="2"/>
        <v>1694</v>
      </c>
      <c r="V86" s="18">
        <v>563</v>
      </c>
      <c r="W86" s="13">
        <f t="shared" si="3"/>
        <v>2257</v>
      </c>
      <c r="X86" s="18">
        <v>444</v>
      </c>
      <c r="Y86" s="13">
        <v>1813</v>
      </c>
      <c r="Z86" s="71"/>
    </row>
    <row r="87" spans="1:26" ht="22.5" customHeight="1" outlineLevel="2">
      <c r="A87" s="1">
        <f t="shared" si="5"/>
        <v>3</v>
      </c>
      <c r="B87" s="119">
        <v>78</v>
      </c>
      <c r="C87" s="34" t="s">
        <v>206</v>
      </c>
      <c r="D87" s="14"/>
      <c r="E87" s="14" t="s">
        <v>213</v>
      </c>
      <c r="F87" s="15" t="s">
        <v>221</v>
      </c>
      <c r="G87" s="72" t="s">
        <v>86</v>
      </c>
      <c r="H87" s="73"/>
      <c r="I87" s="78"/>
      <c r="J87" s="77"/>
      <c r="K87" s="77"/>
      <c r="L87" s="77"/>
      <c r="M87" s="73"/>
      <c r="N87" s="37">
        <f t="shared" si="0"/>
        <v>2197</v>
      </c>
      <c r="O87" s="16">
        <f t="shared" si="1"/>
        <v>0</v>
      </c>
      <c r="P87" s="17"/>
      <c r="Q87" s="17"/>
      <c r="R87" s="17"/>
      <c r="S87" s="17"/>
      <c r="T87" s="17"/>
      <c r="U87" s="13">
        <f t="shared" si="2"/>
        <v>2197</v>
      </c>
      <c r="V87" s="18">
        <v>733</v>
      </c>
      <c r="W87" s="13">
        <f t="shared" si="3"/>
        <v>2930</v>
      </c>
      <c r="X87" s="18">
        <v>551</v>
      </c>
      <c r="Y87" s="13">
        <v>2379</v>
      </c>
      <c r="Z87" s="71"/>
    </row>
    <row r="88" spans="1:26" ht="22.5" customHeight="1" outlineLevel="2">
      <c r="A88" s="1">
        <f t="shared" si="5"/>
        <v>3</v>
      </c>
      <c r="B88" s="119">
        <v>79</v>
      </c>
      <c r="C88" s="34" t="s">
        <v>206</v>
      </c>
      <c r="D88" s="14" t="s">
        <v>208</v>
      </c>
      <c r="E88" s="14" t="s">
        <v>13</v>
      </c>
      <c r="F88" s="15" t="s">
        <v>221</v>
      </c>
      <c r="G88" s="72" t="s">
        <v>87</v>
      </c>
      <c r="H88" s="73"/>
      <c r="I88" s="78"/>
      <c r="J88" s="77"/>
      <c r="K88" s="77"/>
      <c r="L88" s="77"/>
      <c r="M88" s="73"/>
      <c r="N88" s="37">
        <f t="shared" si="0"/>
        <v>1975</v>
      </c>
      <c r="O88" s="16">
        <f t="shared" si="1"/>
        <v>0</v>
      </c>
      <c r="P88" s="17"/>
      <c r="Q88" s="17"/>
      <c r="R88" s="17"/>
      <c r="S88" s="17"/>
      <c r="T88" s="17"/>
      <c r="U88" s="13">
        <f t="shared" si="2"/>
        <v>1975</v>
      </c>
      <c r="V88" s="18">
        <v>659</v>
      </c>
      <c r="W88" s="13">
        <f t="shared" si="3"/>
        <v>2634</v>
      </c>
      <c r="X88" s="18">
        <v>504</v>
      </c>
      <c r="Y88" s="13">
        <v>2130</v>
      </c>
      <c r="Z88" s="71"/>
    </row>
    <row r="89" spans="1:26" ht="22.5" customHeight="1" outlineLevel="2">
      <c r="A89" s="1">
        <f t="shared" si="5"/>
        <v>3</v>
      </c>
      <c r="B89" s="119">
        <v>80</v>
      </c>
      <c r="C89" s="34" t="s">
        <v>206</v>
      </c>
      <c r="D89" s="14"/>
      <c r="E89" s="14" t="s">
        <v>67</v>
      </c>
      <c r="F89" s="15" t="s">
        <v>221</v>
      </c>
      <c r="G89" s="72" t="s">
        <v>88</v>
      </c>
      <c r="H89" s="73"/>
      <c r="I89" s="78"/>
      <c r="J89" s="77"/>
      <c r="K89" s="77"/>
      <c r="L89" s="77"/>
      <c r="M89" s="73"/>
      <c r="N89" s="37">
        <f t="shared" si="0"/>
        <v>1654</v>
      </c>
      <c r="O89" s="16">
        <f t="shared" si="1"/>
        <v>0</v>
      </c>
      <c r="P89" s="17"/>
      <c r="Q89" s="17"/>
      <c r="R89" s="17"/>
      <c r="S89" s="17"/>
      <c r="T89" s="17"/>
      <c r="U89" s="13">
        <f t="shared" si="2"/>
        <v>1654</v>
      </c>
      <c r="V89" s="18">
        <v>548</v>
      </c>
      <c r="W89" s="13">
        <f t="shared" si="3"/>
        <v>2202</v>
      </c>
      <c r="X89" s="18">
        <v>435</v>
      </c>
      <c r="Y89" s="13">
        <v>1767</v>
      </c>
      <c r="Z89" s="71"/>
    </row>
    <row r="90" spans="1:26" ht="22.5" customHeight="1" outlineLevel="2">
      <c r="A90" s="1">
        <f t="shared" si="5"/>
        <v>3</v>
      </c>
      <c r="B90" s="119">
        <v>81</v>
      </c>
      <c r="C90" s="34" t="s">
        <v>206</v>
      </c>
      <c r="D90" s="14"/>
      <c r="E90" s="14" t="s">
        <v>213</v>
      </c>
      <c r="F90" s="15" t="s">
        <v>221</v>
      </c>
      <c r="G90" s="72" t="s">
        <v>89</v>
      </c>
      <c r="H90" s="73"/>
      <c r="I90" s="78"/>
      <c r="J90" s="77"/>
      <c r="K90" s="77"/>
      <c r="L90" s="77"/>
      <c r="M90" s="73"/>
      <c r="N90" s="37">
        <f t="shared" si="0"/>
        <v>1694</v>
      </c>
      <c r="O90" s="16">
        <f t="shared" si="1"/>
        <v>0</v>
      </c>
      <c r="P90" s="17"/>
      <c r="Q90" s="17"/>
      <c r="R90" s="17"/>
      <c r="S90" s="17"/>
      <c r="T90" s="17"/>
      <c r="U90" s="13">
        <f t="shared" si="2"/>
        <v>1694</v>
      </c>
      <c r="V90" s="18">
        <v>563</v>
      </c>
      <c r="W90" s="13">
        <f t="shared" si="3"/>
        <v>2257</v>
      </c>
      <c r="X90" s="18">
        <v>444</v>
      </c>
      <c r="Y90" s="13">
        <v>1813</v>
      </c>
      <c r="Z90" s="71"/>
    </row>
    <row r="91" spans="1:26" ht="22.5" customHeight="1" outlineLevel="2">
      <c r="A91" s="1">
        <f t="shared" si="5"/>
        <v>3</v>
      </c>
      <c r="B91" s="119">
        <v>82</v>
      </c>
      <c r="C91" s="34" t="s">
        <v>206</v>
      </c>
      <c r="D91" s="14"/>
      <c r="E91" s="14" t="s">
        <v>213</v>
      </c>
      <c r="F91" s="15" t="s">
        <v>221</v>
      </c>
      <c r="G91" s="72" t="s">
        <v>90</v>
      </c>
      <c r="H91" s="73"/>
      <c r="I91" s="78"/>
      <c r="J91" s="77"/>
      <c r="K91" s="77"/>
      <c r="L91" s="77"/>
      <c r="M91" s="73"/>
      <c r="N91" s="37">
        <f t="shared" si="0"/>
        <v>1654</v>
      </c>
      <c r="O91" s="16">
        <f t="shared" si="1"/>
        <v>0</v>
      </c>
      <c r="P91" s="17"/>
      <c r="Q91" s="17"/>
      <c r="R91" s="17"/>
      <c r="S91" s="17"/>
      <c r="T91" s="17"/>
      <c r="U91" s="13">
        <f t="shared" si="2"/>
        <v>1654</v>
      </c>
      <c r="V91" s="18">
        <v>548</v>
      </c>
      <c r="W91" s="13">
        <f t="shared" si="3"/>
        <v>2202</v>
      </c>
      <c r="X91" s="18">
        <v>435</v>
      </c>
      <c r="Y91" s="13">
        <v>1767</v>
      </c>
      <c r="Z91" s="71"/>
    </row>
    <row r="92" spans="1:26" ht="22.5" customHeight="1" outlineLevel="2">
      <c r="A92" s="1">
        <f t="shared" si="5"/>
        <v>3</v>
      </c>
      <c r="B92" s="119">
        <v>83</v>
      </c>
      <c r="C92" s="34" t="s">
        <v>206</v>
      </c>
      <c r="D92" s="14"/>
      <c r="E92" s="14" t="s">
        <v>213</v>
      </c>
      <c r="F92" s="15" t="s">
        <v>221</v>
      </c>
      <c r="G92" s="72" t="s">
        <v>91</v>
      </c>
      <c r="H92" s="73"/>
      <c r="I92" s="78"/>
      <c r="J92" s="77"/>
      <c r="K92" s="77"/>
      <c r="L92" s="77"/>
      <c r="M92" s="73"/>
      <c r="N92" s="37">
        <f t="shared" si="0"/>
        <v>1743</v>
      </c>
      <c r="O92" s="16">
        <f t="shared" si="1"/>
        <v>0</v>
      </c>
      <c r="P92" s="17"/>
      <c r="Q92" s="17"/>
      <c r="R92" s="17"/>
      <c r="S92" s="17"/>
      <c r="T92" s="17"/>
      <c r="U92" s="13">
        <f t="shared" si="2"/>
        <v>1743</v>
      </c>
      <c r="V92" s="18">
        <v>578</v>
      </c>
      <c r="W92" s="13">
        <f t="shared" si="3"/>
        <v>2321</v>
      </c>
      <c r="X92" s="18">
        <v>454</v>
      </c>
      <c r="Y92" s="13">
        <v>1867</v>
      </c>
      <c r="Z92" s="71"/>
    </row>
    <row r="93" spans="1:26" ht="22.5" customHeight="1" outlineLevel="2">
      <c r="A93" s="1">
        <f t="shared" si="5"/>
        <v>3</v>
      </c>
      <c r="B93" s="119">
        <v>84</v>
      </c>
      <c r="C93" s="34" t="s">
        <v>206</v>
      </c>
      <c r="D93" s="14"/>
      <c r="E93" s="14" t="s">
        <v>213</v>
      </c>
      <c r="F93" s="15" t="s">
        <v>221</v>
      </c>
      <c r="G93" s="72" t="s">
        <v>92</v>
      </c>
      <c r="H93" s="73"/>
      <c r="I93" s="78"/>
      <c r="J93" s="77"/>
      <c r="K93" s="77"/>
      <c r="L93" s="77"/>
      <c r="M93" s="73"/>
      <c r="N93" s="37">
        <f t="shared" si="0"/>
        <v>1654</v>
      </c>
      <c r="O93" s="16">
        <f t="shared" si="1"/>
        <v>0</v>
      </c>
      <c r="P93" s="17"/>
      <c r="Q93" s="17"/>
      <c r="R93" s="17"/>
      <c r="S93" s="17"/>
      <c r="T93" s="17"/>
      <c r="U93" s="13">
        <f t="shared" si="2"/>
        <v>1654</v>
      </c>
      <c r="V93" s="18">
        <v>548</v>
      </c>
      <c r="W93" s="13">
        <f t="shared" si="3"/>
        <v>2202</v>
      </c>
      <c r="X93" s="18">
        <v>435</v>
      </c>
      <c r="Y93" s="13">
        <v>1767</v>
      </c>
      <c r="Z93" s="71"/>
    </row>
    <row r="94" spans="1:26" ht="22.5" customHeight="1" outlineLevel="2">
      <c r="A94" s="1">
        <f t="shared" si="5"/>
        <v>3</v>
      </c>
      <c r="B94" s="119">
        <v>85</v>
      </c>
      <c r="C94" s="34" t="s">
        <v>206</v>
      </c>
      <c r="D94" s="14"/>
      <c r="E94" s="14" t="s">
        <v>213</v>
      </c>
      <c r="F94" s="15" t="s">
        <v>221</v>
      </c>
      <c r="G94" s="72" t="s">
        <v>93</v>
      </c>
      <c r="H94" s="73"/>
      <c r="I94" s="78"/>
      <c r="J94" s="77"/>
      <c r="K94" s="77"/>
      <c r="L94" s="77"/>
      <c r="M94" s="73"/>
      <c r="N94" s="37">
        <f t="shared" si="0"/>
        <v>2637</v>
      </c>
      <c r="O94" s="16">
        <f t="shared" si="1"/>
        <v>0</v>
      </c>
      <c r="P94" s="17"/>
      <c r="Q94" s="17"/>
      <c r="R94" s="17"/>
      <c r="S94" s="17"/>
      <c r="T94" s="17"/>
      <c r="U94" s="13">
        <f t="shared" si="2"/>
        <v>2637</v>
      </c>
      <c r="V94" s="18">
        <v>867</v>
      </c>
      <c r="W94" s="13">
        <f t="shared" si="3"/>
        <v>3504</v>
      </c>
      <c r="X94" s="18">
        <v>708</v>
      </c>
      <c r="Y94" s="13">
        <v>2796</v>
      </c>
      <c r="Z94" s="71"/>
    </row>
    <row r="95" spans="1:26" ht="22.5" customHeight="1" outlineLevel="2">
      <c r="A95" s="1">
        <f t="shared" si="5"/>
        <v>3</v>
      </c>
      <c r="B95" s="119">
        <v>86</v>
      </c>
      <c r="C95" s="47" t="s">
        <v>20</v>
      </c>
      <c r="D95" s="48" t="s">
        <v>20</v>
      </c>
      <c r="E95" s="14" t="s">
        <v>20</v>
      </c>
      <c r="F95" s="49" t="s">
        <v>20</v>
      </c>
      <c r="G95" s="74" t="s">
        <v>94</v>
      </c>
      <c r="H95" s="73"/>
      <c r="I95" s="76"/>
      <c r="J95" s="77"/>
      <c r="K95" s="77"/>
      <c r="L95" s="77"/>
      <c r="M95" s="73"/>
      <c r="N95" s="50">
        <f t="shared" si="0"/>
        <v>0</v>
      </c>
      <c r="O95" s="51">
        <f t="shared" si="1"/>
        <v>0</v>
      </c>
      <c r="P95" s="52"/>
      <c r="Q95" s="52"/>
      <c r="R95" s="52"/>
      <c r="S95" s="52"/>
      <c r="T95" s="52"/>
      <c r="U95" s="53">
        <f t="shared" si="2"/>
        <v>0</v>
      </c>
      <c r="V95" s="53"/>
      <c r="W95" s="53">
        <f t="shared" si="3"/>
        <v>0</v>
      </c>
      <c r="X95" s="53"/>
      <c r="Y95" s="53"/>
      <c r="Z95" s="71"/>
    </row>
    <row r="96" spans="1:26" ht="22.5" customHeight="1" outlineLevel="2">
      <c r="A96" s="1">
        <f t="shared" si="5"/>
        <v>3</v>
      </c>
      <c r="B96" s="119">
        <v>87</v>
      </c>
      <c r="C96" s="34" t="s">
        <v>206</v>
      </c>
      <c r="D96" s="14"/>
      <c r="E96" s="14" t="s">
        <v>26</v>
      </c>
      <c r="F96" s="15" t="s">
        <v>221</v>
      </c>
      <c r="G96" s="72" t="s">
        <v>95</v>
      </c>
      <c r="H96" s="73"/>
      <c r="I96" s="78"/>
      <c r="J96" s="77"/>
      <c r="K96" s="77"/>
      <c r="L96" s="77"/>
      <c r="M96" s="73"/>
      <c r="N96" s="37">
        <f t="shared" si="0"/>
        <v>2340</v>
      </c>
      <c r="O96" s="16">
        <f t="shared" si="1"/>
        <v>0</v>
      </c>
      <c r="P96" s="17"/>
      <c r="Q96" s="17"/>
      <c r="R96" s="17"/>
      <c r="S96" s="17"/>
      <c r="T96" s="17"/>
      <c r="U96" s="13">
        <f t="shared" si="2"/>
        <v>2340</v>
      </c>
      <c r="V96" s="18">
        <v>780</v>
      </c>
      <c r="W96" s="13">
        <f t="shared" si="3"/>
        <v>3120</v>
      </c>
      <c r="X96" s="18">
        <v>565</v>
      </c>
      <c r="Y96" s="13">
        <v>2555</v>
      </c>
      <c r="Z96" s="71"/>
    </row>
    <row r="97" spans="1:26" ht="22.5" customHeight="1" outlineLevel="2">
      <c r="A97" s="1">
        <f t="shared" si="5"/>
        <v>3</v>
      </c>
      <c r="B97" s="119">
        <v>88</v>
      </c>
      <c r="C97" s="54" t="s">
        <v>96</v>
      </c>
      <c r="D97" s="55" t="s">
        <v>96</v>
      </c>
      <c r="E97" s="14" t="s">
        <v>96</v>
      </c>
      <c r="F97" s="56" t="s">
        <v>96</v>
      </c>
      <c r="G97" s="75" t="s">
        <v>19</v>
      </c>
      <c r="H97" s="73"/>
      <c r="I97" s="89"/>
      <c r="J97" s="77"/>
      <c r="K97" s="77"/>
      <c r="L97" s="77"/>
      <c r="M97" s="73"/>
      <c r="N97" s="57">
        <f t="shared" si="0"/>
        <v>0</v>
      </c>
      <c r="O97" s="58">
        <f t="shared" si="1"/>
        <v>0</v>
      </c>
      <c r="P97" s="59"/>
      <c r="Q97" s="59"/>
      <c r="R97" s="59"/>
      <c r="S97" s="59"/>
      <c r="T97" s="59"/>
      <c r="U97" s="60">
        <f t="shared" si="2"/>
        <v>0</v>
      </c>
      <c r="V97" s="60"/>
      <c r="W97" s="60">
        <f t="shared" si="3"/>
        <v>0</v>
      </c>
      <c r="X97" s="60"/>
      <c r="Y97" s="60"/>
      <c r="Z97" s="71"/>
    </row>
    <row r="98" spans="1:26" s="70" customFormat="1" ht="22.5" customHeight="1" outlineLevel="1">
      <c r="A98" s="129" t="s">
        <v>234</v>
      </c>
      <c r="B98" s="119"/>
      <c r="C98" s="54"/>
      <c r="D98" s="55"/>
      <c r="E98" s="122"/>
      <c r="F98" s="56"/>
      <c r="G98" s="130"/>
      <c r="H98" s="125"/>
      <c r="I98" s="131"/>
      <c r="J98" s="127"/>
      <c r="K98" s="127"/>
      <c r="L98" s="127"/>
      <c r="M98" s="125"/>
      <c r="N98" s="132">
        <f>SUBTOTAL(9,N76:N97)</f>
        <v>39981</v>
      </c>
      <c r="O98" s="133">
        <f>SUBTOTAL(9,O76:O97)</f>
        <v>697</v>
      </c>
      <c r="P98" s="59">
        <f>SUBTOTAL(9,P76:P97)</f>
        <v>0</v>
      </c>
      <c r="Q98" s="59">
        <f>SUBTOTAL(9,Q76:Q97)</f>
        <v>547</v>
      </c>
      <c r="R98" s="59">
        <f>SUBTOTAL(9,R76:R97)</f>
        <v>0</v>
      </c>
      <c r="S98" s="59">
        <f>SUBTOTAL(9,S76:S97)</f>
        <v>0</v>
      </c>
      <c r="T98" s="59">
        <f>SUBTOTAL(9,T76:T97)</f>
        <v>150</v>
      </c>
      <c r="U98" s="60">
        <f>SUBTOTAL(9,U76:U97)</f>
        <v>40678</v>
      </c>
      <c r="V98" s="60">
        <f>SUBTOTAL(9,V76:V97)</f>
        <v>13524</v>
      </c>
      <c r="W98" s="60">
        <f>SUBTOTAL(9,W76:W97)</f>
        <v>54202</v>
      </c>
      <c r="X98" s="60">
        <f>SUBTOTAL(9,X76:X97)</f>
        <v>10545</v>
      </c>
      <c r="Y98" s="60">
        <f>SUBTOTAL(9,Y76:Y97)</f>
        <v>43657</v>
      </c>
      <c r="Z98" s="71"/>
    </row>
    <row r="99" spans="1:26" ht="22.5" customHeight="1" outlineLevel="2">
      <c r="A99" s="1">
        <f t="shared" si="5"/>
        <v>4</v>
      </c>
      <c r="B99" s="119">
        <v>89</v>
      </c>
      <c r="C99" s="47" t="s">
        <v>20</v>
      </c>
      <c r="D99" s="48" t="s">
        <v>20</v>
      </c>
      <c r="E99" s="14" t="s">
        <v>20</v>
      </c>
      <c r="F99" s="49" t="s">
        <v>20</v>
      </c>
      <c r="G99" s="74" t="s">
        <v>97</v>
      </c>
      <c r="H99" s="73"/>
      <c r="I99" s="76"/>
      <c r="J99" s="77"/>
      <c r="K99" s="77"/>
      <c r="L99" s="77"/>
      <c r="M99" s="73"/>
      <c r="N99" s="50">
        <f t="shared" si="0"/>
        <v>0</v>
      </c>
      <c r="O99" s="51">
        <f t="shared" si="1"/>
        <v>0</v>
      </c>
      <c r="P99" s="52"/>
      <c r="Q99" s="52"/>
      <c r="R99" s="52"/>
      <c r="S99" s="52"/>
      <c r="T99" s="52"/>
      <c r="U99" s="53">
        <f t="shared" si="2"/>
        <v>0</v>
      </c>
      <c r="V99" s="53"/>
      <c r="W99" s="53">
        <f t="shared" si="3"/>
        <v>0</v>
      </c>
      <c r="X99" s="53"/>
      <c r="Y99" s="53"/>
      <c r="Z99" s="71"/>
    </row>
    <row r="100" spans="1:26" ht="22.5" customHeight="1" outlineLevel="2">
      <c r="A100" s="1">
        <f t="shared" si="5"/>
        <v>4</v>
      </c>
      <c r="B100" s="119">
        <v>90</v>
      </c>
      <c r="C100" s="34" t="s">
        <v>206</v>
      </c>
      <c r="D100" s="14"/>
      <c r="E100" s="14" t="s">
        <v>213</v>
      </c>
      <c r="F100" s="15" t="s">
        <v>221</v>
      </c>
      <c r="G100" s="72" t="s">
        <v>98</v>
      </c>
      <c r="H100" s="73"/>
      <c r="I100" s="78"/>
      <c r="J100" s="77"/>
      <c r="K100" s="77"/>
      <c r="L100" s="77"/>
      <c r="M100" s="73"/>
      <c r="N100" s="37">
        <f t="shared" si="0"/>
        <v>1977</v>
      </c>
      <c r="O100" s="16">
        <f t="shared" si="1"/>
        <v>0</v>
      </c>
      <c r="P100" s="17"/>
      <c r="Q100" s="17"/>
      <c r="R100" s="17"/>
      <c r="S100" s="17"/>
      <c r="T100" s="17"/>
      <c r="U100" s="13">
        <f t="shared" si="2"/>
        <v>1977</v>
      </c>
      <c r="V100" s="18">
        <v>657</v>
      </c>
      <c r="W100" s="13">
        <f t="shared" si="3"/>
        <v>2634</v>
      </c>
      <c r="X100" s="18">
        <v>504</v>
      </c>
      <c r="Y100" s="13">
        <v>2130</v>
      </c>
      <c r="Z100" s="71"/>
    </row>
    <row r="101" spans="1:26" ht="22.5" customHeight="1" outlineLevel="2">
      <c r="A101" s="1">
        <f t="shared" si="5"/>
        <v>4</v>
      </c>
      <c r="B101" s="119">
        <v>91</v>
      </c>
      <c r="C101" s="47" t="s">
        <v>20</v>
      </c>
      <c r="D101" s="48" t="s">
        <v>20</v>
      </c>
      <c r="E101" s="14" t="s">
        <v>20</v>
      </c>
      <c r="F101" s="49" t="s">
        <v>20</v>
      </c>
      <c r="G101" s="74" t="s">
        <v>99</v>
      </c>
      <c r="H101" s="73"/>
      <c r="I101" s="76"/>
      <c r="J101" s="77"/>
      <c r="K101" s="77"/>
      <c r="L101" s="77"/>
      <c r="M101" s="73"/>
      <c r="N101" s="50">
        <f t="shared" si="0"/>
        <v>0</v>
      </c>
      <c r="O101" s="51">
        <f t="shared" si="1"/>
        <v>0</v>
      </c>
      <c r="P101" s="52"/>
      <c r="Q101" s="52"/>
      <c r="R101" s="52"/>
      <c r="S101" s="52"/>
      <c r="T101" s="52"/>
      <c r="U101" s="53">
        <f t="shared" si="2"/>
        <v>0</v>
      </c>
      <c r="V101" s="53"/>
      <c r="W101" s="53">
        <f t="shared" si="3"/>
        <v>0</v>
      </c>
      <c r="X101" s="53"/>
      <c r="Y101" s="53"/>
      <c r="Z101" s="71"/>
    </row>
    <row r="102" spans="1:26" ht="22.5" customHeight="1" outlineLevel="2">
      <c r="A102" s="1">
        <f t="shared" si="5"/>
        <v>4</v>
      </c>
      <c r="B102" s="119">
        <v>92</v>
      </c>
      <c r="C102" s="34" t="s">
        <v>206</v>
      </c>
      <c r="D102" s="14"/>
      <c r="E102" s="14" t="s">
        <v>23</v>
      </c>
      <c r="F102" s="15" t="s">
        <v>221</v>
      </c>
      <c r="G102" s="72" t="s">
        <v>100</v>
      </c>
      <c r="H102" s="73"/>
      <c r="I102" s="78"/>
      <c r="J102" s="77"/>
      <c r="K102" s="77"/>
      <c r="L102" s="77"/>
      <c r="M102" s="73"/>
      <c r="N102" s="37">
        <f t="shared" si="0"/>
        <v>1743</v>
      </c>
      <c r="O102" s="16">
        <f t="shared" si="1"/>
        <v>0</v>
      </c>
      <c r="P102" s="17"/>
      <c r="Q102" s="17"/>
      <c r="R102" s="17"/>
      <c r="S102" s="17"/>
      <c r="T102" s="17"/>
      <c r="U102" s="13">
        <f t="shared" si="2"/>
        <v>1743</v>
      </c>
      <c r="V102" s="18">
        <v>577</v>
      </c>
      <c r="W102" s="13">
        <f t="shared" si="3"/>
        <v>2320</v>
      </c>
      <c r="X102" s="18">
        <v>453</v>
      </c>
      <c r="Y102" s="13">
        <v>1867</v>
      </c>
      <c r="Z102" s="71"/>
    </row>
    <row r="103" spans="1:26" ht="22.5" customHeight="1" outlineLevel="2">
      <c r="A103" s="1">
        <f t="shared" si="5"/>
        <v>4</v>
      </c>
      <c r="B103" s="119">
        <v>93</v>
      </c>
      <c r="C103" s="34" t="s">
        <v>206</v>
      </c>
      <c r="D103" s="14"/>
      <c r="E103" s="14" t="s">
        <v>23</v>
      </c>
      <c r="F103" s="15" t="s">
        <v>221</v>
      </c>
      <c r="G103" s="72" t="s">
        <v>101</v>
      </c>
      <c r="H103" s="73"/>
      <c r="I103" s="78"/>
      <c r="J103" s="77"/>
      <c r="K103" s="77"/>
      <c r="L103" s="77"/>
      <c r="M103" s="73"/>
      <c r="N103" s="37">
        <f t="shared" si="0"/>
        <v>1654</v>
      </c>
      <c r="O103" s="16">
        <f t="shared" si="1"/>
        <v>0</v>
      </c>
      <c r="P103" s="17"/>
      <c r="Q103" s="17"/>
      <c r="R103" s="17"/>
      <c r="S103" s="17"/>
      <c r="T103" s="17"/>
      <c r="U103" s="13">
        <f t="shared" si="2"/>
        <v>1654</v>
      </c>
      <c r="V103" s="18">
        <v>548</v>
      </c>
      <c r="W103" s="13">
        <f t="shared" si="3"/>
        <v>2202</v>
      </c>
      <c r="X103" s="18">
        <v>435</v>
      </c>
      <c r="Y103" s="13">
        <v>1767</v>
      </c>
      <c r="Z103" s="71"/>
    </row>
    <row r="104" spans="1:26" ht="22.5" customHeight="1" outlineLevel="2">
      <c r="A104" s="1">
        <f t="shared" si="5"/>
        <v>4</v>
      </c>
      <c r="B104" s="119">
        <v>94</v>
      </c>
      <c r="C104" s="34" t="s">
        <v>206</v>
      </c>
      <c r="D104" s="14"/>
      <c r="E104" s="14" t="s">
        <v>104</v>
      </c>
      <c r="F104" s="15" t="s">
        <v>221</v>
      </c>
      <c r="G104" s="72" t="s">
        <v>102</v>
      </c>
      <c r="H104" s="73"/>
      <c r="I104" s="78"/>
      <c r="J104" s="77"/>
      <c r="K104" s="77"/>
      <c r="L104" s="77"/>
      <c r="M104" s="73"/>
      <c r="N104" s="37">
        <f t="shared" si="0"/>
        <v>1713</v>
      </c>
      <c r="O104" s="16">
        <f t="shared" si="1"/>
        <v>0</v>
      </c>
      <c r="P104" s="17"/>
      <c r="Q104" s="17"/>
      <c r="R104" s="17"/>
      <c r="S104" s="17"/>
      <c r="T104" s="17"/>
      <c r="U104" s="13">
        <f t="shared" si="2"/>
        <v>1713</v>
      </c>
      <c r="V104" s="18">
        <v>569</v>
      </c>
      <c r="W104" s="13">
        <f t="shared" si="3"/>
        <v>2282</v>
      </c>
      <c r="X104" s="18">
        <v>469</v>
      </c>
      <c r="Y104" s="13">
        <v>1813</v>
      </c>
      <c r="Z104" s="71"/>
    </row>
    <row r="105" spans="1:26" ht="22.5" customHeight="1" outlineLevel="2">
      <c r="A105" s="1">
        <f t="shared" si="5"/>
        <v>4</v>
      </c>
      <c r="B105" s="119">
        <v>95</v>
      </c>
      <c r="C105" s="34" t="s">
        <v>206</v>
      </c>
      <c r="D105" s="14"/>
      <c r="E105" s="14" t="s">
        <v>104</v>
      </c>
      <c r="F105" s="15" t="s">
        <v>221</v>
      </c>
      <c r="G105" s="72" t="s">
        <v>103</v>
      </c>
      <c r="H105" s="73"/>
      <c r="I105" s="78"/>
      <c r="J105" s="77"/>
      <c r="K105" s="77"/>
      <c r="L105" s="77"/>
      <c r="M105" s="73"/>
      <c r="N105" s="37">
        <f t="shared" si="0"/>
        <v>3376</v>
      </c>
      <c r="O105" s="16">
        <f t="shared" si="1"/>
        <v>0</v>
      </c>
      <c r="P105" s="17"/>
      <c r="Q105" s="17"/>
      <c r="R105" s="17"/>
      <c r="S105" s="17"/>
      <c r="T105" s="17"/>
      <c r="U105" s="13">
        <f t="shared" si="2"/>
        <v>3376</v>
      </c>
      <c r="V105" s="18">
        <v>1129</v>
      </c>
      <c r="W105" s="13">
        <f t="shared" si="3"/>
        <v>4505</v>
      </c>
      <c r="X105" s="18">
        <v>875</v>
      </c>
      <c r="Y105" s="13">
        <v>3630</v>
      </c>
      <c r="Z105" s="71"/>
    </row>
    <row r="106" spans="1:26" ht="22.5" customHeight="1" outlineLevel="2">
      <c r="A106" s="1">
        <f t="shared" si="5"/>
        <v>4</v>
      </c>
      <c r="B106" s="119">
        <v>96</v>
      </c>
      <c r="C106" s="34" t="s">
        <v>206</v>
      </c>
      <c r="D106" s="14"/>
      <c r="E106" s="14" t="s">
        <v>104</v>
      </c>
      <c r="F106" s="15" t="s">
        <v>221</v>
      </c>
      <c r="G106" s="72" t="s">
        <v>105</v>
      </c>
      <c r="H106" s="73"/>
      <c r="I106" s="78"/>
      <c r="J106" s="77"/>
      <c r="K106" s="77"/>
      <c r="L106" s="77"/>
      <c r="M106" s="73"/>
      <c r="N106" s="37">
        <f t="shared" si="0"/>
        <v>3617</v>
      </c>
      <c r="O106" s="16">
        <f t="shared" si="1"/>
        <v>450</v>
      </c>
      <c r="P106" s="17"/>
      <c r="Q106" s="17"/>
      <c r="R106" s="17"/>
      <c r="S106" s="17">
        <v>350</v>
      </c>
      <c r="T106" s="17">
        <v>100</v>
      </c>
      <c r="U106" s="13">
        <f t="shared" si="2"/>
        <v>4067</v>
      </c>
      <c r="V106" s="18">
        <v>1360</v>
      </c>
      <c r="W106" s="13">
        <f t="shared" si="3"/>
        <v>5427</v>
      </c>
      <c r="X106" s="18">
        <v>1308</v>
      </c>
      <c r="Y106" s="13">
        <v>4119</v>
      </c>
      <c r="Z106" s="71"/>
    </row>
    <row r="107" spans="1:26" ht="22.5" customHeight="1" outlineLevel="2">
      <c r="A107" s="1">
        <f t="shared" si="5"/>
        <v>4</v>
      </c>
      <c r="B107" s="119">
        <v>97</v>
      </c>
      <c r="C107" s="47" t="s">
        <v>20</v>
      </c>
      <c r="D107" s="48" t="s">
        <v>20</v>
      </c>
      <c r="E107" s="14" t="s">
        <v>20</v>
      </c>
      <c r="F107" s="49" t="s">
        <v>20</v>
      </c>
      <c r="G107" s="74" t="s">
        <v>106</v>
      </c>
      <c r="H107" s="73"/>
      <c r="I107" s="76"/>
      <c r="J107" s="77"/>
      <c r="K107" s="77"/>
      <c r="L107" s="77"/>
      <c r="M107" s="73"/>
      <c r="N107" s="50">
        <f t="shared" si="0"/>
        <v>0</v>
      </c>
      <c r="O107" s="51">
        <f t="shared" si="1"/>
        <v>0</v>
      </c>
      <c r="P107" s="52"/>
      <c r="Q107" s="52"/>
      <c r="R107" s="52"/>
      <c r="S107" s="52"/>
      <c r="T107" s="52"/>
      <c r="U107" s="53">
        <f t="shared" si="2"/>
        <v>0</v>
      </c>
      <c r="V107" s="53"/>
      <c r="W107" s="53">
        <f t="shared" si="3"/>
        <v>0</v>
      </c>
      <c r="X107" s="53"/>
      <c r="Y107" s="53"/>
      <c r="Z107" s="71"/>
    </row>
    <row r="108" spans="1:26" ht="22.5" customHeight="1" outlineLevel="2">
      <c r="A108" s="1">
        <f t="shared" si="5"/>
        <v>4</v>
      </c>
      <c r="B108" s="119">
        <v>98</v>
      </c>
      <c r="C108" s="34" t="s">
        <v>206</v>
      </c>
      <c r="D108" s="14"/>
      <c r="E108" s="14" t="s">
        <v>215</v>
      </c>
      <c r="F108" s="15" t="s">
        <v>221</v>
      </c>
      <c r="G108" s="72" t="s">
        <v>107</v>
      </c>
      <c r="H108" s="73"/>
      <c r="I108" s="78"/>
      <c r="J108" s="77"/>
      <c r="K108" s="77"/>
      <c r="L108" s="77"/>
      <c r="M108" s="73"/>
      <c r="N108" s="37">
        <f t="shared" si="0"/>
        <v>3039</v>
      </c>
      <c r="O108" s="16">
        <f t="shared" si="1"/>
        <v>0</v>
      </c>
      <c r="P108" s="17"/>
      <c r="Q108" s="17"/>
      <c r="R108" s="17"/>
      <c r="S108" s="17"/>
      <c r="T108" s="17"/>
      <c r="U108" s="13">
        <f t="shared" si="2"/>
        <v>3039</v>
      </c>
      <c r="V108" s="18">
        <v>1015</v>
      </c>
      <c r="W108" s="13">
        <f t="shared" si="3"/>
        <v>4054</v>
      </c>
      <c r="X108" s="18">
        <v>753</v>
      </c>
      <c r="Y108" s="13">
        <v>3301</v>
      </c>
      <c r="Z108" s="71"/>
    </row>
    <row r="109" spans="1:26" ht="22.5" customHeight="1" outlineLevel="2">
      <c r="A109" s="1">
        <f t="shared" si="5"/>
        <v>4</v>
      </c>
      <c r="B109" s="119">
        <v>99</v>
      </c>
      <c r="C109" s="34" t="s">
        <v>210</v>
      </c>
      <c r="D109" s="14"/>
      <c r="E109" s="14" t="s">
        <v>13</v>
      </c>
      <c r="F109" s="15" t="s">
        <v>221</v>
      </c>
      <c r="G109" s="72" t="s">
        <v>108</v>
      </c>
      <c r="H109" s="73"/>
      <c r="I109" s="78"/>
      <c r="J109" s="77"/>
      <c r="K109" s="77"/>
      <c r="L109" s="77"/>
      <c r="M109" s="73"/>
      <c r="N109" s="37">
        <f t="shared" si="0"/>
        <v>888</v>
      </c>
      <c r="O109" s="16">
        <f t="shared" si="1"/>
        <v>0</v>
      </c>
      <c r="P109" s="17"/>
      <c r="Q109" s="17"/>
      <c r="R109" s="17"/>
      <c r="S109" s="17"/>
      <c r="T109" s="17"/>
      <c r="U109" s="13">
        <f t="shared" si="2"/>
        <v>888</v>
      </c>
      <c r="V109" s="18">
        <v>293</v>
      </c>
      <c r="W109" s="13">
        <f t="shared" si="3"/>
        <v>1181</v>
      </c>
      <c r="X109" s="18">
        <v>215</v>
      </c>
      <c r="Y109" s="13">
        <v>966</v>
      </c>
      <c r="Z109" s="71"/>
    </row>
    <row r="110" spans="1:26" ht="22.5" customHeight="1" outlineLevel="2">
      <c r="A110" s="1">
        <f t="shared" si="5"/>
        <v>4</v>
      </c>
      <c r="B110" s="119">
        <v>100</v>
      </c>
      <c r="C110" s="34" t="s">
        <v>206</v>
      </c>
      <c r="D110" s="14"/>
      <c r="E110" s="14" t="s">
        <v>213</v>
      </c>
      <c r="F110" s="15" t="s">
        <v>221</v>
      </c>
      <c r="G110" s="72" t="s">
        <v>109</v>
      </c>
      <c r="H110" s="73"/>
      <c r="I110" s="78"/>
      <c r="J110" s="77"/>
      <c r="K110" s="77"/>
      <c r="L110" s="77"/>
      <c r="M110" s="73"/>
      <c r="N110" s="37">
        <f t="shared" si="0"/>
        <v>2415</v>
      </c>
      <c r="O110" s="16">
        <f t="shared" si="1"/>
        <v>0</v>
      </c>
      <c r="P110" s="17"/>
      <c r="Q110" s="17"/>
      <c r="R110" s="17"/>
      <c r="S110" s="17"/>
      <c r="T110" s="17"/>
      <c r="U110" s="13">
        <f t="shared" si="2"/>
        <v>2415</v>
      </c>
      <c r="V110" s="18">
        <v>804</v>
      </c>
      <c r="W110" s="13">
        <f t="shared" si="3"/>
        <v>3219</v>
      </c>
      <c r="X110" s="18">
        <v>596</v>
      </c>
      <c r="Y110" s="13">
        <v>2623</v>
      </c>
      <c r="Z110" s="71"/>
    </row>
    <row r="111" spans="1:26" ht="22.5" customHeight="1" outlineLevel="2">
      <c r="A111" s="1">
        <f t="shared" si="5"/>
        <v>4</v>
      </c>
      <c r="B111" s="119">
        <v>101</v>
      </c>
      <c r="C111" s="34" t="s">
        <v>206</v>
      </c>
      <c r="D111" s="14"/>
      <c r="E111" s="14" t="s">
        <v>213</v>
      </c>
      <c r="F111" s="15" t="s">
        <v>221</v>
      </c>
      <c r="G111" s="72" t="s">
        <v>110</v>
      </c>
      <c r="H111" s="73"/>
      <c r="I111" s="78"/>
      <c r="J111" s="77"/>
      <c r="K111" s="77"/>
      <c r="L111" s="77"/>
      <c r="M111" s="73"/>
      <c r="N111" s="37">
        <f t="shared" si="0"/>
        <v>1654</v>
      </c>
      <c r="O111" s="16">
        <f t="shared" si="1"/>
        <v>0</v>
      </c>
      <c r="P111" s="17"/>
      <c r="Q111" s="17"/>
      <c r="R111" s="17"/>
      <c r="S111" s="17"/>
      <c r="T111" s="17"/>
      <c r="U111" s="13">
        <f t="shared" si="2"/>
        <v>1654</v>
      </c>
      <c r="V111" s="18">
        <v>548</v>
      </c>
      <c r="W111" s="13">
        <f t="shared" si="3"/>
        <v>2202</v>
      </c>
      <c r="X111" s="18">
        <v>435</v>
      </c>
      <c r="Y111" s="13">
        <v>1767</v>
      </c>
      <c r="Z111" s="71"/>
    </row>
    <row r="112" spans="1:26" ht="22.5" customHeight="1" outlineLevel="2">
      <c r="A112" s="1">
        <f t="shared" si="5"/>
        <v>4</v>
      </c>
      <c r="B112" s="119">
        <v>102</v>
      </c>
      <c r="C112" s="34" t="s">
        <v>206</v>
      </c>
      <c r="D112" s="14"/>
      <c r="E112" s="14" t="s">
        <v>213</v>
      </c>
      <c r="F112" s="15" t="s">
        <v>221</v>
      </c>
      <c r="G112" s="72" t="s">
        <v>111</v>
      </c>
      <c r="H112" s="73"/>
      <c r="I112" s="78"/>
      <c r="J112" s="77"/>
      <c r="K112" s="77"/>
      <c r="L112" s="77"/>
      <c r="M112" s="73"/>
      <c r="N112" s="37">
        <f t="shared" si="0"/>
        <v>2283</v>
      </c>
      <c r="O112" s="16">
        <f t="shared" si="1"/>
        <v>0</v>
      </c>
      <c r="P112" s="17"/>
      <c r="Q112" s="17"/>
      <c r="R112" s="17"/>
      <c r="S112" s="17"/>
      <c r="T112" s="17"/>
      <c r="U112" s="13">
        <f t="shared" si="2"/>
        <v>2283</v>
      </c>
      <c r="V112" s="18">
        <v>758</v>
      </c>
      <c r="W112" s="13">
        <f t="shared" si="3"/>
        <v>3041</v>
      </c>
      <c r="X112" s="18">
        <v>568</v>
      </c>
      <c r="Y112" s="13">
        <v>2473</v>
      </c>
      <c r="Z112" s="71"/>
    </row>
    <row r="113" spans="1:26" ht="22.5" customHeight="1" outlineLevel="2">
      <c r="A113" s="1">
        <f t="shared" si="5"/>
        <v>4</v>
      </c>
      <c r="B113" s="119">
        <v>103</v>
      </c>
      <c r="C113" s="34" t="s">
        <v>206</v>
      </c>
      <c r="D113" s="14"/>
      <c r="E113" s="14" t="s">
        <v>67</v>
      </c>
      <c r="F113" s="15" t="s">
        <v>221</v>
      </c>
      <c r="G113" s="72" t="s">
        <v>112</v>
      </c>
      <c r="H113" s="73"/>
      <c r="I113" s="78"/>
      <c r="J113" s="77"/>
      <c r="K113" s="77"/>
      <c r="L113" s="77"/>
      <c r="M113" s="73"/>
      <c r="N113" s="37">
        <f t="shared" si="0"/>
        <v>4607</v>
      </c>
      <c r="O113" s="16">
        <f t="shared" si="1"/>
        <v>100</v>
      </c>
      <c r="P113" s="17"/>
      <c r="Q113" s="17"/>
      <c r="R113" s="17"/>
      <c r="S113" s="17"/>
      <c r="T113" s="17">
        <v>100</v>
      </c>
      <c r="U113" s="13">
        <f t="shared" si="2"/>
        <v>4707</v>
      </c>
      <c r="V113" s="18">
        <v>1573</v>
      </c>
      <c r="W113" s="13">
        <f t="shared" si="3"/>
        <v>6280</v>
      </c>
      <c r="X113" s="18">
        <v>1304</v>
      </c>
      <c r="Y113" s="13">
        <v>4976</v>
      </c>
      <c r="Z113" s="71"/>
    </row>
    <row r="114" spans="1:26" ht="22.5" customHeight="1" outlineLevel="2">
      <c r="A114" s="1">
        <f t="shared" si="5"/>
        <v>4</v>
      </c>
      <c r="B114" s="119">
        <v>104</v>
      </c>
      <c r="C114" s="34" t="s">
        <v>206</v>
      </c>
      <c r="D114" s="14"/>
      <c r="E114" s="14" t="s">
        <v>209</v>
      </c>
      <c r="F114" s="15" t="s">
        <v>221</v>
      </c>
      <c r="G114" s="72" t="s">
        <v>113</v>
      </c>
      <c r="H114" s="73"/>
      <c r="I114" s="78"/>
      <c r="J114" s="77"/>
      <c r="K114" s="77"/>
      <c r="L114" s="77"/>
      <c r="M114" s="73"/>
      <c r="N114" s="37">
        <f t="shared" si="0"/>
        <v>2340</v>
      </c>
      <c r="O114" s="16">
        <f t="shared" si="1"/>
        <v>0</v>
      </c>
      <c r="P114" s="17"/>
      <c r="Q114" s="17"/>
      <c r="R114" s="17"/>
      <c r="S114" s="17"/>
      <c r="T114" s="17"/>
      <c r="U114" s="13">
        <f t="shared" si="2"/>
        <v>2340</v>
      </c>
      <c r="V114" s="18">
        <v>780</v>
      </c>
      <c r="W114" s="13">
        <f t="shared" si="3"/>
        <v>3120</v>
      </c>
      <c r="X114" s="18">
        <v>565</v>
      </c>
      <c r="Y114" s="13">
        <v>2555</v>
      </c>
      <c r="Z114" s="71"/>
    </row>
    <row r="115" spans="1:26" ht="22.5" customHeight="1" outlineLevel="2">
      <c r="A115" s="1">
        <f t="shared" si="5"/>
        <v>4</v>
      </c>
      <c r="B115" s="119">
        <v>105</v>
      </c>
      <c r="C115" s="34" t="s">
        <v>206</v>
      </c>
      <c r="D115" s="14"/>
      <c r="E115" s="14" t="s">
        <v>65</v>
      </c>
      <c r="F115" s="15" t="s">
        <v>221</v>
      </c>
      <c r="G115" s="72" t="s">
        <v>114</v>
      </c>
      <c r="H115" s="73"/>
      <c r="I115" s="78"/>
      <c r="J115" s="77"/>
      <c r="K115" s="77"/>
      <c r="L115" s="77"/>
      <c r="M115" s="73"/>
      <c r="N115" s="37">
        <f t="shared" si="0"/>
        <v>2557</v>
      </c>
      <c r="O115" s="16">
        <f t="shared" si="1"/>
        <v>350</v>
      </c>
      <c r="P115" s="17"/>
      <c r="Q115" s="17"/>
      <c r="R115" s="17"/>
      <c r="S115" s="17">
        <v>350</v>
      </c>
      <c r="T115" s="17"/>
      <c r="U115" s="13">
        <f t="shared" si="2"/>
        <v>2907</v>
      </c>
      <c r="V115" s="18">
        <v>971</v>
      </c>
      <c r="W115" s="13">
        <f t="shared" si="3"/>
        <v>3878</v>
      </c>
      <c r="X115" s="18">
        <v>826</v>
      </c>
      <c r="Y115" s="13">
        <v>3052</v>
      </c>
      <c r="Z115" s="71"/>
    </row>
    <row r="116" spans="1:26" ht="22.5" customHeight="1" outlineLevel="2">
      <c r="A116" s="1">
        <f t="shared" si="5"/>
        <v>4</v>
      </c>
      <c r="B116" s="119">
        <v>106</v>
      </c>
      <c r="C116" s="34" t="s">
        <v>206</v>
      </c>
      <c r="D116" s="14"/>
      <c r="E116" s="14" t="s">
        <v>213</v>
      </c>
      <c r="F116" s="15" t="s">
        <v>221</v>
      </c>
      <c r="G116" s="72" t="s">
        <v>115</v>
      </c>
      <c r="H116" s="73"/>
      <c r="I116" s="78"/>
      <c r="J116" s="77"/>
      <c r="K116" s="77"/>
      <c r="L116" s="77"/>
      <c r="M116" s="73"/>
      <c r="N116" s="37">
        <f t="shared" si="0"/>
        <v>2637</v>
      </c>
      <c r="O116" s="16">
        <f t="shared" si="1"/>
        <v>0</v>
      </c>
      <c r="P116" s="17"/>
      <c r="Q116" s="17"/>
      <c r="R116" s="17"/>
      <c r="S116" s="17"/>
      <c r="T116" s="17"/>
      <c r="U116" s="13">
        <f t="shared" si="2"/>
        <v>2637</v>
      </c>
      <c r="V116" s="18">
        <v>867</v>
      </c>
      <c r="W116" s="13">
        <f t="shared" si="3"/>
        <v>3504</v>
      </c>
      <c r="X116" s="18">
        <v>708</v>
      </c>
      <c r="Y116" s="13">
        <v>2796</v>
      </c>
      <c r="Z116" s="71"/>
    </row>
    <row r="117" spans="1:26" ht="22.5" customHeight="1" outlineLevel="2">
      <c r="A117" s="1">
        <f t="shared" si="5"/>
        <v>4</v>
      </c>
      <c r="B117" s="119">
        <v>107</v>
      </c>
      <c r="C117" s="34" t="s">
        <v>206</v>
      </c>
      <c r="D117" s="14"/>
      <c r="E117" s="14" t="s">
        <v>26</v>
      </c>
      <c r="F117" s="15" t="s">
        <v>221</v>
      </c>
      <c r="G117" s="72" t="s">
        <v>116</v>
      </c>
      <c r="H117" s="73"/>
      <c r="I117" s="78"/>
      <c r="J117" s="77"/>
      <c r="K117" s="77"/>
      <c r="L117" s="77"/>
      <c r="M117" s="73"/>
      <c r="N117" s="37">
        <f t="shared" si="0"/>
        <v>1847</v>
      </c>
      <c r="O117" s="16">
        <f t="shared" si="1"/>
        <v>0</v>
      </c>
      <c r="P117" s="17"/>
      <c r="Q117" s="17"/>
      <c r="R117" s="17"/>
      <c r="S117" s="17"/>
      <c r="T117" s="17"/>
      <c r="U117" s="13">
        <f t="shared" si="2"/>
        <v>1847</v>
      </c>
      <c r="V117" s="18">
        <v>615</v>
      </c>
      <c r="W117" s="13">
        <f t="shared" si="3"/>
        <v>2462</v>
      </c>
      <c r="X117" s="18">
        <v>527</v>
      </c>
      <c r="Y117" s="13">
        <v>1935</v>
      </c>
      <c r="Z117" s="71"/>
    </row>
    <row r="118" spans="1:26" ht="22.5" customHeight="1" outlineLevel="2">
      <c r="A118" s="1">
        <f t="shared" si="5"/>
        <v>4</v>
      </c>
      <c r="B118" s="119">
        <v>108</v>
      </c>
      <c r="C118" s="34" t="s">
        <v>206</v>
      </c>
      <c r="D118" s="14"/>
      <c r="E118" s="14" t="s">
        <v>26</v>
      </c>
      <c r="F118" s="15" t="s">
        <v>221</v>
      </c>
      <c r="G118" s="72" t="s">
        <v>117</v>
      </c>
      <c r="H118" s="73"/>
      <c r="I118" s="78"/>
      <c r="J118" s="77"/>
      <c r="K118" s="77"/>
      <c r="L118" s="77"/>
      <c r="M118" s="73"/>
      <c r="N118" s="37">
        <f t="shared" si="0"/>
        <v>1663</v>
      </c>
      <c r="O118" s="16">
        <f t="shared" si="1"/>
        <v>0</v>
      </c>
      <c r="P118" s="17"/>
      <c r="Q118" s="17"/>
      <c r="R118" s="17"/>
      <c r="S118" s="17"/>
      <c r="T118" s="17"/>
      <c r="U118" s="13">
        <f t="shared" si="2"/>
        <v>1663</v>
      </c>
      <c r="V118" s="18">
        <v>554</v>
      </c>
      <c r="W118" s="13">
        <f t="shared" si="3"/>
        <v>2217</v>
      </c>
      <c r="X118" s="18">
        <v>423</v>
      </c>
      <c r="Y118" s="13">
        <v>1794</v>
      </c>
      <c r="Z118" s="71"/>
    </row>
    <row r="119" spans="1:26" ht="22.5" customHeight="1" outlineLevel="2">
      <c r="A119" s="1">
        <f t="shared" si="5"/>
        <v>4</v>
      </c>
      <c r="B119" s="119">
        <v>109</v>
      </c>
      <c r="C119" s="34" t="s">
        <v>206</v>
      </c>
      <c r="D119" s="14"/>
      <c r="E119" s="14" t="s">
        <v>216</v>
      </c>
      <c r="F119" s="15" t="s">
        <v>221</v>
      </c>
      <c r="G119" s="72" t="s">
        <v>118</v>
      </c>
      <c r="H119" s="73"/>
      <c r="I119" s="78"/>
      <c r="J119" s="77"/>
      <c r="K119" s="77"/>
      <c r="L119" s="77"/>
      <c r="M119" s="73"/>
      <c r="N119" s="37">
        <f t="shared" si="0"/>
        <v>2283</v>
      </c>
      <c r="O119" s="16">
        <f t="shared" si="1"/>
        <v>0</v>
      </c>
      <c r="P119" s="17"/>
      <c r="Q119" s="17"/>
      <c r="R119" s="17"/>
      <c r="S119" s="17"/>
      <c r="T119" s="17"/>
      <c r="U119" s="13">
        <f t="shared" si="2"/>
        <v>2283</v>
      </c>
      <c r="V119" s="18">
        <v>757</v>
      </c>
      <c r="W119" s="13">
        <f t="shared" si="3"/>
        <v>3040</v>
      </c>
      <c r="X119" s="18">
        <v>567</v>
      </c>
      <c r="Y119" s="13">
        <v>2473</v>
      </c>
      <c r="Z119" s="71"/>
    </row>
    <row r="120" spans="1:26" ht="22.5" customHeight="1" outlineLevel="2">
      <c r="A120" s="1">
        <f t="shared" si="5"/>
        <v>4</v>
      </c>
      <c r="B120" s="119">
        <v>110</v>
      </c>
      <c r="C120" s="34" t="s">
        <v>206</v>
      </c>
      <c r="D120" s="14"/>
      <c r="E120" s="14" t="s">
        <v>17</v>
      </c>
      <c r="F120" s="15" t="s">
        <v>221</v>
      </c>
      <c r="G120" s="72" t="s">
        <v>119</v>
      </c>
      <c r="H120" s="73"/>
      <c r="I120" s="78"/>
      <c r="J120" s="77"/>
      <c r="K120" s="77"/>
      <c r="L120" s="77"/>
      <c r="M120" s="73"/>
      <c r="N120" s="37">
        <f t="shared" si="0"/>
        <v>1977</v>
      </c>
      <c r="O120" s="16">
        <f t="shared" si="1"/>
        <v>0</v>
      </c>
      <c r="P120" s="17"/>
      <c r="Q120" s="17"/>
      <c r="R120" s="17"/>
      <c r="S120" s="17"/>
      <c r="T120" s="17"/>
      <c r="U120" s="13">
        <f t="shared" si="2"/>
        <v>1977</v>
      </c>
      <c r="V120" s="18">
        <v>657</v>
      </c>
      <c r="W120" s="13">
        <f t="shared" si="3"/>
        <v>2634</v>
      </c>
      <c r="X120" s="18">
        <v>504</v>
      </c>
      <c r="Y120" s="13">
        <v>2130</v>
      </c>
      <c r="Z120" s="71"/>
    </row>
    <row r="121" spans="1:26" s="70" customFormat="1" ht="22.5" customHeight="1" outlineLevel="1">
      <c r="A121" s="129" t="s">
        <v>235</v>
      </c>
      <c r="B121" s="119"/>
      <c r="C121" s="121"/>
      <c r="D121" s="122"/>
      <c r="E121" s="122"/>
      <c r="F121" s="123"/>
      <c r="G121" s="124"/>
      <c r="H121" s="125"/>
      <c r="I121" s="126"/>
      <c r="J121" s="127"/>
      <c r="K121" s="127"/>
      <c r="L121" s="127"/>
      <c r="M121" s="125"/>
      <c r="N121" s="128">
        <f>SUBTOTAL(9,N99:N120)</f>
        <v>44270</v>
      </c>
      <c r="O121" s="16">
        <f>SUBTOTAL(9,O99:O120)</f>
        <v>900</v>
      </c>
      <c r="P121" s="17">
        <f>SUBTOTAL(9,P99:P120)</f>
        <v>0</v>
      </c>
      <c r="Q121" s="17">
        <f>SUBTOTAL(9,Q99:Q120)</f>
        <v>0</v>
      </c>
      <c r="R121" s="17">
        <f>SUBTOTAL(9,R99:R120)</f>
        <v>0</v>
      </c>
      <c r="S121" s="17">
        <f>SUBTOTAL(9,S99:S120)</f>
        <v>700</v>
      </c>
      <c r="T121" s="17">
        <f>SUBTOTAL(9,T99:T120)</f>
        <v>200</v>
      </c>
      <c r="U121" s="13">
        <f>SUBTOTAL(9,U99:U120)</f>
        <v>45170</v>
      </c>
      <c r="V121" s="18">
        <f>SUBTOTAL(9,V99:V120)</f>
        <v>15032</v>
      </c>
      <c r="W121" s="13">
        <f>SUBTOTAL(9,W99:W120)</f>
        <v>60202</v>
      </c>
      <c r="X121" s="18">
        <f>SUBTOTAL(9,X99:X120)</f>
        <v>12035</v>
      </c>
      <c r="Y121" s="13">
        <f>SUBTOTAL(9,Y99:Y120)</f>
        <v>48167</v>
      </c>
      <c r="Z121" s="71"/>
    </row>
    <row r="122" spans="1:26" ht="22.5" customHeight="1" outlineLevel="2">
      <c r="A122" s="1">
        <f t="shared" si="5"/>
        <v>5</v>
      </c>
      <c r="B122" s="119">
        <v>111</v>
      </c>
      <c r="C122" s="34" t="s">
        <v>206</v>
      </c>
      <c r="D122" s="14"/>
      <c r="E122" s="14" t="s">
        <v>213</v>
      </c>
      <c r="F122" s="15" t="s">
        <v>221</v>
      </c>
      <c r="G122" s="72" t="s">
        <v>120</v>
      </c>
      <c r="H122" s="73"/>
      <c r="I122" s="78"/>
      <c r="J122" s="77"/>
      <c r="K122" s="77"/>
      <c r="L122" s="77"/>
      <c r="M122" s="73"/>
      <c r="N122" s="37">
        <f t="shared" si="0"/>
        <v>2327</v>
      </c>
      <c r="O122" s="16">
        <f t="shared" si="1"/>
        <v>0</v>
      </c>
      <c r="P122" s="17"/>
      <c r="Q122" s="17"/>
      <c r="R122" s="17"/>
      <c r="S122" s="17"/>
      <c r="T122" s="17"/>
      <c r="U122" s="13">
        <f t="shared" si="2"/>
        <v>2327</v>
      </c>
      <c r="V122" s="18">
        <v>774</v>
      </c>
      <c r="W122" s="13">
        <f t="shared" si="3"/>
        <v>3101</v>
      </c>
      <c r="X122" s="18">
        <v>577</v>
      </c>
      <c r="Y122" s="13">
        <v>2524</v>
      </c>
      <c r="Z122" s="71"/>
    </row>
    <row r="123" spans="1:26" ht="22.5" customHeight="1" outlineLevel="2">
      <c r="A123" s="1">
        <f t="shared" si="5"/>
        <v>5</v>
      </c>
      <c r="B123" s="119">
        <v>112</v>
      </c>
      <c r="C123" s="34" t="s">
        <v>206</v>
      </c>
      <c r="D123" s="14"/>
      <c r="E123" s="14" t="s">
        <v>215</v>
      </c>
      <c r="F123" s="15" t="s">
        <v>221</v>
      </c>
      <c r="G123" s="72" t="s">
        <v>121</v>
      </c>
      <c r="H123" s="73"/>
      <c r="I123" s="78"/>
      <c r="J123" s="77"/>
      <c r="K123" s="77"/>
      <c r="L123" s="77"/>
      <c r="M123" s="73"/>
      <c r="N123" s="37">
        <f t="shared" si="0"/>
        <v>1682</v>
      </c>
      <c r="O123" s="16">
        <f t="shared" si="1"/>
        <v>0</v>
      </c>
      <c r="P123" s="17"/>
      <c r="Q123" s="17"/>
      <c r="R123" s="17"/>
      <c r="S123" s="17"/>
      <c r="T123" s="17"/>
      <c r="U123" s="13">
        <f t="shared" si="2"/>
        <v>1682</v>
      </c>
      <c r="V123" s="18">
        <v>560</v>
      </c>
      <c r="W123" s="13">
        <f t="shared" si="3"/>
        <v>2242</v>
      </c>
      <c r="X123" s="18">
        <v>442</v>
      </c>
      <c r="Y123" s="13">
        <v>1800</v>
      </c>
      <c r="Z123" s="71"/>
    </row>
    <row r="124" spans="1:26" ht="22.5" customHeight="1" outlineLevel="2">
      <c r="A124" s="1">
        <f t="shared" si="5"/>
        <v>5</v>
      </c>
      <c r="B124" s="119">
        <v>113</v>
      </c>
      <c r="C124" s="34" t="s">
        <v>206</v>
      </c>
      <c r="D124" s="14" t="s">
        <v>211</v>
      </c>
      <c r="E124" s="14" t="s">
        <v>45</v>
      </c>
      <c r="F124" s="15" t="s">
        <v>221</v>
      </c>
      <c r="G124" s="72" t="s">
        <v>122</v>
      </c>
      <c r="H124" s="73"/>
      <c r="I124" s="78"/>
      <c r="J124" s="77"/>
      <c r="K124" s="77"/>
      <c r="L124" s="77"/>
      <c r="M124" s="73"/>
      <c r="N124" s="37">
        <f t="shared" si="0"/>
        <v>1977</v>
      </c>
      <c r="O124" s="16">
        <f t="shared" si="1"/>
        <v>0</v>
      </c>
      <c r="P124" s="17"/>
      <c r="Q124" s="17"/>
      <c r="R124" s="17"/>
      <c r="S124" s="17"/>
      <c r="T124" s="17"/>
      <c r="U124" s="13">
        <f t="shared" si="2"/>
        <v>1977</v>
      </c>
      <c r="V124" s="18">
        <v>657</v>
      </c>
      <c r="W124" s="13">
        <f t="shared" si="3"/>
        <v>2634</v>
      </c>
      <c r="X124" s="18">
        <v>504</v>
      </c>
      <c r="Y124" s="13">
        <v>2130</v>
      </c>
      <c r="Z124" s="71"/>
    </row>
    <row r="125" spans="1:26" ht="22.5" customHeight="1" outlineLevel="2">
      <c r="A125" s="1">
        <f t="shared" si="5"/>
        <v>5</v>
      </c>
      <c r="B125" s="119">
        <v>114</v>
      </c>
      <c r="C125" s="34" t="s">
        <v>206</v>
      </c>
      <c r="D125" s="14"/>
      <c r="E125" s="14" t="s">
        <v>215</v>
      </c>
      <c r="F125" s="15" t="s">
        <v>221</v>
      </c>
      <c r="G125" s="72" t="s">
        <v>123</v>
      </c>
      <c r="H125" s="73"/>
      <c r="I125" s="78"/>
      <c r="J125" s="77"/>
      <c r="K125" s="77"/>
      <c r="L125" s="77"/>
      <c r="M125" s="73"/>
      <c r="N125" s="37">
        <f t="shared" si="0"/>
        <v>1682</v>
      </c>
      <c r="O125" s="16">
        <f t="shared" si="1"/>
        <v>0</v>
      </c>
      <c r="P125" s="17"/>
      <c r="Q125" s="17"/>
      <c r="R125" s="17"/>
      <c r="S125" s="17"/>
      <c r="T125" s="17"/>
      <c r="U125" s="13">
        <f t="shared" si="2"/>
        <v>1682</v>
      </c>
      <c r="V125" s="18">
        <v>560</v>
      </c>
      <c r="W125" s="13">
        <f t="shared" si="3"/>
        <v>2242</v>
      </c>
      <c r="X125" s="18">
        <v>442</v>
      </c>
      <c r="Y125" s="13">
        <v>1800</v>
      </c>
      <c r="Z125" s="71"/>
    </row>
    <row r="126" spans="1:26" ht="22.5" customHeight="1" outlineLevel="2">
      <c r="A126" s="1">
        <f t="shared" si="5"/>
        <v>5</v>
      </c>
      <c r="B126" s="119">
        <v>115</v>
      </c>
      <c r="C126" s="47" t="s">
        <v>20</v>
      </c>
      <c r="D126" s="48" t="s">
        <v>20</v>
      </c>
      <c r="E126" s="14" t="s">
        <v>20</v>
      </c>
      <c r="F126" s="49" t="s">
        <v>20</v>
      </c>
      <c r="G126" s="74" t="s">
        <v>124</v>
      </c>
      <c r="H126" s="73"/>
      <c r="I126" s="76"/>
      <c r="J126" s="77"/>
      <c r="K126" s="77"/>
      <c r="L126" s="77"/>
      <c r="M126" s="73"/>
      <c r="N126" s="50">
        <f t="shared" si="0"/>
        <v>0</v>
      </c>
      <c r="O126" s="51">
        <f t="shared" si="1"/>
        <v>0</v>
      </c>
      <c r="P126" s="52"/>
      <c r="Q126" s="52"/>
      <c r="R126" s="52"/>
      <c r="S126" s="52"/>
      <c r="T126" s="52"/>
      <c r="U126" s="53">
        <f t="shared" si="2"/>
        <v>0</v>
      </c>
      <c r="V126" s="53"/>
      <c r="W126" s="53">
        <f t="shared" si="3"/>
        <v>0</v>
      </c>
      <c r="X126" s="53"/>
      <c r="Y126" s="53"/>
      <c r="Z126" s="71"/>
    </row>
    <row r="127" spans="1:26" ht="22.5" customHeight="1" outlineLevel="2">
      <c r="A127" s="1">
        <f t="shared" si="5"/>
        <v>5</v>
      </c>
      <c r="B127" s="119">
        <v>116</v>
      </c>
      <c r="C127" s="34" t="s">
        <v>210</v>
      </c>
      <c r="D127" s="14"/>
      <c r="E127" s="14" t="s">
        <v>213</v>
      </c>
      <c r="F127" s="15" t="s">
        <v>221</v>
      </c>
      <c r="G127" s="72" t="s">
        <v>125</v>
      </c>
      <c r="H127" s="73"/>
      <c r="I127" s="78"/>
      <c r="J127" s="77"/>
      <c r="K127" s="77"/>
      <c r="L127" s="77"/>
      <c r="M127" s="73"/>
      <c r="N127" s="37">
        <f t="shared" si="0"/>
        <v>922</v>
      </c>
      <c r="O127" s="16">
        <f t="shared" si="1"/>
        <v>0</v>
      </c>
      <c r="P127" s="17"/>
      <c r="Q127" s="17"/>
      <c r="R127" s="17"/>
      <c r="S127" s="17"/>
      <c r="T127" s="17"/>
      <c r="U127" s="13">
        <f t="shared" si="2"/>
        <v>922</v>
      </c>
      <c r="V127" s="18">
        <v>302</v>
      </c>
      <c r="W127" s="13">
        <f t="shared" si="3"/>
        <v>1224</v>
      </c>
      <c r="X127" s="18">
        <v>220</v>
      </c>
      <c r="Y127" s="13">
        <v>1004</v>
      </c>
      <c r="Z127" s="71"/>
    </row>
    <row r="128" spans="1:26" ht="22.5" customHeight="1" outlineLevel="2">
      <c r="A128" s="1">
        <f t="shared" si="5"/>
        <v>5</v>
      </c>
      <c r="B128" s="119">
        <v>117</v>
      </c>
      <c r="C128" s="34" t="s">
        <v>210</v>
      </c>
      <c r="D128" s="14"/>
      <c r="E128" s="14" t="s">
        <v>213</v>
      </c>
      <c r="F128" s="15" t="s">
        <v>221</v>
      </c>
      <c r="G128" s="72" t="s">
        <v>126</v>
      </c>
      <c r="H128" s="73"/>
      <c r="I128" s="78"/>
      <c r="J128" s="77"/>
      <c r="K128" s="77"/>
      <c r="L128" s="77"/>
      <c r="M128" s="73"/>
      <c r="N128" s="37">
        <f t="shared" si="0"/>
        <v>922</v>
      </c>
      <c r="O128" s="16">
        <f t="shared" si="1"/>
        <v>0</v>
      </c>
      <c r="P128" s="17"/>
      <c r="Q128" s="17"/>
      <c r="R128" s="17"/>
      <c r="S128" s="17"/>
      <c r="T128" s="17"/>
      <c r="U128" s="13">
        <f t="shared" si="2"/>
        <v>922</v>
      </c>
      <c r="V128" s="18">
        <v>302</v>
      </c>
      <c r="W128" s="13">
        <f t="shared" si="3"/>
        <v>1224</v>
      </c>
      <c r="X128" s="18">
        <v>220</v>
      </c>
      <c r="Y128" s="13">
        <v>1004</v>
      </c>
      <c r="Z128" s="71"/>
    </row>
    <row r="129" spans="1:26" ht="22.5" customHeight="1" outlineLevel="2">
      <c r="A129" s="1">
        <f t="shared" si="5"/>
        <v>5</v>
      </c>
      <c r="B129" s="119">
        <v>118</v>
      </c>
      <c r="C129" s="61" t="s">
        <v>219</v>
      </c>
      <c r="D129" s="62" t="s">
        <v>219</v>
      </c>
      <c r="E129" s="14" t="s">
        <v>219</v>
      </c>
      <c r="F129" s="63" t="s">
        <v>219</v>
      </c>
      <c r="G129" s="79" t="s">
        <v>127</v>
      </c>
      <c r="H129" s="73"/>
      <c r="I129" s="80"/>
      <c r="J129" s="77"/>
      <c r="K129" s="77"/>
      <c r="L129" s="77"/>
      <c r="M129" s="73"/>
      <c r="N129" s="64">
        <f t="shared" si="0"/>
        <v>0</v>
      </c>
      <c r="O129" s="65">
        <f t="shared" si="1"/>
        <v>0</v>
      </c>
      <c r="P129" s="66"/>
      <c r="Q129" s="66"/>
      <c r="R129" s="66"/>
      <c r="S129" s="66"/>
      <c r="T129" s="66"/>
      <c r="U129" s="67">
        <f t="shared" si="2"/>
        <v>0</v>
      </c>
      <c r="V129" s="67"/>
      <c r="W129" s="67">
        <f t="shared" si="3"/>
        <v>0</v>
      </c>
      <c r="X129" s="67"/>
      <c r="Y129" s="67"/>
      <c r="Z129" s="71"/>
    </row>
    <row r="130" spans="1:26" ht="22.5" customHeight="1" outlineLevel="2">
      <c r="A130" s="1">
        <f t="shared" si="5"/>
        <v>5</v>
      </c>
      <c r="B130" s="119">
        <v>119</v>
      </c>
      <c r="C130" s="34" t="s">
        <v>210</v>
      </c>
      <c r="D130" s="14"/>
      <c r="E130" s="14" t="s">
        <v>213</v>
      </c>
      <c r="F130" s="15" t="s">
        <v>221</v>
      </c>
      <c r="G130" s="72" t="s">
        <v>128</v>
      </c>
      <c r="H130" s="73"/>
      <c r="I130" s="78"/>
      <c r="J130" s="77"/>
      <c r="K130" s="77"/>
      <c r="L130" s="77"/>
      <c r="M130" s="73"/>
      <c r="N130" s="37">
        <f t="shared" si="0"/>
        <v>922</v>
      </c>
      <c r="O130" s="16">
        <f t="shared" si="1"/>
        <v>0</v>
      </c>
      <c r="P130" s="17"/>
      <c r="Q130" s="17"/>
      <c r="R130" s="17"/>
      <c r="S130" s="17"/>
      <c r="T130" s="17"/>
      <c r="U130" s="13">
        <f t="shared" si="2"/>
        <v>922</v>
      </c>
      <c r="V130" s="18">
        <v>302</v>
      </c>
      <c r="W130" s="13">
        <f t="shared" si="3"/>
        <v>1224</v>
      </c>
      <c r="X130" s="18">
        <v>220</v>
      </c>
      <c r="Y130" s="13">
        <v>1004</v>
      </c>
      <c r="Z130" s="71"/>
    </row>
    <row r="131" spans="1:26" ht="22.5" customHeight="1" outlineLevel="2">
      <c r="A131" s="1">
        <f t="shared" si="5"/>
        <v>5</v>
      </c>
      <c r="B131" s="119">
        <v>120</v>
      </c>
      <c r="C131" s="34" t="s">
        <v>206</v>
      </c>
      <c r="D131" s="14"/>
      <c r="E131" s="14" t="s">
        <v>175</v>
      </c>
      <c r="F131" s="15" t="s">
        <v>221</v>
      </c>
      <c r="G131" s="72" t="s">
        <v>129</v>
      </c>
      <c r="H131" s="73"/>
      <c r="I131" s="78"/>
      <c r="J131" s="77"/>
      <c r="K131" s="77"/>
      <c r="L131" s="77"/>
      <c r="M131" s="73"/>
      <c r="N131" s="37">
        <f t="shared" si="0"/>
        <v>1977</v>
      </c>
      <c r="O131" s="16">
        <f t="shared" si="1"/>
        <v>0</v>
      </c>
      <c r="P131" s="17"/>
      <c r="Q131" s="17"/>
      <c r="R131" s="17"/>
      <c r="S131" s="17"/>
      <c r="T131" s="17"/>
      <c r="U131" s="13">
        <f t="shared" si="2"/>
        <v>1977</v>
      </c>
      <c r="V131" s="18">
        <v>657</v>
      </c>
      <c r="W131" s="13">
        <f t="shared" si="3"/>
        <v>2634</v>
      </c>
      <c r="X131" s="18">
        <v>504</v>
      </c>
      <c r="Y131" s="13">
        <v>2130</v>
      </c>
      <c r="Z131" s="71"/>
    </row>
    <row r="132" spans="1:26" ht="22.5" customHeight="1" outlineLevel="2">
      <c r="A132" s="1">
        <f t="shared" si="5"/>
        <v>5</v>
      </c>
      <c r="B132" s="119">
        <v>121</v>
      </c>
      <c r="C132" s="34" t="s">
        <v>206</v>
      </c>
      <c r="D132" s="14"/>
      <c r="E132" s="14" t="s">
        <v>23</v>
      </c>
      <c r="F132" s="15" t="s">
        <v>221</v>
      </c>
      <c r="G132" s="72" t="s">
        <v>130</v>
      </c>
      <c r="H132" s="73"/>
      <c r="I132" s="78"/>
      <c r="J132" s="77"/>
      <c r="K132" s="77"/>
      <c r="L132" s="77"/>
      <c r="M132" s="73"/>
      <c r="N132" s="37">
        <f t="shared" si="0"/>
        <v>1855</v>
      </c>
      <c r="O132" s="16">
        <f t="shared" si="1"/>
        <v>0</v>
      </c>
      <c r="P132" s="17"/>
      <c r="Q132" s="17"/>
      <c r="R132" s="17"/>
      <c r="S132" s="17"/>
      <c r="T132" s="17"/>
      <c r="U132" s="13">
        <f t="shared" si="2"/>
        <v>1855</v>
      </c>
      <c r="V132" s="18">
        <v>617</v>
      </c>
      <c r="W132" s="13">
        <f t="shared" si="3"/>
        <v>2472</v>
      </c>
      <c r="X132" s="18">
        <v>478</v>
      </c>
      <c r="Y132" s="13">
        <v>1994</v>
      </c>
      <c r="Z132" s="71"/>
    </row>
    <row r="133" spans="1:26" ht="22.5" customHeight="1" outlineLevel="2">
      <c r="A133" s="1">
        <f t="shared" si="5"/>
        <v>5</v>
      </c>
      <c r="B133" s="119">
        <v>122</v>
      </c>
      <c r="C133" s="34" t="s">
        <v>206</v>
      </c>
      <c r="D133" s="14"/>
      <c r="E133" s="14" t="s">
        <v>175</v>
      </c>
      <c r="F133" s="15" t="s">
        <v>221</v>
      </c>
      <c r="G133" s="72" t="s">
        <v>131</v>
      </c>
      <c r="H133" s="73"/>
      <c r="I133" s="78"/>
      <c r="J133" s="77"/>
      <c r="K133" s="77"/>
      <c r="L133" s="77"/>
      <c r="M133" s="73"/>
      <c r="N133" s="37">
        <f t="shared" si="0"/>
        <v>2283</v>
      </c>
      <c r="O133" s="16">
        <f t="shared" si="1"/>
        <v>0</v>
      </c>
      <c r="P133" s="17"/>
      <c r="Q133" s="17"/>
      <c r="R133" s="17"/>
      <c r="S133" s="17"/>
      <c r="T133" s="17"/>
      <c r="U133" s="13">
        <f t="shared" si="2"/>
        <v>2283</v>
      </c>
      <c r="V133" s="18">
        <v>757</v>
      </c>
      <c r="W133" s="13">
        <f t="shared" si="3"/>
        <v>3040</v>
      </c>
      <c r="X133" s="18">
        <v>567</v>
      </c>
      <c r="Y133" s="13">
        <v>2473</v>
      </c>
      <c r="Z133" s="71"/>
    </row>
    <row r="134" spans="1:26" ht="22.5" customHeight="1" outlineLevel="2">
      <c r="A134" s="1">
        <f t="shared" si="5"/>
        <v>5</v>
      </c>
      <c r="B134" s="119">
        <v>123</v>
      </c>
      <c r="C134" s="34" t="s">
        <v>206</v>
      </c>
      <c r="D134" s="14"/>
      <c r="E134" s="14" t="s">
        <v>209</v>
      </c>
      <c r="F134" s="15" t="s">
        <v>221</v>
      </c>
      <c r="G134" s="72" t="s">
        <v>132</v>
      </c>
      <c r="H134" s="73"/>
      <c r="I134" s="78"/>
      <c r="J134" s="77"/>
      <c r="K134" s="77"/>
      <c r="L134" s="77"/>
      <c r="M134" s="73"/>
      <c r="N134" s="37">
        <f t="shared" si="0"/>
        <v>3376</v>
      </c>
      <c r="O134" s="16">
        <f t="shared" si="1"/>
        <v>0</v>
      </c>
      <c r="P134" s="17"/>
      <c r="Q134" s="17"/>
      <c r="R134" s="17"/>
      <c r="S134" s="17"/>
      <c r="T134" s="17"/>
      <c r="U134" s="13">
        <f t="shared" si="2"/>
        <v>3376</v>
      </c>
      <c r="V134" s="18">
        <v>1129</v>
      </c>
      <c r="W134" s="13">
        <f t="shared" si="3"/>
        <v>4505</v>
      </c>
      <c r="X134" s="18">
        <v>875</v>
      </c>
      <c r="Y134" s="13">
        <v>3630</v>
      </c>
      <c r="Z134" s="71"/>
    </row>
    <row r="135" spans="1:26" ht="22.5" customHeight="1" outlineLevel="2">
      <c r="A135" s="1">
        <f t="shared" si="5"/>
        <v>5</v>
      </c>
      <c r="B135" s="119">
        <v>124</v>
      </c>
      <c r="C135" s="34" t="s">
        <v>206</v>
      </c>
      <c r="D135" s="14"/>
      <c r="E135" s="14" t="s">
        <v>214</v>
      </c>
      <c r="F135" s="15" t="s">
        <v>221</v>
      </c>
      <c r="G135" s="72" t="s">
        <v>133</v>
      </c>
      <c r="H135" s="73"/>
      <c r="I135" s="78"/>
      <c r="J135" s="77"/>
      <c r="K135" s="77"/>
      <c r="L135" s="77"/>
      <c r="M135" s="73"/>
      <c r="N135" s="37">
        <f t="shared" si="0"/>
        <v>2348</v>
      </c>
      <c r="O135" s="16">
        <f t="shared" si="1"/>
        <v>0</v>
      </c>
      <c r="P135" s="17"/>
      <c r="Q135" s="17"/>
      <c r="R135" s="17"/>
      <c r="S135" s="17"/>
      <c r="T135" s="17"/>
      <c r="U135" s="13">
        <f t="shared" si="2"/>
        <v>2348</v>
      </c>
      <c r="V135" s="18">
        <v>782</v>
      </c>
      <c r="W135" s="13">
        <f t="shared" si="3"/>
        <v>3130</v>
      </c>
      <c r="X135" s="18">
        <v>606</v>
      </c>
      <c r="Y135" s="13">
        <v>2524</v>
      </c>
      <c r="Z135" s="71"/>
    </row>
    <row r="136" spans="1:26" ht="22.5" customHeight="1" outlineLevel="2">
      <c r="A136" s="1">
        <f t="shared" si="5"/>
        <v>5</v>
      </c>
      <c r="B136" s="119">
        <v>125</v>
      </c>
      <c r="C136" s="47" t="s">
        <v>20</v>
      </c>
      <c r="D136" s="48" t="s">
        <v>20</v>
      </c>
      <c r="E136" s="48" t="s">
        <v>20</v>
      </c>
      <c r="F136" s="49" t="s">
        <v>20</v>
      </c>
      <c r="G136" s="74" t="s">
        <v>15</v>
      </c>
      <c r="H136" s="73"/>
      <c r="I136" s="76"/>
      <c r="J136" s="77"/>
      <c r="K136" s="77"/>
      <c r="L136" s="77"/>
      <c r="M136" s="73"/>
      <c r="N136" s="50">
        <f t="shared" si="0"/>
        <v>0</v>
      </c>
      <c r="O136" s="51">
        <f t="shared" si="1"/>
        <v>0</v>
      </c>
      <c r="P136" s="52"/>
      <c r="Q136" s="52"/>
      <c r="R136" s="52"/>
      <c r="S136" s="52"/>
      <c r="T136" s="52"/>
      <c r="U136" s="53">
        <f t="shared" si="2"/>
        <v>0</v>
      </c>
      <c r="V136" s="53"/>
      <c r="W136" s="53">
        <f t="shared" si="3"/>
        <v>0</v>
      </c>
      <c r="X136" s="53"/>
      <c r="Y136" s="53"/>
      <c r="Z136" s="71"/>
    </row>
    <row r="137" spans="1:26" ht="22.5" customHeight="1" outlineLevel="2">
      <c r="A137" s="1">
        <f t="shared" si="5"/>
        <v>5</v>
      </c>
      <c r="B137" s="119">
        <v>126</v>
      </c>
      <c r="C137" s="47" t="s">
        <v>20</v>
      </c>
      <c r="D137" s="48" t="s">
        <v>20</v>
      </c>
      <c r="E137" s="14" t="s">
        <v>20</v>
      </c>
      <c r="F137" s="49" t="s">
        <v>20</v>
      </c>
      <c r="G137" s="74" t="s">
        <v>134</v>
      </c>
      <c r="H137" s="73"/>
      <c r="I137" s="76"/>
      <c r="J137" s="77"/>
      <c r="K137" s="77"/>
      <c r="L137" s="77"/>
      <c r="M137" s="73"/>
      <c r="N137" s="50">
        <f t="shared" si="0"/>
        <v>0</v>
      </c>
      <c r="O137" s="51">
        <f t="shared" si="1"/>
        <v>0</v>
      </c>
      <c r="P137" s="52"/>
      <c r="Q137" s="52"/>
      <c r="R137" s="52"/>
      <c r="S137" s="52"/>
      <c r="T137" s="52"/>
      <c r="U137" s="53">
        <f t="shared" si="2"/>
        <v>0</v>
      </c>
      <c r="V137" s="53"/>
      <c r="W137" s="53">
        <f t="shared" si="3"/>
        <v>0</v>
      </c>
      <c r="X137" s="53"/>
      <c r="Y137" s="53"/>
      <c r="Z137" s="71"/>
    </row>
    <row r="138" spans="1:26" ht="22.5" customHeight="1" outlineLevel="2">
      <c r="A138" s="1">
        <f t="shared" si="5"/>
        <v>5</v>
      </c>
      <c r="B138" s="119">
        <v>127</v>
      </c>
      <c r="C138" s="34" t="s">
        <v>206</v>
      </c>
      <c r="D138" s="14"/>
      <c r="E138" s="14" t="s">
        <v>104</v>
      </c>
      <c r="F138" s="15" t="s">
        <v>221</v>
      </c>
      <c r="G138" s="72" t="s">
        <v>135</v>
      </c>
      <c r="H138" s="73"/>
      <c r="I138" s="78"/>
      <c r="J138" s="77"/>
      <c r="K138" s="77"/>
      <c r="L138" s="77"/>
      <c r="M138" s="73"/>
      <c r="N138" s="37">
        <f t="shared" si="0"/>
        <v>2342</v>
      </c>
      <c r="O138" s="16">
        <f t="shared" si="1"/>
        <v>0</v>
      </c>
      <c r="P138" s="17"/>
      <c r="Q138" s="17"/>
      <c r="R138" s="17"/>
      <c r="S138" s="17"/>
      <c r="T138" s="17"/>
      <c r="U138" s="13">
        <f t="shared" si="2"/>
        <v>2342</v>
      </c>
      <c r="V138" s="18">
        <v>781</v>
      </c>
      <c r="W138" s="13">
        <f t="shared" si="3"/>
        <v>3123</v>
      </c>
      <c r="X138" s="18">
        <v>605</v>
      </c>
      <c r="Y138" s="13">
        <v>2518</v>
      </c>
      <c r="Z138" s="71"/>
    </row>
    <row r="139" spans="1:26" ht="22.5" customHeight="1" outlineLevel="2">
      <c r="A139" s="1">
        <f t="shared" si="5"/>
        <v>5</v>
      </c>
      <c r="B139" s="119">
        <v>128</v>
      </c>
      <c r="C139" s="34" t="s">
        <v>206</v>
      </c>
      <c r="D139" s="14"/>
      <c r="E139" s="14" t="s">
        <v>220</v>
      </c>
      <c r="F139" s="15" t="s">
        <v>221</v>
      </c>
      <c r="G139" s="72" t="s">
        <v>136</v>
      </c>
      <c r="H139" s="73"/>
      <c r="I139" s="78"/>
      <c r="J139" s="77"/>
      <c r="K139" s="77"/>
      <c r="L139" s="77"/>
      <c r="M139" s="73"/>
      <c r="N139" s="37">
        <f t="shared" si="0"/>
        <v>2342</v>
      </c>
      <c r="O139" s="16">
        <f t="shared" si="1"/>
        <v>0</v>
      </c>
      <c r="P139" s="17"/>
      <c r="Q139" s="17"/>
      <c r="R139" s="17"/>
      <c r="S139" s="17"/>
      <c r="T139" s="17"/>
      <c r="U139" s="13">
        <f t="shared" si="2"/>
        <v>2342</v>
      </c>
      <c r="V139" s="18">
        <v>781</v>
      </c>
      <c r="W139" s="13">
        <f t="shared" si="3"/>
        <v>3123</v>
      </c>
      <c r="X139" s="18">
        <v>605</v>
      </c>
      <c r="Y139" s="13">
        <v>2518</v>
      </c>
      <c r="Z139" s="71"/>
    </row>
    <row r="140" spans="1:26" ht="22.5" customHeight="1" outlineLevel="2">
      <c r="A140" s="1">
        <f t="shared" si="5"/>
        <v>5</v>
      </c>
      <c r="B140" s="119">
        <v>129</v>
      </c>
      <c r="C140" s="34" t="s">
        <v>206</v>
      </c>
      <c r="D140" s="14" t="s">
        <v>212</v>
      </c>
      <c r="E140" s="14" t="s">
        <v>213</v>
      </c>
      <c r="F140" s="15" t="s">
        <v>221</v>
      </c>
      <c r="G140" s="72" t="s">
        <v>137</v>
      </c>
      <c r="H140" s="73"/>
      <c r="I140" s="78"/>
      <c r="J140" s="77"/>
      <c r="K140" s="77"/>
      <c r="L140" s="77"/>
      <c r="M140" s="73"/>
      <c r="N140" s="37">
        <f t="shared" si="0"/>
        <v>2518</v>
      </c>
      <c r="O140" s="16">
        <f t="shared" si="1"/>
        <v>0</v>
      </c>
      <c r="P140" s="17"/>
      <c r="Q140" s="17"/>
      <c r="R140" s="17"/>
      <c r="S140" s="17"/>
      <c r="T140" s="17"/>
      <c r="U140" s="13">
        <f t="shared" si="2"/>
        <v>2518</v>
      </c>
      <c r="V140" s="18">
        <v>837</v>
      </c>
      <c r="W140" s="13">
        <f t="shared" si="3"/>
        <v>3355</v>
      </c>
      <c r="X140" s="18">
        <v>642</v>
      </c>
      <c r="Y140" s="13">
        <v>2713</v>
      </c>
      <c r="Z140" s="71"/>
    </row>
    <row r="141" spans="1:26" ht="22.5" customHeight="1" outlineLevel="2">
      <c r="A141" s="1">
        <f t="shared" ref="A141:A207" si="6">INT((B141-1)/22)</f>
        <v>5</v>
      </c>
      <c r="B141" s="119">
        <v>130</v>
      </c>
      <c r="C141" s="34" t="s">
        <v>206</v>
      </c>
      <c r="D141" s="14"/>
      <c r="E141" s="14" t="s">
        <v>45</v>
      </c>
      <c r="F141" s="15" t="s">
        <v>221</v>
      </c>
      <c r="G141" s="72" t="s">
        <v>138</v>
      </c>
      <c r="H141" s="73"/>
      <c r="I141" s="78"/>
      <c r="J141" s="77"/>
      <c r="K141" s="77"/>
      <c r="L141" s="77"/>
      <c r="M141" s="73"/>
      <c r="N141" s="37">
        <f t="shared" si="0"/>
        <v>3754</v>
      </c>
      <c r="O141" s="16">
        <f t="shared" si="1"/>
        <v>200</v>
      </c>
      <c r="P141" s="17"/>
      <c r="Q141" s="17"/>
      <c r="R141" s="17"/>
      <c r="S141" s="17"/>
      <c r="T141" s="17">
        <v>200</v>
      </c>
      <c r="U141" s="13">
        <f t="shared" si="2"/>
        <v>3954</v>
      </c>
      <c r="V141" s="18">
        <v>1319</v>
      </c>
      <c r="W141" s="13">
        <f t="shared" si="3"/>
        <v>5273</v>
      </c>
      <c r="X141" s="18">
        <v>1244</v>
      </c>
      <c r="Y141" s="13">
        <v>4029</v>
      </c>
      <c r="Z141" s="71"/>
    </row>
    <row r="142" spans="1:26" ht="22.5" customHeight="1" outlineLevel="2">
      <c r="A142" s="1">
        <f t="shared" si="6"/>
        <v>5</v>
      </c>
      <c r="B142" s="119">
        <v>131</v>
      </c>
      <c r="C142" s="34" t="s">
        <v>206</v>
      </c>
      <c r="D142" s="14" t="s">
        <v>211</v>
      </c>
      <c r="E142" s="14" t="s">
        <v>213</v>
      </c>
      <c r="F142" s="15" t="s">
        <v>221</v>
      </c>
      <c r="G142" s="72" t="s">
        <v>139</v>
      </c>
      <c r="H142" s="73"/>
      <c r="I142" s="78"/>
      <c r="J142" s="77"/>
      <c r="K142" s="77"/>
      <c r="L142" s="77"/>
      <c r="M142" s="73"/>
      <c r="N142" s="37">
        <f t="shared" si="0"/>
        <v>2591</v>
      </c>
      <c r="O142" s="16">
        <f t="shared" si="1"/>
        <v>0</v>
      </c>
      <c r="P142" s="17"/>
      <c r="Q142" s="17"/>
      <c r="R142" s="17"/>
      <c r="S142" s="17"/>
      <c r="T142" s="17"/>
      <c r="U142" s="13">
        <f t="shared" si="2"/>
        <v>2591</v>
      </c>
      <c r="V142" s="18">
        <v>863</v>
      </c>
      <c r="W142" s="13">
        <f t="shared" si="3"/>
        <v>3454</v>
      </c>
      <c r="X142" s="18">
        <v>658</v>
      </c>
      <c r="Y142" s="13">
        <v>2796</v>
      </c>
      <c r="Z142" s="71"/>
    </row>
    <row r="143" spans="1:26" ht="22.5" customHeight="1" outlineLevel="2">
      <c r="A143" s="1">
        <f t="shared" si="6"/>
        <v>5</v>
      </c>
      <c r="B143" s="119">
        <v>132</v>
      </c>
      <c r="C143" s="34" t="s">
        <v>206</v>
      </c>
      <c r="D143" s="14"/>
      <c r="E143" s="14" t="s">
        <v>215</v>
      </c>
      <c r="F143" s="15" t="s">
        <v>221</v>
      </c>
      <c r="G143" s="72" t="s">
        <v>140</v>
      </c>
      <c r="H143" s="73"/>
      <c r="I143" s="78"/>
      <c r="J143" s="77"/>
      <c r="K143" s="77"/>
      <c r="L143" s="77"/>
      <c r="M143" s="73"/>
      <c r="N143" s="37">
        <f t="shared" si="0"/>
        <v>2370</v>
      </c>
      <c r="O143" s="16">
        <f t="shared" si="1"/>
        <v>0</v>
      </c>
      <c r="P143" s="17"/>
      <c r="Q143" s="17"/>
      <c r="R143" s="17"/>
      <c r="S143" s="17"/>
      <c r="T143" s="17"/>
      <c r="U143" s="13">
        <f t="shared" si="2"/>
        <v>2370</v>
      </c>
      <c r="V143" s="18">
        <v>787</v>
      </c>
      <c r="W143" s="13">
        <f t="shared" si="3"/>
        <v>3157</v>
      </c>
      <c r="X143" s="18">
        <v>611</v>
      </c>
      <c r="Y143" s="13">
        <v>2546</v>
      </c>
      <c r="Z143" s="71"/>
    </row>
    <row r="144" spans="1:26" s="70" customFormat="1" ht="22.5" customHeight="1" outlineLevel="1">
      <c r="A144" s="129" t="s">
        <v>236</v>
      </c>
      <c r="B144" s="119"/>
      <c r="C144" s="121"/>
      <c r="D144" s="122"/>
      <c r="E144" s="122"/>
      <c r="F144" s="123"/>
      <c r="G144" s="124"/>
      <c r="H144" s="125"/>
      <c r="I144" s="126"/>
      <c r="J144" s="127"/>
      <c r="K144" s="127"/>
      <c r="L144" s="127"/>
      <c r="M144" s="125"/>
      <c r="N144" s="128">
        <f>SUBTOTAL(9,N122:N143)</f>
        <v>38190</v>
      </c>
      <c r="O144" s="16">
        <f>SUBTOTAL(9,O122:O143)</f>
        <v>200</v>
      </c>
      <c r="P144" s="17">
        <f>SUBTOTAL(9,P122:P143)</f>
        <v>0</v>
      </c>
      <c r="Q144" s="17">
        <f>SUBTOTAL(9,Q122:Q143)</f>
        <v>0</v>
      </c>
      <c r="R144" s="17">
        <f>SUBTOTAL(9,R122:R143)</f>
        <v>0</v>
      </c>
      <c r="S144" s="17">
        <f>SUBTOTAL(9,S122:S143)</f>
        <v>0</v>
      </c>
      <c r="T144" s="17">
        <f>SUBTOTAL(9,T122:T143)</f>
        <v>200</v>
      </c>
      <c r="U144" s="13">
        <f>SUBTOTAL(9,U122:U143)</f>
        <v>38390</v>
      </c>
      <c r="V144" s="18">
        <f>SUBTOTAL(9,V122:V143)</f>
        <v>12767</v>
      </c>
      <c r="W144" s="13">
        <f>SUBTOTAL(9,W122:W143)</f>
        <v>51157</v>
      </c>
      <c r="X144" s="18">
        <f>SUBTOTAL(9,X122:X143)</f>
        <v>10020</v>
      </c>
      <c r="Y144" s="13">
        <f>SUBTOTAL(9,Y122:Y143)</f>
        <v>41137</v>
      </c>
      <c r="Z144" s="71"/>
    </row>
    <row r="145" spans="1:26" ht="22.5" customHeight="1" outlineLevel="2">
      <c r="A145" s="1">
        <f t="shared" si="6"/>
        <v>6</v>
      </c>
      <c r="B145" s="119">
        <v>133</v>
      </c>
      <c r="C145" s="47" t="s">
        <v>20</v>
      </c>
      <c r="D145" s="48" t="s">
        <v>20</v>
      </c>
      <c r="E145" s="14" t="s">
        <v>20</v>
      </c>
      <c r="F145" s="49" t="s">
        <v>20</v>
      </c>
      <c r="G145" s="74" t="s">
        <v>141</v>
      </c>
      <c r="H145" s="73"/>
      <c r="I145" s="76"/>
      <c r="J145" s="77"/>
      <c r="K145" s="77"/>
      <c r="L145" s="77"/>
      <c r="M145" s="73"/>
      <c r="N145" s="50">
        <f t="shared" si="0"/>
        <v>0</v>
      </c>
      <c r="O145" s="51">
        <f t="shared" si="1"/>
        <v>0</v>
      </c>
      <c r="P145" s="52"/>
      <c r="Q145" s="52"/>
      <c r="R145" s="52"/>
      <c r="S145" s="52"/>
      <c r="T145" s="52"/>
      <c r="U145" s="53">
        <f t="shared" si="2"/>
        <v>0</v>
      </c>
      <c r="V145" s="53"/>
      <c r="W145" s="53">
        <f t="shared" si="3"/>
        <v>0</v>
      </c>
      <c r="X145" s="53"/>
      <c r="Y145" s="53"/>
      <c r="Z145" s="71"/>
    </row>
    <row r="146" spans="1:26" ht="22.5" customHeight="1" outlineLevel="2">
      <c r="A146" s="1">
        <f t="shared" si="6"/>
        <v>6</v>
      </c>
      <c r="B146" s="119">
        <v>134</v>
      </c>
      <c r="C146" s="34" t="s">
        <v>206</v>
      </c>
      <c r="D146" s="14"/>
      <c r="E146" s="14" t="s">
        <v>216</v>
      </c>
      <c r="F146" s="15" t="s">
        <v>221</v>
      </c>
      <c r="G146" s="72" t="s">
        <v>142</v>
      </c>
      <c r="H146" s="73"/>
      <c r="I146" s="78"/>
      <c r="J146" s="77"/>
      <c r="K146" s="77"/>
      <c r="L146" s="77"/>
      <c r="M146" s="73"/>
      <c r="N146" s="37">
        <f t="shared" si="0"/>
        <v>1654</v>
      </c>
      <c r="O146" s="16">
        <f t="shared" si="1"/>
        <v>0</v>
      </c>
      <c r="P146" s="17"/>
      <c r="Q146" s="17"/>
      <c r="R146" s="17"/>
      <c r="S146" s="17"/>
      <c r="T146" s="17"/>
      <c r="U146" s="13">
        <f t="shared" si="2"/>
        <v>1654</v>
      </c>
      <c r="V146" s="18">
        <v>548</v>
      </c>
      <c r="W146" s="13">
        <f t="shared" si="3"/>
        <v>2202</v>
      </c>
      <c r="X146" s="18">
        <v>435</v>
      </c>
      <c r="Y146" s="13">
        <v>1767</v>
      </c>
      <c r="Z146" s="71"/>
    </row>
    <row r="147" spans="1:26" ht="22.5" customHeight="1" outlineLevel="2">
      <c r="A147" s="1">
        <f t="shared" si="6"/>
        <v>6</v>
      </c>
      <c r="B147" s="119">
        <v>135</v>
      </c>
      <c r="C147" s="34" t="s">
        <v>206</v>
      </c>
      <c r="D147" s="14"/>
      <c r="E147" s="14" t="s">
        <v>213</v>
      </c>
      <c r="F147" s="15" t="s">
        <v>221</v>
      </c>
      <c r="G147" s="72" t="s">
        <v>143</v>
      </c>
      <c r="H147" s="73"/>
      <c r="I147" s="78"/>
      <c r="J147" s="77"/>
      <c r="K147" s="77"/>
      <c r="L147" s="77"/>
      <c r="M147" s="73"/>
      <c r="N147" s="37">
        <f t="shared" si="0"/>
        <v>1654</v>
      </c>
      <c r="O147" s="16">
        <f t="shared" si="1"/>
        <v>0</v>
      </c>
      <c r="P147" s="17"/>
      <c r="Q147" s="17"/>
      <c r="R147" s="17"/>
      <c r="S147" s="17"/>
      <c r="T147" s="17"/>
      <c r="U147" s="13">
        <f t="shared" si="2"/>
        <v>1654</v>
      </c>
      <c r="V147" s="18">
        <v>548</v>
      </c>
      <c r="W147" s="13">
        <f t="shared" si="3"/>
        <v>2202</v>
      </c>
      <c r="X147" s="18">
        <v>435</v>
      </c>
      <c r="Y147" s="13">
        <v>1767</v>
      </c>
      <c r="Z147" s="71"/>
    </row>
    <row r="148" spans="1:26" ht="22.5" customHeight="1" outlineLevel="2">
      <c r="A148" s="1">
        <f t="shared" si="6"/>
        <v>6</v>
      </c>
      <c r="B148" s="119">
        <v>136</v>
      </c>
      <c r="C148" s="34" t="s">
        <v>206</v>
      </c>
      <c r="D148" s="14"/>
      <c r="E148" s="14" t="s">
        <v>23</v>
      </c>
      <c r="F148" s="15" t="s">
        <v>221</v>
      </c>
      <c r="G148" s="72" t="s">
        <v>144</v>
      </c>
      <c r="H148" s="73"/>
      <c r="I148" s="78"/>
      <c r="J148" s="77"/>
      <c r="K148" s="77"/>
      <c r="L148" s="77"/>
      <c r="M148" s="73"/>
      <c r="N148" s="37">
        <f t="shared" si="0"/>
        <v>2528</v>
      </c>
      <c r="O148" s="16">
        <f t="shared" si="1"/>
        <v>0</v>
      </c>
      <c r="P148" s="17"/>
      <c r="Q148" s="17"/>
      <c r="R148" s="17"/>
      <c r="S148" s="17"/>
      <c r="T148" s="17"/>
      <c r="U148" s="13">
        <f t="shared" si="2"/>
        <v>2528</v>
      </c>
      <c r="V148" s="18">
        <v>926</v>
      </c>
      <c r="W148" s="13">
        <f t="shared" si="3"/>
        <v>3454</v>
      </c>
      <c r="X148" s="18">
        <v>725</v>
      </c>
      <c r="Y148" s="13">
        <v>2729</v>
      </c>
      <c r="Z148" s="71"/>
    </row>
    <row r="149" spans="1:26" ht="22.5" customHeight="1" outlineLevel="2">
      <c r="A149" s="1">
        <f t="shared" si="6"/>
        <v>6</v>
      </c>
      <c r="B149" s="119">
        <v>137</v>
      </c>
      <c r="C149" s="34" t="s">
        <v>206</v>
      </c>
      <c r="D149" s="14" t="s">
        <v>211</v>
      </c>
      <c r="E149" s="14" t="s">
        <v>45</v>
      </c>
      <c r="F149" s="15" t="s">
        <v>221</v>
      </c>
      <c r="G149" s="72" t="s">
        <v>145</v>
      </c>
      <c r="H149" s="73"/>
      <c r="I149" s="78"/>
      <c r="J149" s="77"/>
      <c r="K149" s="77"/>
      <c r="L149" s="77"/>
      <c r="M149" s="73"/>
      <c r="N149" s="37">
        <f t="shared" si="0"/>
        <v>3936</v>
      </c>
      <c r="O149" s="16">
        <f t="shared" si="1"/>
        <v>100</v>
      </c>
      <c r="P149" s="17"/>
      <c r="Q149" s="17"/>
      <c r="R149" s="17"/>
      <c r="S149" s="17"/>
      <c r="T149" s="17">
        <v>100</v>
      </c>
      <c r="U149" s="13">
        <f t="shared" si="2"/>
        <v>4036</v>
      </c>
      <c r="V149" s="18">
        <v>1346</v>
      </c>
      <c r="W149" s="13">
        <f t="shared" si="3"/>
        <v>5382</v>
      </c>
      <c r="X149" s="18">
        <v>1263</v>
      </c>
      <c r="Y149" s="13">
        <v>4119</v>
      </c>
      <c r="Z149" s="71"/>
    </row>
    <row r="150" spans="1:26" ht="22.5" customHeight="1" outlineLevel="2">
      <c r="A150" s="1">
        <f t="shared" si="6"/>
        <v>6</v>
      </c>
      <c r="B150" s="119">
        <v>138</v>
      </c>
      <c r="C150" s="34" t="s">
        <v>206</v>
      </c>
      <c r="D150" s="14"/>
      <c r="E150" s="14" t="s">
        <v>214</v>
      </c>
      <c r="F150" s="15" t="s">
        <v>221</v>
      </c>
      <c r="G150" s="72" t="s">
        <v>146</v>
      </c>
      <c r="H150" s="73"/>
      <c r="I150" s="78"/>
      <c r="J150" s="77"/>
      <c r="K150" s="77"/>
      <c r="L150" s="77"/>
      <c r="M150" s="73"/>
      <c r="N150" s="37">
        <f t="shared" si="0"/>
        <v>1977</v>
      </c>
      <c r="O150" s="16">
        <f t="shared" si="1"/>
        <v>0</v>
      </c>
      <c r="P150" s="17"/>
      <c r="Q150" s="17"/>
      <c r="R150" s="17"/>
      <c r="S150" s="17"/>
      <c r="T150" s="17"/>
      <c r="U150" s="13">
        <f t="shared" si="2"/>
        <v>1977</v>
      </c>
      <c r="V150" s="18">
        <v>657</v>
      </c>
      <c r="W150" s="13">
        <f t="shared" si="3"/>
        <v>2634</v>
      </c>
      <c r="X150" s="18">
        <v>504</v>
      </c>
      <c r="Y150" s="13">
        <v>2130</v>
      </c>
      <c r="Z150" s="71"/>
    </row>
    <row r="151" spans="1:26" ht="22.5" customHeight="1" outlineLevel="2">
      <c r="A151" s="1">
        <f t="shared" si="6"/>
        <v>6</v>
      </c>
      <c r="B151" s="119">
        <v>139</v>
      </c>
      <c r="C151" s="34" t="s">
        <v>206</v>
      </c>
      <c r="D151" s="14"/>
      <c r="E151" s="14" t="s">
        <v>220</v>
      </c>
      <c r="F151" s="15" t="s">
        <v>221</v>
      </c>
      <c r="G151" s="72" t="s">
        <v>147</v>
      </c>
      <c r="H151" s="73"/>
      <c r="I151" s="78"/>
      <c r="J151" s="77"/>
      <c r="K151" s="77"/>
      <c r="L151" s="77"/>
      <c r="M151" s="73"/>
      <c r="N151" s="37">
        <f t="shared" si="0"/>
        <v>1682</v>
      </c>
      <c r="O151" s="16">
        <f t="shared" si="1"/>
        <v>0</v>
      </c>
      <c r="P151" s="17"/>
      <c r="Q151" s="17"/>
      <c r="R151" s="17"/>
      <c r="S151" s="17"/>
      <c r="T151" s="17"/>
      <c r="U151" s="13">
        <f t="shared" si="2"/>
        <v>1682</v>
      </c>
      <c r="V151" s="18">
        <v>560</v>
      </c>
      <c r="W151" s="13">
        <f t="shared" si="3"/>
        <v>2242</v>
      </c>
      <c r="X151" s="18">
        <v>442</v>
      </c>
      <c r="Y151" s="13">
        <v>1800</v>
      </c>
      <c r="Z151" s="71"/>
    </row>
    <row r="152" spans="1:26" ht="22.5" customHeight="1" outlineLevel="2">
      <c r="A152" s="1">
        <f t="shared" si="6"/>
        <v>6</v>
      </c>
      <c r="B152" s="119">
        <v>140</v>
      </c>
      <c r="C152" s="34" t="s">
        <v>210</v>
      </c>
      <c r="D152" s="14"/>
      <c r="E152" s="14" t="s">
        <v>209</v>
      </c>
      <c r="F152" s="15" t="s">
        <v>221</v>
      </c>
      <c r="G152" s="72" t="s">
        <v>148</v>
      </c>
      <c r="H152" s="73"/>
      <c r="I152" s="78"/>
      <c r="J152" s="77"/>
      <c r="K152" s="77"/>
      <c r="L152" s="77"/>
      <c r="M152" s="73"/>
      <c r="N152" s="37">
        <f t="shared" si="0"/>
        <v>922</v>
      </c>
      <c r="O152" s="16">
        <f t="shared" si="1"/>
        <v>0</v>
      </c>
      <c r="P152" s="17"/>
      <c r="Q152" s="17"/>
      <c r="R152" s="17"/>
      <c r="S152" s="17"/>
      <c r="T152" s="17"/>
      <c r="U152" s="13">
        <f t="shared" si="2"/>
        <v>922</v>
      </c>
      <c r="V152" s="18">
        <v>302</v>
      </c>
      <c r="W152" s="13">
        <f t="shared" si="3"/>
        <v>1224</v>
      </c>
      <c r="X152" s="18">
        <v>220</v>
      </c>
      <c r="Y152" s="13">
        <v>1004</v>
      </c>
      <c r="Z152" s="71"/>
    </row>
    <row r="153" spans="1:26" ht="22.5" customHeight="1" outlineLevel="2">
      <c r="A153" s="1">
        <f t="shared" si="6"/>
        <v>6</v>
      </c>
      <c r="B153" s="119">
        <v>141</v>
      </c>
      <c r="C153" s="34" t="s">
        <v>206</v>
      </c>
      <c r="D153" s="14"/>
      <c r="E153" s="14" t="s">
        <v>215</v>
      </c>
      <c r="F153" s="15" t="s">
        <v>221</v>
      </c>
      <c r="G153" s="72" t="s">
        <v>149</v>
      </c>
      <c r="H153" s="73"/>
      <c r="I153" s="78"/>
      <c r="J153" s="77"/>
      <c r="K153" s="77"/>
      <c r="L153" s="77"/>
      <c r="M153" s="73"/>
      <c r="N153" s="37">
        <f t="shared" si="0"/>
        <v>1654</v>
      </c>
      <c r="O153" s="16">
        <f t="shared" si="1"/>
        <v>0</v>
      </c>
      <c r="P153" s="17"/>
      <c r="Q153" s="17"/>
      <c r="R153" s="17"/>
      <c r="S153" s="17"/>
      <c r="T153" s="17"/>
      <c r="U153" s="13">
        <f t="shared" si="2"/>
        <v>1654</v>
      </c>
      <c r="V153" s="18">
        <v>548</v>
      </c>
      <c r="W153" s="13">
        <f t="shared" si="3"/>
        <v>2202</v>
      </c>
      <c r="X153" s="18">
        <v>435</v>
      </c>
      <c r="Y153" s="13">
        <v>1767</v>
      </c>
      <c r="Z153" s="71"/>
    </row>
    <row r="154" spans="1:26" ht="22.5" customHeight="1" outlineLevel="2">
      <c r="A154" s="1">
        <f t="shared" si="6"/>
        <v>6</v>
      </c>
      <c r="B154" s="119">
        <v>142</v>
      </c>
      <c r="C154" s="34" t="s">
        <v>206</v>
      </c>
      <c r="D154" s="14"/>
      <c r="E154" s="14" t="s">
        <v>175</v>
      </c>
      <c r="F154" s="15" t="s">
        <v>221</v>
      </c>
      <c r="G154" s="72" t="s">
        <v>150</v>
      </c>
      <c r="H154" s="73"/>
      <c r="I154" s="78"/>
      <c r="J154" s="77"/>
      <c r="K154" s="77"/>
      <c r="L154" s="77"/>
      <c r="M154" s="73"/>
      <c r="N154" s="37">
        <f t="shared" si="0"/>
        <v>2049</v>
      </c>
      <c r="O154" s="16">
        <f t="shared" si="1"/>
        <v>0</v>
      </c>
      <c r="P154" s="17"/>
      <c r="Q154" s="17"/>
      <c r="R154" s="17"/>
      <c r="S154" s="17"/>
      <c r="T154" s="17"/>
      <c r="U154" s="13">
        <f t="shared" si="2"/>
        <v>2049</v>
      </c>
      <c r="V154" s="18">
        <v>681</v>
      </c>
      <c r="W154" s="13">
        <f t="shared" si="3"/>
        <v>2730</v>
      </c>
      <c r="X154" s="18">
        <v>518</v>
      </c>
      <c r="Y154" s="13">
        <v>2212</v>
      </c>
      <c r="Z154" s="71"/>
    </row>
    <row r="155" spans="1:26" ht="22.5" customHeight="1" outlineLevel="2">
      <c r="A155" s="1">
        <f t="shared" si="6"/>
        <v>6</v>
      </c>
      <c r="B155" s="119">
        <v>143</v>
      </c>
      <c r="C155" s="34" t="s">
        <v>206</v>
      </c>
      <c r="D155" s="14"/>
      <c r="E155" s="14" t="s">
        <v>175</v>
      </c>
      <c r="F155" s="15" t="s">
        <v>221</v>
      </c>
      <c r="G155" s="72" t="s">
        <v>151</v>
      </c>
      <c r="H155" s="73"/>
      <c r="I155" s="78"/>
      <c r="J155" s="77"/>
      <c r="K155" s="77"/>
      <c r="L155" s="77"/>
      <c r="M155" s="73"/>
      <c r="N155" s="37">
        <f t="shared" si="0"/>
        <v>1977</v>
      </c>
      <c r="O155" s="16">
        <f t="shared" si="1"/>
        <v>0</v>
      </c>
      <c r="P155" s="17"/>
      <c r="Q155" s="17"/>
      <c r="R155" s="17"/>
      <c r="S155" s="17"/>
      <c r="T155" s="17"/>
      <c r="U155" s="13">
        <f t="shared" si="2"/>
        <v>1977</v>
      </c>
      <c r="V155" s="18">
        <v>657</v>
      </c>
      <c r="W155" s="13">
        <f t="shared" si="3"/>
        <v>2634</v>
      </c>
      <c r="X155" s="18">
        <v>504</v>
      </c>
      <c r="Y155" s="13">
        <v>2130</v>
      </c>
      <c r="Z155" s="71"/>
    </row>
    <row r="156" spans="1:26" ht="22.5" customHeight="1" outlineLevel="2">
      <c r="A156" s="1">
        <f t="shared" si="6"/>
        <v>6</v>
      </c>
      <c r="B156" s="119">
        <v>144</v>
      </c>
      <c r="C156" s="34" t="s">
        <v>206</v>
      </c>
      <c r="D156" s="14"/>
      <c r="E156" s="14" t="s">
        <v>13</v>
      </c>
      <c r="F156" s="15" t="s">
        <v>221</v>
      </c>
      <c r="G156" s="72" t="s">
        <v>152</v>
      </c>
      <c r="H156" s="73"/>
      <c r="I156" s="78"/>
      <c r="J156" s="77"/>
      <c r="K156" s="77"/>
      <c r="L156" s="77"/>
      <c r="M156" s="73"/>
      <c r="N156" s="37">
        <f t="shared" si="0"/>
        <v>1953</v>
      </c>
      <c r="O156" s="16">
        <f t="shared" si="1"/>
        <v>0</v>
      </c>
      <c r="P156" s="17"/>
      <c r="Q156" s="17"/>
      <c r="R156" s="17"/>
      <c r="S156" s="17"/>
      <c r="T156" s="17"/>
      <c r="U156" s="13">
        <f t="shared" si="2"/>
        <v>1953</v>
      </c>
      <c r="V156" s="18">
        <v>650</v>
      </c>
      <c r="W156" s="13">
        <f t="shared" si="3"/>
        <v>2603</v>
      </c>
      <c r="X156" s="18">
        <v>484</v>
      </c>
      <c r="Y156" s="13">
        <v>2119</v>
      </c>
      <c r="Z156" s="71"/>
    </row>
    <row r="157" spans="1:26" ht="22.5" customHeight="1" outlineLevel="2">
      <c r="A157" s="1">
        <f t="shared" si="6"/>
        <v>6</v>
      </c>
      <c r="B157" s="119">
        <v>145</v>
      </c>
      <c r="C157" s="34" t="s">
        <v>206</v>
      </c>
      <c r="D157" s="14"/>
      <c r="E157" s="14" t="s">
        <v>13</v>
      </c>
      <c r="F157" s="15" t="s">
        <v>221</v>
      </c>
      <c r="G157" s="72" t="s">
        <v>153</v>
      </c>
      <c r="H157" s="73"/>
      <c r="I157" s="78"/>
      <c r="J157" s="77"/>
      <c r="K157" s="77"/>
      <c r="L157" s="77"/>
      <c r="M157" s="73"/>
      <c r="N157" s="37">
        <f t="shared" si="0"/>
        <v>1803</v>
      </c>
      <c r="O157" s="16">
        <f t="shared" si="1"/>
        <v>0</v>
      </c>
      <c r="P157" s="17"/>
      <c r="Q157" s="17"/>
      <c r="R157" s="17"/>
      <c r="S157" s="17"/>
      <c r="T157" s="17"/>
      <c r="U157" s="13">
        <f t="shared" si="2"/>
        <v>1803</v>
      </c>
      <c r="V157" s="18">
        <v>598</v>
      </c>
      <c r="W157" s="13">
        <f t="shared" si="3"/>
        <v>2401</v>
      </c>
      <c r="X157" s="18">
        <v>451</v>
      </c>
      <c r="Y157" s="13">
        <v>1950</v>
      </c>
      <c r="Z157" s="71"/>
    </row>
    <row r="158" spans="1:26" ht="22.5" customHeight="1" outlineLevel="2">
      <c r="A158" s="1">
        <f t="shared" si="6"/>
        <v>6</v>
      </c>
      <c r="B158" s="119">
        <v>146</v>
      </c>
      <c r="C158" s="34" t="s">
        <v>206</v>
      </c>
      <c r="D158" s="14"/>
      <c r="E158" s="14" t="s">
        <v>23</v>
      </c>
      <c r="F158" s="15" t="s">
        <v>221</v>
      </c>
      <c r="G158" s="72" t="s">
        <v>154</v>
      </c>
      <c r="H158" s="73"/>
      <c r="I158" s="78"/>
      <c r="J158" s="77"/>
      <c r="K158" s="77"/>
      <c r="L158" s="77"/>
      <c r="M158" s="73"/>
      <c r="N158" s="37">
        <f t="shared" si="0"/>
        <v>3376</v>
      </c>
      <c r="O158" s="16">
        <f t="shared" si="1"/>
        <v>0</v>
      </c>
      <c r="P158" s="17"/>
      <c r="Q158" s="17"/>
      <c r="R158" s="17"/>
      <c r="S158" s="17"/>
      <c r="T158" s="17"/>
      <c r="U158" s="13">
        <f t="shared" si="2"/>
        <v>3376</v>
      </c>
      <c r="V158" s="18">
        <v>1129</v>
      </c>
      <c r="W158" s="13">
        <f t="shared" si="3"/>
        <v>4505</v>
      </c>
      <c r="X158" s="18">
        <v>875</v>
      </c>
      <c r="Y158" s="13">
        <v>3630</v>
      </c>
      <c r="Z158" s="71"/>
    </row>
    <row r="159" spans="1:26" ht="22.5" customHeight="1" outlineLevel="2">
      <c r="A159" s="1">
        <f t="shared" si="6"/>
        <v>6</v>
      </c>
      <c r="B159" s="119">
        <v>147</v>
      </c>
      <c r="C159" s="54" t="s">
        <v>96</v>
      </c>
      <c r="D159" s="55" t="s">
        <v>96</v>
      </c>
      <c r="E159" s="14" t="s">
        <v>96</v>
      </c>
      <c r="F159" s="56" t="s">
        <v>96</v>
      </c>
      <c r="G159" s="75" t="s">
        <v>14</v>
      </c>
      <c r="H159" s="73"/>
      <c r="I159" s="89"/>
      <c r="J159" s="77"/>
      <c r="K159" s="77"/>
      <c r="L159" s="77"/>
      <c r="M159" s="73"/>
      <c r="N159" s="57">
        <f t="shared" si="0"/>
        <v>0</v>
      </c>
      <c r="O159" s="58">
        <f t="shared" si="1"/>
        <v>0</v>
      </c>
      <c r="P159" s="59"/>
      <c r="Q159" s="59"/>
      <c r="R159" s="59"/>
      <c r="S159" s="59"/>
      <c r="T159" s="59"/>
      <c r="U159" s="60">
        <f t="shared" si="2"/>
        <v>0</v>
      </c>
      <c r="V159" s="60"/>
      <c r="W159" s="60">
        <f t="shared" si="3"/>
        <v>0</v>
      </c>
      <c r="X159" s="60"/>
      <c r="Y159" s="60"/>
      <c r="Z159" s="71"/>
    </row>
    <row r="160" spans="1:26" ht="22.5" customHeight="1" outlineLevel="2">
      <c r="A160" s="1">
        <f t="shared" si="6"/>
        <v>6</v>
      </c>
      <c r="B160" s="119">
        <v>148</v>
      </c>
      <c r="C160" s="47" t="s">
        <v>20</v>
      </c>
      <c r="D160" s="48" t="s">
        <v>20</v>
      </c>
      <c r="E160" s="14" t="s">
        <v>20</v>
      </c>
      <c r="F160" s="49" t="s">
        <v>20</v>
      </c>
      <c r="G160" s="74" t="s">
        <v>155</v>
      </c>
      <c r="H160" s="73"/>
      <c r="I160" s="76"/>
      <c r="J160" s="77"/>
      <c r="K160" s="77"/>
      <c r="L160" s="77"/>
      <c r="M160" s="73"/>
      <c r="N160" s="50">
        <f t="shared" si="0"/>
        <v>0</v>
      </c>
      <c r="O160" s="51">
        <f t="shared" si="1"/>
        <v>0</v>
      </c>
      <c r="P160" s="52"/>
      <c r="Q160" s="52"/>
      <c r="R160" s="52"/>
      <c r="S160" s="52"/>
      <c r="T160" s="52"/>
      <c r="U160" s="53">
        <f t="shared" si="2"/>
        <v>0</v>
      </c>
      <c r="V160" s="53"/>
      <c r="W160" s="53">
        <f t="shared" si="3"/>
        <v>0</v>
      </c>
      <c r="X160" s="53"/>
      <c r="Y160" s="53"/>
      <c r="Z160" s="71"/>
    </row>
    <row r="161" spans="1:26" ht="22.5" customHeight="1" outlineLevel="2">
      <c r="A161" s="1">
        <f t="shared" si="6"/>
        <v>6</v>
      </c>
      <c r="B161" s="119">
        <v>149</v>
      </c>
      <c r="C161" s="34" t="s">
        <v>206</v>
      </c>
      <c r="D161" s="14" t="s">
        <v>212</v>
      </c>
      <c r="E161" s="14" t="s">
        <v>213</v>
      </c>
      <c r="F161" s="15" t="s">
        <v>221</v>
      </c>
      <c r="G161" s="72" t="s">
        <v>156</v>
      </c>
      <c r="H161" s="73"/>
      <c r="I161" s="78"/>
      <c r="J161" s="77"/>
      <c r="K161" s="77"/>
      <c r="L161" s="77"/>
      <c r="M161" s="73"/>
      <c r="N161" s="37">
        <f t="shared" si="0"/>
        <v>2197</v>
      </c>
      <c r="O161" s="16">
        <f t="shared" si="1"/>
        <v>0</v>
      </c>
      <c r="P161" s="17"/>
      <c r="Q161" s="17"/>
      <c r="R161" s="17"/>
      <c r="S161" s="17"/>
      <c r="T161" s="17"/>
      <c r="U161" s="13">
        <f t="shared" si="2"/>
        <v>2197</v>
      </c>
      <c r="V161" s="18">
        <v>733</v>
      </c>
      <c r="W161" s="13">
        <f t="shared" si="3"/>
        <v>2930</v>
      </c>
      <c r="X161" s="18">
        <v>551</v>
      </c>
      <c r="Y161" s="13">
        <v>2379</v>
      </c>
      <c r="Z161" s="71"/>
    </row>
    <row r="162" spans="1:26" ht="22.5" customHeight="1" outlineLevel="2">
      <c r="A162" s="1">
        <f t="shared" si="6"/>
        <v>6</v>
      </c>
      <c r="B162" s="119">
        <v>150</v>
      </c>
      <c r="C162" s="34" t="s">
        <v>206</v>
      </c>
      <c r="D162" s="14"/>
      <c r="E162" s="14" t="s">
        <v>67</v>
      </c>
      <c r="F162" s="15" t="s">
        <v>221</v>
      </c>
      <c r="G162" s="72" t="s">
        <v>157</v>
      </c>
      <c r="H162" s="73"/>
      <c r="I162" s="78"/>
      <c r="J162" s="77"/>
      <c r="K162" s="77"/>
      <c r="L162" s="77"/>
      <c r="M162" s="73"/>
      <c r="N162" s="37">
        <f t="shared" si="0"/>
        <v>1992</v>
      </c>
      <c r="O162" s="16">
        <f t="shared" si="1"/>
        <v>350</v>
      </c>
      <c r="P162" s="17"/>
      <c r="Q162" s="17"/>
      <c r="R162" s="17"/>
      <c r="S162" s="17">
        <v>350</v>
      </c>
      <c r="T162" s="17"/>
      <c r="U162" s="13">
        <f t="shared" si="2"/>
        <v>2342</v>
      </c>
      <c r="V162" s="18">
        <v>781</v>
      </c>
      <c r="W162" s="13">
        <f t="shared" si="3"/>
        <v>3123</v>
      </c>
      <c r="X162" s="18">
        <v>605</v>
      </c>
      <c r="Y162" s="13">
        <v>2518</v>
      </c>
      <c r="Z162" s="71"/>
    </row>
    <row r="163" spans="1:26" ht="22.5" customHeight="1" outlineLevel="2">
      <c r="A163" s="1">
        <f t="shared" si="6"/>
        <v>6</v>
      </c>
      <c r="B163" s="119">
        <v>151</v>
      </c>
      <c r="C163" s="34" t="s">
        <v>210</v>
      </c>
      <c r="D163" s="14"/>
      <c r="E163" s="14" t="s">
        <v>13</v>
      </c>
      <c r="F163" s="15" t="s">
        <v>221</v>
      </c>
      <c r="G163" s="72" t="s">
        <v>158</v>
      </c>
      <c r="H163" s="73"/>
      <c r="I163" s="78"/>
      <c r="J163" s="77"/>
      <c r="K163" s="77"/>
      <c r="L163" s="77"/>
      <c r="M163" s="73"/>
      <c r="N163" s="37">
        <f t="shared" si="0"/>
        <v>888</v>
      </c>
      <c r="O163" s="16">
        <f t="shared" si="1"/>
        <v>0</v>
      </c>
      <c r="P163" s="17"/>
      <c r="Q163" s="17"/>
      <c r="R163" s="17"/>
      <c r="S163" s="17"/>
      <c r="T163" s="17"/>
      <c r="U163" s="13">
        <f t="shared" si="2"/>
        <v>888</v>
      </c>
      <c r="V163" s="18">
        <v>293</v>
      </c>
      <c r="W163" s="13">
        <f t="shared" si="3"/>
        <v>1181</v>
      </c>
      <c r="X163" s="18">
        <v>215</v>
      </c>
      <c r="Y163" s="13">
        <v>966</v>
      </c>
      <c r="Z163" s="71"/>
    </row>
    <row r="164" spans="1:26" ht="22.5" customHeight="1" outlineLevel="2">
      <c r="A164" s="1">
        <f t="shared" si="6"/>
        <v>6</v>
      </c>
      <c r="B164" s="119">
        <v>152</v>
      </c>
      <c r="C164" s="54" t="s">
        <v>96</v>
      </c>
      <c r="D164" s="55" t="s">
        <v>96</v>
      </c>
      <c r="E164" s="14" t="s">
        <v>96</v>
      </c>
      <c r="F164" s="56" t="s">
        <v>96</v>
      </c>
      <c r="G164" s="75" t="s">
        <v>18</v>
      </c>
      <c r="H164" s="73"/>
      <c r="I164" s="89"/>
      <c r="J164" s="77"/>
      <c r="K164" s="77"/>
      <c r="L164" s="77"/>
      <c r="M164" s="73"/>
      <c r="N164" s="57">
        <f t="shared" si="0"/>
        <v>0</v>
      </c>
      <c r="O164" s="58">
        <f t="shared" si="1"/>
        <v>0</v>
      </c>
      <c r="P164" s="59"/>
      <c r="Q164" s="59"/>
      <c r="R164" s="59"/>
      <c r="S164" s="59"/>
      <c r="T164" s="59"/>
      <c r="U164" s="60">
        <f t="shared" si="2"/>
        <v>0</v>
      </c>
      <c r="V164" s="60"/>
      <c r="W164" s="60">
        <f t="shared" si="3"/>
        <v>0</v>
      </c>
      <c r="X164" s="60"/>
      <c r="Y164" s="60"/>
      <c r="Z164" s="71"/>
    </row>
    <row r="165" spans="1:26" ht="22.5" customHeight="1" outlineLevel="2">
      <c r="A165" s="1">
        <f t="shared" si="6"/>
        <v>6</v>
      </c>
      <c r="B165" s="119">
        <v>153</v>
      </c>
      <c r="C165" s="34" t="s">
        <v>206</v>
      </c>
      <c r="D165" s="14"/>
      <c r="E165" s="14" t="s">
        <v>214</v>
      </c>
      <c r="F165" s="15" t="s">
        <v>221</v>
      </c>
      <c r="G165" s="72" t="s">
        <v>159</v>
      </c>
      <c r="H165" s="73"/>
      <c r="I165" s="78"/>
      <c r="J165" s="77"/>
      <c r="K165" s="77"/>
      <c r="L165" s="77"/>
      <c r="M165" s="73"/>
      <c r="N165" s="37">
        <f t="shared" si="0"/>
        <v>2864</v>
      </c>
      <c r="O165" s="16">
        <f t="shared" si="1"/>
        <v>0</v>
      </c>
      <c r="P165" s="17"/>
      <c r="Q165" s="17"/>
      <c r="R165" s="17"/>
      <c r="S165" s="17"/>
      <c r="T165" s="17"/>
      <c r="U165" s="13">
        <f t="shared" si="2"/>
        <v>2864</v>
      </c>
      <c r="V165" s="18">
        <v>953</v>
      </c>
      <c r="W165" s="13">
        <f t="shared" si="3"/>
        <v>3817</v>
      </c>
      <c r="X165" s="18">
        <v>765</v>
      </c>
      <c r="Y165" s="13">
        <v>3052</v>
      </c>
      <c r="Z165" s="71"/>
    </row>
    <row r="166" spans="1:26" ht="22.5" customHeight="1" outlineLevel="2">
      <c r="A166" s="1">
        <f t="shared" si="6"/>
        <v>6</v>
      </c>
      <c r="B166" s="119">
        <v>154</v>
      </c>
      <c r="C166" s="34" t="s">
        <v>206</v>
      </c>
      <c r="D166" s="14"/>
      <c r="E166" s="14" t="s">
        <v>214</v>
      </c>
      <c r="F166" s="15" t="s">
        <v>221</v>
      </c>
      <c r="G166" s="72" t="s">
        <v>160</v>
      </c>
      <c r="H166" s="73"/>
      <c r="I166" s="78"/>
      <c r="J166" s="77"/>
      <c r="K166" s="77"/>
      <c r="L166" s="77"/>
      <c r="M166" s="73"/>
      <c r="N166" s="37">
        <f t="shared" si="0"/>
        <v>2327</v>
      </c>
      <c r="O166" s="16">
        <f t="shared" si="1"/>
        <v>0</v>
      </c>
      <c r="P166" s="17"/>
      <c r="Q166" s="17"/>
      <c r="R166" s="17"/>
      <c r="S166" s="17"/>
      <c r="T166" s="17"/>
      <c r="U166" s="13">
        <f t="shared" si="2"/>
        <v>2327</v>
      </c>
      <c r="V166" s="18">
        <v>774</v>
      </c>
      <c r="W166" s="13">
        <f t="shared" si="3"/>
        <v>3101</v>
      </c>
      <c r="X166" s="18">
        <v>577</v>
      </c>
      <c r="Y166" s="13">
        <v>2524</v>
      </c>
      <c r="Z166" s="71"/>
    </row>
    <row r="167" spans="1:26" s="70" customFormat="1" ht="22.5" customHeight="1" outlineLevel="1">
      <c r="A167" s="129" t="s">
        <v>237</v>
      </c>
      <c r="B167" s="119"/>
      <c r="C167" s="121"/>
      <c r="D167" s="122"/>
      <c r="E167" s="122"/>
      <c r="F167" s="123"/>
      <c r="G167" s="124"/>
      <c r="H167" s="125"/>
      <c r="I167" s="126"/>
      <c r="J167" s="127"/>
      <c r="K167" s="127"/>
      <c r="L167" s="127"/>
      <c r="M167" s="125"/>
      <c r="N167" s="128">
        <f>SUBTOTAL(9,N145:N166)</f>
        <v>37433</v>
      </c>
      <c r="O167" s="16">
        <f>SUBTOTAL(9,O145:O166)</f>
        <v>450</v>
      </c>
      <c r="P167" s="17">
        <f>SUBTOTAL(9,P145:P166)</f>
        <v>0</v>
      </c>
      <c r="Q167" s="17">
        <f>SUBTOTAL(9,Q145:Q166)</f>
        <v>0</v>
      </c>
      <c r="R167" s="17">
        <f>SUBTOTAL(9,R145:R166)</f>
        <v>0</v>
      </c>
      <c r="S167" s="17">
        <f>SUBTOTAL(9,S145:S166)</f>
        <v>350</v>
      </c>
      <c r="T167" s="17">
        <f>SUBTOTAL(9,T145:T166)</f>
        <v>100</v>
      </c>
      <c r="U167" s="13">
        <f>SUBTOTAL(9,U145:U166)</f>
        <v>37883</v>
      </c>
      <c r="V167" s="18">
        <f>SUBTOTAL(9,V145:V166)</f>
        <v>12684</v>
      </c>
      <c r="W167" s="13">
        <f>SUBTOTAL(9,W145:W166)</f>
        <v>50567</v>
      </c>
      <c r="X167" s="18">
        <f>SUBTOTAL(9,X145:X166)</f>
        <v>10004</v>
      </c>
      <c r="Y167" s="13">
        <f>SUBTOTAL(9,Y145:Y166)</f>
        <v>40563</v>
      </c>
      <c r="Z167" s="71"/>
    </row>
    <row r="168" spans="1:26" ht="22.5" customHeight="1" outlineLevel="2">
      <c r="A168" s="1">
        <f t="shared" si="6"/>
        <v>7</v>
      </c>
      <c r="B168" s="119">
        <v>155</v>
      </c>
      <c r="C168" s="47" t="s">
        <v>20</v>
      </c>
      <c r="D168" s="48" t="s">
        <v>20</v>
      </c>
      <c r="E168" s="14" t="s">
        <v>20</v>
      </c>
      <c r="F168" s="49" t="s">
        <v>20</v>
      </c>
      <c r="G168" s="74" t="s">
        <v>161</v>
      </c>
      <c r="H168" s="73"/>
      <c r="I168" s="76"/>
      <c r="J168" s="77"/>
      <c r="K168" s="77"/>
      <c r="L168" s="77"/>
      <c r="M168" s="73"/>
      <c r="N168" s="50">
        <f t="shared" si="0"/>
        <v>0</v>
      </c>
      <c r="O168" s="51">
        <f t="shared" si="1"/>
        <v>0</v>
      </c>
      <c r="P168" s="52"/>
      <c r="Q168" s="52"/>
      <c r="R168" s="52"/>
      <c r="S168" s="52"/>
      <c r="T168" s="52"/>
      <c r="U168" s="53">
        <f t="shared" si="2"/>
        <v>0</v>
      </c>
      <c r="V168" s="53"/>
      <c r="W168" s="53">
        <f t="shared" si="3"/>
        <v>0</v>
      </c>
      <c r="X168" s="53"/>
      <c r="Y168" s="53"/>
      <c r="Z168" s="71"/>
    </row>
    <row r="169" spans="1:26" ht="22.5" customHeight="1" outlineLevel="2">
      <c r="A169" s="1">
        <f t="shared" si="6"/>
        <v>7</v>
      </c>
      <c r="B169" s="119">
        <v>156</v>
      </c>
      <c r="C169" s="47" t="s">
        <v>20</v>
      </c>
      <c r="D169" s="48" t="s">
        <v>20</v>
      </c>
      <c r="E169" s="14" t="s">
        <v>20</v>
      </c>
      <c r="F169" s="49" t="s">
        <v>20</v>
      </c>
      <c r="G169" s="74" t="s">
        <v>162</v>
      </c>
      <c r="H169" s="73"/>
      <c r="I169" s="76"/>
      <c r="J169" s="77"/>
      <c r="K169" s="77"/>
      <c r="L169" s="77"/>
      <c r="M169" s="73"/>
      <c r="N169" s="50">
        <f t="shared" si="0"/>
        <v>0</v>
      </c>
      <c r="O169" s="51">
        <f t="shared" si="1"/>
        <v>0</v>
      </c>
      <c r="P169" s="52"/>
      <c r="Q169" s="52"/>
      <c r="R169" s="52"/>
      <c r="S169" s="52"/>
      <c r="T169" s="52"/>
      <c r="U169" s="53">
        <f t="shared" si="2"/>
        <v>0</v>
      </c>
      <c r="V169" s="53"/>
      <c r="W169" s="53">
        <f t="shared" si="3"/>
        <v>0</v>
      </c>
      <c r="X169" s="53"/>
      <c r="Y169" s="53"/>
      <c r="Z169" s="71"/>
    </row>
    <row r="170" spans="1:26" ht="22.5" customHeight="1" outlineLevel="2">
      <c r="A170" s="1">
        <f t="shared" si="6"/>
        <v>7</v>
      </c>
      <c r="B170" s="119">
        <v>157</v>
      </c>
      <c r="C170" s="34" t="s">
        <v>206</v>
      </c>
      <c r="D170" s="14"/>
      <c r="E170" s="14" t="s">
        <v>214</v>
      </c>
      <c r="F170" s="15" t="s">
        <v>221</v>
      </c>
      <c r="G170" s="72" t="s">
        <v>163</v>
      </c>
      <c r="H170" s="73"/>
      <c r="I170" s="78"/>
      <c r="J170" s="77"/>
      <c r="K170" s="77"/>
      <c r="L170" s="77"/>
      <c r="M170" s="73"/>
      <c r="N170" s="37">
        <f t="shared" si="0"/>
        <v>3567</v>
      </c>
      <c r="O170" s="16">
        <f t="shared" si="1"/>
        <v>0</v>
      </c>
      <c r="P170" s="17"/>
      <c r="Q170" s="17"/>
      <c r="R170" s="17"/>
      <c r="S170" s="17"/>
      <c r="T170" s="17"/>
      <c r="U170" s="13">
        <f t="shared" si="2"/>
        <v>3567</v>
      </c>
      <c r="V170" s="18">
        <v>1191</v>
      </c>
      <c r="W170" s="13">
        <f t="shared" si="3"/>
        <v>4758</v>
      </c>
      <c r="X170" s="18">
        <v>914</v>
      </c>
      <c r="Y170" s="13">
        <v>3844</v>
      </c>
      <c r="Z170" s="71"/>
    </row>
    <row r="171" spans="1:26" ht="22.5" customHeight="1" outlineLevel="2">
      <c r="A171" s="1">
        <f t="shared" si="6"/>
        <v>7</v>
      </c>
      <c r="B171" s="119">
        <v>158</v>
      </c>
      <c r="C171" s="47" t="s">
        <v>20</v>
      </c>
      <c r="D171" s="48" t="s">
        <v>20</v>
      </c>
      <c r="E171" s="14" t="s">
        <v>20</v>
      </c>
      <c r="F171" s="49" t="s">
        <v>20</v>
      </c>
      <c r="G171" s="74" t="s">
        <v>164</v>
      </c>
      <c r="H171" s="73"/>
      <c r="I171" s="76"/>
      <c r="J171" s="77"/>
      <c r="K171" s="77"/>
      <c r="L171" s="77"/>
      <c r="M171" s="73"/>
      <c r="N171" s="50">
        <f t="shared" si="0"/>
        <v>0</v>
      </c>
      <c r="O171" s="51">
        <f t="shared" si="1"/>
        <v>0</v>
      </c>
      <c r="P171" s="52"/>
      <c r="Q171" s="52"/>
      <c r="R171" s="52"/>
      <c r="S171" s="52"/>
      <c r="T171" s="52"/>
      <c r="U171" s="53">
        <f t="shared" si="2"/>
        <v>0</v>
      </c>
      <c r="V171" s="53"/>
      <c r="W171" s="53">
        <f t="shared" si="3"/>
        <v>0</v>
      </c>
      <c r="X171" s="53"/>
      <c r="Y171" s="53"/>
      <c r="Z171" s="71"/>
    </row>
    <row r="172" spans="1:26" ht="22.5" customHeight="1" outlineLevel="2">
      <c r="A172" s="1">
        <f t="shared" si="6"/>
        <v>7</v>
      </c>
      <c r="B172" s="119">
        <v>159</v>
      </c>
      <c r="C172" s="34" t="s">
        <v>206</v>
      </c>
      <c r="D172" s="14"/>
      <c r="E172" s="14" t="s">
        <v>214</v>
      </c>
      <c r="F172" s="15" t="s">
        <v>221</v>
      </c>
      <c r="G172" s="72" t="s">
        <v>165</v>
      </c>
      <c r="H172" s="73"/>
      <c r="I172" s="78"/>
      <c r="J172" s="77"/>
      <c r="K172" s="77"/>
      <c r="L172" s="77"/>
      <c r="M172" s="73"/>
      <c r="N172" s="37">
        <f t="shared" si="0"/>
        <v>2342</v>
      </c>
      <c r="O172" s="16">
        <f t="shared" si="1"/>
        <v>0</v>
      </c>
      <c r="P172" s="17"/>
      <c r="Q172" s="17"/>
      <c r="R172" s="17"/>
      <c r="S172" s="17"/>
      <c r="T172" s="17"/>
      <c r="U172" s="13">
        <f t="shared" si="2"/>
        <v>2342</v>
      </c>
      <c r="V172" s="18">
        <v>781</v>
      </c>
      <c r="W172" s="13">
        <f t="shared" si="3"/>
        <v>3123</v>
      </c>
      <c r="X172" s="18">
        <v>605</v>
      </c>
      <c r="Y172" s="13">
        <v>2518</v>
      </c>
      <c r="Z172" s="71"/>
    </row>
    <row r="173" spans="1:26" ht="22.5" customHeight="1" outlineLevel="2">
      <c r="A173" s="1">
        <f t="shared" si="6"/>
        <v>7</v>
      </c>
      <c r="B173" s="119">
        <v>160</v>
      </c>
      <c r="C173" s="34" t="s">
        <v>206</v>
      </c>
      <c r="D173" s="14"/>
      <c r="E173" s="14" t="s">
        <v>220</v>
      </c>
      <c r="F173" s="15" t="s">
        <v>221</v>
      </c>
      <c r="G173" s="72" t="s">
        <v>166</v>
      </c>
      <c r="H173" s="73"/>
      <c r="I173" s="78"/>
      <c r="J173" s="77"/>
      <c r="K173" s="77"/>
      <c r="L173" s="77"/>
      <c r="M173" s="73"/>
      <c r="N173" s="37">
        <f t="shared" si="0"/>
        <v>3488</v>
      </c>
      <c r="O173" s="16">
        <f t="shared" si="1"/>
        <v>0</v>
      </c>
      <c r="P173" s="17"/>
      <c r="Q173" s="17"/>
      <c r="R173" s="17"/>
      <c r="S173" s="17"/>
      <c r="T173" s="17"/>
      <c r="U173" s="13">
        <f t="shared" si="2"/>
        <v>3488</v>
      </c>
      <c r="V173" s="18">
        <v>1166</v>
      </c>
      <c r="W173" s="13">
        <f t="shared" si="3"/>
        <v>4654</v>
      </c>
      <c r="X173" s="18">
        <v>898</v>
      </c>
      <c r="Y173" s="13">
        <v>3756</v>
      </c>
      <c r="Z173" s="71"/>
    </row>
    <row r="174" spans="1:26" ht="22.5" customHeight="1" outlineLevel="2">
      <c r="A174" s="1">
        <f t="shared" si="6"/>
        <v>7</v>
      </c>
      <c r="B174" s="119">
        <v>161</v>
      </c>
      <c r="C174" s="47" t="s">
        <v>20</v>
      </c>
      <c r="D174" s="48" t="s">
        <v>20</v>
      </c>
      <c r="E174" s="14" t="s">
        <v>20</v>
      </c>
      <c r="F174" s="49" t="s">
        <v>20</v>
      </c>
      <c r="G174" s="74" t="s">
        <v>167</v>
      </c>
      <c r="H174" s="73"/>
      <c r="I174" s="76"/>
      <c r="J174" s="77"/>
      <c r="K174" s="77"/>
      <c r="L174" s="77"/>
      <c r="M174" s="73"/>
      <c r="N174" s="50">
        <f t="shared" si="0"/>
        <v>0</v>
      </c>
      <c r="O174" s="51">
        <f t="shared" si="1"/>
        <v>0</v>
      </c>
      <c r="P174" s="52"/>
      <c r="Q174" s="52"/>
      <c r="R174" s="52"/>
      <c r="S174" s="52"/>
      <c r="T174" s="52"/>
      <c r="U174" s="53">
        <f t="shared" si="2"/>
        <v>0</v>
      </c>
      <c r="V174" s="53"/>
      <c r="W174" s="53">
        <f t="shared" si="3"/>
        <v>0</v>
      </c>
      <c r="X174" s="53"/>
      <c r="Y174" s="53"/>
      <c r="Z174" s="71"/>
    </row>
    <row r="175" spans="1:26" ht="22.5" customHeight="1" outlineLevel="2">
      <c r="A175" s="1">
        <f t="shared" si="6"/>
        <v>7</v>
      </c>
      <c r="B175" s="119">
        <v>162</v>
      </c>
      <c r="C175" s="34" t="s">
        <v>206</v>
      </c>
      <c r="D175" s="14"/>
      <c r="E175" s="14" t="s">
        <v>216</v>
      </c>
      <c r="F175" s="15" t="s">
        <v>221</v>
      </c>
      <c r="G175" s="72" t="s">
        <v>168</v>
      </c>
      <c r="H175" s="73"/>
      <c r="I175" s="78"/>
      <c r="J175" s="77"/>
      <c r="K175" s="77"/>
      <c r="L175" s="77"/>
      <c r="M175" s="73"/>
      <c r="N175" s="37">
        <f t="shared" si="0"/>
        <v>1953</v>
      </c>
      <c r="O175" s="16">
        <f t="shared" si="1"/>
        <v>0</v>
      </c>
      <c r="P175" s="17"/>
      <c r="Q175" s="17"/>
      <c r="R175" s="17"/>
      <c r="S175" s="17"/>
      <c r="T175" s="17"/>
      <c r="U175" s="13">
        <f t="shared" si="2"/>
        <v>1953</v>
      </c>
      <c r="V175" s="18">
        <v>650</v>
      </c>
      <c r="W175" s="13">
        <f t="shared" si="3"/>
        <v>2603</v>
      </c>
      <c r="X175" s="18">
        <v>484</v>
      </c>
      <c r="Y175" s="13">
        <v>2119</v>
      </c>
      <c r="Z175" s="71"/>
    </row>
    <row r="176" spans="1:26" ht="22.5" customHeight="1" outlineLevel="2">
      <c r="A176" s="1">
        <f t="shared" si="6"/>
        <v>7</v>
      </c>
      <c r="B176" s="119">
        <v>163</v>
      </c>
      <c r="C176" s="47" t="s">
        <v>20</v>
      </c>
      <c r="D176" s="48" t="s">
        <v>20</v>
      </c>
      <c r="E176" s="14" t="s">
        <v>20</v>
      </c>
      <c r="F176" s="49" t="s">
        <v>20</v>
      </c>
      <c r="G176" s="74" t="s">
        <v>169</v>
      </c>
      <c r="H176" s="73"/>
      <c r="I176" s="76"/>
      <c r="J176" s="77"/>
      <c r="K176" s="77"/>
      <c r="L176" s="77"/>
      <c r="M176" s="73"/>
      <c r="N176" s="50">
        <f t="shared" si="0"/>
        <v>0</v>
      </c>
      <c r="O176" s="51">
        <f t="shared" si="1"/>
        <v>0</v>
      </c>
      <c r="P176" s="52"/>
      <c r="Q176" s="52"/>
      <c r="R176" s="52"/>
      <c r="S176" s="52"/>
      <c r="T176" s="52"/>
      <c r="U176" s="53">
        <f t="shared" si="2"/>
        <v>0</v>
      </c>
      <c r="V176" s="53"/>
      <c r="W176" s="53">
        <f t="shared" si="3"/>
        <v>0</v>
      </c>
      <c r="X176" s="53"/>
      <c r="Y176" s="53"/>
      <c r="Z176" s="71"/>
    </row>
    <row r="177" spans="1:26" ht="22.5" customHeight="1" outlineLevel="2">
      <c r="A177" s="1">
        <f t="shared" si="6"/>
        <v>7</v>
      </c>
      <c r="B177" s="119">
        <v>164</v>
      </c>
      <c r="C177" s="34" t="s">
        <v>206</v>
      </c>
      <c r="D177" s="14"/>
      <c r="E177" s="14" t="s">
        <v>216</v>
      </c>
      <c r="F177" s="15" t="s">
        <v>221</v>
      </c>
      <c r="G177" s="72" t="s">
        <v>170</v>
      </c>
      <c r="H177" s="73"/>
      <c r="I177" s="78"/>
      <c r="J177" s="77"/>
      <c r="K177" s="77"/>
      <c r="L177" s="77"/>
      <c r="M177" s="73"/>
      <c r="N177" s="37">
        <f t="shared" si="0"/>
        <v>2342</v>
      </c>
      <c r="O177" s="16">
        <f t="shared" si="1"/>
        <v>0</v>
      </c>
      <c r="P177" s="17"/>
      <c r="Q177" s="17"/>
      <c r="R177" s="17"/>
      <c r="S177" s="17"/>
      <c r="T177" s="17"/>
      <c r="U177" s="13">
        <f t="shared" si="2"/>
        <v>2342</v>
      </c>
      <c r="V177" s="18">
        <v>781</v>
      </c>
      <c r="W177" s="13">
        <f t="shared" si="3"/>
        <v>3123</v>
      </c>
      <c r="X177" s="18">
        <v>605</v>
      </c>
      <c r="Y177" s="13">
        <v>2518</v>
      </c>
      <c r="Z177" s="71"/>
    </row>
    <row r="178" spans="1:26" ht="22.5" customHeight="1" outlineLevel="2">
      <c r="A178" s="1">
        <f t="shared" si="6"/>
        <v>7</v>
      </c>
      <c r="B178" s="119">
        <v>165</v>
      </c>
      <c r="C178" s="34" t="s">
        <v>206</v>
      </c>
      <c r="D178" s="14"/>
      <c r="E178" s="14" t="s">
        <v>13</v>
      </c>
      <c r="F178" s="15" t="s">
        <v>221</v>
      </c>
      <c r="G178" s="72" t="s">
        <v>171</v>
      </c>
      <c r="H178" s="73"/>
      <c r="I178" s="78"/>
      <c r="J178" s="77"/>
      <c r="K178" s="77"/>
      <c r="L178" s="77"/>
      <c r="M178" s="73"/>
      <c r="N178" s="37">
        <f t="shared" si="0"/>
        <v>1953</v>
      </c>
      <c r="O178" s="16">
        <f t="shared" si="1"/>
        <v>0</v>
      </c>
      <c r="P178" s="17"/>
      <c r="Q178" s="17"/>
      <c r="R178" s="17"/>
      <c r="S178" s="17"/>
      <c r="T178" s="17"/>
      <c r="U178" s="13">
        <f t="shared" si="2"/>
        <v>1953</v>
      </c>
      <c r="V178" s="18">
        <v>650</v>
      </c>
      <c r="W178" s="13">
        <f t="shared" si="3"/>
        <v>2603</v>
      </c>
      <c r="X178" s="18">
        <v>484</v>
      </c>
      <c r="Y178" s="13">
        <v>2119</v>
      </c>
      <c r="Z178" s="71"/>
    </row>
    <row r="179" spans="1:26" ht="22.5" customHeight="1" outlineLevel="2">
      <c r="A179" s="1">
        <f t="shared" si="6"/>
        <v>7</v>
      </c>
      <c r="B179" s="119">
        <v>166</v>
      </c>
      <c r="C179" s="47" t="s">
        <v>20</v>
      </c>
      <c r="D179" s="48" t="s">
        <v>20</v>
      </c>
      <c r="E179" s="14" t="s">
        <v>20</v>
      </c>
      <c r="F179" s="49" t="s">
        <v>20</v>
      </c>
      <c r="G179" s="74" t="s">
        <v>172</v>
      </c>
      <c r="H179" s="73"/>
      <c r="I179" s="76"/>
      <c r="J179" s="77"/>
      <c r="K179" s="77"/>
      <c r="L179" s="77"/>
      <c r="M179" s="73"/>
      <c r="N179" s="50">
        <f t="shared" si="0"/>
        <v>0</v>
      </c>
      <c r="O179" s="51">
        <f t="shared" si="1"/>
        <v>0</v>
      </c>
      <c r="P179" s="52"/>
      <c r="Q179" s="52"/>
      <c r="R179" s="52"/>
      <c r="S179" s="52"/>
      <c r="T179" s="52"/>
      <c r="U179" s="53">
        <f t="shared" si="2"/>
        <v>0</v>
      </c>
      <c r="V179" s="53"/>
      <c r="W179" s="53">
        <f t="shared" si="3"/>
        <v>0</v>
      </c>
      <c r="X179" s="53"/>
      <c r="Y179" s="53"/>
      <c r="Z179" s="71"/>
    </row>
    <row r="180" spans="1:26" ht="22.5" customHeight="1" outlineLevel="2">
      <c r="A180" s="1">
        <f t="shared" si="6"/>
        <v>7</v>
      </c>
      <c r="B180" s="119">
        <v>167</v>
      </c>
      <c r="C180" s="47" t="s">
        <v>20</v>
      </c>
      <c r="D180" s="48" t="s">
        <v>20</v>
      </c>
      <c r="E180" s="14" t="s">
        <v>20</v>
      </c>
      <c r="F180" s="49" t="s">
        <v>20</v>
      </c>
      <c r="G180" s="74" t="s">
        <v>173</v>
      </c>
      <c r="H180" s="73"/>
      <c r="I180" s="76"/>
      <c r="J180" s="77"/>
      <c r="K180" s="77"/>
      <c r="L180" s="77"/>
      <c r="M180" s="73"/>
      <c r="N180" s="50">
        <f t="shared" si="0"/>
        <v>0</v>
      </c>
      <c r="O180" s="51">
        <f t="shared" si="1"/>
        <v>0</v>
      </c>
      <c r="P180" s="52"/>
      <c r="Q180" s="52"/>
      <c r="R180" s="52"/>
      <c r="S180" s="52"/>
      <c r="T180" s="52"/>
      <c r="U180" s="53">
        <f t="shared" si="2"/>
        <v>0</v>
      </c>
      <c r="V180" s="53"/>
      <c r="W180" s="53">
        <f t="shared" si="3"/>
        <v>0</v>
      </c>
      <c r="X180" s="53"/>
      <c r="Y180" s="53"/>
      <c r="Z180" s="71"/>
    </row>
    <row r="181" spans="1:26" ht="22.5" customHeight="1" outlineLevel="2">
      <c r="A181" s="1">
        <f t="shared" si="6"/>
        <v>7</v>
      </c>
      <c r="B181" s="119">
        <v>168</v>
      </c>
      <c r="C181" s="34" t="s">
        <v>210</v>
      </c>
      <c r="D181" s="14"/>
      <c r="E181" s="14" t="s">
        <v>214</v>
      </c>
      <c r="F181" s="15" t="s">
        <v>221</v>
      </c>
      <c r="G181" s="72" t="s">
        <v>174</v>
      </c>
      <c r="H181" s="73"/>
      <c r="I181" s="78"/>
      <c r="J181" s="77"/>
      <c r="K181" s="77"/>
      <c r="L181" s="77"/>
      <c r="M181" s="73"/>
      <c r="N181" s="37">
        <f t="shared" si="0"/>
        <v>971</v>
      </c>
      <c r="O181" s="16">
        <f t="shared" si="1"/>
        <v>0</v>
      </c>
      <c r="P181" s="17"/>
      <c r="Q181" s="17"/>
      <c r="R181" s="17"/>
      <c r="S181" s="17"/>
      <c r="T181" s="17"/>
      <c r="U181" s="13">
        <f t="shared" si="2"/>
        <v>971</v>
      </c>
      <c r="V181" s="18">
        <v>321</v>
      </c>
      <c r="W181" s="13">
        <f t="shared" si="3"/>
        <v>1292</v>
      </c>
      <c r="X181" s="18">
        <v>232</v>
      </c>
      <c r="Y181" s="13">
        <v>1060</v>
      </c>
      <c r="Z181" s="71"/>
    </row>
    <row r="182" spans="1:26" ht="22.5" customHeight="1" outlineLevel="2">
      <c r="A182" s="1">
        <f t="shared" si="6"/>
        <v>7</v>
      </c>
      <c r="B182" s="119">
        <v>169</v>
      </c>
      <c r="C182" s="34" t="s">
        <v>206</v>
      </c>
      <c r="D182" s="14" t="s">
        <v>212</v>
      </c>
      <c r="E182" s="14" t="s">
        <v>175</v>
      </c>
      <c r="F182" s="15" t="s">
        <v>221</v>
      </c>
      <c r="G182" s="72" t="s">
        <v>176</v>
      </c>
      <c r="H182" s="73"/>
      <c r="I182" s="78"/>
      <c r="J182" s="77"/>
      <c r="K182" s="77"/>
      <c r="L182" s="77"/>
      <c r="M182" s="73"/>
      <c r="N182" s="37">
        <f t="shared" si="0"/>
        <v>2591</v>
      </c>
      <c r="O182" s="16">
        <f t="shared" si="1"/>
        <v>0</v>
      </c>
      <c r="P182" s="17"/>
      <c r="Q182" s="17"/>
      <c r="R182" s="17"/>
      <c r="S182" s="17"/>
      <c r="T182" s="17"/>
      <c r="U182" s="13">
        <f t="shared" si="2"/>
        <v>2591</v>
      </c>
      <c r="V182" s="18">
        <v>863</v>
      </c>
      <c r="W182" s="13">
        <f t="shared" si="3"/>
        <v>3454</v>
      </c>
      <c r="X182" s="18">
        <v>658</v>
      </c>
      <c r="Y182" s="13">
        <v>2796</v>
      </c>
      <c r="Z182" s="71"/>
    </row>
    <row r="183" spans="1:26" ht="22.5" customHeight="1" outlineLevel="2">
      <c r="A183" s="1">
        <f t="shared" si="6"/>
        <v>7</v>
      </c>
      <c r="B183" s="119">
        <v>170</v>
      </c>
      <c r="C183" s="47" t="s">
        <v>20</v>
      </c>
      <c r="D183" s="48" t="s">
        <v>20</v>
      </c>
      <c r="E183" s="14" t="s">
        <v>20</v>
      </c>
      <c r="F183" s="49" t="s">
        <v>20</v>
      </c>
      <c r="G183" s="74" t="s">
        <v>177</v>
      </c>
      <c r="H183" s="73"/>
      <c r="I183" s="76"/>
      <c r="J183" s="77"/>
      <c r="K183" s="77"/>
      <c r="L183" s="77"/>
      <c r="M183" s="73"/>
      <c r="N183" s="50">
        <f t="shared" si="0"/>
        <v>0</v>
      </c>
      <c r="O183" s="51">
        <f t="shared" si="1"/>
        <v>0</v>
      </c>
      <c r="P183" s="52"/>
      <c r="Q183" s="52"/>
      <c r="R183" s="52"/>
      <c r="S183" s="52"/>
      <c r="T183" s="52"/>
      <c r="U183" s="53">
        <f t="shared" si="2"/>
        <v>0</v>
      </c>
      <c r="V183" s="53"/>
      <c r="W183" s="53">
        <f t="shared" si="3"/>
        <v>0</v>
      </c>
      <c r="X183" s="53"/>
      <c r="Y183" s="53"/>
      <c r="Z183" s="71"/>
    </row>
    <row r="184" spans="1:26" ht="22.5" customHeight="1" outlineLevel="2">
      <c r="A184" s="1">
        <f t="shared" si="6"/>
        <v>7</v>
      </c>
      <c r="B184" s="119">
        <v>171</v>
      </c>
      <c r="C184" s="34" t="s">
        <v>206</v>
      </c>
      <c r="D184" s="14"/>
      <c r="E184" s="14" t="s">
        <v>45</v>
      </c>
      <c r="F184" s="15" t="s">
        <v>221</v>
      </c>
      <c r="G184" s="72" t="s">
        <v>178</v>
      </c>
      <c r="H184" s="73"/>
      <c r="I184" s="78"/>
      <c r="J184" s="77"/>
      <c r="K184" s="77"/>
      <c r="L184" s="77"/>
      <c r="M184" s="73"/>
      <c r="N184" s="37">
        <f t="shared" si="0"/>
        <v>3137</v>
      </c>
      <c r="O184" s="16">
        <f t="shared" si="1"/>
        <v>0</v>
      </c>
      <c r="P184" s="17"/>
      <c r="Q184" s="17"/>
      <c r="R184" s="17"/>
      <c r="S184" s="17"/>
      <c r="T184" s="17"/>
      <c r="U184" s="13">
        <f t="shared" si="2"/>
        <v>3137</v>
      </c>
      <c r="V184" s="18">
        <v>1047</v>
      </c>
      <c r="W184" s="13">
        <f t="shared" si="3"/>
        <v>4184</v>
      </c>
      <c r="X184" s="18">
        <v>748</v>
      </c>
      <c r="Y184" s="13">
        <v>3436</v>
      </c>
      <c r="Z184" s="71"/>
    </row>
    <row r="185" spans="1:26" ht="22.5" customHeight="1" outlineLevel="2">
      <c r="A185" s="1">
        <f t="shared" si="6"/>
        <v>7</v>
      </c>
      <c r="B185" s="119">
        <v>172</v>
      </c>
      <c r="C185" s="34" t="s">
        <v>206</v>
      </c>
      <c r="D185" s="14"/>
      <c r="E185" s="14" t="s">
        <v>23</v>
      </c>
      <c r="F185" s="15" t="s">
        <v>221</v>
      </c>
      <c r="G185" s="72" t="s">
        <v>179</v>
      </c>
      <c r="H185" s="73"/>
      <c r="I185" s="78"/>
      <c r="J185" s="77"/>
      <c r="K185" s="77"/>
      <c r="L185" s="77"/>
      <c r="M185" s="73"/>
      <c r="N185" s="37">
        <f t="shared" si="0"/>
        <v>2342</v>
      </c>
      <c r="O185" s="16">
        <f t="shared" si="1"/>
        <v>0</v>
      </c>
      <c r="P185" s="17"/>
      <c r="Q185" s="17"/>
      <c r="R185" s="17"/>
      <c r="S185" s="17"/>
      <c r="T185" s="17"/>
      <c r="U185" s="13">
        <f t="shared" si="2"/>
        <v>2342</v>
      </c>
      <c r="V185" s="18">
        <v>781</v>
      </c>
      <c r="W185" s="13">
        <f t="shared" si="3"/>
        <v>3123</v>
      </c>
      <c r="X185" s="18">
        <v>605</v>
      </c>
      <c r="Y185" s="13">
        <v>2518</v>
      </c>
      <c r="Z185" s="71"/>
    </row>
    <row r="186" spans="1:26" ht="22.5" customHeight="1" outlineLevel="2">
      <c r="A186" s="1">
        <f t="shared" si="6"/>
        <v>7</v>
      </c>
      <c r="B186" s="119">
        <v>173</v>
      </c>
      <c r="C186" s="34" t="s">
        <v>206</v>
      </c>
      <c r="D186" s="14"/>
      <c r="E186" s="14" t="s">
        <v>13</v>
      </c>
      <c r="F186" s="15" t="s">
        <v>221</v>
      </c>
      <c r="G186" s="72" t="s">
        <v>180</v>
      </c>
      <c r="H186" s="73"/>
      <c r="I186" s="78"/>
      <c r="J186" s="77"/>
      <c r="K186" s="77"/>
      <c r="L186" s="77"/>
      <c r="M186" s="73"/>
      <c r="N186" s="37">
        <f t="shared" si="0"/>
        <v>1953</v>
      </c>
      <c r="O186" s="16">
        <f t="shared" si="1"/>
        <v>0</v>
      </c>
      <c r="P186" s="17"/>
      <c r="Q186" s="17"/>
      <c r="R186" s="17"/>
      <c r="S186" s="17"/>
      <c r="T186" s="17"/>
      <c r="U186" s="13">
        <f t="shared" si="2"/>
        <v>1953</v>
      </c>
      <c r="V186" s="18">
        <v>650</v>
      </c>
      <c r="W186" s="13">
        <f t="shared" si="3"/>
        <v>2603</v>
      </c>
      <c r="X186" s="18">
        <v>484</v>
      </c>
      <c r="Y186" s="13">
        <v>2119</v>
      </c>
      <c r="Z186" s="71"/>
    </row>
    <row r="187" spans="1:26" ht="22.5" customHeight="1" outlineLevel="2">
      <c r="A187" s="1">
        <f t="shared" si="6"/>
        <v>7</v>
      </c>
      <c r="B187" s="119">
        <v>174</v>
      </c>
      <c r="C187" s="34" t="s">
        <v>206</v>
      </c>
      <c r="D187" s="14"/>
      <c r="E187" s="14" t="s">
        <v>220</v>
      </c>
      <c r="F187" s="15" t="s">
        <v>221</v>
      </c>
      <c r="G187" s="72" t="s">
        <v>181</v>
      </c>
      <c r="H187" s="73"/>
      <c r="I187" s="78"/>
      <c r="J187" s="77"/>
      <c r="K187" s="77"/>
      <c r="L187" s="77"/>
      <c r="M187" s="73"/>
      <c r="N187" s="37">
        <f t="shared" si="0"/>
        <v>4759</v>
      </c>
      <c r="O187" s="16">
        <f t="shared" si="1"/>
        <v>75</v>
      </c>
      <c r="P187" s="17"/>
      <c r="Q187" s="17"/>
      <c r="R187" s="17"/>
      <c r="S187" s="17"/>
      <c r="T187" s="17">
        <v>75</v>
      </c>
      <c r="U187" s="13">
        <f t="shared" si="2"/>
        <v>4834</v>
      </c>
      <c r="V187" s="18">
        <v>1614</v>
      </c>
      <c r="W187" s="13">
        <f t="shared" si="3"/>
        <v>6448</v>
      </c>
      <c r="X187" s="18">
        <v>1330</v>
      </c>
      <c r="Y187" s="13">
        <v>5118</v>
      </c>
      <c r="Z187" s="71"/>
    </row>
    <row r="188" spans="1:26" ht="22.5" customHeight="1" outlineLevel="2">
      <c r="A188" s="1">
        <f t="shared" si="6"/>
        <v>7</v>
      </c>
      <c r="B188" s="119">
        <v>175</v>
      </c>
      <c r="C188" s="34" t="s">
        <v>206</v>
      </c>
      <c r="D188" s="14"/>
      <c r="E188" s="14" t="s">
        <v>175</v>
      </c>
      <c r="F188" s="15" t="s">
        <v>221</v>
      </c>
      <c r="G188" s="72" t="s">
        <v>182</v>
      </c>
      <c r="H188" s="73"/>
      <c r="I188" s="78"/>
      <c r="J188" s="77"/>
      <c r="K188" s="77"/>
      <c r="L188" s="77"/>
      <c r="M188" s="73"/>
      <c r="N188" s="37">
        <f t="shared" si="0"/>
        <v>4734</v>
      </c>
      <c r="O188" s="16">
        <f t="shared" si="1"/>
        <v>100</v>
      </c>
      <c r="P188" s="17"/>
      <c r="Q188" s="17"/>
      <c r="R188" s="17"/>
      <c r="S188" s="17"/>
      <c r="T188" s="17">
        <v>100</v>
      </c>
      <c r="U188" s="13">
        <f t="shared" si="2"/>
        <v>4834</v>
      </c>
      <c r="V188" s="18">
        <v>1614</v>
      </c>
      <c r="W188" s="13">
        <f t="shared" si="3"/>
        <v>6448</v>
      </c>
      <c r="X188" s="18">
        <v>1330</v>
      </c>
      <c r="Y188" s="13">
        <v>5118</v>
      </c>
      <c r="Z188" s="71"/>
    </row>
    <row r="189" spans="1:26" ht="22.5" customHeight="1" outlineLevel="2">
      <c r="A189" s="1">
        <f t="shared" si="6"/>
        <v>7</v>
      </c>
      <c r="B189" s="119">
        <v>176</v>
      </c>
      <c r="C189" s="47" t="s">
        <v>20</v>
      </c>
      <c r="D189" s="48" t="s">
        <v>20</v>
      </c>
      <c r="E189" s="14" t="s">
        <v>20</v>
      </c>
      <c r="F189" s="49" t="s">
        <v>20</v>
      </c>
      <c r="G189" s="74" t="s">
        <v>183</v>
      </c>
      <c r="H189" s="73"/>
      <c r="I189" s="76"/>
      <c r="J189" s="77"/>
      <c r="K189" s="77"/>
      <c r="L189" s="77"/>
      <c r="M189" s="73"/>
      <c r="N189" s="50">
        <f t="shared" si="0"/>
        <v>0</v>
      </c>
      <c r="O189" s="51">
        <f t="shared" si="1"/>
        <v>0</v>
      </c>
      <c r="P189" s="52"/>
      <c r="Q189" s="52"/>
      <c r="R189" s="52"/>
      <c r="S189" s="52"/>
      <c r="T189" s="52"/>
      <c r="U189" s="53">
        <f t="shared" si="2"/>
        <v>0</v>
      </c>
      <c r="V189" s="53"/>
      <c r="W189" s="53">
        <f t="shared" si="3"/>
        <v>0</v>
      </c>
      <c r="X189" s="53"/>
      <c r="Y189" s="53"/>
      <c r="Z189" s="71"/>
    </row>
    <row r="190" spans="1:26" s="70" customFormat="1" ht="22.5" customHeight="1" outlineLevel="1">
      <c r="A190" s="129" t="s">
        <v>238</v>
      </c>
      <c r="B190" s="119"/>
      <c r="C190" s="138"/>
      <c r="D190" s="139"/>
      <c r="E190" s="140"/>
      <c r="F190" s="141"/>
      <c r="G190" s="142"/>
      <c r="H190" s="143"/>
      <c r="I190" s="144"/>
      <c r="J190" s="145"/>
      <c r="K190" s="145"/>
      <c r="L190" s="145"/>
      <c r="M190" s="143"/>
      <c r="N190" s="146">
        <f>SUBTOTAL(9,N168:N189)</f>
        <v>36132</v>
      </c>
      <c r="O190" s="147">
        <f>SUBTOTAL(9,O168:O189)</f>
        <v>175</v>
      </c>
      <c r="P190" s="148">
        <f>SUBTOTAL(9,P168:P189)</f>
        <v>0</v>
      </c>
      <c r="Q190" s="148">
        <f>SUBTOTAL(9,Q168:Q189)</f>
        <v>0</v>
      </c>
      <c r="R190" s="148">
        <f>SUBTOTAL(9,R168:R189)</f>
        <v>0</v>
      </c>
      <c r="S190" s="148">
        <f>SUBTOTAL(9,S168:S189)</f>
        <v>0</v>
      </c>
      <c r="T190" s="148">
        <f>SUBTOTAL(9,T168:T189)</f>
        <v>175</v>
      </c>
      <c r="U190" s="149">
        <f>SUBTOTAL(9,U168:U189)</f>
        <v>36307</v>
      </c>
      <c r="V190" s="149">
        <f>SUBTOTAL(9,V168:V189)</f>
        <v>12109</v>
      </c>
      <c r="W190" s="149">
        <f>SUBTOTAL(9,W168:W189)</f>
        <v>48416</v>
      </c>
      <c r="X190" s="149">
        <f>SUBTOTAL(9,X168:X189)</f>
        <v>9377</v>
      </c>
      <c r="Y190" s="149">
        <f>SUBTOTAL(9,Y168:Y189)</f>
        <v>39039</v>
      </c>
      <c r="Z190" s="71"/>
    </row>
    <row r="191" spans="1:26" ht="22.35" customHeight="1" outlineLevel="2">
      <c r="A191" s="1">
        <f t="shared" si="6"/>
        <v>8</v>
      </c>
      <c r="B191" s="119">
        <v>177</v>
      </c>
      <c r="C191" s="47" t="s">
        <v>20</v>
      </c>
      <c r="D191" s="48" t="s">
        <v>20</v>
      </c>
      <c r="E191" s="14" t="s">
        <v>20</v>
      </c>
      <c r="F191" s="49" t="s">
        <v>20</v>
      </c>
      <c r="G191" s="74" t="s">
        <v>184</v>
      </c>
      <c r="H191" s="73"/>
      <c r="I191" s="76"/>
      <c r="J191" s="77"/>
      <c r="K191" s="77"/>
      <c r="L191" s="77"/>
      <c r="M191" s="73"/>
      <c r="N191" s="50">
        <f t="shared" si="0"/>
        <v>0</v>
      </c>
      <c r="O191" s="51">
        <f t="shared" si="1"/>
        <v>0</v>
      </c>
      <c r="P191" s="52"/>
      <c r="Q191" s="52"/>
      <c r="R191" s="52"/>
      <c r="S191" s="52"/>
      <c r="T191" s="52"/>
      <c r="U191" s="53">
        <f t="shared" si="2"/>
        <v>0</v>
      </c>
      <c r="V191" s="53"/>
      <c r="W191" s="53">
        <f t="shared" si="3"/>
        <v>0</v>
      </c>
      <c r="X191" s="53"/>
      <c r="Y191" s="53"/>
      <c r="Z191" s="71"/>
    </row>
    <row r="192" spans="1:26" ht="22.35" customHeight="1" outlineLevel="2">
      <c r="A192" s="1">
        <f t="shared" si="6"/>
        <v>8</v>
      </c>
      <c r="B192" s="119">
        <v>178</v>
      </c>
      <c r="C192" s="34" t="s">
        <v>206</v>
      </c>
      <c r="D192" s="14"/>
      <c r="E192" s="14" t="s">
        <v>215</v>
      </c>
      <c r="F192" s="15" t="s">
        <v>221</v>
      </c>
      <c r="G192" s="72" t="s">
        <v>185</v>
      </c>
      <c r="H192" s="73"/>
      <c r="I192" s="78"/>
      <c r="J192" s="77"/>
      <c r="K192" s="77"/>
      <c r="L192" s="77"/>
      <c r="M192" s="73"/>
      <c r="N192" s="37">
        <f t="shared" si="0"/>
        <v>1539</v>
      </c>
      <c r="O192" s="16">
        <f t="shared" si="1"/>
        <v>0</v>
      </c>
      <c r="P192" s="17"/>
      <c r="Q192" s="17"/>
      <c r="R192" s="17"/>
      <c r="S192" s="17"/>
      <c r="T192" s="17"/>
      <c r="U192" s="13">
        <f t="shared" si="2"/>
        <v>1539</v>
      </c>
      <c r="V192" s="18">
        <v>511</v>
      </c>
      <c r="W192" s="13">
        <f t="shared" si="3"/>
        <v>2050</v>
      </c>
      <c r="X192" s="18">
        <v>397</v>
      </c>
      <c r="Y192" s="13">
        <v>1653</v>
      </c>
      <c r="Z192" s="71"/>
    </row>
    <row r="193" spans="1:26" ht="22.35" customHeight="1" outlineLevel="2">
      <c r="A193" s="1">
        <f t="shared" si="6"/>
        <v>8</v>
      </c>
      <c r="B193" s="119">
        <v>179</v>
      </c>
      <c r="C193" s="34" t="s">
        <v>206</v>
      </c>
      <c r="D193" s="14"/>
      <c r="E193" s="14" t="s">
        <v>17</v>
      </c>
      <c r="F193" s="15" t="s">
        <v>221</v>
      </c>
      <c r="G193" s="72" t="s">
        <v>186</v>
      </c>
      <c r="H193" s="73"/>
      <c r="I193" s="78"/>
      <c r="J193" s="77"/>
      <c r="K193" s="77"/>
      <c r="L193" s="77"/>
      <c r="M193" s="73"/>
      <c r="N193" s="37">
        <f t="shared" si="0"/>
        <v>1743</v>
      </c>
      <c r="O193" s="16">
        <f t="shared" si="1"/>
        <v>0</v>
      </c>
      <c r="P193" s="17"/>
      <c r="Q193" s="17"/>
      <c r="R193" s="17"/>
      <c r="S193" s="17"/>
      <c r="T193" s="17"/>
      <c r="U193" s="13">
        <f t="shared" si="2"/>
        <v>1743</v>
      </c>
      <c r="V193" s="18">
        <v>577</v>
      </c>
      <c r="W193" s="13">
        <f t="shared" si="3"/>
        <v>2320</v>
      </c>
      <c r="X193" s="18">
        <v>453</v>
      </c>
      <c r="Y193" s="13">
        <v>1867</v>
      </c>
      <c r="Z193" s="71"/>
    </row>
    <row r="194" spans="1:26" ht="22.35" customHeight="1" outlineLevel="2">
      <c r="A194" s="1">
        <f t="shared" si="6"/>
        <v>8</v>
      </c>
      <c r="B194" s="119">
        <v>180</v>
      </c>
      <c r="C194" s="47" t="s">
        <v>20</v>
      </c>
      <c r="D194" s="48" t="s">
        <v>20</v>
      </c>
      <c r="E194" s="14" t="s">
        <v>20</v>
      </c>
      <c r="F194" s="49" t="s">
        <v>20</v>
      </c>
      <c r="G194" s="74" t="s">
        <v>187</v>
      </c>
      <c r="H194" s="73"/>
      <c r="I194" s="76"/>
      <c r="J194" s="77"/>
      <c r="K194" s="77"/>
      <c r="L194" s="77"/>
      <c r="M194" s="73"/>
      <c r="N194" s="50">
        <f t="shared" si="0"/>
        <v>0</v>
      </c>
      <c r="O194" s="51">
        <f t="shared" si="1"/>
        <v>0</v>
      </c>
      <c r="P194" s="52"/>
      <c r="Q194" s="52"/>
      <c r="R194" s="52"/>
      <c r="S194" s="52"/>
      <c r="T194" s="52"/>
      <c r="U194" s="53">
        <f t="shared" si="2"/>
        <v>0</v>
      </c>
      <c r="V194" s="53"/>
      <c r="W194" s="53">
        <f t="shared" si="3"/>
        <v>0</v>
      </c>
      <c r="X194" s="53"/>
      <c r="Y194" s="53"/>
      <c r="Z194" s="71"/>
    </row>
    <row r="195" spans="1:26" ht="22.35" customHeight="1" outlineLevel="2">
      <c r="A195" s="1">
        <f t="shared" si="6"/>
        <v>8</v>
      </c>
      <c r="B195" s="119">
        <v>181</v>
      </c>
      <c r="C195" s="47" t="s">
        <v>20</v>
      </c>
      <c r="D195" s="48" t="s">
        <v>20</v>
      </c>
      <c r="E195" s="14" t="s">
        <v>20</v>
      </c>
      <c r="F195" s="49" t="s">
        <v>20</v>
      </c>
      <c r="G195" s="74" t="s">
        <v>188</v>
      </c>
      <c r="H195" s="73"/>
      <c r="I195" s="76"/>
      <c r="J195" s="77"/>
      <c r="K195" s="77"/>
      <c r="L195" s="77"/>
      <c r="M195" s="73"/>
      <c r="N195" s="50">
        <f t="shared" si="0"/>
        <v>0</v>
      </c>
      <c r="O195" s="51">
        <f t="shared" si="1"/>
        <v>0</v>
      </c>
      <c r="P195" s="52"/>
      <c r="Q195" s="52"/>
      <c r="R195" s="52"/>
      <c r="S195" s="52"/>
      <c r="T195" s="52"/>
      <c r="U195" s="53">
        <f t="shared" si="2"/>
        <v>0</v>
      </c>
      <c r="V195" s="53"/>
      <c r="W195" s="53">
        <f t="shared" si="3"/>
        <v>0</v>
      </c>
      <c r="X195" s="53"/>
      <c r="Y195" s="53"/>
      <c r="Z195" s="71"/>
    </row>
    <row r="196" spans="1:26" ht="22.35" customHeight="1" outlineLevel="2">
      <c r="A196" s="1">
        <f t="shared" si="6"/>
        <v>8</v>
      </c>
      <c r="B196" s="119">
        <v>182</v>
      </c>
      <c r="C196" s="47" t="s">
        <v>20</v>
      </c>
      <c r="D196" s="48" t="s">
        <v>20</v>
      </c>
      <c r="E196" s="14" t="s">
        <v>20</v>
      </c>
      <c r="F196" s="49" t="s">
        <v>20</v>
      </c>
      <c r="G196" s="74" t="s">
        <v>189</v>
      </c>
      <c r="H196" s="73"/>
      <c r="I196" s="76"/>
      <c r="J196" s="77"/>
      <c r="K196" s="77"/>
      <c r="L196" s="77"/>
      <c r="M196" s="73"/>
      <c r="N196" s="50">
        <f t="shared" si="0"/>
        <v>0</v>
      </c>
      <c r="O196" s="51">
        <f t="shared" si="1"/>
        <v>0</v>
      </c>
      <c r="P196" s="52"/>
      <c r="Q196" s="52"/>
      <c r="R196" s="52"/>
      <c r="S196" s="52"/>
      <c r="T196" s="52"/>
      <c r="U196" s="53">
        <f t="shared" si="2"/>
        <v>0</v>
      </c>
      <c r="V196" s="53"/>
      <c r="W196" s="53">
        <f t="shared" si="3"/>
        <v>0</v>
      </c>
      <c r="X196" s="53"/>
      <c r="Y196" s="53"/>
      <c r="Z196" s="71"/>
    </row>
    <row r="197" spans="1:26" ht="22.35" customHeight="1" outlineLevel="2">
      <c r="A197" s="1">
        <f t="shared" si="6"/>
        <v>8</v>
      </c>
      <c r="B197" s="119">
        <v>183</v>
      </c>
      <c r="C197" s="47" t="s">
        <v>20</v>
      </c>
      <c r="D197" s="48" t="s">
        <v>20</v>
      </c>
      <c r="E197" s="14" t="s">
        <v>20</v>
      </c>
      <c r="F197" s="49" t="s">
        <v>20</v>
      </c>
      <c r="G197" s="74" t="s">
        <v>190</v>
      </c>
      <c r="H197" s="73"/>
      <c r="I197" s="76"/>
      <c r="J197" s="77"/>
      <c r="K197" s="77"/>
      <c r="L197" s="77"/>
      <c r="M197" s="73"/>
      <c r="N197" s="50">
        <f t="shared" si="0"/>
        <v>0</v>
      </c>
      <c r="O197" s="51">
        <f t="shared" si="1"/>
        <v>0</v>
      </c>
      <c r="P197" s="52"/>
      <c r="Q197" s="52"/>
      <c r="R197" s="52"/>
      <c r="S197" s="52"/>
      <c r="T197" s="52"/>
      <c r="U197" s="53">
        <f t="shared" si="2"/>
        <v>0</v>
      </c>
      <c r="V197" s="53"/>
      <c r="W197" s="53">
        <f t="shared" si="3"/>
        <v>0</v>
      </c>
      <c r="X197" s="53"/>
      <c r="Y197" s="53"/>
      <c r="Z197" s="71"/>
    </row>
    <row r="198" spans="1:26" ht="22.35" customHeight="1" outlineLevel="2">
      <c r="A198" s="1">
        <f t="shared" si="6"/>
        <v>8</v>
      </c>
      <c r="B198" s="119">
        <v>184</v>
      </c>
      <c r="C198" s="34" t="s">
        <v>210</v>
      </c>
      <c r="D198" s="14"/>
      <c r="E198" s="14" t="s">
        <v>13</v>
      </c>
      <c r="F198" s="15" t="s">
        <v>221</v>
      </c>
      <c r="G198" s="72" t="s">
        <v>191</v>
      </c>
      <c r="H198" s="73"/>
      <c r="I198" s="78"/>
      <c r="J198" s="77"/>
      <c r="K198" s="77"/>
      <c r="L198" s="77"/>
      <c r="M198" s="73"/>
      <c r="N198" s="37">
        <f t="shared" si="0"/>
        <v>888</v>
      </c>
      <c r="O198" s="16">
        <f t="shared" si="1"/>
        <v>0</v>
      </c>
      <c r="P198" s="17"/>
      <c r="Q198" s="17"/>
      <c r="R198" s="17"/>
      <c r="S198" s="17"/>
      <c r="T198" s="17"/>
      <c r="U198" s="13">
        <f t="shared" si="2"/>
        <v>888</v>
      </c>
      <c r="V198" s="18">
        <v>293</v>
      </c>
      <c r="W198" s="13">
        <f t="shared" si="3"/>
        <v>1181</v>
      </c>
      <c r="X198" s="18">
        <v>215</v>
      </c>
      <c r="Y198" s="13">
        <v>966</v>
      </c>
      <c r="Z198" s="71"/>
    </row>
    <row r="199" spans="1:26" ht="22.35" customHeight="1" outlineLevel="2">
      <c r="A199" s="1">
        <f t="shared" si="6"/>
        <v>8</v>
      </c>
      <c r="B199" s="119">
        <v>185</v>
      </c>
      <c r="C199" s="34" t="s">
        <v>206</v>
      </c>
      <c r="D199" s="14"/>
      <c r="E199" s="14" t="s">
        <v>175</v>
      </c>
      <c r="F199" s="15" t="s">
        <v>221</v>
      </c>
      <c r="G199" s="72" t="s">
        <v>192</v>
      </c>
      <c r="H199" s="73"/>
      <c r="I199" s="78"/>
      <c r="J199" s="77"/>
      <c r="K199" s="77"/>
      <c r="L199" s="77"/>
      <c r="M199" s="73"/>
      <c r="N199" s="37">
        <f t="shared" si="0"/>
        <v>2373</v>
      </c>
      <c r="O199" s="16">
        <f t="shared" si="1"/>
        <v>0</v>
      </c>
      <c r="P199" s="17"/>
      <c r="Q199" s="17"/>
      <c r="R199" s="17"/>
      <c r="S199" s="17"/>
      <c r="T199" s="17"/>
      <c r="U199" s="13">
        <f t="shared" si="2"/>
        <v>2373</v>
      </c>
      <c r="V199" s="18">
        <v>787</v>
      </c>
      <c r="W199" s="13">
        <f t="shared" si="3"/>
        <v>3160</v>
      </c>
      <c r="X199" s="18">
        <v>636</v>
      </c>
      <c r="Y199" s="13">
        <v>2524</v>
      </c>
      <c r="Z199" s="71"/>
    </row>
    <row r="200" spans="1:26" ht="22.35" customHeight="1" outlineLevel="2">
      <c r="A200" s="1">
        <f t="shared" si="6"/>
        <v>8</v>
      </c>
      <c r="B200" s="119">
        <v>186</v>
      </c>
      <c r="C200" s="34" t="s">
        <v>210</v>
      </c>
      <c r="D200" s="14"/>
      <c r="E200" s="14" t="s">
        <v>13</v>
      </c>
      <c r="F200" s="15" t="s">
        <v>221</v>
      </c>
      <c r="G200" s="72" t="s">
        <v>193</v>
      </c>
      <c r="H200" s="73"/>
      <c r="I200" s="78"/>
      <c r="J200" s="77"/>
      <c r="K200" s="77"/>
      <c r="L200" s="77"/>
      <c r="M200" s="73"/>
      <c r="N200" s="37">
        <f t="shared" si="0"/>
        <v>888</v>
      </c>
      <c r="O200" s="16">
        <f t="shared" si="1"/>
        <v>0</v>
      </c>
      <c r="P200" s="17"/>
      <c r="Q200" s="17"/>
      <c r="R200" s="17"/>
      <c r="S200" s="17"/>
      <c r="T200" s="17"/>
      <c r="U200" s="13">
        <f t="shared" si="2"/>
        <v>888</v>
      </c>
      <c r="V200" s="18">
        <v>293</v>
      </c>
      <c r="W200" s="13">
        <f t="shared" si="3"/>
        <v>1181</v>
      </c>
      <c r="X200" s="18">
        <v>215</v>
      </c>
      <c r="Y200" s="13">
        <v>966</v>
      </c>
      <c r="Z200" s="71"/>
    </row>
    <row r="201" spans="1:26" ht="22.35" customHeight="1" outlineLevel="2">
      <c r="A201" s="1">
        <f t="shared" si="6"/>
        <v>8</v>
      </c>
      <c r="B201" s="119">
        <v>187</v>
      </c>
      <c r="C201" s="34" t="s">
        <v>206</v>
      </c>
      <c r="D201" s="14"/>
      <c r="E201" s="14" t="s">
        <v>215</v>
      </c>
      <c r="F201" s="15" t="s">
        <v>221</v>
      </c>
      <c r="G201" s="72" t="s">
        <v>194</v>
      </c>
      <c r="H201" s="73"/>
      <c r="I201" s="78"/>
      <c r="J201" s="77"/>
      <c r="K201" s="77"/>
      <c r="L201" s="77"/>
      <c r="M201" s="73"/>
      <c r="N201" s="37">
        <f t="shared" si="0"/>
        <v>2438</v>
      </c>
      <c r="O201" s="16">
        <f t="shared" si="1"/>
        <v>0</v>
      </c>
      <c r="P201" s="17"/>
      <c r="Q201" s="17"/>
      <c r="R201" s="17"/>
      <c r="S201" s="17"/>
      <c r="T201" s="17"/>
      <c r="U201" s="13">
        <f t="shared" si="2"/>
        <v>2438</v>
      </c>
      <c r="V201" s="18">
        <v>813</v>
      </c>
      <c r="W201" s="13">
        <f t="shared" si="3"/>
        <v>3251</v>
      </c>
      <c r="X201" s="18">
        <v>626</v>
      </c>
      <c r="Y201" s="13">
        <v>2625</v>
      </c>
      <c r="Z201" s="71"/>
    </row>
    <row r="202" spans="1:26" ht="22.35" customHeight="1" outlineLevel="2">
      <c r="A202" s="1">
        <f t="shared" si="6"/>
        <v>8</v>
      </c>
      <c r="B202" s="119">
        <v>188</v>
      </c>
      <c r="C202" s="34" t="s">
        <v>206</v>
      </c>
      <c r="D202" s="14"/>
      <c r="E202" s="14" t="s">
        <v>17</v>
      </c>
      <c r="F202" s="15" t="s">
        <v>221</v>
      </c>
      <c r="G202" s="72" t="s">
        <v>195</v>
      </c>
      <c r="H202" s="73"/>
      <c r="I202" s="78"/>
      <c r="J202" s="77"/>
      <c r="K202" s="77"/>
      <c r="L202" s="77"/>
      <c r="M202" s="73"/>
      <c r="N202" s="37">
        <f t="shared" si="0"/>
        <v>1743</v>
      </c>
      <c r="O202" s="16">
        <f t="shared" si="1"/>
        <v>0</v>
      </c>
      <c r="P202" s="17"/>
      <c r="Q202" s="17"/>
      <c r="R202" s="17"/>
      <c r="S202" s="17"/>
      <c r="T202" s="17"/>
      <c r="U202" s="13">
        <f t="shared" si="2"/>
        <v>1743</v>
      </c>
      <c r="V202" s="18">
        <v>568</v>
      </c>
      <c r="W202" s="13">
        <f t="shared" si="3"/>
        <v>2311</v>
      </c>
      <c r="X202" s="18">
        <v>544</v>
      </c>
      <c r="Y202" s="13">
        <v>1767</v>
      </c>
      <c r="Z202" s="71"/>
    </row>
    <row r="203" spans="1:26" ht="22.35" customHeight="1" outlineLevel="2">
      <c r="A203" s="1">
        <f t="shared" si="6"/>
        <v>8</v>
      </c>
      <c r="B203" s="119">
        <v>189</v>
      </c>
      <c r="C203" s="34" t="s">
        <v>206</v>
      </c>
      <c r="D203" s="14"/>
      <c r="E203" s="14" t="s">
        <v>13</v>
      </c>
      <c r="F203" s="15" t="s">
        <v>221</v>
      </c>
      <c r="G203" s="72" t="s">
        <v>196</v>
      </c>
      <c r="H203" s="73"/>
      <c r="I203" s="78"/>
      <c r="J203" s="77"/>
      <c r="K203" s="77"/>
      <c r="L203" s="77"/>
      <c r="M203" s="73"/>
      <c r="N203" s="37">
        <f t="shared" si="0"/>
        <v>1789</v>
      </c>
      <c r="O203" s="16">
        <f t="shared" si="1"/>
        <v>0</v>
      </c>
      <c r="P203" s="17"/>
      <c r="Q203" s="17"/>
      <c r="R203" s="17"/>
      <c r="S203" s="17"/>
      <c r="T203" s="17"/>
      <c r="U203" s="13">
        <f t="shared" si="2"/>
        <v>1789</v>
      </c>
      <c r="V203" s="18">
        <v>595</v>
      </c>
      <c r="W203" s="13">
        <f t="shared" si="3"/>
        <v>2384</v>
      </c>
      <c r="X203" s="18">
        <v>449</v>
      </c>
      <c r="Y203" s="13">
        <v>1935</v>
      </c>
      <c r="Z203" s="71"/>
    </row>
    <row r="204" spans="1:26" ht="22.35" customHeight="1" outlineLevel="2">
      <c r="A204" s="1">
        <f t="shared" si="6"/>
        <v>8</v>
      </c>
      <c r="B204" s="119">
        <v>190</v>
      </c>
      <c r="C204" s="47" t="s">
        <v>206</v>
      </c>
      <c r="D204" s="48"/>
      <c r="E204" s="14" t="s">
        <v>13</v>
      </c>
      <c r="F204" s="49" t="s">
        <v>20</v>
      </c>
      <c r="G204" s="74" t="s">
        <v>197</v>
      </c>
      <c r="H204" s="73"/>
      <c r="I204" s="76"/>
      <c r="J204" s="77"/>
      <c r="K204" s="77"/>
      <c r="L204" s="77"/>
      <c r="M204" s="73"/>
      <c r="N204" s="50">
        <f t="shared" si="0"/>
        <v>0</v>
      </c>
      <c r="O204" s="51">
        <f t="shared" si="1"/>
        <v>0</v>
      </c>
      <c r="P204" s="52"/>
      <c r="Q204" s="52"/>
      <c r="R204" s="52"/>
      <c r="S204" s="52"/>
      <c r="T204" s="52"/>
      <c r="U204" s="53">
        <f t="shared" si="2"/>
        <v>0</v>
      </c>
      <c r="V204" s="53"/>
      <c r="W204" s="53">
        <f t="shared" si="3"/>
        <v>0</v>
      </c>
      <c r="X204" s="53"/>
      <c r="Y204" s="53">
        <v>0</v>
      </c>
      <c r="Z204" s="71"/>
    </row>
    <row r="205" spans="1:26" ht="22.35" customHeight="1" outlineLevel="2">
      <c r="A205" s="1">
        <f t="shared" si="6"/>
        <v>8</v>
      </c>
      <c r="B205" s="119">
        <v>191</v>
      </c>
      <c r="C205" s="34" t="s">
        <v>210</v>
      </c>
      <c r="D205" s="14"/>
      <c r="E205" s="14" t="s">
        <v>13</v>
      </c>
      <c r="F205" s="15" t="s">
        <v>221</v>
      </c>
      <c r="G205" s="72" t="s">
        <v>198</v>
      </c>
      <c r="H205" s="73"/>
      <c r="I205" s="78"/>
      <c r="J205" s="77"/>
      <c r="K205" s="77"/>
      <c r="L205" s="77"/>
      <c r="M205" s="73"/>
      <c r="N205" s="37">
        <f t="shared" si="0"/>
        <v>888</v>
      </c>
      <c r="O205" s="16">
        <f t="shared" si="1"/>
        <v>0</v>
      </c>
      <c r="P205" s="17"/>
      <c r="Q205" s="17"/>
      <c r="R205" s="17"/>
      <c r="S205" s="17"/>
      <c r="T205" s="17"/>
      <c r="U205" s="13">
        <f t="shared" si="2"/>
        <v>888</v>
      </c>
      <c r="V205" s="18">
        <v>293</v>
      </c>
      <c r="W205" s="13">
        <f t="shared" si="3"/>
        <v>1181</v>
      </c>
      <c r="X205" s="18">
        <v>215</v>
      </c>
      <c r="Y205" s="13">
        <v>966</v>
      </c>
      <c r="Z205" s="71"/>
    </row>
    <row r="206" spans="1:26" ht="22.35" customHeight="1" outlineLevel="2">
      <c r="A206" s="1">
        <f t="shared" si="6"/>
        <v>8</v>
      </c>
      <c r="B206" s="119">
        <v>192</v>
      </c>
      <c r="C206" s="34" t="s">
        <v>206</v>
      </c>
      <c r="D206" s="14"/>
      <c r="E206" s="14" t="s">
        <v>175</v>
      </c>
      <c r="F206" s="15" t="s">
        <v>221</v>
      </c>
      <c r="G206" s="72" t="s">
        <v>199</v>
      </c>
      <c r="H206" s="73"/>
      <c r="I206" s="78"/>
      <c r="J206" s="77"/>
      <c r="K206" s="77"/>
      <c r="L206" s="77"/>
      <c r="M206" s="73"/>
      <c r="N206" s="37">
        <f t="shared" si="0"/>
        <v>1364</v>
      </c>
      <c r="O206" s="16">
        <f t="shared" si="1"/>
        <v>1500</v>
      </c>
      <c r="P206" s="17"/>
      <c r="Q206" s="17"/>
      <c r="R206" s="17">
        <v>1500</v>
      </c>
      <c r="S206" s="17"/>
      <c r="T206" s="17"/>
      <c r="U206" s="13">
        <f t="shared" si="2"/>
        <v>2864</v>
      </c>
      <c r="V206" s="18">
        <v>953</v>
      </c>
      <c r="W206" s="13">
        <f t="shared" si="3"/>
        <v>3817</v>
      </c>
      <c r="X206" s="18">
        <v>765</v>
      </c>
      <c r="Y206" s="13">
        <v>3052</v>
      </c>
      <c r="Z206" s="71"/>
    </row>
    <row r="207" spans="1:26" ht="22.35" customHeight="1" outlineLevel="2">
      <c r="A207" s="1">
        <f t="shared" si="6"/>
        <v>8</v>
      </c>
      <c r="B207" s="119">
        <v>193</v>
      </c>
      <c r="C207" s="34" t="s">
        <v>206</v>
      </c>
      <c r="D207" s="14"/>
      <c r="E207" s="14" t="s">
        <v>13</v>
      </c>
      <c r="F207" s="15" t="s">
        <v>221</v>
      </c>
      <c r="G207" s="72" t="s">
        <v>200</v>
      </c>
      <c r="H207" s="73"/>
      <c r="I207" s="78"/>
      <c r="J207" s="77"/>
      <c r="K207" s="77"/>
      <c r="L207" s="77"/>
      <c r="M207" s="73"/>
      <c r="N207" s="37">
        <f t="shared" si="0"/>
        <v>1953</v>
      </c>
      <c r="O207" s="16">
        <f t="shared" si="1"/>
        <v>0</v>
      </c>
      <c r="P207" s="17"/>
      <c r="Q207" s="17"/>
      <c r="R207" s="17"/>
      <c r="S207" s="17"/>
      <c r="T207" s="17"/>
      <c r="U207" s="13">
        <f t="shared" si="2"/>
        <v>1953</v>
      </c>
      <c r="V207" s="18">
        <v>650</v>
      </c>
      <c r="W207" s="13">
        <f t="shared" si="3"/>
        <v>2603</v>
      </c>
      <c r="X207" s="18">
        <v>484</v>
      </c>
      <c r="Y207" s="13">
        <v>2119</v>
      </c>
      <c r="Z207" s="71"/>
    </row>
    <row r="208" spans="1:26" ht="22.35" customHeight="1" outlineLevel="2">
      <c r="A208" s="1">
        <f t="shared" ref="A208:A212" si="7">INT((B208-1)/22)</f>
        <v>8</v>
      </c>
      <c r="B208" s="119">
        <v>194</v>
      </c>
      <c r="C208" s="34" t="s">
        <v>206</v>
      </c>
      <c r="D208" s="14"/>
      <c r="E208" s="14" t="s">
        <v>13</v>
      </c>
      <c r="F208" s="15" t="s">
        <v>221</v>
      </c>
      <c r="G208" s="72" t="s">
        <v>201</v>
      </c>
      <c r="H208" s="73"/>
      <c r="I208" s="78"/>
      <c r="J208" s="77"/>
      <c r="K208" s="77"/>
      <c r="L208" s="77"/>
      <c r="M208" s="73"/>
      <c r="N208" s="37">
        <f t="shared" si="0"/>
        <v>1953</v>
      </c>
      <c r="O208" s="16">
        <f t="shared" si="1"/>
        <v>0</v>
      </c>
      <c r="P208" s="17"/>
      <c r="Q208" s="17"/>
      <c r="R208" s="17"/>
      <c r="S208" s="17"/>
      <c r="T208" s="17"/>
      <c r="U208" s="13">
        <f t="shared" si="2"/>
        <v>1953</v>
      </c>
      <c r="V208" s="18">
        <v>650</v>
      </c>
      <c r="W208" s="13">
        <f t="shared" si="3"/>
        <v>2603</v>
      </c>
      <c r="X208" s="18">
        <v>484</v>
      </c>
      <c r="Y208" s="13">
        <v>2119</v>
      </c>
      <c r="Z208" s="71"/>
    </row>
    <row r="209" spans="1:26" ht="22.35" customHeight="1" outlineLevel="2">
      <c r="A209" s="1">
        <f t="shared" si="7"/>
        <v>8</v>
      </c>
      <c r="B209" s="119">
        <v>195</v>
      </c>
      <c r="C209" s="34" t="s">
        <v>206</v>
      </c>
      <c r="D209" s="14"/>
      <c r="E209" s="14" t="s">
        <v>175</v>
      </c>
      <c r="F209" s="15" t="s">
        <v>221</v>
      </c>
      <c r="G209" s="72" t="s">
        <v>202</v>
      </c>
      <c r="H209" s="73"/>
      <c r="I209" s="78"/>
      <c r="J209" s="77"/>
      <c r="K209" s="77"/>
      <c r="L209" s="77"/>
      <c r="M209" s="73"/>
      <c r="N209" s="37">
        <f t="shared" si="0"/>
        <v>2197</v>
      </c>
      <c r="O209" s="16">
        <f t="shared" si="1"/>
        <v>0</v>
      </c>
      <c r="P209" s="17"/>
      <c r="Q209" s="17"/>
      <c r="R209" s="17"/>
      <c r="S209" s="17"/>
      <c r="T209" s="17"/>
      <c r="U209" s="13">
        <f t="shared" si="2"/>
        <v>2197</v>
      </c>
      <c r="V209" s="18">
        <v>733</v>
      </c>
      <c r="W209" s="13">
        <f t="shared" si="3"/>
        <v>2930</v>
      </c>
      <c r="X209" s="18">
        <v>551</v>
      </c>
      <c r="Y209" s="13">
        <v>2379</v>
      </c>
      <c r="Z209" s="71"/>
    </row>
    <row r="210" spans="1:26" ht="22.35" customHeight="1" outlineLevel="2">
      <c r="A210" s="1">
        <f t="shared" si="7"/>
        <v>8</v>
      </c>
      <c r="B210" s="119">
        <v>196</v>
      </c>
      <c r="C210" s="61" t="s">
        <v>219</v>
      </c>
      <c r="D210" s="62" t="s">
        <v>219</v>
      </c>
      <c r="E210" s="14" t="s">
        <v>219</v>
      </c>
      <c r="F210" s="63" t="s">
        <v>219</v>
      </c>
      <c r="G210" s="79" t="s">
        <v>203</v>
      </c>
      <c r="H210" s="73"/>
      <c r="I210" s="80"/>
      <c r="J210" s="77"/>
      <c r="K210" s="77"/>
      <c r="L210" s="77"/>
      <c r="M210" s="73"/>
      <c r="N210" s="64">
        <f t="shared" si="0"/>
        <v>0</v>
      </c>
      <c r="O210" s="65">
        <f t="shared" si="1"/>
        <v>0</v>
      </c>
      <c r="P210" s="66"/>
      <c r="Q210" s="66"/>
      <c r="R210" s="66"/>
      <c r="S210" s="66"/>
      <c r="T210" s="66"/>
      <c r="U210" s="67">
        <f t="shared" si="2"/>
        <v>0</v>
      </c>
      <c r="V210" s="67"/>
      <c r="W210" s="67">
        <f t="shared" si="3"/>
        <v>0</v>
      </c>
      <c r="X210" s="67"/>
      <c r="Y210" s="67"/>
      <c r="Z210" s="71"/>
    </row>
    <row r="211" spans="1:26" ht="22.35" customHeight="1" outlineLevel="2">
      <c r="A211" s="1">
        <f t="shared" si="7"/>
        <v>8</v>
      </c>
      <c r="B211" s="119">
        <v>197</v>
      </c>
      <c r="C211" s="34" t="s">
        <v>206</v>
      </c>
      <c r="D211" s="14"/>
      <c r="E211" s="14" t="s">
        <v>213</v>
      </c>
      <c r="F211" s="15" t="s">
        <v>221</v>
      </c>
      <c r="G211" s="72" t="s">
        <v>204</v>
      </c>
      <c r="H211" s="73"/>
      <c r="I211" s="78"/>
      <c r="J211" s="77"/>
      <c r="K211" s="77"/>
      <c r="L211" s="77"/>
      <c r="M211" s="73"/>
      <c r="N211" s="37">
        <f t="shared" si="0"/>
        <v>2468</v>
      </c>
      <c r="O211" s="16">
        <f t="shared" si="1"/>
        <v>50</v>
      </c>
      <c r="P211" s="17">
        <v>50</v>
      </c>
      <c r="Q211" s="17"/>
      <c r="R211" s="17"/>
      <c r="S211" s="17"/>
      <c r="T211" s="17"/>
      <c r="U211" s="13">
        <f t="shared" si="2"/>
        <v>2518</v>
      </c>
      <c r="V211" s="18">
        <v>837</v>
      </c>
      <c r="W211" s="13">
        <f t="shared" si="3"/>
        <v>3355</v>
      </c>
      <c r="X211" s="18">
        <v>642</v>
      </c>
      <c r="Y211" s="13">
        <v>2713</v>
      </c>
      <c r="Z211" s="71"/>
    </row>
    <row r="212" spans="1:26" ht="22.35" customHeight="1" outlineLevel="2" thickBot="1">
      <c r="A212" s="1">
        <f t="shared" si="7"/>
        <v>8</v>
      </c>
      <c r="B212" s="119">
        <v>198</v>
      </c>
      <c r="C212" s="35" t="s">
        <v>210</v>
      </c>
      <c r="D212" s="20"/>
      <c r="E212" s="20" t="s">
        <v>13</v>
      </c>
      <c r="F212" s="21" t="s">
        <v>221</v>
      </c>
      <c r="G212" s="88" t="s">
        <v>205</v>
      </c>
      <c r="H212" s="85"/>
      <c r="I212" s="83"/>
      <c r="J212" s="84"/>
      <c r="K212" s="84"/>
      <c r="L212" s="84"/>
      <c r="M212" s="85"/>
      <c r="N212" s="44">
        <f t="shared" si="0"/>
        <v>888</v>
      </c>
      <c r="O212" s="22">
        <f t="shared" si="1"/>
        <v>0</v>
      </c>
      <c r="P212" s="23"/>
      <c r="Q212" s="23"/>
      <c r="R212" s="23"/>
      <c r="S212" s="23"/>
      <c r="T212" s="23"/>
      <c r="U212" s="45">
        <f t="shared" si="2"/>
        <v>888</v>
      </c>
      <c r="V212" s="24">
        <v>293</v>
      </c>
      <c r="W212" s="45">
        <f t="shared" si="3"/>
        <v>1181</v>
      </c>
      <c r="X212" s="24">
        <v>215</v>
      </c>
      <c r="Y212" s="45">
        <v>966</v>
      </c>
      <c r="Z212" s="71"/>
    </row>
    <row r="213" spans="1:26" s="70" customFormat="1" ht="22.35" customHeight="1" outlineLevel="1">
      <c r="A213" s="129" t="s">
        <v>239</v>
      </c>
      <c r="B213" s="119"/>
      <c r="C213" s="134"/>
      <c r="D213" s="138"/>
      <c r="E213" s="139"/>
      <c r="F213" s="140"/>
      <c r="G213" s="141"/>
      <c r="H213" s="142"/>
      <c r="I213" s="143"/>
      <c r="J213" s="144"/>
      <c r="K213" s="145"/>
      <c r="L213" s="145"/>
      <c r="M213" s="145"/>
      <c r="N213" s="143">
        <f>SUBTOTAL(9,N191:N212)</f>
        <v>25112</v>
      </c>
      <c r="O213" s="150">
        <f>SUBTOTAL(9,O191:O212)</f>
        <v>1550</v>
      </c>
      <c r="P213" s="147">
        <f>SUBTOTAL(9,P191:P212)</f>
        <v>50</v>
      </c>
      <c r="Q213" s="148">
        <f>SUBTOTAL(9,Q191:Q212)</f>
        <v>0</v>
      </c>
      <c r="R213" s="148">
        <f>SUBTOTAL(9,R191:R212)</f>
        <v>1500</v>
      </c>
      <c r="S213" s="148">
        <f>SUBTOTAL(9,S191:S212)</f>
        <v>0</v>
      </c>
      <c r="T213" s="148">
        <f>SUBTOTAL(9,T191:T212)</f>
        <v>0</v>
      </c>
      <c r="U213" s="148">
        <f>SUBTOTAL(9,U191:U212)</f>
        <v>26662</v>
      </c>
      <c r="V213" s="149">
        <f>SUBTOTAL(9,V191:V212)</f>
        <v>8846</v>
      </c>
      <c r="W213" s="149">
        <f>SUBTOTAL(9,W191:W212)</f>
        <v>35508</v>
      </c>
      <c r="X213" s="149">
        <f>SUBTOTAL(9,X191:X212)</f>
        <v>6891</v>
      </c>
      <c r="Y213" s="149">
        <f>SUBTOTAL(9,Y191:Y212)</f>
        <v>28617</v>
      </c>
      <c r="Z213" s="135"/>
    </row>
    <row r="214" spans="1:26" ht="22.5" customHeight="1" outlineLevel="1">
      <c r="A214" s="1"/>
      <c r="B214" s="11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6" ht="24" customHeight="1" outlineLevel="1">
      <c r="A215" s="1"/>
      <c r="B215" s="119"/>
      <c r="C215" s="38"/>
      <c r="D215" s="38"/>
      <c r="E215" s="38"/>
      <c r="F215" s="38"/>
      <c r="G215" s="39"/>
      <c r="H215" s="38"/>
      <c r="I215" s="39"/>
      <c r="J215" s="38"/>
      <c r="K215" s="38"/>
      <c r="L215" s="38"/>
      <c r="M215" s="38"/>
      <c r="N215" s="40"/>
      <c r="O215" s="38"/>
      <c r="P215" s="41"/>
      <c r="Q215" s="41"/>
      <c r="R215" s="38"/>
      <c r="S215" s="38"/>
      <c r="T215" s="38"/>
      <c r="U215" s="41"/>
      <c r="V215" s="42"/>
      <c r="W215" s="38"/>
      <c r="X215" s="41"/>
      <c r="Y215" s="38"/>
    </row>
    <row r="216" spans="1:26" ht="22.5" customHeight="1" outlineLevel="1">
      <c r="A216" s="1"/>
      <c r="B216" s="119"/>
      <c r="C216" s="25"/>
      <c r="D216" s="25"/>
      <c r="E216" s="26"/>
      <c r="F216" s="26"/>
      <c r="G216" s="26"/>
      <c r="H216" s="19"/>
      <c r="I216" s="2"/>
      <c r="J216" s="2"/>
      <c r="K216" s="2"/>
      <c r="L216" s="2"/>
      <c r="M216" s="2"/>
      <c r="N216" s="28"/>
      <c r="O216" s="28"/>
      <c r="P216" s="27"/>
      <c r="Q216" s="27"/>
      <c r="R216" s="27"/>
      <c r="S216" s="27"/>
      <c r="T216" s="27"/>
      <c r="U216" s="27"/>
      <c r="V216" s="6"/>
      <c r="W216" s="6"/>
      <c r="X216" s="6"/>
      <c r="Y216" s="6"/>
    </row>
    <row r="217" spans="1:26" ht="22.5" customHeight="1" outlineLevel="1">
      <c r="A217" s="1"/>
      <c r="B217" s="119"/>
      <c r="C217" s="25"/>
      <c r="D217" s="25"/>
      <c r="E217" s="26"/>
      <c r="F217" s="26"/>
      <c r="G217" s="26"/>
      <c r="H217" s="19"/>
      <c r="I217" s="2"/>
      <c r="J217" s="2"/>
      <c r="K217" s="2"/>
      <c r="L217" s="2"/>
      <c r="M217" s="2"/>
      <c r="N217" s="28"/>
      <c r="O217" s="28"/>
      <c r="P217" s="27"/>
      <c r="Q217" s="27"/>
      <c r="R217" s="27"/>
      <c r="S217" s="27"/>
      <c r="T217" s="27"/>
      <c r="U217" s="27"/>
      <c r="V217" s="6"/>
      <c r="W217" s="6"/>
      <c r="X217" s="6"/>
      <c r="Y217" s="6"/>
    </row>
    <row r="218" spans="1:26" ht="22.5" customHeight="1" outlineLevel="1">
      <c r="A218" s="1"/>
      <c r="B218" s="119"/>
      <c r="C218" s="25"/>
      <c r="D218" s="25"/>
      <c r="E218" s="26"/>
      <c r="F218" s="26"/>
      <c r="G218" s="26"/>
      <c r="H218" s="19"/>
      <c r="I218" s="2"/>
      <c r="J218" s="2"/>
      <c r="K218" s="2"/>
      <c r="L218" s="2"/>
      <c r="M218" s="2"/>
      <c r="N218" s="28"/>
      <c r="O218" s="28"/>
      <c r="P218" s="27"/>
      <c r="Q218" s="27"/>
      <c r="R218" s="27"/>
      <c r="S218" s="27"/>
      <c r="T218" s="27"/>
      <c r="U218" s="27"/>
      <c r="V218" s="6"/>
      <c r="W218" s="6"/>
      <c r="X218" s="6"/>
      <c r="Y218" s="6"/>
    </row>
    <row r="219" spans="1:26" ht="15" customHeight="1" outlineLevel="1"/>
    <row r="220" spans="1:26" ht="15" customHeight="1" outlineLevel="1"/>
    <row r="221" spans="1:26" ht="15" customHeight="1" outlineLevel="1"/>
    <row r="222" spans="1:26" ht="15" customHeight="1" outlineLevel="1"/>
    <row r="223" spans="1:26" ht="15" customHeight="1" outlineLevel="1"/>
    <row r="224" spans="1:26" ht="15" customHeight="1" outlineLevel="1"/>
    <row r="225" spans="1:25" ht="15" customHeight="1" outlineLevel="1"/>
    <row r="226" spans="1:25" ht="15" customHeight="1" outlineLevel="1"/>
    <row r="227" spans="1:25" ht="15" customHeight="1" outlineLevel="1"/>
    <row r="228" spans="1:25" ht="15" customHeight="1" outlineLevel="1"/>
    <row r="229" spans="1:25" ht="15" customHeight="1" outlineLevel="1"/>
    <row r="230" spans="1:25" ht="15" customHeight="1" outlineLevel="1"/>
    <row r="231" spans="1:25" ht="15" customHeight="1" outlineLevel="1"/>
    <row r="232" spans="1:25" ht="15" customHeight="1" outlineLevel="1"/>
    <row r="233" spans="1:25" ht="15" customHeight="1" outlineLevel="1"/>
    <row r="234" spans="1:25" s="70" customFormat="1" ht="15" customHeight="1" outlineLevel="1">
      <c r="A234" s="136" t="s">
        <v>230</v>
      </c>
      <c r="B234" s="120"/>
      <c r="N234" s="70">
        <f>SUBTOTAL(9,N2:N233)</f>
        <v>344852</v>
      </c>
      <c r="O234" s="70">
        <f>SUBTOTAL(9,O2:O233)</f>
        <v>6322</v>
      </c>
      <c r="P234" s="70">
        <f>SUBTOTAL(9,P2:P233)</f>
        <v>50</v>
      </c>
      <c r="Q234" s="70">
        <f>SUBTOTAL(9,Q2:Q233)</f>
        <v>547</v>
      </c>
      <c r="R234" s="70">
        <f>SUBTOTAL(9,R2:R233)</f>
        <v>1600</v>
      </c>
      <c r="S234" s="70">
        <f>SUBTOTAL(9,S2:S233)</f>
        <v>2450</v>
      </c>
      <c r="T234" s="70">
        <f>SUBTOTAL(9,T2:T233)</f>
        <v>1675</v>
      </c>
      <c r="U234" s="70">
        <f>SUBTOTAL(9,U2:U233)</f>
        <v>351174</v>
      </c>
      <c r="V234" s="70">
        <f>SUBTOTAL(9,V2:V233)</f>
        <v>116905</v>
      </c>
      <c r="W234" s="70">
        <f>SUBTOTAL(9,W2:W233)</f>
        <v>468079</v>
      </c>
      <c r="X234" s="70">
        <f>SUBTOTAL(9,X2:X233)</f>
        <v>92493</v>
      </c>
      <c r="Y234" s="70">
        <f>SUBTOTAL(9,Y2:Y233)</f>
        <v>375586</v>
      </c>
    </row>
  </sheetData>
  <autoFilter ref="A6:Y212" xr:uid="{00000000-0009-0000-0000-000000000000}"/>
  <mergeCells count="427">
    <mergeCell ref="A5:A6"/>
    <mergeCell ref="I37:M37"/>
    <mergeCell ref="I38:M38"/>
    <mergeCell ref="I30:M30"/>
    <mergeCell ref="I34:M34"/>
    <mergeCell ref="I35:M35"/>
    <mergeCell ref="I36:M36"/>
    <mergeCell ref="I31:M31"/>
    <mergeCell ref="I32:M32"/>
    <mergeCell ref="I33:M33"/>
    <mergeCell ref="I43:M43"/>
    <mergeCell ref="I44:M44"/>
    <mergeCell ref="I40:M40"/>
    <mergeCell ref="I41:M41"/>
    <mergeCell ref="I42:M42"/>
    <mergeCell ref="I39:M39"/>
    <mergeCell ref="I46:M46"/>
    <mergeCell ref="I47:M47"/>
    <mergeCell ref="I45:M45"/>
    <mergeCell ref="I56:M56"/>
    <mergeCell ref="I57:M57"/>
    <mergeCell ref="I48:M48"/>
    <mergeCell ref="I53:M53"/>
    <mergeCell ref="I54:M54"/>
    <mergeCell ref="I55:M55"/>
    <mergeCell ref="I49:M49"/>
    <mergeCell ref="I50:M50"/>
    <mergeCell ref="I51:M51"/>
    <mergeCell ref="I62:M62"/>
    <mergeCell ref="I63:M63"/>
    <mergeCell ref="I59:M59"/>
    <mergeCell ref="I60:M60"/>
    <mergeCell ref="I61:M61"/>
    <mergeCell ref="I58:M58"/>
    <mergeCell ref="I65:M65"/>
    <mergeCell ref="I66:M66"/>
    <mergeCell ref="I64:M64"/>
    <mergeCell ref="I74:M74"/>
    <mergeCell ref="I76:M76"/>
    <mergeCell ref="I67:M67"/>
    <mergeCell ref="I71:M71"/>
    <mergeCell ref="I72:M72"/>
    <mergeCell ref="I73:M73"/>
    <mergeCell ref="I68:M68"/>
    <mergeCell ref="I69:M69"/>
    <mergeCell ref="I70:M70"/>
    <mergeCell ref="C1:F1"/>
    <mergeCell ref="G1:H1"/>
    <mergeCell ref="C2:F2"/>
    <mergeCell ref="G2:H2"/>
    <mergeCell ref="C3:F3"/>
    <mergeCell ref="G3:H3"/>
    <mergeCell ref="C4:F4"/>
    <mergeCell ref="C5:F6"/>
    <mergeCell ref="G84:H84"/>
    <mergeCell ref="G81:H81"/>
    <mergeCell ref="G69:H69"/>
    <mergeCell ref="G70:H70"/>
    <mergeCell ref="G12:H12"/>
    <mergeCell ref="I21:M21"/>
    <mergeCell ref="G23:H23"/>
    <mergeCell ref="G18:H18"/>
    <mergeCell ref="I13:M13"/>
    <mergeCell ref="I14:M14"/>
    <mergeCell ref="I15:M15"/>
    <mergeCell ref="G16:H16"/>
    <mergeCell ref="I16:M16"/>
    <mergeCell ref="G17:H17"/>
    <mergeCell ref="I17:M17"/>
    <mergeCell ref="W1:Y2"/>
    <mergeCell ref="W3:Y4"/>
    <mergeCell ref="G4:H4"/>
    <mergeCell ref="I3:V4"/>
    <mergeCell ref="I11:M11"/>
    <mergeCell ref="G7:H7"/>
    <mergeCell ref="I7:M7"/>
    <mergeCell ref="I8:M8"/>
    <mergeCell ref="P5:T5"/>
    <mergeCell ref="I9:M9"/>
    <mergeCell ref="I10:M10"/>
    <mergeCell ref="G10:H10"/>
    <mergeCell ref="U5:U6"/>
    <mergeCell ref="V5:V6"/>
    <mergeCell ref="X5:X6"/>
    <mergeCell ref="W5:W6"/>
    <mergeCell ref="Y5:Y6"/>
    <mergeCell ref="N5:N6"/>
    <mergeCell ref="I5:M6"/>
    <mergeCell ref="G5:H6"/>
    <mergeCell ref="G11:H11"/>
    <mergeCell ref="G8:H8"/>
    <mergeCell ref="G9:H9"/>
    <mergeCell ref="I101:M101"/>
    <mergeCell ref="I102:M102"/>
    <mergeCell ref="I106:M106"/>
    <mergeCell ref="I107:M107"/>
    <mergeCell ref="I108:M108"/>
    <mergeCell ref="I96:M96"/>
    <mergeCell ref="I97:M97"/>
    <mergeCell ref="I94:M94"/>
    <mergeCell ref="I95:M95"/>
    <mergeCell ref="I103:M103"/>
    <mergeCell ref="I104:M104"/>
    <mergeCell ref="I105:M105"/>
    <mergeCell ref="I113:M113"/>
    <mergeCell ref="I114:M114"/>
    <mergeCell ref="I118:M118"/>
    <mergeCell ref="I119:M119"/>
    <mergeCell ref="I120:M120"/>
    <mergeCell ref="I109:M109"/>
    <mergeCell ref="I110:M110"/>
    <mergeCell ref="I111:M111"/>
    <mergeCell ref="I115:M115"/>
    <mergeCell ref="I116:M116"/>
    <mergeCell ref="I117:M117"/>
    <mergeCell ref="I112:M112"/>
    <mergeCell ref="G53:H53"/>
    <mergeCell ref="G54:H54"/>
    <mergeCell ref="G49:H49"/>
    <mergeCell ref="G50:H50"/>
    <mergeCell ref="G51:H51"/>
    <mergeCell ref="G62:H62"/>
    <mergeCell ref="G63:H63"/>
    <mergeCell ref="G64:H64"/>
    <mergeCell ref="G55:H55"/>
    <mergeCell ref="G59:H59"/>
    <mergeCell ref="G60:H60"/>
    <mergeCell ref="G61:H61"/>
    <mergeCell ref="G56:H56"/>
    <mergeCell ref="G57:H57"/>
    <mergeCell ref="G58:H58"/>
    <mergeCell ref="G93:H93"/>
    <mergeCell ref="G82:H82"/>
    <mergeCell ref="G83:H83"/>
    <mergeCell ref="G78:H78"/>
    <mergeCell ref="G79:H79"/>
    <mergeCell ref="G80:H80"/>
    <mergeCell ref="G65:H65"/>
    <mergeCell ref="G66:H66"/>
    <mergeCell ref="G67:H67"/>
    <mergeCell ref="G71:H71"/>
    <mergeCell ref="G72:H72"/>
    <mergeCell ref="G73:H73"/>
    <mergeCell ref="G68:H68"/>
    <mergeCell ref="G85:H85"/>
    <mergeCell ref="G86:H86"/>
    <mergeCell ref="G88:H88"/>
    <mergeCell ref="G89:H89"/>
    <mergeCell ref="G74:H74"/>
    <mergeCell ref="G76:H76"/>
    <mergeCell ref="G77:H77"/>
    <mergeCell ref="G90:H90"/>
    <mergeCell ref="G91:H91"/>
    <mergeCell ref="G92:H92"/>
    <mergeCell ref="G87:H87"/>
    <mergeCell ref="G107:H107"/>
    <mergeCell ref="G108:H108"/>
    <mergeCell ref="G96:H96"/>
    <mergeCell ref="G97:H97"/>
    <mergeCell ref="G94:H94"/>
    <mergeCell ref="G95:H95"/>
    <mergeCell ref="G103:H103"/>
    <mergeCell ref="G104:H104"/>
    <mergeCell ref="G105:H105"/>
    <mergeCell ref="G101:H101"/>
    <mergeCell ref="G102:H102"/>
    <mergeCell ref="G106:H106"/>
    <mergeCell ref="G99:H99"/>
    <mergeCell ref="G100:H100"/>
    <mergeCell ref="G113:H113"/>
    <mergeCell ref="G114:H114"/>
    <mergeCell ref="G118:H118"/>
    <mergeCell ref="G119:H119"/>
    <mergeCell ref="G120:H120"/>
    <mergeCell ref="G109:H109"/>
    <mergeCell ref="G110:H110"/>
    <mergeCell ref="G111:H111"/>
    <mergeCell ref="G115:H115"/>
    <mergeCell ref="G116:H116"/>
    <mergeCell ref="G117:H117"/>
    <mergeCell ref="G112:H112"/>
    <mergeCell ref="G140:H140"/>
    <mergeCell ref="G141:H141"/>
    <mergeCell ref="G142:H142"/>
    <mergeCell ref="G147:H147"/>
    <mergeCell ref="I182:M182"/>
    <mergeCell ref="I183:M183"/>
    <mergeCell ref="I178:M178"/>
    <mergeCell ref="I179:M179"/>
    <mergeCell ref="I180:M180"/>
    <mergeCell ref="I150:M150"/>
    <mergeCell ref="I151:M151"/>
    <mergeCell ref="I152:M152"/>
    <mergeCell ref="I169:M169"/>
    <mergeCell ref="I170:M170"/>
    <mergeCell ref="I171:M171"/>
    <mergeCell ref="G172:H172"/>
    <mergeCell ref="G173:H173"/>
    <mergeCell ref="G169:H169"/>
    <mergeCell ref="G170:H170"/>
    <mergeCell ref="G171:H171"/>
    <mergeCell ref="G174:H174"/>
    <mergeCell ref="G153:H153"/>
    <mergeCell ref="G154:H154"/>
    <mergeCell ref="G150:H150"/>
    <mergeCell ref="I185:M185"/>
    <mergeCell ref="I186:M186"/>
    <mergeCell ref="I181:M181"/>
    <mergeCell ref="I157:M157"/>
    <mergeCell ref="I158:M158"/>
    <mergeCell ref="I153:M153"/>
    <mergeCell ref="I154:M154"/>
    <mergeCell ref="I155:M155"/>
    <mergeCell ref="I159:M159"/>
    <mergeCell ref="I160:M160"/>
    <mergeCell ref="I161:M161"/>
    <mergeCell ref="I165:M165"/>
    <mergeCell ref="I166:M166"/>
    <mergeCell ref="I162:M162"/>
    <mergeCell ref="I163:M163"/>
    <mergeCell ref="I164:M164"/>
    <mergeCell ref="I175:M175"/>
    <mergeCell ref="I176:M176"/>
    <mergeCell ref="I177:M177"/>
    <mergeCell ref="I168:M168"/>
    <mergeCell ref="I172:M172"/>
    <mergeCell ref="I173:M173"/>
    <mergeCell ref="I174:M174"/>
    <mergeCell ref="I156:M156"/>
    <mergeCell ref="G152:H152"/>
    <mergeCell ref="G162:H162"/>
    <mergeCell ref="G163:H163"/>
    <mergeCell ref="G155:H155"/>
    <mergeCell ref="G159:H159"/>
    <mergeCell ref="G160:H160"/>
    <mergeCell ref="G161:H161"/>
    <mergeCell ref="G157:H157"/>
    <mergeCell ref="G158:H158"/>
    <mergeCell ref="G156:H156"/>
    <mergeCell ref="G195:H195"/>
    <mergeCell ref="I195:M195"/>
    <mergeCell ref="G199:H199"/>
    <mergeCell ref="G197:H197"/>
    <mergeCell ref="G198:H198"/>
    <mergeCell ref="G192:H192"/>
    <mergeCell ref="G193:H193"/>
    <mergeCell ref="I197:M197"/>
    <mergeCell ref="I198:M198"/>
    <mergeCell ref="I199:M199"/>
    <mergeCell ref="G194:H194"/>
    <mergeCell ref="I194:M194"/>
    <mergeCell ref="I192:M192"/>
    <mergeCell ref="I193:M193"/>
    <mergeCell ref="G196:H196"/>
    <mergeCell ref="I196:M196"/>
    <mergeCell ref="G200:H200"/>
    <mergeCell ref="G202:H202"/>
    <mergeCell ref="G203:H203"/>
    <mergeCell ref="G204:H204"/>
    <mergeCell ref="G201:H201"/>
    <mergeCell ref="G212:H212"/>
    <mergeCell ref="G209:H209"/>
    <mergeCell ref="G208:H208"/>
    <mergeCell ref="I201:M201"/>
    <mergeCell ref="I202:M202"/>
    <mergeCell ref="I212:M212"/>
    <mergeCell ref="C214:M214"/>
    <mergeCell ref="I209:M209"/>
    <mergeCell ref="I210:M210"/>
    <mergeCell ref="I211:M211"/>
    <mergeCell ref="G210:H210"/>
    <mergeCell ref="G211:H211"/>
    <mergeCell ref="G206:H206"/>
    <mergeCell ref="G207:H207"/>
    <mergeCell ref="I206:M206"/>
    <mergeCell ref="I207:M207"/>
    <mergeCell ref="I208:M208"/>
    <mergeCell ref="I203:M203"/>
    <mergeCell ref="I204:M204"/>
    <mergeCell ref="G205:H205"/>
    <mergeCell ref="I205:M205"/>
    <mergeCell ref="I200:M200"/>
    <mergeCell ref="I81:M81"/>
    <mergeCell ref="I82:M82"/>
    <mergeCell ref="I78:M78"/>
    <mergeCell ref="I79:M79"/>
    <mergeCell ref="I80:M80"/>
    <mergeCell ref="I77:M77"/>
    <mergeCell ref="I84:M84"/>
    <mergeCell ref="I85:M85"/>
    <mergeCell ref="I83:M83"/>
    <mergeCell ref="I93:M93"/>
    <mergeCell ref="I86:M86"/>
    <mergeCell ref="I90:M90"/>
    <mergeCell ref="I91:M91"/>
    <mergeCell ref="I92:M92"/>
    <mergeCell ref="I87:M87"/>
    <mergeCell ref="I88:M88"/>
    <mergeCell ref="I89:M89"/>
    <mergeCell ref="I99:M99"/>
    <mergeCell ref="I100:M100"/>
    <mergeCell ref="I140:M140"/>
    <mergeCell ref="I191:M191"/>
    <mergeCell ref="I187:M187"/>
    <mergeCell ref="I188:M188"/>
    <mergeCell ref="I12:M12"/>
    <mergeCell ref="G24:H24"/>
    <mergeCell ref="G25:H25"/>
    <mergeCell ref="I27:M27"/>
    <mergeCell ref="G28:H28"/>
    <mergeCell ref="I28:M28"/>
    <mergeCell ref="G30:H30"/>
    <mergeCell ref="I24:M24"/>
    <mergeCell ref="I25:M25"/>
    <mergeCell ref="I26:M26"/>
    <mergeCell ref="G27:H27"/>
    <mergeCell ref="G26:H26"/>
    <mergeCell ref="I22:M22"/>
    <mergeCell ref="I23:M23"/>
    <mergeCell ref="I18:M18"/>
    <mergeCell ref="I19:M19"/>
    <mergeCell ref="I20:M20"/>
    <mergeCell ref="G19:H19"/>
    <mergeCell ref="G20:H20"/>
    <mergeCell ref="G15:H15"/>
    <mergeCell ref="G13:H13"/>
    <mergeCell ref="G14:H14"/>
    <mergeCell ref="G21:H21"/>
    <mergeCell ref="G22:H22"/>
    <mergeCell ref="G34:H34"/>
    <mergeCell ref="G35:H35"/>
    <mergeCell ref="G31:H31"/>
    <mergeCell ref="G32:H32"/>
    <mergeCell ref="G33:H33"/>
    <mergeCell ref="G46:H46"/>
    <mergeCell ref="G47:H47"/>
    <mergeCell ref="G48:H48"/>
    <mergeCell ref="G45:H45"/>
    <mergeCell ref="G36:H36"/>
    <mergeCell ref="G40:H40"/>
    <mergeCell ref="G41:H41"/>
    <mergeCell ref="G42:H42"/>
    <mergeCell ref="G37:H37"/>
    <mergeCell ref="G38:H38"/>
    <mergeCell ref="G39:H39"/>
    <mergeCell ref="G43:H43"/>
    <mergeCell ref="G44:H44"/>
    <mergeCell ref="G137:H137"/>
    <mergeCell ref="I137:M137"/>
    <mergeCell ref="G134:H134"/>
    <mergeCell ref="G135:H135"/>
    <mergeCell ref="G136:H136"/>
    <mergeCell ref="I134:M134"/>
    <mergeCell ref="I135:M135"/>
    <mergeCell ref="I131:M131"/>
    <mergeCell ref="I132:M132"/>
    <mergeCell ref="I133:M133"/>
    <mergeCell ref="G126:H126"/>
    <mergeCell ref="G127:H127"/>
    <mergeCell ref="I136:M136"/>
    <mergeCell ref="G131:H131"/>
    <mergeCell ref="G132:H132"/>
    <mergeCell ref="G133:H133"/>
    <mergeCell ref="I130:M130"/>
    <mergeCell ref="G122:H122"/>
    <mergeCell ref="G123:H123"/>
    <mergeCell ref="G124:H124"/>
    <mergeCell ref="G128:H128"/>
    <mergeCell ref="G129:H129"/>
    <mergeCell ref="G130:H130"/>
    <mergeCell ref="G125:H125"/>
    <mergeCell ref="I126:M126"/>
    <mergeCell ref="I127:M127"/>
    <mergeCell ref="I122:M122"/>
    <mergeCell ref="I123:M123"/>
    <mergeCell ref="I124:M124"/>
    <mergeCell ref="I128:M128"/>
    <mergeCell ref="I129:M129"/>
    <mergeCell ref="I125:M125"/>
    <mergeCell ref="G186:H186"/>
    <mergeCell ref="G191:H191"/>
    <mergeCell ref="G187:H187"/>
    <mergeCell ref="G178:H178"/>
    <mergeCell ref="G179:H179"/>
    <mergeCell ref="G180:H180"/>
    <mergeCell ref="G138:H138"/>
    <mergeCell ref="I138:M138"/>
    <mergeCell ref="G139:H139"/>
    <mergeCell ref="I139:M139"/>
    <mergeCell ref="G146:H146"/>
    <mergeCell ref="I146:M146"/>
    <mergeCell ref="I141:M141"/>
    <mergeCell ref="I142:M142"/>
    <mergeCell ref="I147:M147"/>
    <mergeCell ref="I148:M148"/>
    <mergeCell ref="I149:M149"/>
    <mergeCell ref="G143:H143"/>
    <mergeCell ref="I143:M143"/>
    <mergeCell ref="G145:H145"/>
    <mergeCell ref="I145:M145"/>
    <mergeCell ref="G148:H148"/>
    <mergeCell ref="G149:H149"/>
    <mergeCell ref="G151:H151"/>
    <mergeCell ref="C30:M30"/>
    <mergeCell ref="C53:M53"/>
    <mergeCell ref="C76:M76"/>
    <mergeCell ref="C99:M99"/>
    <mergeCell ref="C122:M122"/>
    <mergeCell ref="C145:M145"/>
    <mergeCell ref="C168:M168"/>
    <mergeCell ref="C191:M191"/>
    <mergeCell ref="G175:H175"/>
    <mergeCell ref="G176:H176"/>
    <mergeCell ref="G177:H177"/>
    <mergeCell ref="G165:H165"/>
    <mergeCell ref="G164:H164"/>
    <mergeCell ref="G166:H166"/>
    <mergeCell ref="G168:H168"/>
    <mergeCell ref="I189:M189"/>
    <mergeCell ref="G188:H188"/>
    <mergeCell ref="G189:H189"/>
    <mergeCell ref="I184:M184"/>
    <mergeCell ref="G181:H181"/>
    <mergeCell ref="G182:H182"/>
    <mergeCell ref="G183:H183"/>
    <mergeCell ref="G184:H184"/>
    <mergeCell ref="G185:H185"/>
  </mergeCells>
  <conditionalFormatting sqref="C7:Y213">
    <cfRule type="expression" dxfId="0" priority="1">
      <formula>RIGHT($A7,5)="Total"</formula>
    </cfRule>
  </conditionalFormatting>
  <printOptions horizontalCentered="1"/>
  <pageMargins left="0" right="0" top="0.196850393700787" bottom="0.196850393700787" header="0" footer="0"/>
  <pageSetup paperSize="9" scale="96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2021-3</vt:lpstr>
      <vt:lpstr>'2021-3'!Print_Area</vt:lpstr>
      <vt:lpstr>'2021-3'!Print_Titles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Company</dc:creator>
  <cp:lastModifiedBy>Ail</cp:lastModifiedBy>
  <cp:lastPrinted>2021-03-26T00:41:53Z</cp:lastPrinted>
  <dcterms:created xsi:type="dcterms:W3CDTF">2020-04-15T10:24:20Z</dcterms:created>
  <dcterms:modified xsi:type="dcterms:W3CDTF">2021-03-26T00:44:03Z</dcterms:modified>
</cp:coreProperties>
</file>