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سطح المكتب\"/>
    </mc:Choice>
  </mc:AlternateContent>
  <xr:revisionPtr revIDLastSave="0" documentId="13_ncr:1_{2AD6248E-B791-4422-901E-A415360084EE}" xr6:coauthVersionLast="46" xr6:coauthVersionMax="46" xr10:uidLastSave="{00000000-0000-0000-0000-000000000000}"/>
  <bookViews>
    <workbookView xWindow="-120" yWindow="-120" windowWidth="20730" windowHeight="11160" activeTab="2" xr2:uid="{F74B7A17-C529-4F80-AF21-2D6B8BEF4A4F}"/>
  </bookViews>
  <sheets>
    <sheet name="MAIN" sheetId="1" r:id="rId1"/>
    <sheet name="CASH-INVOICE" sheetId="2" r:id="rId2"/>
    <sheet name="BOOKED-INVOICE" sheetId="3" r:id="rId3"/>
    <sheet name="BRAND-CATEGORY" sheetId="6" r:id="rId4"/>
    <sheet name="SEARCH" sheetId="5" r:id="rId5"/>
    <sheet name="DATA" sheetId="12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3" l="1"/>
  <c r="F28" i="3" s="1"/>
  <c r="F26" i="2"/>
  <c r="F23" i="2"/>
  <c r="F12" i="2"/>
  <c r="F13" i="2"/>
  <c r="F14" i="2"/>
  <c r="F15" i="2"/>
  <c r="F16" i="2"/>
  <c r="F17" i="2"/>
  <c r="F18" i="2"/>
  <c r="F19" i="2"/>
  <c r="F20" i="2"/>
  <c r="F21" i="2"/>
  <c r="F22" i="2"/>
  <c r="F11" i="2"/>
  <c r="F23" i="3"/>
  <c r="F18" i="3"/>
  <c r="F19" i="3"/>
  <c r="F20" i="3"/>
  <c r="F21" i="3"/>
  <c r="F22" i="3"/>
  <c r="F17" i="3"/>
  <c r="C6" i="3" l="1"/>
</calcChain>
</file>

<file path=xl/sharedStrings.xml><?xml version="1.0" encoding="utf-8"?>
<sst xmlns="http://schemas.openxmlformats.org/spreadsheetml/2006/main" count="118" uniqueCount="56">
  <si>
    <t>BRAND</t>
  </si>
  <si>
    <t>Frame</t>
  </si>
  <si>
    <t>Sunglasses</t>
  </si>
  <si>
    <t>Contact-Lens</t>
  </si>
  <si>
    <t>Other</t>
  </si>
  <si>
    <t>CATEGORY</t>
  </si>
  <si>
    <t>Interreflection</t>
  </si>
  <si>
    <t>Bifocal</t>
  </si>
  <si>
    <t>Progresive</t>
  </si>
  <si>
    <t>High-Power</t>
  </si>
  <si>
    <t>Contact-Lens-Color</t>
  </si>
  <si>
    <t>CASH INVOICE</t>
  </si>
  <si>
    <t>BILLE NO:</t>
  </si>
  <si>
    <t>TEL:</t>
  </si>
  <si>
    <t>series</t>
  </si>
  <si>
    <t>DESCRIPTION</t>
  </si>
  <si>
    <t>QTY</t>
  </si>
  <si>
    <t>Price</t>
  </si>
  <si>
    <t>TOTAL</t>
  </si>
  <si>
    <t>GIVT VOUCHER</t>
  </si>
  <si>
    <t>NET</t>
  </si>
  <si>
    <t>Home Optics Company</t>
  </si>
  <si>
    <t>BOOKED INVOICE</t>
  </si>
  <si>
    <t>SPH</t>
  </si>
  <si>
    <t>CYL</t>
  </si>
  <si>
    <t>AXS</t>
  </si>
  <si>
    <t>PRISIM</t>
  </si>
  <si>
    <t>SH</t>
  </si>
  <si>
    <t>PD</t>
  </si>
  <si>
    <t>D</t>
  </si>
  <si>
    <t>R</t>
  </si>
  <si>
    <t>L</t>
  </si>
  <si>
    <t>N</t>
  </si>
  <si>
    <t>EYE TEST</t>
  </si>
  <si>
    <t>SALES MAN</t>
  </si>
  <si>
    <t>ADVANCE</t>
  </si>
  <si>
    <t>BALANCE</t>
  </si>
  <si>
    <t>SOLD TO MR./M/S :</t>
  </si>
  <si>
    <t>DATE :</t>
  </si>
  <si>
    <t xml:space="preserve"> Normal-Lens</t>
  </si>
  <si>
    <t>Repairing</t>
  </si>
  <si>
    <t>TAX</t>
  </si>
  <si>
    <t>Customer Name</t>
  </si>
  <si>
    <t>Telephone</t>
  </si>
  <si>
    <t>NOTE</t>
  </si>
  <si>
    <t>Brand</t>
  </si>
  <si>
    <t xml:space="preserve"> </t>
  </si>
  <si>
    <t>Normal-Lens</t>
  </si>
  <si>
    <t>Series</t>
  </si>
  <si>
    <t>SPH2</t>
  </si>
  <si>
    <t>CYL3</t>
  </si>
  <si>
    <t>AXS4</t>
  </si>
  <si>
    <t>PRISIM5</t>
  </si>
  <si>
    <t>SH6</t>
  </si>
  <si>
    <t>PD7</t>
  </si>
  <si>
    <t>George mousali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</si>
</sst>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202124"/>
      <name val="Inherit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4" xfId="0" applyBorder="1"/>
    <xf numFmtId="0" fontId="0" fillId="0" borderId="15" xfId="0" applyBorder="1"/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0" fillId="0" borderId="16" xfId="0" applyBorder="1"/>
    <xf numFmtId="0" fontId="0" fillId="0" borderId="4" xfId="0" applyBorder="1" applyAlignment="1">
      <alignment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9" fontId="0" fillId="0" borderId="15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left" vertical="center"/>
    </xf>
    <xf numFmtId="0" fontId="0" fillId="7" borderId="13" xfId="0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2" fillId="7" borderId="4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/>
    </xf>
    <xf numFmtId="0" fontId="2" fillId="7" borderId="14" xfId="0" applyFont="1" applyFill="1" applyBorder="1" applyAlignment="1">
      <alignment horizontal="left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2" fontId="0" fillId="7" borderId="6" xfId="0" applyNumberFormat="1" applyFill="1" applyBorder="1" applyAlignment="1">
      <alignment horizontal="center" vertical="center"/>
    </xf>
    <xf numFmtId="9" fontId="0" fillId="7" borderId="6" xfId="0" applyNumberForma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2" fontId="0" fillId="7" borderId="6" xfId="0" applyNumberFormat="1" applyFill="1" applyBorder="1" applyAlignment="1">
      <alignment horizontal="center"/>
    </xf>
  </cellXfs>
  <cellStyles count="1">
    <cellStyle name="Normal" xfId="0" builtinId="0"/>
  </cellStyles>
  <dxfs count="80"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numFmt numFmtId="164" formatCode="&quot;$&quot;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numFmt numFmtId="164" formatCode="&quot;$&quot;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</dxf>
    <dxf>
      <numFmt numFmtId="164" formatCode="&quot;$&quot;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</dxf>
    <dxf>
      <numFmt numFmtId="164" formatCode="&quot;$&quot;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BOOKED-INVOICE'!A1"/><Relationship Id="rId1" Type="http://schemas.openxmlformats.org/officeDocument/2006/relationships/hyperlink" Target="#'CASH-INVOICE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142874</xdr:colOff>
      <xdr:row>9</xdr:row>
      <xdr:rowOff>42862</xdr:rowOff>
    </xdr:from>
    <xdr:to>
      <xdr:col>5</xdr:col>
      <xdr:colOff>142874</xdr:colOff>
      <xdr:row>12</xdr:row>
      <xdr:rowOff>20002</xdr:rowOff>
    </xdr:to>
    <xdr:sp macro="" textlink="">
      <xdr:nvSpPr>
        <xdr:cNvPr id="3" name="Rectangle: Rounded Corners 2">
          <a:hlinkClick xmlns:r="http://schemas.openxmlformats.org/officeDocument/2006/relationships" r:id="rId1" tooltip="CASH-INVOICE"/>
          <a:extLst>
            <a:ext uri="{FF2B5EF4-FFF2-40B4-BE49-F238E27FC236}">
              <a16:creationId xmlns:a16="http://schemas.microsoft.com/office/drawing/2014/main" id="{B5F751C4-8E18-4959-A892-0AD8401A7E6E}"/>
            </a:ext>
          </a:extLst>
        </xdr:cNvPr>
        <xdr:cNvSpPr/>
      </xdr:nvSpPr>
      <xdr:spPr>
        <a:xfrm>
          <a:off x="1362074" y="1757362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CASH-INVOICE</a:t>
          </a:r>
        </a:p>
      </xdr:txBody>
    </xdr:sp>
    <xdr:clientData/>
  </xdr:twoCellAnchor>
  <xdr:twoCellAnchor>
    <xdr:from>
      <xdr:col>2</xdr:col>
      <xdr:colOff>142874</xdr:colOff>
      <xdr:row>14</xdr:row>
      <xdr:rowOff>35718</xdr:rowOff>
    </xdr:from>
    <xdr:to>
      <xdr:col>5</xdr:col>
      <xdr:colOff>142874</xdr:colOff>
      <xdr:row>17</xdr:row>
      <xdr:rowOff>12858</xdr:rowOff>
    </xdr:to>
    <xdr:sp macro="" textlink="">
      <xdr:nvSpPr>
        <xdr:cNvPr id="4" name="Rectangle: Rounded Corners 3">
          <a:hlinkClick xmlns:r="http://schemas.openxmlformats.org/officeDocument/2006/relationships" r:id="rId2" tooltip="BOOKED-INVOICE"/>
          <a:extLst>
            <a:ext uri="{FF2B5EF4-FFF2-40B4-BE49-F238E27FC236}">
              <a16:creationId xmlns:a16="http://schemas.microsoft.com/office/drawing/2014/main" id="{9B659373-5273-4C25-8A10-09C9DE0AE502}"/>
            </a:ext>
          </a:extLst>
        </xdr:cNvPr>
        <xdr:cNvSpPr/>
      </xdr:nvSpPr>
      <xdr:spPr>
        <a:xfrm>
          <a:off x="1362074" y="2702718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BOOKED-INVOICE</a:t>
          </a:r>
        </a:p>
      </xdr:txBody>
    </xdr:sp>
    <xdr:clientData/>
  </xdr:twoCellAnchor>
  <xdr:twoCellAnchor>
    <xdr:from>
      <xdr:col>14</xdr:col>
      <xdr:colOff>19050</xdr:colOff>
      <xdr:row>8</xdr:row>
      <xdr:rowOff>176212</xdr:rowOff>
    </xdr:from>
    <xdr:to>
      <xdr:col>17</xdr:col>
      <xdr:colOff>19050</xdr:colOff>
      <xdr:row>11</xdr:row>
      <xdr:rowOff>153352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14237B71-A41C-4A2A-9808-70113F8967DE}"/>
            </a:ext>
          </a:extLst>
        </xdr:cNvPr>
        <xdr:cNvSpPr>
          <a:spLocks/>
        </xdr:cNvSpPr>
      </xdr:nvSpPr>
      <xdr:spPr>
        <a:xfrm>
          <a:off x="8553450" y="1700212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57150</xdr:colOff>
      <xdr:row>13</xdr:row>
      <xdr:rowOff>180975</xdr:rowOff>
    </xdr:from>
    <xdr:to>
      <xdr:col>17</xdr:col>
      <xdr:colOff>57150</xdr:colOff>
      <xdr:row>16</xdr:row>
      <xdr:rowOff>158115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FA97BC6-9C9B-4F24-AF30-C7FE3F9BB231}"/>
            </a:ext>
          </a:extLst>
        </xdr:cNvPr>
        <xdr:cNvSpPr>
          <a:spLocks/>
        </xdr:cNvSpPr>
      </xdr:nvSpPr>
      <xdr:spPr>
        <a:xfrm>
          <a:off x="8591550" y="2657475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95250</xdr:colOff>
      <xdr:row>18</xdr:row>
      <xdr:rowOff>185738</xdr:rowOff>
    </xdr:from>
    <xdr:to>
      <xdr:col>17</xdr:col>
      <xdr:colOff>95250</xdr:colOff>
      <xdr:row>21</xdr:row>
      <xdr:rowOff>162878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178D17B7-177B-45A4-9B5A-A7558BE45BEB}"/>
            </a:ext>
          </a:extLst>
        </xdr:cNvPr>
        <xdr:cNvSpPr>
          <a:spLocks/>
        </xdr:cNvSpPr>
      </xdr:nvSpPr>
      <xdr:spPr>
        <a:xfrm>
          <a:off x="8629650" y="3614738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EXIT</a:t>
          </a:r>
        </a:p>
      </xdr:txBody>
    </xdr:sp>
    <xdr:clientData/>
  </xdr:twoCellAnchor>
  <xdr:twoCellAnchor>
    <xdr:from>
      <xdr:col>2</xdr:col>
      <xdr:colOff>161924</xdr:colOff>
      <xdr:row>19</xdr:row>
      <xdr:rowOff>28575</xdr:rowOff>
    </xdr:from>
    <xdr:to>
      <xdr:col>5</xdr:col>
      <xdr:colOff>161924</xdr:colOff>
      <xdr:row>22</xdr:row>
      <xdr:rowOff>5715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6B745634-F14F-41F6-96F8-219F3D986559}"/>
            </a:ext>
          </a:extLst>
        </xdr:cNvPr>
        <xdr:cNvSpPr>
          <a:spLocks/>
        </xdr:cNvSpPr>
      </xdr:nvSpPr>
      <xdr:spPr>
        <a:xfrm>
          <a:off x="1381124" y="3648075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SEARCH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66675</xdr:colOff>
      <xdr:row>3</xdr:row>
      <xdr:rowOff>158115</xdr:rowOff>
    </xdr:to>
    <xdr:sp macro="" textlink="">
      <xdr:nvSpPr>
        <xdr:cNvPr id="2" name="Rectangle: Rounded Corners 1">
          <a:hlinkClick xmlns:r="http://schemas.openxmlformats.org/officeDocument/2006/relationships" r:id="rId1" tooltip="MAIN"/>
          <a:extLst>
            <a:ext uri="{FF2B5EF4-FFF2-40B4-BE49-F238E27FC236}">
              <a16:creationId xmlns:a16="http://schemas.microsoft.com/office/drawing/2014/main" id="{F6A388A6-1B77-40D1-BA69-25EBE31FE162}"/>
            </a:ext>
          </a:extLst>
        </xdr:cNvPr>
        <xdr:cNvSpPr/>
      </xdr:nvSpPr>
      <xdr:spPr>
        <a:xfrm>
          <a:off x="7267575" y="123825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MAIN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9</xdr:col>
      <xdr:colOff>66675</xdr:colOff>
      <xdr:row>7</xdr:row>
      <xdr:rowOff>167640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94ED18D-33F9-4CF3-BAF2-9BE39D297A37}"/>
            </a:ext>
          </a:extLst>
        </xdr:cNvPr>
        <xdr:cNvSpPr>
          <a:spLocks/>
        </xdr:cNvSpPr>
      </xdr:nvSpPr>
      <xdr:spPr>
        <a:xfrm>
          <a:off x="7400925" y="876300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SAVE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14</xdr:col>
      <xdr:colOff>0</xdr:colOff>
      <xdr:row>3</xdr:row>
      <xdr:rowOff>91440</xdr:rowOff>
    </xdr:to>
    <xdr:sp macro="" textlink="">
      <xdr:nvSpPr>
        <xdr:cNvPr id="2" name="Rectangle: Rounded Corners 1">
          <a:hlinkClick xmlns:r="http://schemas.openxmlformats.org/officeDocument/2006/relationships" r:id="rId1" tooltip="MAIN"/>
          <a:extLst>
            <a:ext uri="{FF2B5EF4-FFF2-40B4-BE49-F238E27FC236}">
              <a16:creationId xmlns:a16="http://schemas.microsoft.com/office/drawing/2014/main" id="{FC9816DA-FB50-4250-9876-6131F546E934}"/>
            </a:ext>
          </a:extLst>
        </xdr:cNvPr>
        <xdr:cNvSpPr/>
      </xdr:nvSpPr>
      <xdr:spPr>
        <a:xfrm>
          <a:off x="7734300" y="123825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MAIN</a:t>
          </a:r>
        </a:p>
      </xdr:txBody>
    </xdr:sp>
    <xdr:clientData/>
  </xdr:twoCellAnchor>
  <xdr:twoCellAnchor>
    <xdr:from>
      <xdr:col>11</xdr:col>
      <xdr:colOff>0</xdr:colOff>
      <xdr:row>5</xdr:row>
      <xdr:rowOff>0</xdr:rowOff>
    </xdr:from>
    <xdr:to>
      <xdr:col>14</xdr:col>
      <xdr:colOff>0</xdr:colOff>
      <xdr:row>8</xdr:row>
      <xdr:rowOff>43815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9C139358-74A1-430E-9CFB-237B0CB7F949}"/>
            </a:ext>
          </a:extLst>
        </xdr:cNvPr>
        <xdr:cNvSpPr>
          <a:spLocks/>
        </xdr:cNvSpPr>
      </xdr:nvSpPr>
      <xdr:spPr>
        <a:xfrm>
          <a:off x="7820025" y="942975"/>
          <a:ext cx="1828800" cy="548640"/>
        </a:xfrm>
        <a:prstGeom prst="round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SAVE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1D9BEE8-B816-4B91-A8C2-6D5E74B0AD5A}" name="Table1424" displayName="Table1424" ref="A1:A2" totalsRowShown="0" headerRowDxfId="79" dataDxfId="78">
  <autoFilter ref="A1:A2" xr:uid="{4BAB6B14-EB89-475B-8604-48AC39AF6E8A}"/>
  <tableColumns count="1">
    <tableColumn id="1" xr3:uid="{B5D1C539-7432-4758-9913-79118124E240}" name="Series" dataDxfId="7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2722320-5B4B-45C3-ABEB-923C6E5198C2}" name="Table14" displayName="Table14" ref="A1:A2" totalsRowShown="0" headerRowDxfId="39" dataDxfId="38">
  <autoFilter ref="A1:A2" xr:uid="{1B438332-284D-4FAB-B1DD-A15382AC054A}"/>
  <tableColumns count="1">
    <tableColumn id="1" xr3:uid="{6EDE2B4C-8DE6-473D-9C5E-8508E1E69F6D}" name="Series" dataDxfId="3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621198D-72F1-423F-BAC7-839B5176A519}" name="Table15" displayName="Table15" ref="B1:B2" totalsRowShown="0" headerRowDxfId="36" dataDxfId="35">
  <autoFilter ref="B1:B2" xr:uid="{F8746B67-3FBE-4C8E-8BBA-0E115AF10A74}"/>
  <tableColumns count="1">
    <tableColumn id="1" xr3:uid="{1881FA1B-D2E3-41BF-9D2E-89238200E6FD}" name="Telephone" dataDxfId="3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949BE1D-BD7B-45C6-AD32-7DCF251BC5F8}" name="Table16" displayName="Table16" ref="C1:C2" totalsRowShown="0" headerRowDxfId="33" dataDxfId="32">
  <autoFilter ref="C1:C2" xr:uid="{95A23611-0034-4087-BFF2-4EBD4027C5B9}"/>
  <tableColumns count="1">
    <tableColumn id="1" xr3:uid="{7AF8D765-0FBC-44AE-A62D-34349A94A947}" name="Customer Name" dataDxfId="3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D2EBE1D-D776-4B9E-858C-2E5771467650}" name="Table17" displayName="Table17" ref="D1:D2" totalsRowShown="0" headerRowDxfId="30" dataDxfId="29">
  <autoFilter ref="D1:D2" xr:uid="{7D91F69F-6D1A-4625-BD53-241F5B154727}"/>
  <tableColumns count="1">
    <tableColumn id="1" xr3:uid="{7881D154-0A9A-4750-BDAA-A4927088292D}" name="Brand" dataDxfId="2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EF42CB3-C09C-4869-804A-52022A0803AE}" name="Table18" displayName="Table18" ref="E1:E2" totalsRowShown="0" headerRowDxfId="27" dataDxfId="26">
  <autoFilter ref="E1:E2" xr:uid="{DA95CEBE-B642-4908-9A39-FBE68626058A}"/>
  <tableColumns count="1">
    <tableColumn id="1" xr3:uid="{8355C023-9293-449C-86D3-608133F346B6}" name="DESCRIPTION" dataDxfId="2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B5CAC81-B38C-44BE-8C2D-8E107E827529}" name="Table19" displayName="Table19" ref="F1:F2" totalsRowShown="0" headerRowDxfId="24" dataDxfId="23">
  <autoFilter ref="F1:F2" xr:uid="{EB068B90-1947-48C6-B036-DE16DD9FFD77}"/>
  <tableColumns count="1">
    <tableColumn id="1" xr3:uid="{B796D1F6-B03A-428C-8C37-E5F3A8C5F645}" name="QTY" dataDxfId="2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9967771-C523-4C54-AC55-2D7BAB355BDB}" name="Table20" displayName="Table20" ref="G1:G2" totalsRowShown="0" headerRowDxfId="21" dataDxfId="20">
  <autoFilter ref="G1:G2" xr:uid="{76FC553B-6A99-414D-85CD-B964A47A895E}"/>
  <tableColumns count="1">
    <tableColumn id="1" xr3:uid="{0DC0A8FE-5244-444E-A35C-F8F453EC5235}" name="Price" dataDxfId="1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9D0C1F7-2C41-4C81-9466-99C8DAB6536A}" name="Table21" displayName="Table21" ref="H1:H2" totalsRowShown="0" headerRowDxfId="18" dataDxfId="17">
  <autoFilter ref="H1:H2" xr:uid="{78E302B1-0A71-43E0-9A68-D6A82054683A}"/>
  <tableColumns count="1">
    <tableColumn id="1" xr3:uid="{8F142269-F143-46D6-BFFD-06407F4C6425}" name="TOTAL" dataDxfId="16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AD17504-2198-41D3-BE15-0C476B855CCB}" name="Table22" displayName="Table22" ref="I1:V2" totalsRowShown="0" headerRowDxfId="15" dataDxfId="14">
  <autoFilter ref="I1:V2" xr:uid="{BF22F086-B871-42F8-9236-98BA6604B886}"/>
  <tableColumns count="14">
    <tableColumn id="1" xr3:uid="{B6B232B5-37C5-4376-BDF2-1D1E82B69565}" name="R" dataDxfId="13"/>
    <tableColumn id="2" xr3:uid="{C67068A6-0786-46D5-A5F5-92E0D26A63CD}" name="SPH" dataDxfId="12"/>
    <tableColumn id="3" xr3:uid="{0428A435-960D-4D4D-B767-98FE822BBD1E}" name="CYL" dataDxfId="11"/>
    <tableColumn id="4" xr3:uid="{D5555EE5-D992-4CDC-9319-FC4D6B72DE6A}" name="AXS" dataDxfId="10"/>
    <tableColumn id="5" xr3:uid="{3BA46041-C4C9-4292-A643-FF1155A8FBC1}" name="PRISIM" dataDxfId="9"/>
    <tableColumn id="6" xr3:uid="{36DEB2BC-AE2E-4419-A7F3-B3BE00E2BD5B}" name="SH" dataDxfId="8"/>
    <tableColumn id="7" xr3:uid="{6B5B70FF-306D-4FE0-9747-1F21656EE9DB}" name="PD" dataDxfId="7"/>
    <tableColumn id="8" xr3:uid="{B4FB91AB-5432-4054-A7BA-540C9DED307C}" name="L" dataDxfId="6"/>
    <tableColumn id="9" xr3:uid="{252A2C4B-3BCB-4624-B5F5-CCA18C3CD0F5}" name="SPH2" dataDxfId="5"/>
    <tableColumn id="10" xr3:uid="{E2C39A8F-42BD-46F9-B3CB-140D33DB758E}" name="CYL3" dataDxfId="4"/>
    <tableColumn id="11" xr3:uid="{CE6A8A8F-1B6C-4A13-B9F6-3C96BAC7ABF0}" name="AXS4" dataDxfId="3"/>
    <tableColumn id="12" xr3:uid="{2E9E7350-A919-4E5D-91BF-6A3C2D58F2FB}" name="PRISIM5" dataDxfId="2"/>
    <tableColumn id="13" xr3:uid="{FE69D0F5-1E55-41C8-8A0A-D0F480D169E6}" name="SH6" dataDxfId="1"/>
    <tableColumn id="14" xr3:uid="{F6E7408F-F70E-4A82-A097-E7C3D25501FD}" name="PD7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4755595-162C-4AB9-9F53-E805A65FA6AF}" name="Table1525" displayName="Table1525" ref="B1:B2" totalsRowShown="0" headerRowDxfId="76" dataDxfId="75">
  <autoFilter ref="B1:B2" xr:uid="{4378E3F7-206A-43DF-B347-F7B75AAA072D}"/>
  <tableColumns count="1">
    <tableColumn id="1" xr3:uid="{EBCB06FF-51D4-46AC-8C8A-99CDB177DA6D}" name="Telephone" dataDxfId="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3ABC12F-D3C6-40BD-877F-F74EAED4D307}" name="Table1626" displayName="Table1626" ref="C1:C2" totalsRowShown="0" headerRowDxfId="73" dataDxfId="72">
  <autoFilter ref="C1:C2" xr:uid="{C1156257-DE46-44E6-919D-8996EED23122}"/>
  <tableColumns count="1">
    <tableColumn id="1" xr3:uid="{9E8D989A-565A-4132-93AA-97710B8AE8F3}" name="Customer Name" dataDxfId="7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4222E63-5503-4D09-AD49-9D5D6DD01EEE}" name="Table1727" displayName="Table1727" ref="D1:D2" totalsRowShown="0" headerRowDxfId="70" dataDxfId="69">
  <autoFilter ref="D1:D2" xr:uid="{BFE313D4-5BBC-48A8-A6A7-0A4D7C5AA2F1}"/>
  <tableColumns count="1">
    <tableColumn id="1" xr3:uid="{245D71D7-9F3B-4ABB-BA39-F313096AF1BD}" name="Brand" dataDxfId="6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EEE64B4-CC49-4871-9E11-BD5EF24CF2C6}" name="Table1828" displayName="Table1828" ref="E1:E2" totalsRowShown="0" headerRowDxfId="67" dataDxfId="66">
  <autoFilter ref="E1:E2" xr:uid="{15A3072D-3406-4709-BDDD-A1FCDCB6417E}"/>
  <tableColumns count="1">
    <tableColumn id="1" xr3:uid="{5A1F73BC-2BB6-43EA-B9B7-A9706A5C1DA9}" name="DESCRIPTION" dataDxfId="6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2D72AC5-E209-4021-9A8D-3EB1C376A9C0}" name="Table1929" displayName="Table1929" ref="F1:F2" totalsRowShown="0" headerRowDxfId="64" dataDxfId="63">
  <autoFilter ref="F1:F2" xr:uid="{EA256515-AC7B-46D1-85F6-EFE0CB1BEE14}"/>
  <tableColumns count="1">
    <tableColumn id="1" xr3:uid="{0352696A-7A56-44BA-91FE-500690BC37E4}" name="QTY" dataDxfId="6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FEAA1BC-B941-48E1-A8FC-9A640089E2A0}" name="Table2030" displayName="Table2030" ref="G1:G2" totalsRowShown="0" headerRowDxfId="61" dataDxfId="60">
  <autoFilter ref="G1:G2" xr:uid="{A6176434-ADAA-4406-9C72-C707836829A3}"/>
  <tableColumns count="1">
    <tableColumn id="1" xr3:uid="{BC062B17-046E-4F9C-947E-D65879605BC4}" name="Price" dataDxfId="5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52810B4-7814-490B-8A44-8473DAC553E1}" name="Table2131" displayName="Table2131" ref="H1:H2" totalsRowShown="0" headerRowDxfId="58" dataDxfId="57">
  <autoFilter ref="H1:H2" xr:uid="{4E0360CD-E287-494C-B79B-B39FBAD8907C}"/>
  <tableColumns count="1">
    <tableColumn id="1" xr3:uid="{6D79B631-904B-4042-9476-9A70265117D1}" name="TOTAL" dataDxfId="5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CC13245-6CCC-44FE-B739-E7204932453A}" name="Table2232" displayName="Table2232" ref="I1:V2" totalsRowShown="0" headerRowDxfId="55" dataDxfId="54">
  <autoFilter ref="I1:V2" xr:uid="{E40633FF-993A-4FB1-A0C5-1A12F971A857}"/>
  <tableColumns count="14">
    <tableColumn id="1" xr3:uid="{CE380DE2-7FE0-4E1A-99CC-727F813F7DB1}" name="R" dataDxfId="53"/>
    <tableColumn id="2" xr3:uid="{3BC5EB5F-B06A-4775-847B-64300120E71D}" name="SPH" dataDxfId="52"/>
    <tableColumn id="3" xr3:uid="{C159DD9B-8FC0-4CF0-9EBC-D1375930D912}" name="CYL" dataDxfId="51"/>
    <tableColumn id="4" xr3:uid="{E13B038A-3A08-4961-BFD6-8D680E1F0FEC}" name="AXS" dataDxfId="50"/>
    <tableColumn id="5" xr3:uid="{020717AF-CB57-48CD-92CF-46E44522D20F}" name="PRISIM" dataDxfId="49"/>
    <tableColumn id="6" xr3:uid="{344B5B9E-D4E8-4254-BAE8-C1FCC370D51A}" name="SH" dataDxfId="48"/>
    <tableColumn id="7" xr3:uid="{3B7192EF-A34E-4AEB-B431-1AB5B6BFDF77}" name="PD" dataDxfId="47"/>
    <tableColumn id="8" xr3:uid="{59259D8E-BA4F-459D-AC65-241FC92F19CB}" name="L" dataDxfId="46"/>
    <tableColumn id="9" xr3:uid="{93045BDA-DD84-4CA5-9E44-239461A751D4}" name="SPH2" dataDxfId="45"/>
    <tableColumn id="10" xr3:uid="{428CED75-C618-42C1-B772-6EE7F8665D24}" name="CYL3" dataDxfId="44"/>
    <tableColumn id="11" xr3:uid="{D1FE7852-DFEC-495D-85A6-4E2991FF408F}" name="AXS4" dataDxfId="43"/>
    <tableColumn id="12" xr3:uid="{755226BE-E784-474D-8CEA-FDEAB1C5527A}" name="PRISIM5" dataDxfId="42"/>
    <tableColumn id="13" xr3:uid="{53BB30D1-26C1-45B1-9DAD-4A15DC46E71C}" name="SH6" dataDxfId="41"/>
    <tableColumn id="14" xr3:uid="{FBF03486-ACBC-439E-A624-214E86E67EB8}" name="PD7" dataDxfId="4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table" Target="../tables/table12.xml"/><Relationship Id="rId7" Type="http://schemas.openxmlformats.org/officeDocument/2006/relationships/table" Target="../tables/table16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29C5-EDA4-4E97-8879-CCFFBDB5BC06}">
  <sheetPr codeName="Sheet1"/>
  <dimension ref="A1"/>
  <sheetViews>
    <sheetView showGridLines="0" workbookViewId="0">
      <selection activeCell="I10" sqref="I10"/>
    </sheetView>
  </sheetViews>
  <sheetFormatPr defaultRowHeight="15"/>
  <sheetData/>
  <pageMargins left="0.7" right="0.7" top="0.75" bottom="0.75" header="0.3" footer="0.3"/>
  <drawing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85428-36B6-4644-994B-AB5AEEEF393E}">
  <sheetPr codeName="Sheet3"/>
  <dimension ref="A1:I30"/>
  <sheetViews>
    <sheetView showGridLines="0" topLeftCell="A4" workbookViewId="0">
      <selection activeCell="C14" sqref="C14"/>
    </sheetView>
  </sheetViews>
  <sheetFormatPr defaultRowHeight="15"/>
  <cols>
    <col min="1" max="1" width="19.85546875" customWidth="1"/>
    <col min="2" max="2" width="14.85546875" customWidth="1"/>
    <col min="3" max="3" width="18.140625" customWidth="1"/>
    <col min="4" max="4" width="14.5703125" customWidth="1"/>
    <col min="5" max="5" width="12.7109375" customWidth="1"/>
    <col min="6" max="6" width="14.85546875" customWidth="1"/>
    <col min="7" max="7" width="16" customWidth="1"/>
    <col min="8" max="8" width="15.7109375" customWidth="1"/>
    <col min="9" max="9" width="10.7109375" customWidth="1"/>
  </cols>
  <sheetData>
    <row r="1" spans="1:9" ht="9.9499999999999993" customHeight="1" thickBot="1">
      <c r="A1" s="32"/>
      <c r="B1" s="32"/>
      <c r="C1" s="33"/>
      <c r="D1" s="33"/>
      <c r="E1" s="33"/>
      <c r="F1" s="34"/>
      <c r="G1" s="36"/>
      <c r="H1" s="33"/>
      <c r="I1" s="36"/>
    </row>
    <row r="2" spans="1:9" ht="21">
      <c r="A2" s="75" t="s">
        <v>21</v>
      </c>
      <c r="B2" s="76"/>
      <c r="C2" s="76"/>
      <c r="D2" s="76"/>
      <c r="E2" s="76"/>
      <c r="F2" s="77"/>
      <c r="G2" s="45"/>
      <c r="H2" s="45"/>
      <c r="I2" s="44"/>
    </row>
    <row r="3" spans="1:9" ht="9.9499999999999993" customHeight="1">
      <c r="A3" s="35"/>
      <c r="B3" s="36"/>
      <c r="C3" s="36"/>
      <c r="D3" s="36"/>
      <c r="E3" s="36"/>
      <c r="F3" s="37"/>
      <c r="G3" s="36"/>
      <c r="H3" s="36"/>
      <c r="I3" s="36"/>
    </row>
    <row r="4" spans="1:9" ht="18.75">
      <c r="A4" s="78" t="s">
        <v>11</v>
      </c>
      <c r="B4" s="79"/>
      <c r="C4" s="79"/>
      <c r="D4" s="79"/>
      <c r="E4" s="79"/>
      <c r="F4" s="80"/>
      <c r="G4" s="36"/>
      <c r="H4" s="36"/>
      <c r="I4" s="36"/>
    </row>
    <row r="5" spans="1:9" ht="9.9499999999999993" customHeight="1">
      <c r="A5" s="1"/>
      <c r="B5" s="38"/>
      <c r="C5" s="38"/>
      <c r="D5" s="38"/>
      <c r="E5" s="38"/>
      <c r="F5" s="3"/>
      <c r="G5" s="36"/>
      <c r="H5" s="36"/>
      <c r="I5" s="36"/>
    </row>
    <row r="6" spans="1:9">
      <c r="A6" s="92" t="s">
        <v>38</v>
      </c>
      <c r="B6" s="58">
        <v>44504</v>
      </c>
      <c r="C6" s="39"/>
      <c r="D6" s="93" t="s">
        <v>12</v>
      </c>
      <c r="E6" s="14">
        <v>1</v>
      </c>
      <c r="F6" s="3"/>
      <c r="G6" s="36"/>
      <c r="H6" s="36"/>
      <c r="I6" s="36"/>
    </row>
    <row r="7" spans="1:9">
      <c r="A7" s="6"/>
      <c r="B7" s="39"/>
      <c r="C7" s="39"/>
      <c r="D7" s="39"/>
      <c r="E7" s="38"/>
      <c r="F7" s="3"/>
      <c r="G7" s="36"/>
      <c r="H7" s="36"/>
      <c r="I7" s="36"/>
    </row>
    <row r="8" spans="1:9">
      <c r="A8" s="92" t="s">
        <v>37</v>
      </c>
      <c r="B8" s="13"/>
      <c r="C8" s="39"/>
      <c r="D8" s="93" t="s">
        <v>13</v>
      </c>
      <c r="E8" s="14"/>
      <c r="F8" s="3"/>
      <c r="G8" s="36"/>
      <c r="H8" s="36"/>
      <c r="I8" s="36"/>
    </row>
    <row r="9" spans="1:9" ht="9.9499999999999993" customHeight="1">
      <c r="A9" s="1"/>
      <c r="B9" s="38"/>
      <c r="C9" s="38"/>
      <c r="D9" s="38"/>
      <c r="E9" s="38"/>
      <c r="F9" s="3"/>
      <c r="G9" s="36"/>
      <c r="H9" s="36"/>
      <c r="I9" s="36"/>
    </row>
    <row r="10" spans="1:9" ht="15.75" thickBot="1">
      <c r="A10" s="46" t="s">
        <v>14</v>
      </c>
      <c r="B10" s="47" t="s">
        <v>0</v>
      </c>
      <c r="C10" s="47" t="s">
        <v>15</v>
      </c>
      <c r="D10" s="48" t="s">
        <v>16</v>
      </c>
      <c r="E10" s="47" t="s">
        <v>17</v>
      </c>
      <c r="F10" s="49" t="s">
        <v>18</v>
      </c>
      <c r="G10" s="36"/>
      <c r="H10" s="36"/>
      <c r="I10" s="36"/>
    </row>
    <row r="11" spans="1:9">
      <c r="A11" s="7">
        <v>1</v>
      </c>
      <c r="B11" s="7"/>
      <c r="C11" s="7" t="s">
        <v>40</v>
      </c>
      <c r="D11" s="7"/>
      <c r="E11" s="7"/>
      <c r="F11" s="7">
        <f>D11*E11</f>
        <v>0</v>
      </c>
      <c r="G11" s="36"/>
      <c r="H11" s="36"/>
      <c r="I11" s="36"/>
    </row>
    <row r="12" spans="1:9">
      <c r="A12" s="8">
        <v>2</v>
      </c>
      <c r="B12" s="8"/>
      <c r="C12" s="8"/>
      <c r="D12" s="8"/>
      <c r="E12" s="8"/>
      <c r="F12" s="7">
        <f t="shared" ref="F12:F22" si="0">D12*E12</f>
        <v>0</v>
      </c>
      <c r="G12" s="36"/>
      <c r="H12" s="36"/>
      <c r="I12" s="36"/>
    </row>
    <row r="13" spans="1:9">
      <c r="A13" s="7">
        <v>3</v>
      </c>
      <c r="B13" s="8"/>
      <c r="C13" s="8"/>
      <c r="D13" s="8"/>
      <c r="E13" s="8"/>
      <c r="F13" s="7">
        <f t="shared" si="0"/>
        <v>0</v>
      </c>
      <c r="G13" s="36"/>
      <c r="H13" s="36"/>
      <c r="I13" s="36"/>
    </row>
    <row r="14" spans="1:9">
      <c r="A14" s="8">
        <v>4</v>
      </c>
      <c r="B14" s="8"/>
      <c r="C14" s="8"/>
      <c r="D14" s="8"/>
      <c r="E14" s="8"/>
      <c r="F14" s="7">
        <f t="shared" si="0"/>
        <v>0</v>
      </c>
      <c r="G14" s="36"/>
      <c r="H14" s="36"/>
      <c r="I14" s="36"/>
    </row>
    <row r="15" spans="1:9">
      <c r="A15" s="7">
        <v>5</v>
      </c>
      <c r="B15" s="8"/>
      <c r="C15" s="8"/>
      <c r="D15" s="8"/>
      <c r="E15" s="8"/>
      <c r="F15" s="7">
        <f t="shared" si="0"/>
        <v>0</v>
      </c>
      <c r="G15" s="36"/>
      <c r="H15" s="36"/>
      <c r="I15" s="36"/>
    </row>
    <row r="16" spans="1:9">
      <c r="A16" s="8">
        <v>6</v>
      </c>
      <c r="B16" s="8"/>
      <c r="C16" s="8"/>
      <c r="D16" s="8"/>
      <c r="E16" s="8"/>
      <c r="F16" s="7">
        <f t="shared" si="0"/>
        <v>0</v>
      </c>
      <c r="G16" s="36"/>
      <c r="H16" s="36"/>
      <c r="I16" s="36"/>
    </row>
    <row r="17" spans="1:9">
      <c r="A17" s="7">
        <v>7</v>
      </c>
      <c r="B17" s="8"/>
      <c r="C17" s="8"/>
      <c r="D17" s="8"/>
      <c r="E17" s="8"/>
      <c r="F17" s="7">
        <f t="shared" si="0"/>
        <v>0</v>
      </c>
      <c r="G17" s="36"/>
      <c r="H17" s="36"/>
      <c r="I17" s="36"/>
    </row>
    <row r="18" spans="1:9">
      <c r="A18" s="8">
        <v>8</v>
      </c>
      <c r="B18" s="8"/>
      <c r="C18" s="8"/>
      <c r="D18" s="8"/>
      <c r="E18" s="8"/>
      <c r="F18" s="7">
        <f t="shared" si="0"/>
        <v>0</v>
      </c>
      <c r="G18" s="36"/>
      <c r="H18" s="36"/>
      <c r="I18" s="36"/>
    </row>
    <row r="19" spans="1:9">
      <c r="A19" s="7">
        <v>9</v>
      </c>
      <c r="B19" s="8"/>
      <c r="C19" s="8"/>
      <c r="D19" s="8"/>
      <c r="E19" s="8"/>
      <c r="F19" s="7">
        <f t="shared" si="0"/>
        <v>0</v>
      </c>
      <c r="G19" s="36"/>
      <c r="H19" s="36"/>
      <c r="I19" s="36"/>
    </row>
    <row r="20" spans="1:9">
      <c r="A20" s="8">
        <v>10</v>
      </c>
      <c r="B20" s="8"/>
      <c r="C20" s="8"/>
      <c r="D20" s="8"/>
      <c r="E20" s="8"/>
      <c r="F20" s="7">
        <f t="shared" si="0"/>
        <v>0</v>
      </c>
      <c r="G20" s="36"/>
      <c r="H20" s="36"/>
      <c r="I20" s="36"/>
    </row>
    <row r="21" spans="1:9">
      <c r="A21" s="7">
        <v>11</v>
      </c>
      <c r="B21" s="8"/>
      <c r="C21" s="8"/>
      <c r="D21" s="8"/>
      <c r="E21" s="8"/>
      <c r="F21" s="7">
        <f t="shared" si="0"/>
        <v>0</v>
      </c>
      <c r="G21" s="36"/>
      <c r="H21" s="36"/>
      <c r="I21" s="36"/>
    </row>
    <row r="22" spans="1:9" ht="15.75" thickBot="1">
      <c r="A22" s="8">
        <v>12</v>
      </c>
      <c r="B22" s="8"/>
      <c r="C22" s="8"/>
      <c r="D22" s="9"/>
      <c r="E22" s="9"/>
      <c r="F22" s="7">
        <f t="shared" si="0"/>
        <v>0</v>
      </c>
      <c r="G22" s="36"/>
      <c r="H22" s="36"/>
      <c r="I22" s="36"/>
    </row>
    <row r="23" spans="1:9" ht="15.75" thickBot="1">
      <c r="A23" s="94" t="s">
        <v>33</v>
      </c>
      <c r="B23" s="52"/>
      <c r="C23" s="27"/>
      <c r="D23" s="95" t="s">
        <v>18</v>
      </c>
      <c r="E23" s="96"/>
      <c r="F23" s="97">
        <f>SUM(F11:F22)</f>
        <v>0</v>
      </c>
      <c r="G23" s="36"/>
      <c r="H23" s="36"/>
      <c r="I23" s="36"/>
    </row>
    <row r="24" spans="1:9" ht="15.75" thickBot="1">
      <c r="A24" s="94" t="s">
        <v>34</v>
      </c>
      <c r="B24" s="52"/>
      <c r="C24" s="27"/>
      <c r="D24" s="95" t="s">
        <v>41</v>
      </c>
      <c r="E24" s="96"/>
      <c r="F24" s="72">
        <v>0.05</v>
      </c>
      <c r="G24" s="36"/>
      <c r="H24" s="36"/>
      <c r="I24" s="36"/>
    </row>
    <row r="25" spans="1:9" ht="15.75" thickBot="1">
      <c r="A25" s="98" t="s">
        <v>44</v>
      </c>
      <c r="B25" s="98"/>
      <c r="C25" s="99"/>
      <c r="D25" s="95" t="s">
        <v>19</v>
      </c>
      <c r="E25" s="96"/>
      <c r="F25" s="97"/>
      <c r="G25" s="36"/>
      <c r="H25" s="36"/>
      <c r="I25" s="36"/>
    </row>
    <row r="26" spans="1:9" ht="15.75" thickBot="1">
      <c r="A26" s="10"/>
      <c r="B26" s="11"/>
      <c r="C26" s="11"/>
      <c r="D26" s="95" t="s">
        <v>20</v>
      </c>
      <c r="E26" s="96"/>
      <c r="F26" s="97">
        <f>F23*F24-F25</f>
        <v>0</v>
      </c>
      <c r="G26" s="51"/>
      <c r="H26" s="51"/>
      <c r="I26" s="51"/>
    </row>
    <row r="27" spans="1:9" ht="15.75" thickBot="1">
      <c r="A27" s="23"/>
      <c r="B27" s="24"/>
      <c r="C27" s="24"/>
      <c r="D27" s="73"/>
      <c r="E27" s="74"/>
      <c r="F27" s="25"/>
      <c r="G27" s="51"/>
      <c r="H27" s="51"/>
      <c r="I27" s="51"/>
    </row>
    <row r="28" spans="1:9">
      <c r="G28" s="38"/>
      <c r="H28" s="38"/>
      <c r="I28" s="38"/>
    </row>
    <row r="29" spans="1:9">
      <c r="G29" s="38"/>
      <c r="H29" s="38"/>
      <c r="I29" s="38"/>
    </row>
    <row r="30" spans="1:9">
      <c r="G30" s="38"/>
      <c r="H30" s="38"/>
      <c r="I30" s="38"/>
    </row>
  </sheetData>
  <mergeCells count="8">
    <mergeCell ref="D26:E26"/>
    <mergeCell ref="D27:E27"/>
    <mergeCell ref="A2:F2"/>
    <mergeCell ref="A25:C25"/>
    <mergeCell ref="D23:E23"/>
    <mergeCell ref="D24:E24"/>
    <mergeCell ref="D25:E25"/>
    <mergeCell ref="A4:F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EAE86E1-D5CE-4F05-9FC0-5E23D7DF2B52}">
          <x14:formula1>
            <xm:f>'BRAND-CATEGORY'!$A$2:$A$5</xm:f>
          </x14:formula1>
          <xm:sqref>B11:B22</xm:sqref>
        </x14:dataValidation>
        <x14:dataValidation type="list" allowBlank="1" showInputMessage="1" showErrorMessage="1" xr:uid="{91DFE91F-CEA1-4C83-BC81-B9C42957241C}">
          <x14:formula1>
            <xm:f>'BRAND-CATEGORY'!$C$2:$C$10</xm:f>
          </x14:formula1>
          <xm:sqref>C11:C22</xm:sqref>
        </x14:dataValidation>
        <x14:dataValidation type="list" allowBlank="1" showInputMessage="1" showErrorMessage="1" xr:uid="{C6C35755-FA4A-45FE-812B-3A94BC8C0464}">
          <x14:formula1>
            <xm:f>'BRAND-CATEGORY'!$E$2:$E$7</xm:f>
          </x14:formula1>
          <xm:sqref>D11:D22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6A81-48BA-43E3-AFB0-8C994ADF4573}">
  <sheetPr codeName="Sheet2"/>
  <dimension ref="A1:M28"/>
  <sheetViews>
    <sheetView showGridLines="0" tabSelected="1" workbookViewId="0">
      <selection activeCell="K19" sqref="K19"/>
    </sheetView>
  </sheetViews>
  <sheetFormatPr defaultRowHeight="15"/>
  <cols>
    <col min="1" max="1" width="7.140625" customWidth="1"/>
    <col min="2" max="2" width="12" customWidth="1"/>
    <col min="3" max="3" width="15.5703125" customWidth="1"/>
    <col min="5" max="5" width="10.7109375" customWidth="1"/>
    <col min="6" max="6" width="10.42578125" customWidth="1"/>
    <col min="7" max="7" width="7.42578125" customWidth="1"/>
    <col min="8" max="8" width="12.85546875" customWidth="1"/>
    <col min="9" max="9" width="13.7109375" customWidth="1"/>
  </cols>
  <sheetData>
    <row r="1" spans="1:9" ht="9.9499999999999993" customHeight="1">
      <c r="A1" s="10"/>
      <c r="B1" s="11"/>
      <c r="C1" s="11"/>
      <c r="D1" s="11"/>
      <c r="E1" s="11"/>
      <c r="F1" s="11"/>
      <c r="G1" s="11"/>
      <c r="H1" s="11"/>
      <c r="I1" s="12"/>
    </row>
    <row r="2" spans="1:9" ht="21">
      <c r="A2" s="82" t="s">
        <v>21</v>
      </c>
      <c r="B2" s="83"/>
      <c r="C2" s="83"/>
      <c r="D2" s="83"/>
      <c r="E2" s="83"/>
      <c r="F2" s="83"/>
      <c r="G2" s="83"/>
      <c r="H2" s="83"/>
      <c r="I2" s="84"/>
    </row>
    <row r="3" spans="1:9">
      <c r="A3" s="1"/>
      <c r="B3" s="2"/>
      <c r="C3" s="2"/>
      <c r="D3" s="2"/>
      <c r="E3" s="2"/>
      <c r="F3" s="2"/>
      <c r="G3" s="2"/>
      <c r="H3" s="2"/>
      <c r="I3" s="3"/>
    </row>
    <row r="4" spans="1:9" ht="18.75">
      <c r="A4" s="78" t="s">
        <v>22</v>
      </c>
      <c r="B4" s="85"/>
      <c r="C4" s="85"/>
      <c r="D4" s="85"/>
      <c r="E4" s="85"/>
      <c r="F4" s="85"/>
      <c r="G4" s="85"/>
      <c r="H4" s="85"/>
      <c r="I4" s="86"/>
    </row>
    <row r="5" spans="1:9" ht="9.9499999999999993" customHeight="1">
      <c r="A5" s="1"/>
      <c r="B5" s="2"/>
      <c r="C5" s="2"/>
      <c r="D5" s="2"/>
      <c r="E5" s="2"/>
      <c r="F5" s="4"/>
      <c r="G5" s="2"/>
      <c r="H5" s="2"/>
      <c r="I5" s="3"/>
    </row>
    <row r="6" spans="1:9">
      <c r="A6" s="92" t="s">
        <v>38</v>
      </c>
      <c r="B6" s="5"/>
      <c r="C6" s="58">
        <f>DATE(2021,4,11)</f>
        <v>44297</v>
      </c>
      <c r="D6" s="5"/>
      <c r="E6" s="2"/>
      <c r="F6" s="102" t="s">
        <v>12</v>
      </c>
      <c r="G6" s="91"/>
      <c r="H6" s="91"/>
      <c r="I6" s="3"/>
    </row>
    <row r="7" spans="1:9" ht="9.9499999999999993" customHeight="1">
      <c r="A7" s="6"/>
      <c r="B7" s="4"/>
      <c r="C7" s="4"/>
      <c r="D7" s="4"/>
      <c r="E7" s="2"/>
      <c r="F7" s="4"/>
      <c r="G7" s="2"/>
      <c r="H7" s="2"/>
      <c r="I7" s="3"/>
    </row>
    <row r="8" spans="1:9">
      <c r="A8" s="100" t="s">
        <v>37</v>
      </c>
      <c r="B8" s="101"/>
      <c r="C8" s="13"/>
      <c r="D8" s="5"/>
      <c r="E8" s="2"/>
      <c r="F8" s="102" t="s">
        <v>13</v>
      </c>
      <c r="G8" s="91"/>
      <c r="H8" s="91"/>
      <c r="I8" s="3"/>
    </row>
    <row r="9" spans="1:9" ht="9.9499999999999993" customHeight="1">
      <c r="A9" s="87"/>
      <c r="B9" s="88"/>
      <c r="C9" s="88"/>
      <c r="D9" s="88"/>
      <c r="E9" s="88"/>
      <c r="F9" s="88"/>
      <c r="G9" s="88"/>
      <c r="H9" s="88"/>
      <c r="I9" s="89"/>
    </row>
    <row r="10" spans="1:9">
      <c r="A10" s="81"/>
      <c r="B10" s="90"/>
      <c r="C10" s="103" t="s">
        <v>23</v>
      </c>
      <c r="D10" s="103" t="s">
        <v>24</v>
      </c>
      <c r="E10" s="103" t="s">
        <v>25</v>
      </c>
      <c r="F10" s="103" t="s">
        <v>26</v>
      </c>
      <c r="G10" s="103" t="s">
        <v>27</v>
      </c>
      <c r="H10" s="103" t="s">
        <v>28</v>
      </c>
      <c r="I10" s="104" t="s">
        <v>15</v>
      </c>
    </row>
    <row r="11" spans="1:9">
      <c r="A11" s="105" t="s">
        <v>29</v>
      </c>
      <c r="B11" s="103" t="s">
        <v>30</v>
      </c>
      <c r="C11" s="14"/>
      <c r="D11" s="14"/>
      <c r="E11" s="14"/>
      <c r="F11" s="14"/>
      <c r="G11" s="14"/>
      <c r="H11" s="14"/>
      <c r="I11" s="15"/>
    </row>
    <row r="12" spans="1:9">
      <c r="A12" s="105"/>
      <c r="B12" s="103" t="s">
        <v>31</v>
      </c>
      <c r="C12" s="14"/>
      <c r="D12" s="14"/>
      <c r="E12" s="14"/>
      <c r="F12" s="14"/>
      <c r="G12" s="14"/>
      <c r="H12" s="14"/>
      <c r="I12" s="15"/>
    </row>
    <row r="13" spans="1:9">
      <c r="A13" s="105" t="s">
        <v>32</v>
      </c>
      <c r="B13" s="103" t="s">
        <v>30</v>
      </c>
      <c r="C13" s="14"/>
      <c r="D13" s="14"/>
      <c r="E13" s="14"/>
      <c r="F13" s="16"/>
      <c r="G13" s="14"/>
      <c r="H13" s="14"/>
      <c r="I13" s="15"/>
    </row>
    <row r="14" spans="1:9">
      <c r="A14" s="105"/>
      <c r="B14" s="103" t="s">
        <v>31</v>
      </c>
      <c r="C14" s="14"/>
      <c r="D14" s="14"/>
      <c r="E14" s="14"/>
      <c r="F14" s="14"/>
      <c r="G14" s="14"/>
      <c r="H14" s="14"/>
      <c r="I14" s="15"/>
    </row>
    <row r="15" spans="1:9" ht="9.9499999999999993" customHeight="1">
      <c r="A15" s="1"/>
      <c r="B15" s="2"/>
      <c r="C15" s="2"/>
      <c r="D15" s="2"/>
      <c r="E15" s="2"/>
      <c r="F15" s="2"/>
      <c r="G15" s="2"/>
      <c r="H15" s="2"/>
      <c r="I15" s="3"/>
    </row>
    <row r="16" spans="1:9">
      <c r="A16" s="17" t="s">
        <v>14</v>
      </c>
      <c r="B16" s="18" t="s">
        <v>0</v>
      </c>
      <c r="C16" s="18" t="s">
        <v>15</v>
      </c>
      <c r="D16" s="19" t="s">
        <v>16</v>
      </c>
      <c r="E16" s="18" t="s">
        <v>17</v>
      </c>
      <c r="F16" s="20" t="s">
        <v>18</v>
      </c>
      <c r="G16" s="18"/>
      <c r="H16" s="18"/>
      <c r="I16" s="21"/>
    </row>
    <row r="17" spans="1:13">
      <c r="A17" s="22">
        <v>1</v>
      </c>
      <c r="B17" s="14"/>
      <c r="C17" s="14"/>
      <c r="D17" s="14"/>
      <c r="E17" s="14"/>
      <c r="F17" s="14">
        <f>D17*E17</f>
        <v>0</v>
      </c>
      <c r="G17" s="14"/>
      <c r="H17" s="14"/>
      <c r="I17" s="15"/>
    </row>
    <row r="18" spans="1:13">
      <c r="A18" s="22">
        <v>2</v>
      </c>
      <c r="B18" s="14"/>
      <c r="C18" s="14"/>
      <c r="D18" s="14"/>
      <c r="E18" s="14"/>
      <c r="F18" s="14">
        <f t="shared" ref="F18:F22" si="0">D18*E18</f>
        <v>0</v>
      </c>
      <c r="G18" s="14"/>
      <c r="H18" s="14"/>
      <c r="I18" s="15"/>
    </row>
    <row r="19" spans="1:13">
      <c r="A19" s="22">
        <v>3</v>
      </c>
      <c r="B19" s="14"/>
      <c r="C19" s="14"/>
      <c r="D19" s="14"/>
      <c r="E19" s="14"/>
      <c r="F19" s="14">
        <f t="shared" si="0"/>
        <v>0</v>
      </c>
      <c r="G19" s="14"/>
      <c r="H19" s="14"/>
      <c r="I19" s="15"/>
    </row>
    <row r="20" spans="1:13">
      <c r="A20" s="22">
        <v>4</v>
      </c>
      <c r="B20" s="14"/>
      <c r="C20" s="14"/>
      <c r="D20" s="14"/>
      <c r="E20" s="14"/>
      <c r="F20" s="14">
        <f t="shared" si="0"/>
        <v>0</v>
      </c>
      <c r="G20" s="14"/>
      <c r="H20" s="14"/>
      <c r="I20" s="15"/>
    </row>
    <row r="21" spans="1:13">
      <c r="A21" s="22">
        <v>5</v>
      </c>
      <c r="B21" s="14"/>
      <c r="C21" s="14"/>
      <c r="D21" s="14"/>
      <c r="E21" s="14"/>
      <c r="F21" s="14">
        <f t="shared" si="0"/>
        <v>0</v>
      </c>
      <c r="G21" s="14"/>
      <c r="H21" s="14"/>
      <c r="I21" s="15"/>
    </row>
    <row r="22" spans="1:13" ht="15.75" thickBot="1">
      <c r="A22" s="22">
        <v>6</v>
      </c>
      <c r="B22" s="14"/>
      <c r="C22" s="14"/>
      <c r="D22" s="14"/>
      <c r="E22" s="14"/>
      <c r="F22" s="14">
        <f t="shared" si="0"/>
        <v>0</v>
      </c>
      <c r="G22" s="30"/>
      <c r="H22" s="30"/>
      <c r="I22" s="31"/>
    </row>
    <row r="23" spans="1:13" ht="15.75" thickBot="1">
      <c r="A23" s="106" t="s">
        <v>33</v>
      </c>
      <c r="B23" s="107"/>
      <c r="C23" s="12"/>
      <c r="D23" s="109" t="s">
        <v>18</v>
      </c>
      <c r="E23" s="110"/>
      <c r="F23" s="114">
        <f>SUM(F17:F22)</f>
        <v>0</v>
      </c>
      <c r="G23" s="28"/>
      <c r="H23" s="28"/>
      <c r="I23" s="29"/>
      <c r="M23" t="s">
        <v>46</v>
      </c>
    </row>
    <row r="24" spans="1:13" ht="15.75" thickBot="1">
      <c r="A24" s="108" t="s">
        <v>34</v>
      </c>
      <c r="B24" s="98"/>
      <c r="C24" s="27"/>
      <c r="D24" s="109" t="s">
        <v>41</v>
      </c>
      <c r="E24" s="110"/>
      <c r="F24" s="115">
        <v>0.05</v>
      </c>
      <c r="G24" s="28"/>
      <c r="H24" s="28"/>
      <c r="I24" s="29"/>
    </row>
    <row r="25" spans="1:13" ht="15.75" thickBot="1">
      <c r="A25" s="108" t="s">
        <v>44</v>
      </c>
      <c r="B25" s="98"/>
      <c r="C25" s="99"/>
      <c r="D25" s="109" t="s">
        <v>19</v>
      </c>
      <c r="E25" s="110"/>
      <c r="F25" s="116"/>
      <c r="G25" s="26"/>
      <c r="H25" s="26"/>
      <c r="I25" s="27"/>
    </row>
    <row r="26" spans="1:13" ht="15.75" thickBot="1">
      <c r="A26" s="61"/>
      <c r="B26" s="51"/>
      <c r="C26" s="53"/>
      <c r="D26" s="111" t="s">
        <v>20</v>
      </c>
      <c r="E26" s="59"/>
      <c r="F26" s="114">
        <f>F23*F24-F25</f>
        <v>0</v>
      </c>
      <c r="G26" s="26"/>
      <c r="H26" s="26"/>
      <c r="I26" s="27"/>
    </row>
    <row r="27" spans="1:13" ht="15.75" thickBot="1">
      <c r="A27" s="1"/>
      <c r="B27" s="38"/>
      <c r="C27" s="3"/>
      <c r="D27" s="112" t="s">
        <v>35</v>
      </c>
      <c r="E27" s="113"/>
      <c r="F27" s="117"/>
      <c r="G27" s="24"/>
      <c r="H27" s="24"/>
      <c r="I27" s="25"/>
    </row>
    <row r="28" spans="1:13" ht="15.75" thickBot="1">
      <c r="A28" s="60"/>
      <c r="B28" s="40"/>
      <c r="C28" s="41"/>
      <c r="D28" s="112" t="s">
        <v>36</v>
      </c>
      <c r="E28" s="50"/>
      <c r="F28" s="118">
        <f>F26-F27</f>
        <v>0</v>
      </c>
      <c r="G28" s="42"/>
      <c r="H28" s="42"/>
      <c r="I28" s="43"/>
    </row>
  </sheetData>
  <mergeCells count="15">
    <mergeCell ref="A2:I2"/>
    <mergeCell ref="A4:I4"/>
    <mergeCell ref="A9:I9"/>
    <mergeCell ref="A10:B10"/>
    <mergeCell ref="A11:A12"/>
    <mergeCell ref="G6:H6"/>
    <mergeCell ref="G8:H8"/>
    <mergeCell ref="A25:C25"/>
    <mergeCell ref="D23:E23"/>
    <mergeCell ref="D24:E24"/>
    <mergeCell ref="D25:E25"/>
    <mergeCell ref="A8:B8"/>
    <mergeCell ref="A23:B23"/>
    <mergeCell ref="A24:B24"/>
    <mergeCell ref="A13:A1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CA2E6E8-5BB9-44C2-B8C2-4E8904F1ED64}">
          <x14:formula1>
            <xm:f>'BRAND-CATEGORY'!$A$2:$A$5</xm:f>
          </x14:formula1>
          <xm:sqref>B17:B22</xm:sqref>
        </x14:dataValidation>
        <x14:dataValidation type="list" allowBlank="1" showInputMessage="1" showErrorMessage="1" xr:uid="{C0F30FE6-ABAE-4452-81D4-E2AD34BF63BC}">
          <x14:formula1>
            <xm:f>'BRAND-CATEGORY'!$C$2:$C$10</xm:f>
          </x14:formula1>
          <xm:sqref>C17:C22</xm:sqref>
        </x14:dataValidation>
        <x14:dataValidation type="list" allowBlank="1" showInputMessage="1" showErrorMessage="1" xr:uid="{168017AA-C7C3-453F-B008-B8349251F8DA}">
          <x14:formula1>
            <xm:f>'BRAND-CATEGORY'!$E$2:$E$7</xm:f>
          </x14:formula1>
          <xm:sqref>D17:D22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AA8C-D5B4-4E69-83C9-337CD6070532}">
  <sheetPr codeName="Sheet4"/>
  <dimension ref="A1:E10"/>
  <sheetViews>
    <sheetView workbookViewId="0">
      <selection activeCell="E18" sqref="E18"/>
    </sheetView>
  </sheetViews>
  <sheetFormatPr defaultRowHeight="15"/>
  <cols>
    <col min="1" max="1" width="19.5703125" customWidth="1"/>
    <col min="3" max="3" width="21.42578125" customWidth="1"/>
  </cols>
  <sheetData>
    <row r="1" spans="1:5" ht="15.75">
      <c r="A1" s="54" t="s">
        <v>0</v>
      </c>
      <c r="C1" s="55" t="s">
        <v>5</v>
      </c>
      <c r="E1" s="55" t="s">
        <v>16</v>
      </c>
    </row>
    <row r="2" spans="1:5">
      <c r="A2" s="57" t="s">
        <v>1</v>
      </c>
      <c r="C2" t="s">
        <v>39</v>
      </c>
      <c r="E2" s="56">
        <v>1</v>
      </c>
    </row>
    <row r="3" spans="1:5">
      <c r="A3" s="57" t="s">
        <v>2</v>
      </c>
      <c r="C3" t="s">
        <v>6</v>
      </c>
      <c r="E3" s="56">
        <v>2</v>
      </c>
    </row>
    <row r="4" spans="1:5">
      <c r="A4" s="57" t="s">
        <v>3</v>
      </c>
      <c r="C4" t="s">
        <v>7</v>
      </c>
      <c r="E4" s="56">
        <v>3</v>
      </c>
    </row>
    <row r="5" spans="1:5">
      <c r="A5" s="57" t="s">
        <v>4</v>
      </c>
      <c r="C5" t="s">
        <v>8</v>
      </c>
      <c r="E5" s="56">
        <v>4</v>
      </c>
    </row>
    <row r="6" spans="1:5">
      <c r="A6" s="36"/>
      <c r="C6" t="s">
        <v>9</v>
      </c>
      <c r="E6" s="56">
        <v>5</v>
      </c>
    </row>
    <row r="7" spans="1:5">
      <c r="A7" s="36"/>
      <c r="C7" t="s">
        <v>4</v>
      </c>
      <c r="E7" s="56">
        <v>6</v>
      </c>
    </row>
    <row r="8" spans="1:5">
      <c r="C8" t="s">
        <v>3</v>
      </c>
    </row>
    <row r="9" spans="1:5">
      <c r="C9" t="s">
        <v>10</v>
      </c>
    </row>
    <row r="10" spans="1:5">
      <c r="C10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F296-0916-4E2A-9908-AA6F13B2C12F}">
  <sheetPr codeName="Sheet5"/>
  <dimension ref="A1:V2"/>
  <sheetViews>
    <sheetView workbookViewId="0">
      <selection activeCell="C2" sqref="C2"/>
    </sheetView>
  </sheetViews>
  <sheetFormatPr defaultRowHeight="15"/>
  <cols>
    <col min="2" max="2" width="18.140625" customWidth="1"/>
    <col min="3" max="3" width="15.42578125" customWidth="1"/>
    <col min="4" max="4" width="10.5703125" customWidth="1"/>
    <col min="5" max="5" width="13.85546875" customWidth="1"/>
    <col min="7" max="7" width="10.42578125" customWidth="1"/>
  </cols>
  <sheetData>
    <row r="1" spans="1:22" s="56" customFormat="1">
      <c r="A1" s="56" t="s">
        <v>48</v>
      </c>
      <c r="B1" s="5" t="s">
        <v>43</v>
      </c>
      <c r="C1" s="5" t="s">
        <v>42</v>
      </c>
      <c r="D1" s="5" t="s">
        <v>45</v>
      </c>
      <c r="E1" s="68" t="s">
        <v>15</v>
      </c>
      <c r="F1" s="69" t="s">
        <v>16</v>
      </c>
      <c r="G1" s="68" t="s">
        <v>17</v>
      </c>
      <c r="H1" s="70" t="s">
        <v>18</v>
      </c>
      <c r="I1" s="71" t="s">
        <v>30</v>
      </c>
      <c r="J1" s="68" t="s">
        <v>23</v>
      </c>
      <c r="K1" s="68" t="s">
        <v>24</v>
      </c>
      <c r="L1" s="68" t="s">
        <v>25</v>
      </c>
      <c r="M1" s="68" t="s">
        <v>26</v>
      </c>
      <c r="N1" s="68" t="s">
        <v>27</v>
      </c>
      <c r="O1" s="68" t="s">
        <v>28</v>
      </c>
      <c r="P1" s="68" t="s">
        <v>31</v>
      </c>
      <c r="Q1" s="68" t="s">
        <v>49</v>
      </c>
      <c r="R1" s="68" t="s">
        <v>50</v>
      </c>
      <c r="S1" s="68" t="s">
        <v>51</v>
      </c>
      <c r="T1" s="68" t="s">
        <v>52</v>
      </c>
      <c r="U1" s="68" t="s">
        <v>53</v>
      </c>
      <c r="V1" s="68" t="s">
        <v>54</v>
      </c>
    </row>
    <row r="2" spans="1:22">
      <c r="A2" s="2"/>
      <c r="B2" s="2"/>
      <c r="C2" s="2"/>
      <c r="D2" s="2"/>
      <c r="E2" s="2"/>
      <c r="F2" s="62"/>
      <c r="G2" s="63"/>
      <c r="H2" s="63"/>
      <c r="I2" s="2"/>
      <c r="J2" s="62"/>
      <c r="K2" s="62"/>
      <c r="L2" s="62"/>
      <c r="M2" s="62"/>
      <c r="N2" s="62"/>
      <c r="O2" s="62"/>
      <c r="P2" s="2"/>
      <c r="Q2" s="62"/>
      <c r="R2" s="62"/>
      <c r="S2" s="62"/>
      <c r="T2" s="62"/>
      <c r="U2" s="62"/>
      <c r="V2" s="62"/>
    </row>
  </sheetData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763F-7EDC-4A45-81D2-9F2A398FB3ED}">
  <dimension ref="A1:V2"/>
  <sheetViews>
    <sheetView workbookViewId="0">
      <selection activeCell="B9" sqref="B9"/>
    </sheetView>
  </sheetViews>
  <sheetFormatPr defaultRowHeight="15"/>
  <cols>
    <col min="1" max="1" width="9.140625" style="2"/>
    <col min="2" max="2" width="14" style="2" customWidth="1"/>
    <col min="3" max="3" width="18" style="2" customWidth="1"/>
    <col min="4" max="4" width="9.140625" style="2"/>
    <col min="5" max="5" width="17.85546875" style="2" customWidth="1"/>
    <col min="6" max="12" width="9.140625" style="2"/>
    <col min="13" max="13" width="9.42578125" style="2" customWidth="1"/>
    <col min="14" max="19" width="9.140625" style="2"/>
    <col min="20" max="20" width="10.42578125" style="2" customWidth="1"/>
    <col min="21" max="16384" width="9.140625" style="2"/>
  </cols>
  <sheetData>
    <row r="1" spans="1:22">
      <c r="A1" s="2" t="s">
        <v>48</v>
      </c>
      <c r="B1" s="4" t="s">
        <v>43</v>
      </c>
      <c r="C1" s="4" t="s">
        <v>42</v>
      </c>
      <c r="D1" s="4" t="s">
        <v>45</v>
      </c>
      <c r="E1" s="64" t="s">
        <v>15</v>
      </c>
      <c r="F1" s="67" t="s">
        <v>16</v>
      </c>
      <c r="G1" s="64" t="s">
        <v>17</v>
      </c>
      <c r="H1" s="65" t="s">
        <v>18</v>
      </c>
      <c r="I1" s="66" t="s">
        <v>30</v>
      </c>
      <c r="J1" s="64" t="s">
        <v>23</v>
      </c>
      <c r="K1" s="64" t="s">
        <v>24</v>
      </c>
      <c r="L1" s="64" t="s">
        <v>25</v>
      </c>
      <c r="M1" s="64" t="s">
        <v>26</v>
      </c>
      <c r="N1" s="64" t="s">
        <v>27</v>
      </c>
      <c r="O1" s="64" t="s">
        <v>28</v>
      </c>
      <c r="P1" s="64" t="s">
        <v>31</v>
      </c>
      <c r="Q1" s="64" t="s">
        <v>49</v>
      </c>
      <c r="R1" s="64" t="s">
        <v>50</v>
      </c>
      <c r="S1" s="64" t="s">
        <v>51</v>
      </c>
      <c r="T1" s="64" t="s">
        <v>52</v>
      </c>
      <c r="U1" s="64" t="s">
        <v>53</v>
      </c>
      <c r="V1" s="64" t="s">
        <v>54</v>
      </c>
    </row>
    <row r="2" spans="1:22">
      <c r="A2" s="2">
        <v>1</v>
      </c>
      <c r="B2" s="2">
        <v>555069383</v>
      </c>
      <c r="C2" s="2" t="s">
        <v>55</v>
      </c>
      <c r="D2" s="2" t="s">
        <v>1</v>
      </c>
      <c r="E2" s="2" t="s">
        <v>47</v>
      </c>
      <c r="F2" s="62">
        <v>2</v>
      </c>
      <c r="G2" s="63">
        <v>100</v>
      </c>
      <c r="H2" s="63">
        <v>200</v>
      </c>
      <c r="J2" s="62">
        <v>-1</v>
      </c>
      <c r="K2" s="62">
        <v>-1</v>
      </c>
      <c r="L2" s="62">
        <v>180</v>
      </c>
      <c r="M2" s="62">
        <v>0</v>
      </c>
      <c r="N2" s="62">
        <v>10</v>
      </c>
      <c r="O2" s="62">
        <v>60</v>
      </c>
      <c r="Q2" s="62">
        <v>-2</v>
      </c>
      <c r="R2" s="62">
        <v>-3</v>
      </c>
      <c r="S2" s="62">
        <v>10</v>
      </c>
      <c r="T2" s="62">
        <v>0</v>
      </c>
      <c r="U2" s="62">
        <v>10</v>
      </c>
      <c r="V2" s="62">
        <v>60</v>
      </c>
    </row>
  </sheetData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CASH-INVOICE</vt:lpstr>
      <vt:lpstr>BOOKED-INVOICE</vt:lpstr>
      <vt:lpstr>BRAND-CATEGORY</vt:lpstr>
      <vt:lpstr>SEARCH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2021-04-11T13:20:05Z</dcterms:created>
  <dcterms:modified xsi:type="dcterms:W3CDTF">2021-04-12T18:10:33Z</dcterms:modified>
</cp:coreProperties>
</file>