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vert_lab\Desktop\"/>
    </mc:Choice>
  </mc:AlternateContent>
  <bookViews>
    <workbookView xWindow="-105" yWindow="-105" windowWidth="23250" windowHeight="12570" tabRatio="789"/>
  </bookViews>
  <sheets>
    <sheet name="Facial &amp; interfolded" sheetId="15" r:id="rId1"/>
    <sheet name="Data base" sheetId="20" r:id="rId2"/>
  </sheets>
  <definedNames>
    <definedName name="_xlnm.Print_Area" localSheetId="0">'Facial &amp; interfolded'!$A$1:$M$127</definedName>
  </definedNames>
  <calcPr calcId="162913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5" l="1"/>
  <c r="I12" i="15"/>
  <c r="I13" i="15"/>
  <c r="I14" i="15"/>
  <c r="I15" i="15"/>
  <c r="I19" i="15"/>
  <c r="I20" i="15"/>
  <c r="I21" i="15"/>
  <c r="I22" i="15"/>
  <c r="I23" i="15"/>
  <c r="I24" i="15"/>
  <c r="I25" i="15"/>
  <c r="I26" i="15"/>
  <c r="I27" i="15"/>
  <c r="I28" i="15"/>
  <c r="I29" i="15"/>
  <c r="I30" i="15"/>
  <c r="I31" i="15"/>
  <c r="I32" i="15"/>
  <c r="I33" i="15"/>
  <c r="I34" i="15"/>
  <c r="I35" i="15"/>
  <c r="I36" i="15"/>
  <c r="I37" i="15"/>
  <c r="I38" i="15"/>
  <c r="I39" i="15"/>
  <c r="I40" i="15"/>
  <c r="I41" i="15"/>
  <c r="I42" i="15"/>
  <c r="I43" i="15"/>
  <c r="I44" i="15"/>
  <c r="I45" i="15"/>
  <c r="I46" i="15"/>
  <c r="I47" i="15"/>
  <c r="I48" i="15"/>
  <c r="I49" i="15"/>
  <c r="I50" i="15"/>
  <c r="I51" i="15"/>
  <c r="I52" i="15"/>
  <c r="I53" i="15"/>
  <c r="I54" i="15"/>
  <c r="I55" i="15"/>
  <c r="I56" i="15"/>
  <c r="I57" i="15"/>
  <c r="I58" i="15"/>
  <c r="I59" i="15"/>
  <c r="I60" i="15"/>
  <c r="I61" i="15"/>
  <c r="I62" i="15"/>
  <c r="I63" i="15"/>
  <c r="I64" i="15"/>
  <c r="I65" i="15"/>
  <c r="I66" i="15"/>
  <c r="I67" i="15"/>
  <c r="I68" i="15"/>
  <c r="I69" i="15"/>
  <c r="I70" i="15"/>
  <c r="I71" i="15"/>
  <c r="I72" i="15"/>
  <c r="I73" i="15"/>
  <c r="I74" i="15"/>
  <c r="I75" i="15"/>
  <c r="I76" i="15"/>
  <c r="I77" i="15"/>
  <c r="I78" i="15"/>
  <c r="I79" i="15"/>
  <c r="I80" i="15"/>
  <c r="I81" i="15"/>
  <c r="I82" i="15"/>
  <c r="I83" i="15"/>
  <c r="I84" i="15"/>
  <c r="I85" i="15"/>
  <c r="I86" i="15"/>
  <c r="I87" i="15"/>
  <c r="I88" i="15"/>
  <c r="I89" i="15"/>
  <c r="I90" i="15"/>
  <c r="I91" i="15"/>
  <c r="I92" i="15"/>
  <c r="I93" i="15"/>
  <c r="I94" i="15"/>
  <c r="I95" i="15"/>
  <c r="I96" i="15"/>
  <c r="I97" i="15"/>
  <c r="I98" i="15"/>
  <c r="I99" i="15"/>
  <c r="I100" i="15"/>
  <c r="I101" i="15"/>
  <c r="I102" i="15"/>
  <c r="I103" i="15"/>
  <c r="I104" i="15"/>
  <c r="I105" i="15"/>
  <c r="I106" i="15"/>
  <c r="I107" i="15"/>
  <c r="I108" i="15"/>
  <c r="I109" i="15"/>
  <c r="I110" i="15"/>
  <c r="I111" i="15"/>
  <c r="I112" i="15"/>
  <c r="I113" i="15"/>
  <c r="I114" i="15"/>
  <c r="I115" i="15"/>
  <c r="I116" i="15"/>
  <c r="I117" i="15"/>
  <c r="I118" i="15"/>
  <c r="I119" i="15"/>
  <c r="I120" i="15"/>
  <c r="I121" i="15"/>
  <c r="K121" i="15" s="1"/>
  <c r="I122" i="15"/>
  <c r="I123" i="15"/>
  <c r="K123" i="15" s="1"/>
  <c r="I124" i="15"/>
  <c r="I125" i="15"/>
  <c r="K125" i="15" s="1"/>
  <c r="I126" i="15"/>
  <c r="I127" i="15"/>
  <c r="K127" i="15" s="1"/>
  <c r="J11" i="15"/>
  <c r="J12" i="15"/>
  <c r="J13" i="15"/>
  <c r="J14" i="15"/>
  <c r="J15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2" i="15"/>
  <c r="J53" i="15"/>
  <c r="J54" i="15"/>
  <c r="J55" i="15"/>
  <c r="J56" i="15"/>
  <c r="J57" i="15"/>
  <c r="J58" i="15"/>
  <c r="J59" i="15"/>
  <c r="J60" i="15"/>
  <c r="J61" i="15"/>
  <c r="J62" i="15"/>
  <c r="J63" i="15"/>
  <c r="J64" i="15"/>
  <c r="J65" i="15"/>
  <c r="J66" i="15"/>
  <c r="J67" i="15"/>
  <c r="J68" i="15"/>
  <c r="J69" i="15"/>
  <c r="J70" i="15"/>
  <c r="J71" i="15"/>
  <c r="J72" i="15"/>
  <c r="J73" i="15"/>
  <c r="J74" i="15"/>
  <c r="J75" i="15"/>
  <c r="J76" i="15"/>
  <c r="J77" i="15"/>
  <c r="J78" i="15"/>
  <c r="J79" i="15"/>
  <c r="J80" i="15"/>
  <c r="J81" i="15"/>
  <c r="J82" i="15"/>
  <c r="J83" i="15"/>
  <c r="J84" i="15"/>
  <c r="J85" i="15"/>
  <c r="J86" i="15"/>
  <c r="J87" i="15"/>
  <c r="J88" i="15"/>
  <c r="J89" i="15"/>
  <c r="J90" i="15"/>
  <c r="J91" i="15"/>
  <c r="J92" i="15"/>
  <c r="J93" i="15"/>
  <c r="J94" i="15"/>
  <c r="J95" i="15"/>
  <c r="J96" i="15"/>
  <c r="J97" i="15"/>
  <c r="J98" i="15"/>
  <c r="J99" i="15"/>
  <c r="J100" i="15"/>
  <c r="J101" i="15"/>
  <c r="J102" i="15"/>
  <c r="J103" i="15"/>
  <c r="J104" i="15"/>
  <c r="J105" i="15"/>
  <c r="J106" i="15"/>
  <c r="J107" i="15"/>
  <c r="J108" i="15"/>
  <c r="J109" i="15"/>
  <c r="J110" i="15"/>
  <c r="J111" i="15"/>
  <c r="J112" i="15"/>
  <c r="J113" i="15"/>
  <c r="J114" i="15"/>
  <c r="J115" i="15"/>
  <c r="J116" i="15"/>
  <c r="J117" i="15"/>
  <c r="J118" i="15"/>
  <c r="J119" i="15"/>
  <c r="J120" i="15"/>
  <c r="K120" i="15"/>
  <c r="J121" i="15"/>
  <c r="J122" i="15"/>
  <c r="K122" i="15"/>
  <c r="J123" i="15"/>
  <c r="J124" i="15"/>
  <c r="K124" i="15"/>
  <c r="J125" i="15"/>
  <c r="J126" i="15"/>
  <c r="K126" i="15"/>
  <c r="J127" i="15"/>
  <c r="K119" i="15" l="1"/>
  <c r="K117" i="15"/>
  <c r="K115" i="15"/>
  <c r="K113" i="15"/>
  <c r="K118" i="15"/>
  <c r="K116" i="15"/>
  <c r="K114" i="15"/>
  <c r="K112" i="15"/>
  <c r="K104" i="15" l="1"/>
  <c r="K106" i="15"/>
  <c r="K108" i="15"/>
  <c r="K110" i="15"/>
  <c r="K105" i="15"/>
  <c r="K107" i="15"/>
  <c r="K109" i="15"/>
  <c r="K111" i="15"/>
  <c r="H6" i="15"/>
  <c r="H7" i="15"/>
  <c r="I6" i="15" l="1"/>
  <c r="K6" i="15" s="1"/>
  <c r="J6" i="15"/>
  <c r="I4" i="15"/>
  <c r="K4" i="15" s="1"/>
  <c r="J4" i="15"/>
  <c r="J7" i="15"/>
  <c r="I7" i="15"/>
  <c r="K7" i="15" s="1"/>
  <c r="J5" i="15"/>
  <c r="I5" i="15"/>
  <c r="K5" i="15" s="1"/>
  <c r="I3" i="15"/>
  <c r="J3" i="15"/>
  <c r="K103" i="15"/>
  <c r="K101" i="15"/>
  <c r="K99" i="15"/>
  <c r="K97" i="15"/>
  <c r="K102" i="15"/>
  <c r="K100" i="15"/>
  <c r="K98" i="15"/>
  <c r="K96" i="15"/>
  <c r="H16" i="15"/>
  <c r="H17" i="15"/>
  <c r="H18" i="15"/>
  <c r="H9" i="15" l="1"/>
  <c r="J17" i="15"/>
  <c r="I17" i="15"/>
  <c r="H10" i="15"/>
  <c r="I18" i="15"/>
  <c r="J18" i="15"/>
  <c r="I16" i="15"/>
  <c r="J16" i="15"/>
  <c r="K88" i="15"/>
  <c r="K90" i="15"/>
  <c r="K92" i="15"/>
  <c r="K94" i="15"/>
  <c r="K89" i="15"/>
  <c r="K91" i="15"/>
  <c r="K93" i="15"/>
  <c r="K95" i="15"/>
  <c r="I10" i="15" l="1"/>
  <c r="J10" i="15"/>
  <c r="I8" i="15"/>
  <c r="K8" i="15" s="1"/>
  <c r="J8" i="15"/>
  <c r="J9" i="15"/>
  <c r="I9" i="15"/>
  <c r="K9" i="15" s="1"/>
  <c r="K87" i="15"/>
  <c r="K85" i="15"/>
  <c r="K83" i="15"/>
  <c r="K81" i="15"/>
  <c r="K86" i="15"/>
  <c r="K84" i="15"/>
  <c r="K82" i="15"/>
  <c r="K80" i="15"/>
  <c r="K72" i="15" l="1"/>
  <c r="K74" i="15"/>
  <c r="K76" i="15"/>
  <c r="K78" i="15"/>
  <c r="K73" i="15"/>
  <c r="K75" i="15"/>
  <c r="K77" i="15"/>
  <c r="K79" i="15"/>
  <c r="K71" i="15" l="1"/>
  <c r="K69" i="15"/>
  <c r="K67" i="15"/>
  <c r="K65" i="15"/>
  <c r="K70" i="15"/>
  <c r="K68" i="15"/>
  <c r="K66" i="15"/>
  <c r="K64" i="15"/>
  <c r="K56" i="15" l="1"/>
  <c r="K58" i="15"/>
  <c r="K60" i="15"/>
  <c r="K62" i="15"/>
  <c r="K57" i="15"/>
  <c r="K59" i="15"/>
  <c r="K61" i="15"/>
  <c r="K63" i="15"/>
  <c r="K55" i="15" l="1"/>
  <c r="K53" i="15"/>
  <c r="K51" i="15"/>
  <c r="K49" i="15"/>
  <c r="K54" i="15"/>
  <c r="K52" i="15"/>
  <c r="K50" i="15"/>
  <c r="K48" i="15"/>
  <c r="K40" i="15" l="1"/>
  <c r="K42" i="15"/>
  <c r="K44" i="15"/>
  <c r="K46" i="15"/>
  <c r="K41" i="15"/>
  <c r="K43" i="15"/>
  <c r="K45" i="15"/>
  <c r="K47" i="15"/>
  <c r="K39" i="15" l="1"/>
  <c r="K37" i="15"/>
  <c r="K35" i="15"/>
  <c r="K33" i="15"/>
  <c r="L33" i="15"/>
  <c r="K38" i="15"/>
  <c r="K36" i="15"/>
  <c r="K34" i="15"/>
  <c r="K32" i="15"/>
  <c r="K24" i="15" l="1"/>
  <c r="K26" i="15"/>
  <c r="K28" i="15"/>
  <c r="K30" i="15"/>
  <c r="K25" i="15"/>
  <c r="K27" i="15"/>
  <c r="K29" i="15"/>
  <c r="K31" i="15"/>
  <c r="K23" i="15" l="1"/>
  <c r="K21" i="15"/>
  <c r="K19" i="15"/>
  <c r="K17" i="15"/>
  <c r="K22" i="15"/>
  <c r="K20" i="15"/>
  <c r="K10" i="15"/>
  <c r="K18" i="15"/>
  <c r="K16" i="15"/>
  <c r="K12" i="15" l="1"/>
  <c r="K14" i="15"/>
  <c r="K11" i="15"/>
  <c r="K3" i="15"/>
  <c r="K13" i="15"/>
  <c r="K15" i="15"/>
</calcChain>
</file>

<file path=xl/sharedStrings.xml><?xml version="1.0" encoding="utf-8"?>
<sst xmlns="http://schemas.openxmlformats.org/spreadsheetml/2006/main" count="297" uniqueCount="94">
  <si>
    <t>Sheet Length (mm)</t>
  </si>
  <si>
    <t>Sheet Width (mm)</t>
  </si>
  <si>
    <t>Production Date</t>
  </si>
  <si>
    <t>Production Order Number</t>
  </si>
  <si>
    <t>Softness</t>
  </si>
  <si>
    <t>Site</t>
  </si>
  <si>
    <t>Line/ Machine</t>
  </si>
  <si>
    <t>Shift</t>
  </si>
  <si>
    <t>Product description</t>
  </si>
  <si>
    <t>item code</t>
  </si>
  <si>
    <t xml:space="preserve">Target </t>
  </si>
  <si>
    <t>Product information</t>
  </si>
  <si>
    <t>Comment</t>
  </si>
  <si>
    <t>Order Quantity [carton/bale]</t>
  </si>
  <si>
    <t>Egypt</t>
  </si>
  <si>
    <t>F5</t>
  </si>
  <si>
    <t>B1</t>
  </si>
  <si>
    <t>F9</t>
  </si>
  <si>
    <t>Facial</t>
  </si>
  <si>
    <t>Facial Tissues Fine Fluffy 60X2 Plies (Carton of 01x60) Easy Pack</t>
  </si>
  <si>
    <t>Facial Tissues Fine Fluffy 276X2 Plies D-Squares  (Bale of 01x18) SBOD</t>
  </si>
  <si>
    <t>Facial Tissues Fine Flex Mango 125 Pulls , 2 Plies 01X24 Re-Birth  Carton</t>
  </si>
  <si>
    <t>Facial Tissues Wellness Scents Spiritual-Silver Oud 200X2 Plies (Bale of 01x24)</t>
  </si>
  <si>
    <t>Facial Tissues Wellness Scents Relax-Vanilla Lavender 200X2 Plies (Bale of 01x24)</t>
  </si>
  <si>
    <t>Folded Hand Towels Fine Solutions Prime 200 Sheets 1 Ply Interfold (Carton of 01x24)</t>
  </si>
  <si>
    <t>ine Solutions 550 Tissues</t>
  </si>
  <si>
    <t>Folded Hand Towels Fine Solutions Prime 150 Sheets 1 Ply Interfold (Bale of 01x20)</t>
  </si>
  <si>
    <t>Folded Hand Towels Fine Solutions Prime 200 Sheets, Interfold (Reg.)1 Ply 01X20</t>
  </si>
  <si>
    <t>Facial Tissues Fine Classic 126X2 Plies (Bale of 01x24) Marvel</t>
  </si>
  <si>
    <t>Facial Tissues Fine Classic 275X2 Plies (Bale of 01x18) Marvel</t>
  </si>
  <si>
    <t>Facial Tissues Lido 276X2 Plies (Bale of 01x18)</t>
  </si>
  <si>
    <t>Facial Tissues Lido 354X2 Plies (Bale of 01x18)</t>
  </si>
  <si>
    <t>Facial Tissues Fine Fluffy Cotton Feel 200X2 Plies (Bale of 01x24) Marvel</t>
  </si>
  <si>
    <t>Facial Tissues Fine Fluffy Cotton Feel 276X2 Plies (Bale of 01x18) Marvel</t>
  </si>
  <si>
    <t>Facial Tissues Hayper One 275x2 PLY (Bale of 3x8) Re-Birth (Top-Value)</t>
  </si>
  <si>
    <t>Facial Tissues Fine Flex Strawberry 200X2 Plies (Bale of 01x24) Re-Birth</t>
  </si>
  <si>
    <t>Facial Tissues EGYPTAIR HOSPITAL 50X2 Plies (Carton of 01x66)</t>
  </si>
  <si>
    <t>Facial Tissues NIS Cubic 100X2 Plies (Carton of 01x60)</t>
  </si>
  <si>
    <t>Facial Tissues PROFI – CAR 100X2 Plies (Carton of 01x66)</t>
  </si>
  <si>
    <t>Huawei 200</t>
  </si>
  <si>
    <t>Facial Tissues El Fath 100X2 Plies (Carton of 01x66)</t>
  </si>
  <si>
    <t>Facial Tissues ElDahan 100X2 Plies (Carton of 01x66)</t>
  </si>
  <si>
    <t>Facial Tissues Fine Cubic 200X2 Plies (Carton of 01x60) With Window</t>
  </si>
  <si>
    <t>Facial Tissues Fine Cubic 50X2 Plies (Carton of 01x60) With Window</t>
  </si>
  <si>
    <t>Facial Tissues Africana 50X2 Plies (Carton of 01x66)</t>
  </si>
  <si>
    <t>Facial Tissues Abn Hamdio Cubic 50X2 Plies (Carton of 01x60)</t>
  </si>
  <si>
    <t>Tiba Hotel 80</t>
  </si>
  <si>
    <t>Dolphin Hotel 80</t>
  </si>
  <si>
    <t>Facial Tissues Arab Bank 100X2 Plies (Carton of 01x66)</t>
  </si>
  <si>
    <t>Cubic 100 Tissues Kempinski</t>
  </si>
  <si>
    <t>Cubic 100 Tissues Ibn Elbalad</t>
  </si>
  <si>
    <t>Cubic 100 Tissues Buffalo Burger</t>
  </si>
  <si>
    <t>Facial Tissues Lancaster Cubic 100X2 Plies (Carton of 01x60)</t>
  </si>
  <si>
    <t xml:space="preserve"> Facial Tissues Ibiza Hotel  100X2 Plies (Carton of 01x66) </t>
  </si>
  <si>
    <t>Facial Tissues Kurban 100X2 Plies (Carton of 01x66)</t>
  </si>
  <si>
    <t>Petromin 200</t>
  </si>
  <si>
    <t>Cubic 200 Tissues Saj Alreef Restaurant</t>
  </si>
  <si>
    <t>Cubic 200 Tissues</t>
  </si>
  <si>
    <t>Cubic 200 Tissues Baron</t>
  </si>
  <si>
    <t>Cubic 150 Tissues Bossa Nova</t>
  </si>
  <si>
    <t>Facial Tissues Cleopatrah 50X2 Plies (Carton of 01x66)</t>
  </si>
  <si>
    <t>SAUDI GERMAN HOSPITAL CAIRO 100 Tissues</t>
  </si>
  <si>
    <t>SAUDI GERMAN HOSPITAL CAIRO 300 Tissues</t>
  </si>
  <si>
    <t>Cubic 100 Tissues Marriott</t>
  </si>
  <si>
    <t>Facial Tissues Fine Cubic 50X2 Plies (Carton of 01x60) Re-Birth NEW</t>
  </si>
  <si>
    <t>Facial Tissues Fine Solution Prime 125X2 Plies (Carton of 01x48)</t>
  </si>
  <si>
    <t>Women  HOSPITAL 80</t>
  </si>
  <si>
    <t>EL SHOROUK HOSPITAL 80</t>
  </si>
  <si>
    <t>Hotel Al Radwa 80</t>
  </si>
  <si>
    <t>Dar Eldyafa 100</t>
  </si>
  <si>
    <t>Petromin 100</t>
  </si>
  <si>
    <t>Etisalat 200</t>
  </si>
  <si>
    <t>Facial Tissues The Imam Al-Hujjah Hospital 100X2 Plies (Carton of 01x66)</t>
  </si>
  <si>
    <t>Facial Tissues Al Mansour Hotel 100X2 Plies (Carton of 01x66)</t>
  </si>
  <si>
    <t>Hotels 80</t>
  </si>
  <si>
    <t>Hotels 100</t>
  </si>
  <si>
    <t>Hotels 200</t>
  </si>
  <si>
    <t>Facial Tissues Fine Classic 070X2 Plies (Carton of 48) Re-Birth</t>
  </si>
  <si>
    <t>Facial Tissues Fine Classic 100X2 Plies (Carton of 01x48) Marvel</t>
  </si>
  <si>
    <t xml:space="preserve">10101900512   </t>
  </si>
  <si>
    <t>Facial Tissues Fine Classic 100X2 Plies (Carton of 01x48) Euphoria</t>
  </si>
  <si>
    <t>Facial Tissues Fine Classic 150X2 Plies (Carton of 01x48) Marvel</t>
  </si>
  <si>
    <t>Facial Tissues Fine Classic 200X2 Plies (Carton of 01x18) Re-Birth</t>
  </si>
  <si>
    <t>Facial Tissues Fine Classic 300X2 Plies (Carton of 01x24) Marvel</t>
  </si>
  <si>
    <t>I</t>
  </si>
  <si>
    <t>Ownr</t>
  </si>
  <si>
    <t>Ahmed</t>
  </si>
  <si>
    <t>Ashraf</t>
  </si>
  <si>
    <t>II</t>
  </si>
  <si>
    <t>18/4/2021</t>
  </si>
  <si>
    <t>F7</t>
  </si>
  <si>
    <t>19/4/2021</t>
  </si>
  <si>
    <t>34 Bale hold (Bad edg embossing)</t>
  </si>
  <si>
    <t>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</si>
</sst>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;@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3" fillId="3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0" fillId="6" borderId="1" xfId="0" applyFill="1" applyBorder="1" applyAlignment="1">
      <alignment wrapText="1"/>
    </xf>
    <xf numFmtId="0" fontId="3" fillId="6" borderId="2" xfId="2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6" borderId="0" xfId="0" applyFill="1" applyAlignment="1">
      <alignment wrapText="1"/>
    </xf>
    <xf numFmtId="0" fontId="2" fillId="8" borderId="1" xfId="0" applyFont="1" applyFill="1" applyBorder="1" applyAlignment="1">
      <alignment horizontal="center" wrapText="1"/>
    </xf>
    <xf numFmtId="0" fontId="0" fillId="8" borderId="0" xfId="0" applyFill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0" fillId="8" borderId="1" xfId="0" applyFill="1" applyBorder="1" applyAlignment="1">
      <alignment wrapText="1"/>
    </xf>
    <xf numFmtId="0" fontId="0" fillId="0" borderId="0" xfId="0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0" fillId="4" borderId="0" xfId="0" applyFill="1" applyAlignment="1">
      <alignment wrapText="1"/>
    </xf>
    <xf numFmtId="0" fontId="0" fillId="4" borderId="1" xfId="0" applyFont="1" applyFill="1" applyBorder="1" applyAlignment="1">
      <alignment horizontal="center" wrapText="1"/>
    </xf>
    <xf numFmtId="0" fontId="0" fillId="6" borderId="1" xfId="0" applyFont="1" applyFill="1" applyBorder="1" applyAlignment="1">
      <alignment horizontal="center" wrapText="1"/>
    </xf>
    <xf numFmtId="0" fontId="0" fillId="8" borderId="1" xfId="0" applyFont="1" applyFill="1" applyBorder="1" applyAlignment="1">
      <alignment horizontal="center" wrapText="1"/>
    </xf>
    <xf numFmtId="164" fontId="0" fillId="4" borderId="1" xfId="0" applyNumberFormat="1" applyFont="1" applyFill="1" applyBorder="1" applyAlignment="1">
      <alignment horizontal="center" wrapText="1"/>
    </xf>
    <xf numFmtId="164" fontId="0" fillId="0" borderId="1" xfId="0" applyNumberFormat="1" applyFont="1" applyBorder="1" applyAlignment="1">
      <alignment horizontal="center"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0" fillId="8" borderId="0" xfId="0" applyFont="1" applyFill="1" applyAlignment="1">
      <alignment wrapText="1"/>
    </xf>
    <xf numFmtId="0" fontId="0" fillId="0" borderId="0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165" fontId="0" fillId="4" borderId="1" xfId="0" applyNumberFormat="1" applyFont="1" applyFill="1" applyBorder="1" applyAlignment="1">
      <alignment horizontal="center" wrapText="1"/>
    </xf>
    <xf numFmtId="165" fontId="0" fillId="0" borderId="1" xfId="0" applyNumberFormat="1" applyFont="1" applyBorder="1" applyAlignment="1">
      <alignment horizontal="center" wrapText="1"/>
    </xf>
    <xf numFmtId="164" fontId="0" fillId="8" borderId="1" xfId="0" applyNumberFormat="1" applyFont="1" applyFill="1" applyBorder="1" applyAlignment="1">
      <alignment horizontal="center" wrapText="1"/>
    </xf>
    <xf numFmtId="165" fontId="0" fillId="8" borderId="1" xfId="0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left"/>
    </xf>
    <xf numFmtId="164" fontId="0" fillId="9" borderId="1" xfId="0" applyNumberFormat="1" applyFont="1" applyFill="1" applyBorder="1" applyAlignment="1">
      <alignment horizontal="center" wrapText="1"/>
    </xf>
    <xf numFmtId="0" fontId="0" fillId="9" borderId="1" xfId="0" applyFont="1" applyFill="1" applyBorder="1" applyAlignment="1">
      <alignment horizontal="center" wrapText="1"/>
    </xf>
    <xf numFmtId="0" fontId="0" fillId="10" borderId="1" xfId="0" applyFont="1" applyFill="1" applyBorder="1" applyAlignment="1">
      <alignment horizont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">
    <cellStyle name="Normal" xfId="0" builtinId="0"/>
    <cellStyle name="Normal 16" xfId="4"/>
    <cellStyle name="Normal 2" xfId="1"/>
    <cellStyle name="Normal 3 2" xfId="2"/>
    <cellStyle name="Normal 4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87"/>
  <sheetViews>
    <sheetView tabSelected="1" view="pageBreakPreview" topLeftCell="H1" zoomScale="98" zoomScaleNormal="100" zoomScaleSheetLayoutView="98" workbookViewId="0">
      <pane ySplit="2" topLeftCell="A3" activePane="bottomLeft" state="frozen"/>
      <selection pane="bottomLeft" activeCell="H15" sqref="H15"/>
    </sheetView>
  </sheetViews>
  <sheetFormatPr defaultColWidth="15.7109375" defaultRowHeight="15" x14ac:dyDescent="0.25"/>
  <cols>
    <col min="1" max="1" width="15.7109375" style="2"/>
    <col min="2" max="2" width="5.85546875" style="2" bestFit="1" customWidth="1"/>
    <col min="3" max="3" width="15.7109375" style="2"/>
    <col min="4" max="4" width="13.85546875" style="2" bestFit="1" customWidth="1"/>
    <col min="5" max="5" width="5.140625" style="2" bestFit="1" customWidth="1"/>
    <col min="6" max="6" width="8.28515625" style="2" customWidth="1"/>
    <col min="7" max="7" width="15.7109375" style="2"/>
    <col min="8" max="8" width="74.140625" style="2" bestFit="1" customWidth="1"/>
    <col min="9" max="11" width="15.7109375" style="2"/>
    <col min="12" max="12" width="15.7109375" style="6" hidden="1" customWidth="1"/>
    <col min="13" max="13" width="56" style="2" customWidth="1"/>
    <col min="14" max="16384" width="15.7109375" style="1"/>
  </cols>
  <sheetData>
    <row r="1" spans="1:13" s="3" customFormat="1" ht="28.5" x14ac:dyDescent="0.25">
      <c r="A1" s="45" t="s">
        <v>11</v>
      </c>
      <c r="B1" s="45"/>
      <c r="C1" s="45"/>
      <c r="D1" s="45"/>
      <c r="E1" s="45"/>
      <c r="F1" s="45"/>
      <c r="G1" s="45"/>
      <c r="H1" s="45"/>
      <c r="I1" s="45"/>
      <c r="J1" s="46" t="s">
        <v>10</v>
      </c>
      <c r="K1" s="46"/>
      <c r="L1" s="46"/>
      <c r="M1" s="46"/>
    </row>
    <row r="2" spans="1:13" s="22" customFormat="1" ht="45" customHeight="1" x14ac:dyDescent="0.25">
      <c r="A2" s="4" t="s">
        <v>2</v>
      </c>
      <c r="B2" s="4" t="s">
        <v>5</v>
      </c>
      <c r="C2" s="4" t="s">
        <v>3</v>
      </c>
      <c r="D2" s="4" t="s">
        <v>6</v>
      </c>
      <c r="E2" s="4" t="s">
        <v>7</v>
      </c>
      <c r="F2" s="4" t="s">
        <v>85</v>
      </c>
      <c r="G2" s="4" t="s">
        <v>13</v>
      </c>
      <c r="H2" s="4" t="s">
        <v>8</v>
      </c>
      <c r="I2" s="4" t="s">
        <v>9</v>
      </c>
      <c r="J2" s="5" t="s">
        <v>0</v>
      </c>
      <c r="K2" s="5" t="s">
        <v>1</v>
      </c>
      <c r="L2" s="7" t="s">
        <v>4</v>
      </c>
      <c r="M2" s="11" t="s">
        <v>12</v>
      </c>
    </row>
    <row r="3" spans="1:13" s="19" customFormat="1" x14ac:dyDescent="0.25">
      <c r="A3" s="31" t="s">
        <v>89</v>
      </c>
      <c r="B3" s="13" t="s">
        <v>14</v>
      </c>
      <c r="C3" s="13">
        <v>9141</v>
      </c>
      <c r="D3" s="13" t="s">
        <v>15</v>
      </c>
      <c r="E3" s="13" t="s">
        <v>84</v>
      </c>
      <c r="F3" s="13" t="s">
        <v>87</v>
      </c>
      <c r="G3" s="13">
        <v>6000</v>
      </c>
      <c r="H3" s="29" t="s">
        <v>19</v>
      </c>
      <c r="I3" s="13">
        <f>VLOOKUP(H3,'Data base'!B4:E69,2,0)</f>
        <v>10101800182</v>
      </c>
      <c r="J3" s="36">
        <f>VLOOKUP(H3,'Data base'!B4:E69,3,0)</f>
        <v>21</v>
      </c>
      <c r="K3" s="36">
        <f>VLOOKUP(I3,'Data base'!C4:F69,3,0)</f>
        <v>15.4</v>
      </c>
      <c r="L3" s="36">
        <v>2</v>
      </c>
      <c r="M3" s="9"/>
    </row>
    <row r="4" spans="1:13" x14ac:dyDescent="0.25">
      <c r="A4" s="30" t="s">
        <v>89</v>
      </c>
      <c r="B4" s="27" t="s">
        <v>14</v>
      </c>
      <c r="C4" s="27">
        <v>9163</v>
      </c>
      <c r="D4" s="27" t="s">
        <v>90</v>
      </c>
      <c r="E4" s="27" t="s">
        <v>84</v>
      </c>
      <c r="F4" s="27" t="s">
        <v>87</v>
      </c>
      <c r="G4" s="27">
        <v>1500</v>
      </c>
      <c r="H4" s="27" t="s">
        <v>19</v>
      </c>
      <c r="I4" s="13" t="e">
        <f>VLOOKUP(H4,'Data base'!B5:E70,2,0)</f>
        <v>#N/A</v>
      </c>
      <c r="J4" s="36" t="e">
        <f>VLOOKUP(H4,'Data base'!B5:E70,3,0)</f>
        <v>#N/A</v>
      </c>
      <c r="K4" s="36" t="e">
        <f>VLOOKUP(I4,'Data base'!C5:F70,3,0)</f>
        <v>#N/A</v>
      </c>
      <c r="L4" s="27"/>
      <c r="M4" s="25"/>
    </row>
    <row r="5" spans="1:13" s="26" customFormat="1" x14ac:dyDescent="0.25">
      <c r="A5" s="31" t="s">
        <v>89</v>
      </c>
      <c r="B5" s="13" t="s">
        <v>14</v>
      </c>
      <c r="C5" s="13">
        <v>9173</v>
      </c>
      <c r="D5" s="13" t="s">
        <v>17</v>
      </c>
      <c r="E5" s="13" t="s">
        <v>84</v>
      </c>
      <c r="F5" s="13" t="s">
        <v>87</v>
      </c>
      <c r="G5" s="38">
        <v>15</v>
      </c>
      <c r="H5" s="29" t="s">
        <v>21</v>
      </c>
      <c r="I5" s="13">
        <f>VLOOKUP(H5,'Data base'!B6:E71,2,0)</f>
        <v>10111700041</v>
      </c>
      <c r="J5" s="36">
        <f>VLOOKUP(H5,'Data base'!B6:E71,3,0)</f>
        <v>21</v>
      </c>
      <c r="K5" s="36">
        <f>VLOOKUP(I5,'Data base'!C6:F71,3,0)</f>
        <v>19</v>
      </c>
      <c r="L5" s="28"/>
      <c r="M5" s="9"/>
    </row>
    <row r="6" spans="1:13" x14ac:dyDescent="0.25">
      <c r="A6" s="30" t="s">
        <v>89</v>
      </c>
      <c r="B6" s="27" t="s">
        <v>14</v>
      </c>
      <c r="C6" s="27">
        <v>9146</v>
      </c>
      <c r="D6" s="27" t="s">
        <v>16</v>
      </c>
      <c r="E6" s="27" t="s">
        <v>84</v>
      </c>
      <c r="F6" s="27" t="s">
        <v>87</v>
      </c>
      <c r="G6" s="37">
        <v>13.5</v>
      </c>
      <c r="H6" s="27" t="str">
        <f t="shared" ref="H3:H10" si="0">H14</f>
        <v>Facial Tissues Fine Classic 275X2 Plies (Bale of 01x18) Marvel</v>
      </c>
      <c r="I6" s="13">
        <f>VLOOKUP(H6,'Data base'!B7:E72,2,0)</f>
        <v>10101900516</v>
      </c>
      <c r="J6" s="36">
        <f>VLOOKUP(H6,'Data base'!B7:E72,3,0)</f>
        <v>21</v>
      </c>
      <c r="K6" s="36">
        <f>VLOOKUP(I6,'Data base'!C7:F72,3,0)</f>
        <v>19.100000000000001</v>
      </c>
      <c r="L6" s="27"/>
      <c r="M6" s="25"/>
    </row>
    <row r="7" spans="1:13" s="26" customFormat="1" x14ac:dyDescent="0.25">
      <c r="A7" s="31" t="s">
        <v>89</v>
      </c>
      <c r="B7" s="13" t="s">
        <v>14</v>
      </c>
      <c r="C7" s="13">
        <v>9141</v>
      </c>
      <c r="D7" s="13" t="s">
        <v>15</v>
      </c>
      <c r="E7" s="13" t="s">
        <v>84</v>
      </c>
      <c r="F7" s="13" t="s">
        <v>87</v>
      </c>
      <c r="G7" s="13">
        <v>6000</v>
      </c>
      <c r="H7" s="29" t="str">
        <f t="shared" si="0"/>
        <v>Dolphin Hotel 80</v>
      </c>
      <c r="I7" s="13">
        <f>VLOOKUP(H7,'Data base'!B8:E73,2,0)</f>
        <v>0</v>
      </c>
      <c r="J7" s="36">
        <f>VLOOKUP(H7,'Data base'!B8:E73,3,0)</f>
        <v>21</v>
      </c>
      <c r="K7" s="36" t="e">
        <f>VLOOKUP(I7,'Data base'!C8:F73,3,0)</f>
        <v>#N/A</v>
      </c>
      <c r="L7" s="36">
        <v>2</v>
      </c>
      <c r="M7" s="9"/>
    </row>
    <row r="8" spans="1:13" ht="30" x14ac:dyDescent="0.25">
      <c r="A8" s="30" t="s">
        <v>89</v>
      </c>
      <c r="B8" s="27" t="s">
        <v>14</v>
      </c>
      <c r="C8" s="27">
        <v>9163</v>
      </c>
      <c r="D8" s="27" t="s">
        <v>90</v>
      </c>
      <c r="E8" s="27" t="s">
        <v>84</v>
      </c>
      <c r="F8" s="27" t="s">
        <v>87</v>
      </c>
      <c r="G8" s="27">
        <v>1500</v>
      </c>
      <c r="H8" s="27" t="s">
        <v>24</v>
      </c>
      <c r="I8" s="13">
        <f>VLOOKUP(H8,'Data base'!B9:E74,2,0)</f>
        <v>10801100050</v>
      </c>
      <c r="J8" s="36">
        <f>VLOOKUP(H8,'Data base'!B9:E74,3,0)</f>
        <v>21</v>
      </c>
      <c r="K8" s="36">
        <f>VLOOKUP(I8,'Data base'!C9:F74,3,0)</f>
        <v>17</v>
      </c>
      <c r="L8" s="27"/>
      <c r="M8" s="25"/>
    </row>
    <row r="9" spans="1:13" s="26" customFormat="1" x14ac:dyDescent="0.25">
      <c r="A9" s="31" t="s">
        <v>89</v>
      </c>
      <c r="B9" s="13" t="s">
        <v>14</v>
      </c>
      <c r="C9" s="13">
        <v>9173</v>
      </c>
      <c r="D9" s="13" t="s">
        <v>17</v>
      </c>
      <c r="E9" s="13" t="s">
        <v>84</v>
      </c>
      <c r="F9" s="13" t="s">
        <v>87</v>
      </c>
      <c r="G9" s="38">
        <v>15</v>
      </c>
      <c r="H9" s="29" t="str">
        <f t="shared" si="0"/>
        <v>Facial Tissues Fine Fluffy 276X2 Plies D-Squares  (Bale of 01x18) SBOD</v>
      </c>
      <c r="I9" s="13" t="e">
        <f>VLOOKUP(H9,'Data base'!B10:E75,2,0)</f>
        <v>#N/A</v>
      </c>
      <c r="J9" s="36" t="e">
        <f>VLOOKUP(H9,'Data base'!B10:E75,3,0)</f>
        <v>#N/A</v>
      </c>
      <c r="K9" s="36" t="e">
        <f>VLOOKUP(I9,'Data base'!C10:F75,3,0)</f>
        <v>#N/A</v>
      </c>
      <c r="L9" s="28"/>
      <c r="M9" s="9"/>
    </row>
    <row r="10" spans="1:13" x14ac:dyDescent="0.25">
      <c r="A10" s="30" t="s">
        <v>89</v>
      </c>
      <c r="B10" s="27" t="s">
        <v>14</v>
      </c>
      <c r="C10" s="27">
        <v>9146</v>
      </c>
      <c r="D10" s="27" t="s">
        <v>16</v>
      </c>
      <c r="E10" s="27" t="s">
        <v>84</v>
      </c>
      <c r="F10" s="27" t="s">
        <v>87</v>
      </c>
      <c r="G10" s="37">
        <v>13.5</v>
      </c>
      <c r="H10" s="27" t="str">
        <f t="shared" si="0"/>
        <v>Facial Tissues Fine Classic 275X2 Plies (Bale of 01x18) Marvel</v>
      </c>
      <c r="I10" s="13">
        <f>VLOOKUP(H10,'Data base'!B11:E76,2,0)</f>
        <v>10101900516</v>
      </c>
      <c r="J10" s="36">
        <f>VLOOKUP(H10,'Data base'!B11:E76,3,0)</f>
        <v>21</v>
      </c>
      <c r="K10" s="36">
        <f>VLOOKUP(I10,'Data base'!C11:F76,3,0)</f>
        <v>19.100000000000001</v>
      </c>
      <c r="L10" s="27"/>
      <c r="M10" s="25"/>
    </row>
    <row r="11" spans="1:13" s="26" customFormat="1" x14ac:dyDescent="0.25">
      <c r="A11" s="31" t="s">
        <v>89</v>
      </c>
      <c r="B11" s="13" t="s">
        <v>14</v>
      </c>
      <c r="C11" s="13">
        <v>9141</v>
      </c>
      <c r="D11" s="13" t="s">
        <v>15</v>
      </c>
      <c r="E11" s="13" t="s">
        <v>88</v>
      </c>
      <c r="F11" s="13" t="s">
        <v>86</v>
      </c>
      <c r="G11" s="13">
        <v>6000</v>
      </c>
      <c r="H11" s="29" t="s">
        <v>19</v>
      </c>
      <c r="I11" s="13" t="e">
        <f>VLOOKUP(H11,'Data base'!B12:E77,2,0)</f>
        <v>#N/A</v>
      </c>
      <c r="J11" s="36" t="e">
        <f>VLOOKUP(H11,'Data base'!B12:E77,3,0)</f>
        <v>#N/A</v>
      </c>
      <c r="K11" s="36" t="e">
        <f>VLOOKUP(I11,'Data base'!C12:F77,3,0)</f>
        <v>#N/A</v>
      </c>
      <c r="L11" s="36">
        <v>2</v>
      </c>
      <c r="M11" s="9"/>
    </row>
    <row r="12" spans="1:13" ht="15" customHeight="1" x14ac:dyDescent="0.25">
      <c r="A12" s="30" t="s">
        <v>89</v>
      </c>
      <c r="B12" s="27" t="s">
        <v>14</v>
      </c>
      <c r="C12" s="27">
        <v>9163</v>
      </c>
      <c r="D12" s="27" t="s">
        <v>90</v>
      </c>
      <c r="E12" s="27" t="s">
        <v>88</v>
      </c>
      <c r="F12" s="27" t="s">
        <v>86</v>
      </c>
      <c r="G12" s="27">
        <v>1500</v>
      </c>
      <c r="H12" s="27" t="s">
        <v>19</v>
      </c>
      <c r="I12" s="13" t="e">
        <f>VLOOKUP(H12,'Data base'!B13:E78,2,0)</f>
        <v>#N/A</v>
      </c>
      <c r="J12" s="36" t="e">
        <f>VLOOKUP(H12,'Data base'!B13:E78,3,0)</f>
        <v>#N/A</v>
      </c>
      <c r="K12" s="36" t="e">
        <f>VLOOKUP(I12,'Data base'!C13:F78,3,0)</f>
        <v>#N/A</v>
      </c>
      <c r="L12" s="27"/>
      <c r="M12" s="25"/>
    </row>
    <row r="13" spans="1:13" s="26" customFormat="1" x14ac:dyDescent="0.25">
      <c r="A13" s="31" t="s">
        <v>89</v>
      </c>
      <c r="B13" s="13" t="s">
        <v>14</v>
      </c>
      <c r="C13" s="13">
        <v>9173</v>
      </c>
      <c r="D13" s="13" t="s">
        <v>17</v>
      </c>
      <c r="E13" s="13" t="s">
        <v>88</v>
      </c>
      <c r="F13" s="13" t="s">
        <v>86</v>
      </c>
      <c r="G13" s="38">
        <v>15</v>
      </c>
      <c r="H13" s="29" t="s">
        <v>20</v>
      </c>
      <c r="I13" s="13" t="e">
        <f>VLOOKUP(H13,'Data base'!B14:E79,2,0)</f>
        <v>#N/A</v>
      </c>
      <c r="J13" s="36" t="e">
        <f>VLOOKUP(H13,'Data base'!B14:E79,3,0)</f>
        <v>#N/A</v>
      </c>
      <c r="K13" s="36" t="e">
        <f>VLOOKUP(I13,'Data base'!C14:F79,3,0)</f>
        <v>#N/A</v>
      </c>
      <c r="L13" s="28"/>
      <c r="M13" s="9"/>
    </row>
    <row r="14" spans="1:13" x14ac:dyDescent="0.25">
      <c r="A14" s="30" t="s">
        <v>89</v>
      </c>
      <c r="B14" s="27" t="s">
        <v>14</v>
      </c>
      <c r="C14" s="27">
        <v>9146</v>
      </c>
      <c r="D14" s="27" t="s">
        <v>16</v>
      </c>
      <c r="E14" s="27" t="s">
        <v>88</v>
      </c>
      <c r="F14" s="27" t="s">
        <v>86</v>
      </c>
      <c r="G14" s="37">
        <v>13.5</v>
      </c>
      <c r="H14" s="27" t="s">
        <v>29</v>
      </c>
      <c r="I14" s="13" t="e">
        <f>VLOOKUP(H14,'Data base'!B15:E80,2,0)</f>
        <v>#N/A</v>
      </c>
      <c r="J14" s="36" t="e">
        <f>VLOOKUP(H14,'Data base'!B15:E80,3,0)</f>
        <v>#N/A</v>
      </c>
      <c r="K14" s="36" t="e">
        <f>VLOOKUP(I14,'Data base'!C15:F80,3,0)</f>
        <v>#N/A</v>
      </c>
      <c r="L14" s="27"/>
      <c r="M14" s="25"/>
    </row>
    <row r="15" spans="1:13" s="26" customFormat="1" x14ac:dyDescent="0.25">
      <c r="A15" s="31" t="s">
        <v>89</v>
      </c>
      <c r="B15" s="13" t="s">
        <v>14</v>
      </c>
      <c r="C15" s="13">
        <v>9141</v>
      </c>
      <c r="D15" s="13" t="s">
        <v>15</v>
      </c>
      <c r="E15" s="13" t="s">
        <v>88</v>
      </c>
      <c r="F15" s="13" t="s">
        <v>86</v>
      </c>
      <c r="G15" s="13">
        <v>6000</v>
      </c>
      <c r="H15" s="29" t="s">
        <v>47</v>
      </c>
      <c r="I15" s="13">
        <f>VLOOKUP(H15,'Data base'!B16:E81,2,0)</f>
        <v>0</v>
      </c>
      <c r="J15" s="36">
        <f>VLOOKUP(H15,'Data base'!B16:E81,3,0)</f>
        <v>21</v>
      </c>
      <c r="K15" s="36" t="e">
        <f>VLOOKUP(I15,'Data base'!C16:F81,3,0)</f>
        <v>#N/A</v>
      </c>
      <c r="L15" s="36">
        <v>2</v>
      </c>
      <c r="M15" s="9"/>
    </row>
    <row r="16" spans="1:13" x14ac:dyDescent="0.25">
      <c r="A16" s="30" t="s">
        <v>89</v>
      </c>
      <c r="B16" s="27" t="s">
        <v>14</v>
      </c>
      <c r="C16" s="27">
        <v>9163</v>
      </c>
      <c r="D16" s="27" t="s">
        <v>90</v>
      </c>
      <c r="E16" s="27" t="s">
        <v>88</v>
      </c>
      <c r="F16" s="27" t="s">
        <v>86</v>
      </c>
      <c r="G16" s="27">
        <v>1500</v>
      </c>
      <c r="H16" s="27" t="str">
        <f t="shared" ref="H16:H18" si="1">H12</f>
        <v>Facial Tissues Fine Fluffy 60X2 Plies (Carton of 01x60) Easy Pack</v>
      </c>
      <c r="I16" s="13" t="e">
        <f>VLOOKUP(H16,'Data base'!B17:E82,2,0)</f>
        <v>#N/A</v>
      </c>
      <c r="J16" s="36" t="e">
        <f>VLOOKUP(H16,'Data base'!B17:E82,3,0)</f>
        <v>#N/A</v>
      </c>
      <c r="K16" s="36" t="e">
        <f>VLOOKUP(I16,'Data base'!C17:F82,3,0)</f>
        <v>#N/A</v>
      </c>
      <c r="L16" s="27"/>
      <c r="M16" s="25"/>
    </row>
    <row r="17" spans="1:13" s="26" customFormat="1" x14ac:dyDescent="0.25">
      <c r="A17" s="31" t="s">
        <v>89</v>
      </c>
      <c r="B17" s="13" t="s">
        <v>14</v>
      </c>
      <c r="C17" s="13">
        <v>9173</v>
      </c>
      <c r="D17" s="13" t="s">
        <v>17</v>
      </c>
      <c r="E17" s="13" t="s">
        <v>88</v>
      </c>
      <c r="F17" s="13" t="s">
        <v>86</v>
      </c>
      <c r="G17" s="38">
        <v>15</v>
      </c>
      <c r="H17" s="29" t="str">
        <f t="shared" si="1"/>
        <v>Facial Tissues Fine Fluffy 276X2 Plies D-Squares  (Bale of 01x18) SBOD</v>
      </c>
      <c r="I17" s="13" t="e">
        <f>VLOOKUP(H17,'Data base'!B18:E83,2,0)</f>
        <v>#N/A</v>
      </c>
      <c r="J17" s="36" t="e">
        <f>VLOOKUP(H17,'Data base'!B18:E83,3,0)</f>
        <v>#N/A</v>
      </c>
      <c r="K17" s="36" t="e">
        <f>VLOOKUP(I17,'Data base'!C18:F83,3,0)</f>
        <v>#N/A</v>
      </c>
      <c r="L17" s="28"/>
      <c r="M17" s="9"/>
    </row>
    <row r="18" spans="1:13" x14ac:dyDescent="0.25">
      <c r="A18" s="30" t="s">
        <v>89</v>
      </c>
      <c r="B18" s="27" t="s">
        <v>14</v>
      </c>
      <c r="C18" s="27">
        <v>9146</v>
      </c>
      <c r="D18" s="27" t="s">
        <v>16</v>
      </c>
      <c r="E18" s="27" t="s">
        <v>88</v>
      </c>
      <c r="F18" s="27" t="s">
        <v>86</v>
      </c>
      <c r="G18" s="37">
        <v>13.5</v>
      </c>
      <c r="H18" s="27" t="str">
        <f t="shared" si="1"/>
        <v>Facial Tissues Fine Classic 275X2 Plies (Bale of 01x18) Marvel</v>
      </c>
      <c r="I18" s="13" t="e">
        <f>VLOOKUP(H18,'Data base'!B19:E84,2,0)</f>
        <v>#N/A</v>
      </c>
      <c r="J18" s="36" t="e">
        <f>VLOOKUP(H18,'Data base'!B19:E84,3,0)</f>
        <v>#N/A</v>
      </c>
      <c r="K18" s="36" t="e">
        <f>VLOOKUP(I18,'Data base'!C19:F84,3,0)</f>
        <v>#N/A</v>
      </c>
      <c r="L18" s="27"/>
      <c r="M18" s="25"/>
    </row>
    <row r="19" spans="1:13" s="26" customFormat="1" x14ac:dyDescent="0.25">
      <c r="A19" s="39" t="s">
        <v>91</v>
      </c>
      <c r="B19" s="29" t="s">
        <v>14</v>
      </c>
      <c r="C19" s="29">
        <v>9154</v>
      </c>
      <c r="D19" s="29" t="s">
        <v>16</v>
      </c>
      <c r="E19" s="29" t="s">
        <v>84</v>
      </c>
      <c r="F19" s="29" t="s">
        <v>87</v>
      </c>
      <c r="G19" s="40">
        <v>16</v>
      </c>
      <c r="H19" s="29" t="s">
        <v>20</v>
      </c>
      <c r="I19" s="13" t="e">
        <f>VLOOKUP(H19,'Data base'!B20:E85,2,0)</f>
        <v>#N/A</v>
      </c>
      <c r="J19" s="36" t="e">
        <f>VLOOKUP(H19,'Data base'!B20:E85,3,0)</f>
        <v>#N/A</v>
      </c>
      <c r="K19" s="36" t="e">
        <f>VLOOKUP(I19,'Data base'!C20:F85,3,0)</f>
        <v>#N/A</v>
      </c>
      <c r="L19" s="29"/>
      <c r="M19" s="20" t="s">
        <v>92</v>
      </c>
    </row>
    <row r="20" spans="1:13" s="21" customFormat="1" x14ac:dyDescent="0.25">
      <c r="A20" s="30" t="s">
        <v>91</v>
      </c>
      <c r="B20" s="27" t="s">
        <v>14</v>
      </c>
      <c r="C20" s="27">
        <v>9122</v>
      </c>
      <c r="D20" s="27" t="s">
        <v>17</v>
      </c>
      <c r="E20" s="27" t="s">
        <v>84</v>
      </c>
      <c r="F20" s="27" t="s">
        <v>87</v>
      </c>
      <c r="G20" s="37">
        <v>15</v>
      </c>
      <c r="H20" s="27" t="s">
        <v>20</v>
      </c>
      <c r="I20" s="13" t="e">
        <f>VLOOKUP(H20,'Data base'!B21:E86,2,0)</f>
        <v>#N/A</v>
      </c>
      <c r="J20" s="36" t="e">
        <f>VLOOKUP(H20,'Data base'!B21:E86,3,0)</f>
        <v>#N/A</v>
      </c>
      <c r="K20" s="36" t="e">
        <f>VLOOKUP(I20,'Data base'!C21:F86,3,0)</f>
        <v>#N/A</v>
      </c>
      <c r="L20" s="27"/>
      <c r="M20" s="25"/>
    </row>
    <row r="21" spans="1:13" s="26" customFormat="1" x14ac:dyDescent="0.25">
      <c r="A21" s="39" t="s">
        <v>91</v>
      </c>
      <c r="B21" s="29" t="s">
        <v>14</v>
      </c>
      <c r="C21" s="29">
        <v>9163</v>
      </c>
      <c r="D21" s="29" t="s">
        <v>90</v>
      </c>
      <c r="E21" s="29" t="s">
        <v>84</v>
      </c>
      <c r="F21" s="29" t="s">
        <v>87</v>
      </c>
      <c r="G21" s="29">
        <v>1500</v>
      </c>
      <c r="H21" s="29" t="s">
        <v>83</v>
      </c>
      <c r="I21" s="13">
        <f>VLOOKUP(H21,'Data base'!B22:E87,2,0)</f>
        <v>10101900510</v>
      </c>
      <c r="J21" s="36">
        <f>VLOOKUP(H21,'Data base'!B22:E87,3,0)</f>
        <v>21</v>
      </c>
      <c r="K21" s="36">
        <f>VLOOKUP(I21,'Data base'!C22:F87,3,0)</f>
        <v>19</v>
      </c>
      <c r="L21" s="20"/>
      <c r="M21" s="20"/>
    </row>
    <row r="22" spans="1:13" s="21" customFormat="1" x14ac:dyDescent="0.25">
      <c r="A22" s="30" t="s">
        <v>91</v>
      </c>
      <c r="B22" s="27" t="s">
        <v>14</v>
      </c>
      <c r="C22" s="27"/>
      <c r="D22" s="27" t="s">
        <v>93</v>
      </c>
      <c r="E22" s="27" t="s">
        <v>84</v>
      </c>
      <c r="F22" s="27" t="s">
        <v>87</v>
      </c>
      <c r="G22" s="27"/>
      <c r="H22" s="27" t="s">
        <v>80</v>
      </c>
      <c r="I22" s="13" t="str">
        <f>VLOOKUP(H22,'Data base'!B23:E88,2,0)</f>
        <v xml:space="preserve">10101900512   </v>
      </c>
      <c r="J22" s="36">
        <f>VLOOKUP(H22,'Data base'!B23:E88,3,0)</f>
        <v>21</v>
      </c>
      <c r="K22" s="36">
        <f>VLOOKUP(I22,'Data base'!C23:F88,3,0)</f>
        <v>19</v>
      </c>
      <c r="L22" s="25"/>
      <c r="M22" s="25"/>
    </row>
    <row r="23" spans="1:13" s="26" customFormat="1" x14ac:dyDescent="0.25">
      <c r="A23" s="39"/>
      <c r="B23" s="29"/>
      <c r="C23" s="29"/>
      <c r="D23" s="29"/>
      <c r="E23" s="29"/>
      <c r="F23" s="29"/>
      <c r="G23" s="40"/>
      <c r="H23" s="29" t="s">
        <v>20</v>
      </c>
      <c r="I23" s="13" t="e">
        <f>VLOOKUP(H23,'Data base'!B24:E89,2,0)</f>
        <v>#N/A</v>
      </c>
      <c r="J23" s="36" t="e">
        <f>VLOOKUP(H23,'Data base'!B24:E89,3,0)</f>
        <v>#N/A</v>
      </c>
      <c r="K23" s="36" t="e">
        <f>VLOOKUP(I23,'Data base'!C24:F89,3,0)</f>
        <v>#N/A</v>
      </c>
      <c r="L23" s="29"/>
      <c r="M23" s="29"/>
    </row>
    <row r="24" spans="1:13" s="34" customFormat="1" x14ac:dyDescent="0.25">
      <c r="A24" s="30"/>
      <c r="B24" s="27"/>
      <c r="C24" s="27"/>
      <c r="D24" s="27"/>
      <c r="E24" s="27"/>
      <c r="F24" s="27"/>
      <c r="G24" s="37"/>
      <c r="H24" s="27" t="s">
        <v>20</v>
      </c>
      <c r="I24" s="13" t="e">
        <f>VLOOKUP(H24,'Data base'!B25:E90,2,0)</f>
        <v>#N/A</v>
      </c>
      <c r="J24" s="36" t="e">
        <f>VLOOKUP(H24,'Data base'!B25:E90,3,0)</f>
        <v>#N/A</v>
      </c>
      <c r="K24" s="36" t="e">
        <f>VLOOKUP(I24,'Data base'!C25:F90,3,0)</f>
        <v>#N/A</v>
      </c>
      <c r="L24" s="27"/>
      <c r="M24" s="27"/>
    </row>
    <row r="25" spans="1:13" s="32" customFormat="1" x14ac:dyDescent="0.25">
      <c r="A25" s="39"/>
      <c r="B25" s="29"/>
      <c r="C25" s="29"/>
      <c r="D25" s="29"/>
      <c r="E25" s="29"/>
      <c r="F25" s="29"/>
      <c r="G25" s="29"/>
      <c r="H25" s="29" t="s">
        <v>83</v>
      </c>
      <c r="I25" s="13">
        <f>VLOOKUP(H25,'Data base'!B26:E91,2,0)</f>
        <v>10101900510</v>
      </c>
      <c r="J25" s="36">
        <f>VLOOKUP(H25,'Data base'!B26:E91,3,0)</f>
        <v>21</v>
      </c>
      <c r="K25" s="36">
        <f>VLOOKUP(I25,'Data base'!C26:F91,3,0)</f>
        <v>19</v>
      </c>
      <c r="L25" s="29"/>
      <c r="M25" s="29"/>
    </row>
    <row r="26" spans="1:13" s="34" customFormat="1" x14ac:dyDescent="0.25">
      <c r="A26" s="30"/>
      <c r="B26" s="27"/>
      <c r="C26" s="27"/>
      <c r="D26" s="27"/>
      <c r="E26" s="27"/>
      <c r="F26" s="27"/>
      <c r="G26" s="27"/>
      <c r="H26" s="27" t="s">
        <v>80</v>
      </c>
      <c r="I26" s="13" t="str">
        <f>VLOOKUP(H26,'Data base'!B27:E92,2,0)</f>
        <v xml:space="preserve">10101900512   </v>
      </c>
      <c r="J26" s="36">
        <f>VLOOKUP(H26,'Data base'!B27:E92,3,0)</f>
        <v>21</v>
      </c>
      <c r="K26" s="36">
        <f>VLOOKUP(I26,'Data base'!C27:F92,3,0)</f>
        <v>19</v>
      </c>
      <c r="L26" s="27"/>
      <c r="M26" s="27"/>
    </row>
    <row r="27" spans="1:13" s="32" customFormat="1" x14ac:dyDescent="0.25">
      <c r="A27" s="39"/>
      <c r="B27" s="29"/>
      <c r="C27" s="29"/>
      <c r="D27" s="29"/>
      <c r="E27" s="29"/>
      <c r="F27" s="29"/>
      <c r="G27" s="29"/>
      <c r="H27" s="29" t="s">
        <v>28</v>
      </c>
      <c r="I27" s="13" t="e">
        <f>VLOOKUP(H27,'Data base'!B28:E93,2,0)</f>
        <v>#N/A</v>
      </c>
      <c r="J27" s="36" t="e">
        <f>VLOOKUP(H27,'Data base'!B28:E93,3,0)</f>
        <v>#N/A</v>
      </c>
      <c r="K27" s="36" t="e">
        <f>VLOOKUP(I27,'Data base'!C28:F93,3,0)</f>
        <v>#N/A</v>
      </c>
      <c r="L27" s="29"/>
      <c r="M27" s="29"/>
    </row>
    <row r="28" spans="1:13" s="34" customFormat="1" x14ac:dyDescent="0.25">
      <c r="A28" s="30"/>
      <c r="B28" s="27"/>
      <c r="C28" s="27"/>
      <c r="D28" s="27"/>
      <c r="E28" s="27"/>
      <c r="F28" s="27"/>
      <c r="G28" s="27"/>
      <c r="H28" s="27" t="s">
        <v>28</v>
      </c>
      <c r="I28" s="13" t="e">
        <f>VLOOKUP(H28,'Data base'!B29:E94,2,0)</f>
        <v>#N/A</v>
      </c>
      <c r="J28" s="36" t="e">
        <f>VLOOKUP(H28,'Data base'!B29:E94,3,0)</f>
        <v>#N/A</v>
      </c>
      <c r="K28" s="36" t="e">
        <f>VLOOKUP(I28,'Data base'!C29:F94,3,0)</f>
        <v>#N/A</v>
      </c>
      <c r="L28" s="27"/>
      <c r="M28" s="27"/>
    </row>
    <row r="29" spans="1:13" s="32" customFormat="1" x14ac:dyDescent="0.25">
      <c r="A29" s="39"/>
      <c r="B29" s="29"/>
      <c r="C29" s="29"/>
      <c r="D29" s="29"/>
      <c r="E29" s="29"/>
      <c r="F29" s="29"/>
      <c r="G29" s="40"/>
      <c r="H29" s="29" t="s">
        <v>20</v>
      </c>
      <c r="I29" s="13" t="e">
        <f>VLOOKUP(H29,'Data base'!B30:E95,2,0)</f>
        <v>#N/A</v>
      </c>
      <c r="J29" s="36" t="e">
        <f>VLOOKUP(H29,'Data base'!B30:E95,3,0)</f>
        <v>#N/A</v>
      </c>
      <c r="K29" s="36" t="e">
        <f>VLOOKUP(I29,'Data base'!C30:F95,3,0)</f>
        <v>#N/A</v>
      </c>
      <c r="L29" s="29"/>
      <c r="M29" s="29"/>
    </row>
    <row r="30" spans="1:13" s="34" customFormat="1" x14ac:dyDescent="0.25">
      <c r="A30" s="30"/>
      <c r="B30" s="27"/>
      <c r="C30" s="27"/>
      <c r="D30" s="27"/>
      <c r="E30" s="27"/>
      <c r="F30" s="27"/>
      <c r="G30" s="27"/>
      <c r="H30" s="27" t="s">
        <v>20</v>
      </c>
      <c r="I30" s="13" t="e">
        <f>VLOOKUP(H30,'Data base'!B31:E96,2,0)</f>
        <v>#N/A</v>
      </c>
      <c r="J30" s="36" t="e">
        <f>VLOOKUP(H30,'Data base'!B31:E96,3,0)</f>
        <v>#N/A</v>
      </c>
      <c r="K30" s="36" t="e">
        <f>VLOOKUP(I30,'Data base'!C31:F96,3,0)</f>
        <v>#N/A</v>
      </c>
      <c r="L30" s="27"/>
      <c r="M30" s="27"/>
    </row>
    <row r="31" spans="1:13" s="32" customFormat="1" x14ac:dyDescent="0.25">
      <c r="A31" s="39"/>
      <c r="B31" s="29"/>
      <c r="C31" s="29"/>
      <c r="D31" s="29"/>
      <c r="E31" s="29"/>
      <c r="F31" s="29"/>
      <c r="G31" s="29"/>
      <c r="H31" s="29" t="s">
        <v>83</v>
      </c>
      <c r="I31" s="13">
        <f>VLOOKUP(H31,'Data base'!B32:E97,2,0)</f>
        <v>10101900510</v>
      </c>
      <c r="J31" s="36">
        <f>VLOOKUP(H31,'Data base'!B32:E97,3,0)</f>
        <v>21</v>
      </c>
      <c r="K31" s="36">
        <f>VLOOKUP(I31,'Data base'!C32:F97,3,0)</f>
        <v>19</v>
      </c>
      <c r="L31" s="29"/>
      <c r="M31" s="29"/>
    </row>
    <row r="32" spans="1:13" s="34" customFormat="1" x14ac:dyDescent="0.25">
      <c r="A32" s="30"/>
      <c r="B32" s="27"/>
      <c r="C32" s="27"/>
      <c r="D32" s="27"/>
      <c r="E32" s="27"/>
      <c r="F32" s="27"/>
      <c r="G32" s="27"/>
      <c r="H32" s="27" t="s">
        <v>80</v>
      </c>
      <c r="I32" s="13" t="str">
        <f>VLOOKUP(H32,'Data base'!B33:E98,2,0)</f>
        <v xml:space="preserve">10101900512   </v>
      </c>
      <c r="J32" s="36">
        <f>VLOOKUP(H32,'Data base'!B33:E98,3,0)</f>
        <v>21</v>
      </c>
      <c r="K32" s="36">
        <f>VLOOKUP(I32,'Data base'!C33:F98,3,0)</f>
        <v>19</v>
      </c>
      <c r="L32" s="27"/>
      <c r="M32" s="27"/>
    </row>
    <row r="33" spans="1:13" s="32" customFormat="1" x14ac:dyDescent="0.25">
      <c r="A33" s="39"/>
      <c r="B33" s="29"/>
      <c r="C33" s="29"/>
      <c r="D33" s="29"/>
      <c r="E33" s="29"/>
      <c r="F33" s="29"/>
      <c r="G33" s="29"/>
      <c r="H33" s="29" t="s">
        <v>28</v>
      </c>
      <c r="I33" s="13" t="e">
        <f>VLOOKUP(H33,'Data base'!B34:E99,2,0)</f>
        <v>#N/A</v>
      </c>
      <c r="J33" s="36" t="e">
        <f>VLOOKUP(H33,'Data base'!B34:E99,3,0)</f>
        <v>#N/A</v>
      </c>
      <c r="K33" s="36" t="e">
        <f>VLOOKUP(I33,'Data base'!C34:F99,3,0)</f>
        <v>#N/A</v>
      </c>
      <c r="L33" s="29" t="e">
        <f>VLOOKUP(I33,'Data base'!C4:F69,4,0)</f>
        <v>#N/A</v>
      </c>
      <c r="M33" s="29"/>
    </row>
    <row r="34" spans="1:13" s="34" customFormat="1" x14ac:dyDescent="0.25">
      <c r="A34" s="30"/>
      <c r="B34" s="27"/>
      <c r="C34" s="27"/>
      <c r="D34" s="27"/>
      <c r="E34" s="27"/>
      <c r="F34" s="27"/>
      <c r="G34" s="27"/>
      <c r="H34" s="27" t="s">
        <v>80</v>
      </c>
      <c r="I34" s="13" t="str">
        <f>VLOOKUP(H34,'Data base'!B35:E100,2,0)</f>
        <v xml:space="preserve">10101900512   </v>
      </c>
      <c r="J34" s="36">
        <f>VLOOKUP(H34,'Data base'!B35:E100,3,0)</f>
        <v>21</v>
      </c>
      <c r="K34" s="36">
        <f>VLOOKUP(I34,'Data base'!C35:F100,3,0)</f>
        <v>19</v>
      </c>
      <c r="L34" s="27"/>
      <c r="M34" s="27"/>
    </row>
    <row r="35" spans="1:13" s="32" customFormat="1" x14ac:dyDescent="0.25">
      <c r="A35" s="39"/>
      <c r="B35" s="29"/>
      <c r="C35" s="29"/>
      <c r="D35" s="29"/>
      <c r="E35" s="29"/>
      <c r="F35" s="29"/>
      <c r="G35" s="40"/>
      <c r="H35" s="29" t="s">
        <v>20</v>
      </c>
      <c r="I35" s="13" t="e">
        <f>VLOOKUP(H35,'Data base'!B36:E101,2,0)</f>
        <v>#N/A</v>
      </c>
      <c r="J35" s="36" t="e">
        <f>VLOOKUP(H35,'Data base'!B36:E101,3,0)</f>
        <v>#N/A</v>
      </c>
      <c r="K35" s="36" t="e">
        <f>VLOOKUP(I35,'Data base'!C36:F101,3,0)</f>
        <v>#N/A</v>
      </c>
      <c r="L35" s="29"/>
      <c r="M35" s="29"/>
    </row>
    <row r="36" spans="1:13" s="34" customFormat="1" x14ac:dyDescent="0.25">
      <c r="A36" s="30"/>
      <c r="B36" s="27"/>
      <c r="C36" s="27"/>
      <c r="D36" s="27"/>
      <c r="E36" s="27"/>
      <c r="F36" s="27"/>
      <c r="G36" s="27"/>
      <c r="H36" s="27" t="s">
        <v>20</v>
      </c>
      <c r="I36" s="13" t="e">
        <f>VLOOKUP(H36,'Data base'!B37:E102,2,0)</f>
        <v>#N/A</v>
      </c>
      <c r="J36" s="36" t="e">
        <f>VLOOKUP(H36,'Data base'!B37:E102,3,0)</f>
        <v>#N/A</v>
      </c>
      <c r="K36" s="36" t="e">
        <f>VLOOKUP(I36,'Data base'!C37:F102,3,0)</f>
        <v>#N/A</v>
      </c>
      <c r="L36" s="27"/>
      <c r="M36" s="27"/>
    </row>
    <row r="37" spans="1:13" s="32" customFormat="1" x14ac:dyDescent="0.25">
      <c r="A37" s="39"/>
      <c r="B37" s="29"/>
      <c r="C37" s="29"/>
      <c r="D37" s="29"/>
      <c r="E37" s="29"/>
      <c r="F37" s="29"/>
      <c r="G37" s="29"/>
      <c r="H37" s="29" t="s">
        <v>83</v>
      </c>
      <c r="I37" s="13">
        <f>VLOOKUP(H37,'Data base'!B38:E103,2,0)</f>
        <v>10101900510</v>
      </c>
      <c r="J37" s="36">
        <f>VLOOKUP(H37,'Data base'!B38:E103,3,0)</f>
        <v>21</v>
      </c>
      <c r="K37" s="36">
        <f>VLOOKUP(I37,'Data base'!C38:F103,3,0)</f>
        <v>19</v>
      </c>
      <c r="L37" s="29"/>
      <c r="M37" s="29"/>
    </row>
    <row r="38" spans="1:13" s="34" customFormat="1" x14ac:dyDescent="0.25">
      <c r="A38" s="30"/>
      <c r="B38" s="27"/>
      <c r="C38" s="27"/>
      <c r="D38" s="27"/>
      <c r="E38" s="27"/>
      <c r="F38" s="27"/>
      <c r="G38" s="27"/>
      <c r="H38" s="27" t="s">
        <v>28</v>
      </c>
      <c r="I38" s="13" t="e">
        <f>VLOOKUP(H38,'Data base'!B39:E104,2,0)</f>
        <v>#N/A</v>
      </c>
      <c r="J38" s="36" t="e">
        <f>VLOOKUP(H38,'Data base'!B39:E104,3,0)</f>
        <v>#N/A</v>
      </c>
      <c r="K38" s="36" t="e">
        <f>VLOOKUP(I38,'Data base'!C39:F104,3,0)</f>
        <v>#N/A</v>
      </c>
      <c r="L38" s="27"/>
      <c r="M38" s="27"/>
    </row>
    <row r="39" spans="1:13" s="32" customFormat="1" x14ac:dyDescent="0.25">
      <c r="A39" s="39"/>
      <c r="B39" s="29"/>
      <c r="C39" s="29"/>
      <c r="D39" s="29"/>
      <c r="E39" s="29"/>
      <c r="F39" s="29"/>
      <c r="G39" s="29"/>
      <c r="H39" s="29" t="s">
        <v>80</v>
      </c>
      <c r="I39" s="13" t="str">
        <f>VLOOKUP(H39,'Data base'!B40:E105,2,0)</f>
        <v xml:space="preserve">10101900512   </v>
      </c>
      <c r="J39" s="36">
        <f>VLOOKUP(H39,'Data base'!B40:E105,3,0)</f>
        <v>21</v>
      </c>
      <c r="K39" s="36">
        <f>VLOOKUP(I39,'Data base'!C40:F105,3,0)</f>
        <v>19</v>
      </c>
      <c r="L39" s="29"/>
      <c r="M39" s="29"/>
    </row>
    <row r="40" spans="1:13" s="34" customFormat="1" x14ac:dyDescent="0.25">
      <c r="A40" s="30"/>
      <c r="B40" s="27"/>
      <c r="C40" s="27"/>
      <c r="D40" s="27"/>
      <c r="E40" s="27"/>
      <c r="F40" s="27"/>
      <c r="G40" s="37"/>
      <c r="H40" s="27" t="s">
        <v>20</v>
      </c>
      <c r="I40" s="13" t="e">
        <f>VLOOKUP(H40,'Data base'!B41:E106,2,0)</f>
        <v>#N/A</v>
      </c>
      <c r="J40" s="36" t="e">
        <f>VLOOKUP(H40,'Data base'!B41:E106,3,0)</f>
        <v>#N/A</v>
      </c>
      <c r="K40" s="36" t="e">
        <f>VLOOKUP(I40,'Data base'!C41:F106,3,0)</f>
        <v>#N/A</v>
      </c>
      <c r="L40" s="27"/>
      <c r="M40" s="27"/>
    </row>
    <row r="41" spans="1:13" s="32" customFormat="1" x14ac:dyDescent="0.25">
      <c r="A41" s="30"/>
      <c r="B41" s="13"/>
      <c r="C41" s="13"/>
      <c r="D41" s="13"/>
      <c r="E41" s="27"/>
      <c r="F41" s="27"/>
      <c r="G41" s="13"/>
      <c r="H41" s="27" t="s">
        <v>20</v>
      </c>
      <c r="I41" s="13" t="e">
        <f>VLOOKUP(H41,'Data base'!B42:E107,2,0)</f>
        <v>#N/A</v>
      </c>
      <c r="J41" s="36" t="e">
        <f>VLOOKUP(H41,'Data base'!B42:E107,3,0)</f>
        <v>#N/A</v>
      </c>
      <c r="K41" s="36" t="e">
        <f>VLOOKUP(I41,'Data base'!C42:F107,3,0)</f>
        <v>#N/A</v>
      </c>
      <c r="L41" s="27"/>
      <c r="M41" s="27"/>
    </row>
    <row r="42" spans="1:13" s="32" customFormat="1" x14ac:dyDescent="0.25">
      <c r="A42" s="30"/>
      <c r="B42" s="27"/>
      <c r="C42" s="27"/>
      <c r="D42" s="27"/>
      <c r="E42" s="27"/>
      <c r="F42" s="27"/>
      <c r="G42" s="27"/>
      <c r="H42" s="27" t="s">
        <v>83</v>
      </c>
      <c r="I42" s="13">
        <f>VLOOKUP(H42,'Data base'!B43:E108,2,0)</f>
        <v>10101900510</v>
      </c>
      <c r="J42" s="36">
        <f>VLOOKUP(H42,'Data base'!B43:E108,3,0)</f>
        <v>21</v>
      </c>
      <c r="K42" s="36">
        <f>VLOOKUP(I42,'Data base'!C43:F108,3,0)</f>
        <v>19</v>
      </c>
      <c r="L42" s="27"/>
      <c r="M42" s="27"/>
    </row>
    <row r="43" spans="1:13" s="32" customFormat="1" x14ac:dyDescent="0.25">
      <c r="A43" s="42"/>
      <c r="B43" s="43"/>
      <c r="C43" s="43"/>
      <c r="D43" s="43"/>
      <c r="E43" s="43"/>
      <c r="F43" s="43"/>
      <c r="G43" s="43"/>
      <c r="H43" s="43" t="s">
        <v>28</v>
      </c>
      <c r="I43" s="13" t="e">
        <f>VLOOKUP(H43,'Data base'!B44:E109,2,0)</f>
        <v>#N/A</v>
      </c>
      <c r="J43" s="36" t="e">
        <f>VLOOKUP(H43,'Data base'!B44:E109,3,0)</f>
        <v>#N/A</v>
      </c>
      <c r="K43" s="36" t="e">
        <f>VLOOKUP(I43,'Data base'!C44:F109,3,0)</f>
        <v>#N/A</v>
      </c>
      <c r="L43" s="27"/>
      <c r="M43" s="27"/>
    </row>
    <row r="44" spans="1:13" s="32" customFormat="1" x14ac:dyDescent="0.25">
      <c r="A44" s="42"/>
      <c r="B44" s="43"/>
      <c r="C44" s="43"/>
      <c r="D44" s="43"/>
      <c r="E44" s="43"/>
      <c r="F44" s="43"/>
      <c r="G44" s="43"/>
      <c r="H44" s="43" t="s">
        <v>80</v>
      </c>
      <c r="I44" s="13" t="str">
        <f>VLOOKUP(H44,'Data base'!B45:E110,2,0)</f>
        <v xml:space="preserve">10101900512   </v>
      </c>
      <c r="J44" s="36">
        <f>VLOOKUP(H44,'Data base'!B45:E110,3,0)</f>
        <v>21</v>
      </c>
      <c r="K44" s="36">
        <f>VLOOKUP(I44,'Data base'!C45:F110,3,0)</f>
        <v>19</v>
      </c>
      <c r="L44" s="43"/>
      <c r="M44" s="43"/>
    </row>
    <row r="45" spans="1:13" s="34" customFormat="1" x14ac:dyDescent="0.25">
      <c r="A45" s="42"/>
      <c r="B45" s="43"/>
      <c r="C45" s="43"/>
      <c r="D45" s="43"/>
      <c r="E45" s="43"/>
      <c r="F45" s="43"/>
      <c r="G45" s="43"/>
      <c r="H45" s="43" t="s">
        <v>83</v>
      </c>
      <c r="I45" s="13">
        <f>VLOOKUP(H45,'Data base'!B46:E111,2,0)</f>
        <v>10101900510</v>
      </c>
      <c r="J45" s="36">
        <f>VLOOKUP(H45,'Data base'!B46:E111,3,0)</f>
        <v>21</v>
      </c>
      <c r="K45" s="36">
        <f>VLOOKUP(I45,'Data base'!C46:F111,3,0)</f>
        <v>19</v>
      </c>
      <c r="L45" s="43"/>
      <c r="M45" s="43"/>
    </row>
    <row r="46" spans="1:13" s="34" customFormat="1" x14ac:dyDescent="0.25">
      <c r="A46" s="42"/>
      <c r="B46" s="43"/>
      <c r="C46" s="43"/>
      <c r="D46" s="43"/>
      <c r="E46" s="43"/>
      <c r="F46" s="43"/>
      <c r="G46" s="43"/>
      <c r="H46" s="43" t="s">
        <v>20</v>
      </c>
      <c r="I46" s="13" t="e">
        <f>VLOOKUP(H46,'Data base'!B47:E112,2,0)</f>
        <v>#N/A</v>
      </c>
      <c r="J46" s="36" t="e">
        <f>VLOOKUP(H46,'Data base'!B47:E112,3,0)</f>
        <v>#N/A</v>
      </c>
      <c r="K46" s="36" t="e">
        <f>VLOOKUP(I46,'Data base'!C47:F112,3,0)</f>
        <v>#N/A</v>
      </c>
      <c r="L46" s="43"/>
      <c r="M46" s="43"/>
    </row>
    <row r="47" spans="1:13" s="34" customFormat="1" x14ac:dyDescent="0.25">
      <c r="A47" s="42"/>
      <c r="B47" s="43"/>
      <c r="C47" s="43"/>
      <c r="D47" s="43"/>
      <c r="E47" s="43"/>
      <c r="F47" s="43"/>
      <c r="G47" s="43"/>
      <c r="H47" s="43" t="s">
        <v>20</v>
      </c>
      <c r="I47" s="13" t="e">
        <f>VLOOKUP(H47,'Data base'!B48:E113,2,0)</f>
        <v>#N/A</v>
      </c>
      <c r="J47" s="36" t="e">
        <f>VLOOKUP(H47,'Data base'!B48:E113,3,0)</f>
        <v>#N/A</v>
      </c>
      <c r="K47" s="36" t="e">
        <f>VLOOKUP(I47,'Data base'!C48:F113,3,0)</f>
        <v>#N/A</v>
      </c>
      <c r="L47" s="43"/>
      <c r="M47" s="43"/>
    </row>
    <row r="48" spans="1:13" s="34" customFormat="1" x14ac:dyDescent="0.25">
      <c r="A48" s="39"/>
      <c r="B48" s="43"/>
      <c r="C48" s="29"/>
      <c r="D48" s="29"/>
      <c r="E48" s="29"/>
      <c r="F48" s="29"/>
      <c r="G48" s="29"/>
      <c r="H48" s="43" t="s">
        <v>33</v>
      </c>
      <c r="I48" s="13" t="e">
        <f>VLOOKUP(H48,'Data base'!B49:E114,2,0)</f>
        <v>#N/A</v>
      </c>
      <c r="J48" s="36" t="e">
        <f>VLOOKUP(H48,'Data base'!B49:E114,3,0)</f>
        <v>#N/A</v>
      </c>
      <c r="K48" s="36" t="e">
        <f>VLOOKUP(I48,'Data base'!C49:F114,3,0)</f>
        <v>#N/A</v>
      </c>
      <c r="L48" s="29"/>
      <c r="M48" s="29"/>
    </row>
    <row r="49" spans="1:13" s="34" customFormat="1" x14ac:dyDescent="0.25">
      <c r="A49" s="39"/>
      <c r="B49" s="43"/>
      <c r="C49" s="29"/>
      <c r="D49" s="29"/>
      <c r="E49" s="29"/>
      <c r="F49" s="29"/>
      <c r="G49" s="29"/>
      <c r="H49" s="43" t="s">
        <v>21</v>
      </c>
      <c r="I49" s="13" t="e">
        <f>VLOOKUP(H49,'Data base'!B50:E115,2,0)</f>
        <v>#N/A</v>
      </c>
      <c r="J49" s="36" t="e">
        <f>VLOOKUP(H49,'Data base'!B50:E115,3,0)</f>
        <v>#N/A</v>
      </c>
      <c r="K49" s="36" t="e">
        <f>VLOOKUP(I49,'Data base'!C50:F115,3,0)</f>
        <v>#N/A</v>
      </c>
      <c r="L49" s="29"/>
      <c r="M49" s="29"/>
    </row>
    <row r="50" spans="1:13" s="34" customFormat="1" x14ac:dyDescent="0.25">
      <c r="A50" s="39"/>
      <c r="B50" s="43"/>
      <c r="C50" s="27"/>
      <c r="D50" s="29"/>
      <c r="E50" s="29"/>
      <c r="F50" s="29"/>
      <c r="G50" s="29"/>
      <c r="H50" s="43" t="s">
        <v>19</v>
      </c>
      <c r="I50" s="13" t="e">
        <f>VLOOKUP(H50,'Data base'!B51:E116,2,0)</f>
        <v>#N/A</v>
      </c>
      <c r="J50" s="36" t="e">
        <f>VLOOKUP(H50,'Data base'!B51:E116,3,0)</f>
        <v>#N/A</v>
      </c>
      <c r="K50" s="36" t="e">
        <f>VLOOKUP(I50,'Data base'!C51:F116,3,0)</f>
        <v>#N/A</v>
      </c>
      <c r="L50" s="29"/>
      <c r="M50" s="29"/>
    </row>
    <row r="51" spans="1:13" s="34" customFormat="1" x14ac:dyDescent="0.25">
      <c r="A51" s="39"/>
      <c r="B51" s="43"/>
      <c r="C51" s="43"/>
      <c r="D51" s="43"/>
      <c r="E51" s="43"/>
      <c r="F51" s="43"/>
      <c r="G51" s="43"/>
      <c r="H51" s="43" t="s">
        <v>20</v>
      </c>
      <c r="I51" s="13" t="e">
        <f>VLOOKUP(H51,'Data base'!B52:E117,2,0)</f>
        <v>#N/A</v>
      </c>
      <c r="J51" s="36" t="e">
        <f>VLOOKUP(H51,'Data base'!B52:E117,3,0)</f>
        <v>#N/A</v>
      </c>
      <c r="K51" s="36" t="e">
        <f>VLOOKUP(I51,'Data base'!C52:F117,3,0)</f>
        <v>#N/A</v>
      </c>
      <c r="L51" s="29"/>
      <c r="M51" s="29"/>
    </row>
    <row r="52" spans="1:13" s="34" customFormat="1" x14ac:dyDescent="0.25">
      <c r="A52" s="39"/>
      <c r="B52" s="43"/>
      <c r="C52" s="43"/>
      <c r="D52" s="43"/>
      <c r="E52" s="43"/>
      <c r="F52" s="43"/>
      <c r="G52" s="43"/>
      <c r="H52" s="43" t="s">
        <v>20</v>
      </c>
      <c r="I52" s="13" t="e">
        <f>VLOOKUP(H52,'Data base'!B53:E118,2,0)</f>
        <v>#N/A</v>
      </c>
      <c r="J52" s="36" t="e">
        <f>VLOOKUP(H52,'Data base'!B53:E118,3,0)</f>
        <v>#N/A</v>
      </c>
      <c r="K52" s="36" t="e">
        <f>VLOOKUP(I52,'Data base'!C53:F118,3,0)</f>
        <v>#N/A</v>
      </c>
      <c r="L52" s="29"/>
      <c r="M52" s="29"/>
    </row>
    <row r="53" spans="1:13" s="34" customFormat="1" x14ac:dyDescent="0.25">
      <c r="A53" s="39"/>
      <c r="B53" s="43"/>
      <c r="C53" s="29"/>
      <c r="D53" s="29"/>
      <c r="E53" s="29"/>
      <c r="F53" s="29"/>
      <c r="G53" s="29"/>
      <c r="H53" s="43" t="s">
        <v>28</v>
      </c>
      <c r="I53" s="13" t="e">
        <f>VLOOKUP(H53,'Data base'!B54:E119,2,0)</f>
        <v>#N/A</v>
      </c>
      <c r="J53" s="36" t="e">
        <f>VLOOKUP(H53,'Data base'!B54:E119,3,0)</f>
        <v>#N/A</v>
      </c>
      <c r="K53" s="36" t="e">
        <f>VLOOKUP(I53,'Data base'!C54:F119,3,0)</f>
        <v>#N/A</v>
      </c>
      <c r="L53" s="29"/>
      <c r="M53" s="29"/>
    </row>
    <row r="54" spans="1:13" s="33" customFormat="1" x14ac:dyDescent="0.25">
      <c r="A54" s="39"/>
      <c r="B54" s="43"/>
      <c r="C54" s="29"/>
      <c r="D54" s="29"/>
      <c r="E54" s="29"/>
      <c r="F54" s="29"/>
      <c r="G54" s="29"/>
      <c r="H54" s="43" t="s">
        <v>80</v>
      </c>
      <c r="I54" s="13" t="str">
        <f>VLOOKUP(H54,'Data base'!B55:E120,2,0)</f>
        <v xml:space="preserve">10101900512   </v>
      </c>
      <c r="J54" s="36">
        <f>VLOOKUP(H54,'Data base'!B55:E120,3,0)</f>
        <v>21</v>
      </c>
      <c r="K54" s="36">
        <f>VLOOKUP(I54,'Data base'!C55:F120,3,0)</f>
        <v>19</v>
      </c>
      <c r="L54" s="29"/>
      <c r="M54" s="29"/>
    </row>
    <row r="55" spans="1:13" s="33" customFormat="1" x14ac:dyDescent="0.25">
      <c r="A55" s="39"/>
      <c r="B55" s="43"/>
      <c r="C55" s="27"/>
      <c r="D55" s="29"/>
      <c r="E55" s="29"/>
      <c r="F55" s="29"/>
      <c r="G55" s="29"/>
      <c r="H55" s="43" t="s">
        <v>83</v>
      </c>
      <c r="I55" s="13">
        <f>VLOOKUP(H55,'Data base'!B56:E121,2,0)</f>
        <v>10101900510</v>
      </c>
      <c r="J55" s="36">
        <f>VLOOKUP(H55,'Data base'!B56:E121,3,0)</f>
        <v>21</v>
      </c>
      <c r="K55" s="36">
        <f>VLOOKUP(I55,'Data base'!C56:F121,3,0)</f>
        <v>19</v>
      </c>
      <c r="L55" s="29"/>
      <c r="M55" s="29"/>
    </row>
    <row r="56" spans="1:13" s="33" customFormat="1" x14ac:dyDescent="0.25">
      <c r="A56" s="39"/>
      <c r="B56" s="43"/>
      <c r="C56" s="43"/>
      <c r="D56" s="43"/>
      <c r="E56" s="43"/>
      <c r="F56" s="43"/>
      <c r="G56" s="43"/>
      <c r="H56" s="43" t="s">
        <v>20</v>
      </c>
      <c r="I56" s="13" t="e">
        <f>VLOOKUP(H56,'Data base'!B57:E122,2,0)</f>
        <v>#N/A</v>
      </c>
      <c r="J56" s="36" t="e">
        <f>VLOOKUP(H56,'Data base'!B57:E122,3,0)</f>
        <v>#N/A</v>
      </c>
      <c r="K56" s="36" t="e">
        <f>VLOOKUP(I56,'Data base'!C57:F122,3,0)</f>
        <v>#N/A</v>
      </c>
      <c r="L56" s="29"/>
      <c r="M56" s="29"/>
    </row>
    <row r="57" spans="1:13" s="33" customFormat="1" x14ac:dyDescent="0.25">
      <c r="A57" s="39"/>
      <c r="B57" s="43"/>
      <c r="C57" s="43"/>
      <c r="D57" s="43"/>
      <c r="E57" s="43"/>
      <c r="F57" s="43"/>
      <c r="G57" s="43"/>
      <c r="H57" s="43" t="s">
        <v>20</v>
      </c>
      <c r="I57" s="13" t="e">
        <f>VLOOKUP(H57,'Data base'!B58:E123,2,0)</f>
        <v>#N/A</v>
      </c>
      <c r="J57" s="36" t="e">
        <f>VLOOKUP(H57,'Data base'!B58:E123,3,0)</f>
        <v>#N/A</v>
      </c>
      <c r="K57" s="36" t="e">
        <f>VLOOKUP(I57,'Data base'!C58:F123,3,0)</f>
        <v>#N/A</v>
      </c>
      <c r="L57" s="29"/>
      <c r="M57" s="29"/>
    </row>
    <row r="58" spans="1:13" s="33" customFormat="1" x14ac:dyDescent="0.25">
      <c r="A58" s="31"/>
      <c r="B58" s="13"/>
      <c r="C58" s="13"/>
      <c r="D58" s="13"/>
      <c r="E58" s="13"/>
      <c r="F58" s="29"/>
      <c r="G58" s="13"/>
      <c r="H58" s="29"/>
      <c r="I58" s="13" t="e">
        <f>VLOOKUP(H58,'Data base'!B59:E124,2,0)</f>
        <v>#N/A</v>
      </c>
      <c r="J58" s="36" t="e">
        <f>VLOOKUP(H58,'Data base'!B59:E124,3,0)</f>
        <v>#N/A</v>
      </c>
      <c r="K58" s="36" t="e">
        <f>VLOOKUP(I58,'Data base'!C59:F124,3,0)</f>
        <v>#N/A</v>
      </c>
      <c r="L58" s="29"/>
      <c r="M58" s="29"/>
    </row>
    <row r="59" spans="1:13" s="33" customFormat="1" x14ac:dyDescent="0.25">
      <c r="A59" s="31"/>
      <c r="B59" s="43"/>
      <c r="C59" s="13"/>
      <c r="D59" s="13"/>
      <c r="E59" s="13"/>
      <c r="F59" s="29"/>
      <c r="G59" s="13"/>
      <c r="H59" s="29" t="s">
        <v>83</v>
      </c>
      <c r="I59" s="13">
        <f>VLOOKUP(H59,'Data base'!B60:E125,2,0)</f>
        <v>10101900510</v>
      </c>
      <c r="J59" s="36">
        <f>VLOOKUP(H59,'Data base'!B60:E125,3,0)</f>
        <v>21</v>
      </c>
      <c r="K59" s="36">
        <f>VLOOKUP(I59,'Data base'!C60:F125,3,0)</f>
        <v>19</v>
      </c>
      <c r="L59" s="29"/>
      <c r="M59" s="29"/>
    </row>
    <row r="60" spans="1:13" s="33" customFormat="1" x14ac:dyDescent="0.25">
      <c r="A60" s="31"/>
      <c r="B60" s="13"/>
      <c r="C60" s="13"/>
      <c r="D60" s="13"/>
      <c r="E60" s="13"/>
      <c r="F60" s="29"/>
      <c r="G60" s="13"/>
      <c r="H60" s="29" t="s">
        <v>20</v>
      </c>
      <c r="I60" s="13" t="e">
        <f>VLOOKUP(H60,'Data base'!B61:E126,2,0)</f>
        <v>#N/A</v>
      </c>
      <c r="J60" s="36" t="e">
        <f>VLOOKUP(H60,'Data base'!B61:E126,3,0)</f>
        <v>#N/A</v>
      </c>
      <c r="K60" s="36" t="e">
        <f>VLOOKUP(I60,'Data base'!C61:F126,3,0)</f>
        <v>#N/A</v>
      </c>
      <c r="L60" s="29"/>
      <c r="M60" s="29"/>
    </row>
    <row r="61" spans="1:13" s="33" customFormat="1" x14ac:dyDescent="0.25">
      <c r="A61" s="31"/>
      <c r="B61" s="13"/>
      <c r="C61" s="13"/>
      <c r="D61" s="13"/>
      <c r="E61" s="13"/>
      <c r="F61" s="29"/>
      <c r="G61" s="13"/>
      <c r="H61" s="29" t="s">
        <v>20</v>
      </c>
      <c r="I61" s="13" t="e">
        <f>VLOOKUP(H61,'Data base'!B62:E127,2,0)</f>
        <v>#N/A</v>
      </c>
      <c r="J61" s="36" t="e">
        <f>VLOOKUP(H61,'Data base'!B62:E127,3,0)</f>
        <v>#N/A</v>
      </c>
      <c r="K61" s="36" t="e">
        <f>VLOOKUP(I61,'Data base'!C62:F127,3,0)</f>
        <v>#N/A</v>
      </c>
      <c r="L61" s="29"/>
      <c r="M61" s="29"/>
    </row>
    <row r="62" spans="1:13" s="33" customFormat="1" x14ac:dyDescent="0.25">
      <c r="A62" s="31"/>
      <c r="B62" s="13"/>
      <c r="C62" s="13"/>
      <c r="D62" s="13"/>
      <c r="E62" s="13"/>
      <c r="F62" s="29"/>
      <c r="G62" s="13"/>
      <c r="H62" s="29" t="s">
        <v>80</v>
      </c>
      <c r="I62" s="13" t="str">
        <f>VLOOKUP(H62,'Data base'!B63:E128,2,0)</f>
        <v xml:space="preserve">10101900512   </v>
      </c>
      <c r="J62" s="36">
        <f>VLOOKUP(H62,'Data base'!B63:E128,3,0)</f>
        <v>21</v>
      </c>
      <c r="K62" s="36">
        <f>VLOOKUP(I62,'Data base'!C63:F128,3,0)</f>
        <v>19</v>
      </c>
      <c r="L62" s="29"/>
      <c r="M62" s="29"/>
    </row>
    <row r="63" spans="1:13" s="33" customFormat="1" x14ac:dyDescent="0.25">
      <c r="A63" s="31"/>
      <c r="B63" s="13"/>
      <c r="C63" s="13"/>
      <c r="D63" s="13"/>
      <c r="E63" s="13"/>
      <c r="F63" s="29"/>
      <c r="G63" s="13"/>
      <c r="H63" s="29" t="s">
        <v>28</v>
      </c>
      <c r="I63" s="13" t="e">
        <f>VLOOKUP(H63,'Data base'!B64:E129,2,0)</f>
        <v>#N/A</v>
      </c>
      <c r="J63" s="36" t="e">
        <f>VLOOKUP(H63,'Data base'!B64:E129,3,0)</f>
        <v>#N/A</v>
      </c>
      <c r="K63" s="36" t="e">
        <f>VLOOKUP(I63,'Data base'!C64:F129,3,0)</f>
        <v>#N/A</v>
      </c>
      <c r="L63" s="29"/>
      <c r="M63" s="29"/>
    </row>
    <row r="64" spans="1:13" s="33" customFormat="1" x14ac:dyDescent="0.25">
      <c r="A64" s="31"/>
      <c r="B64" s="13"/>
      <c r="C64" s="13"/>
      <c r="D64" s="13"/>
      <c r="E64" s="13"/>
      <c r="F64" s="29"/>
      <c r="G64" s="13"/>
      <c r="H64" s="29" t="s">
        <v>83</v>
      </c>
      <c r="I64" s="13">
        <f>VLOOKUP(H64,'Data base'!B64:E130,2,0)</f>
        <v>10101900510</v>
      </c>
      <c r="J64" s="36">
        <f>VLOOKUP(H64,'Data base'!B64:E130,3,0)</f>
        <v>21</v>
      </c>
      <c r="K64" s="36">
        <f>VLOOKUP(I64,'Data base'!C64:F130,3,0)</f>
        <v>19</v>
      </c>
      <c r="L64" s="29"/>
      <c r="M64" s="29"/>
    </row>
    <row r="65" spans="1:13" s="33" customFormat="1" x14ac:dyDescent="0.25">
      <c r="A65" s="31"/>
      <c r="B65" s="13"/>
      <c r="C65" s="13"/>
      <c r="D65" s="13"/>
      <c r="E65" s="13"/>
      <c r="F65" s="29"/>
      <c r="G65" s="13"/>
      <c r="H65" s="29" t="s">
        <v>20</v>
      </c>
      <c r="I65" s="13" t="e">
        <f>VLOOKUP(H65,'Data base'!B64:E131,2,0)</f>
        <v>#N/A</v>
      </c>
      <c r="J65" s="36" t="e">
        <f>VLOOKUP(H65,'Data base'!B64:E131,3,0)</f>
        <v>#N/A</v>
      </c>
      <c r="K65" s="36" t="e">
        <f>VLOOKUP(I65,'Data base'!C64:F131,3,0)</f>
        <v>#N/A</v>
      </c>
      <c r="L65" s="29"/>
      <c r="M65" s="29"/>
    </row>
    <row r="66" spans="1:13" s="33" customFormat="1" x14ac:dyDescent="0.25">
      <c r="A66" s="31"/>
      <c r="B66" s="13"/>
      <c r="C66" s="13"/>
      <c r="D66" s="13"/>
      <c r="E66" s="13"/>
      <c r="F66" s="29"/>
      <c r="G66" s="13"/>
      <c r="H66" s="29" t="s">
        <v>20</v>
      </c>
      <c r="I66" s="13" t="e">
        <f>VLOOKUP(H66,'Data base'!B65:E132,2,0)</f>
        <v>#N/A</v>
      </c>
      <c r="J66" s="36" t="e">
        <f>VLOOKUP(H66,'Data base'!B65:E132,3,0)</f>
        <v>#N/A</v>
      </c>
      <c r="K66" s="36" t="e">
        <f>VLOOKUP(I66,'Data base'!C65:F132,3,0)</f>
        <v>#N/A</v>
      </c>
      <c r="L66" s="29"/>
      <c r="M66" s="29"/>
    </row>
    <row r="67" spans="1:13" s="33" customFormat="1" x14ac:dyDescent="0.25">
      <c r="A67" s="31"/>
      <c r="B67" s="13"/>
      <c r="C67" s="13"/>
      <c r="D67" s="13"/>
      <c r="E67" s="13"/>
      <c r="F67" s="29"/>
      <c r="G67" s="13"/>
      <c r="H67" s="29" t="s">
        <v>28</v>
      </c>
      <c r="I67" s="13" t="e">
        <f>VLOOKUP(H67,'Data base'!B66:E133,2,0)</f>
        <v>#N/A</v>
      </c>
      <c r="J67" s="36" t="e">
        <f>VLOOKUP(H67,'Data base'!B66:E133,3,0)</f>
        <v>#N/A</v>
      </c>
      <c r="K67" s="36" t="e">
        <f>VLOOKUP(I67,'Data base'!C66:F133,3,0)</f>
        <v>#N/A</v>
      </c>
      <c r="L67" s="29"/>
      <c r="M67" s="29"/>
    </row>
    <row r="68" spans="1:13" s="33" customFormat="1" x14ac:dyDescent="0.25">
      <c r="A68" s="31"/>
      <c r="B68" s="13"/>
      <c r="C68" s="13"/>
      <c r="D68" s="13"/>
      <c r="E68" s="13"/>
      <c r="F68" s="29"/>
      <c r="G68" s="13"/>
      <c r="H68" s="29" t="s">
        <v>80</v>
      </c>
      <c r="I68" s="13" t="e">
        <f>VLOOKUP(H68,'Data base'!B67:E134,2,0)</f>
        <v>#N/A</v>
      </c>
      <c r="J68" s="36" t="e">
        <f>VLOOKUP(H68,'Data base'!B67:E134,3,0)</f>
        <v>#N/A</v>
      </c>
      <c r="K68" s="36" t="e">
        <f>VLOOKUP(I68,'Data base'!C67:F134,3,0)</f>
        <v>#N/A</v>
      </c>
      <c r="L68" s="29"/>
      <c r="M68" s="29"/>
    </row>
    <row r="69" spans="1:13" s="33" customFormat="1" x14ac:dyDescent="0.25">
      <c r="A69" s="31"/>
      <c r="B69" s="13"/>
      <c r="C69" s="13"/>
      <c r="D69" s="13"/>
      <c r="E69" s="13"/>
      <c r="F69" s="29"/>
      <c r="G69" s="13"/>
      <c r="H69" s="29" t="s">
        <v>83</v>
      </c>
      <c r="I69" s="13">
        <f>VLOOKUP(H69,'Data base'!B68:E135,2,0)</f>
        <v>10101900510</v>
      </c>
      <c r="J69" s="36">
        <f>VLOOKUP(H69,'Data base'!B68:E135,3,0)</f>
        <v>21</v>
      </c>
      <c r="K69" s="36">
        <f>VLOOKUP(I69,'Data base'!C68:F135,3,0)</f>
        <v>19</v>
      </c>
      <c r="L69" s="29"/>
      <c r="M69" s="29"/>
    </row>
    <row r="70" spans="1:13" s="33" customFormat="1" x14ac:dyDescent="0.25">
      <c r="A70" s="31"/>
      <c r="B70" s="13"/>
      <c r="C70" s="13"/>
      <c r="D70" s="13"/>
      <c r="E70" s="13"/>
      <c r="F70" s="29"/>
      <c r="G70" s="13"/>
      <c r="H70" s="29" t="s">
        <v>20</v>
      </c>
      <c r="I70" s="13" t="e">
        <f>VLOOKUP(H70,'Data base'!B69:E136,2,0)</f>
        <v>#N/A</v>
      </c>
      <c r="J70" s="36" t="e">
        <f>VLOOKUP(H70,'Data base'!B69:E136,3,0)</f>
        <v>#N/A</v>
      </c>
      <c r="K70" s="36" t="e">
        <f>VLOOKUP(I70,'Data base'!C69:F136,3,0)</f>
        <v>#N/A</v>
      </c>
      <c r="L70" s="29"/>
      <c r="M70" s="29"/>
    </row>
    <row r="71" spans="1:13" s="33" customFormat="1" x14ac:dyDescent="0.25">
      <c r="A71" s="31"/>
      <c r="B71" s="13"/>
      <c r="C71" s="13"/>
      <c r="D71" s="13"/>
      <c r="E71" s="13"/>
      <c r="F71" s="29"/>
      <c r="G71" s="13"/>
      <c r="H71" s="29" t="s">
        <v>20</v>
      </c>
      <c r="I71" s="13" t="e">
        <f>VLOOKUP(H71,'Data base'!B70:E137,2,0)</f>
        <v>#N/A</v>
      </c>
      <c r="J71" s="36" t="e">
        <f>VLOOKUP(H71,'Data base'!B70:E137,3,0)</f>
        <v>#N/A</v>
      </c>
      <c r="K71" s="36" t="e">
        <f>VLOOKUP(I71,'Data base'!C70:F137,3,0)</f>
        <v>#N/A</v>
      </c>
      <c r="L71" s="29"/>
      <c r="M71" s="29"/>
    </row>
    <row r="72" spans="1:13" s="33" customFormat="1" x14ac:dyDescent="0.25">
      <c r="A72" s="31"/>
      <c r="B72" s="13"/>
      <c r="C72" s="13"/>
      <c r="D72" s="13"/>
      <c r="E72" s="13"/>
      <c r="F72" s="13"/>
      <c r="G72" s="13"/>
      <c r="H72" s="29" t="s">
        <v>80</v>
      </c>
      <c r="I72" s="13" t="e">
        <f>VLOOKUP(H72,'Data base'!B71:E138,2,0)</f>
        <v>#N/A</v>
      </c>
      <c r="J72" s="36" t="e">
        <f>VLOOKUP(H72,'Data base'!B71:E138,3,0)</f>
        <v>#N/A</v>
      </c>
      <c r="K72" s="36" t="e">
        <f>VLOOKUP(I72,'Data base'!C71:F138,3,0)</f>
        <v>#N/A</v>
      </c>
      <c r="L72" s="29"/>
      <c r="M72" s="29"/>
    </row>
    <row r="73" spans="1:13" s="33" customFormat="1" x14ac:dyDescent="0.25">
      <c r="A73" s="31"/>
      <c r="B73" s="13"/>
      <c r="C73" s="13"/>
      <c r="D73" s="13"/>
      <c r="E73" s="13"/>
      <c r="F73" s="13"/>
      <c r="G73" s="13"/>
      <c r="H73" s="29" t="s">
        <v>28</v>
      </c>
      <c r="I73" s="13" t="e">
        <f>VLOOKUP(H73,'Data base'!B72:E139,2,0)</f>
        <v>#N/A</v>
      </c>
      <c r="J73" s="36" t="e">
        <f>VLOOKUP(H73,'Data base'!B72:E139,3,0)</f>
        <v>#N/A</v>
      </c>
      <c r="K73" s="36" t="e">
        <f>VLOOKUP(I73,'Data base'!C72:F139,3,0)</f>
        <v>#N/A</v>
      </c>
      <c r="L73" s="29"/>
      <c r="M73" s="29"/>
    </row>
    <row r="74" spans="1:13" s="33" customFormat="1" x14ac:dyDescent="0.25">
      <c r="A74" s="31"/>
      <c r="B74" s="13"/>
      <c r="C74" s="13"/>
      <c r="D74" s="13"/>
      <c r="E74" s="13"/>
      <c r="F74" s="13"/>
      <c r="G74" s="13"/>
      <c r="H74" s="29"/>
      <c r="I74" s="13" t="e">
        <f>VLOOKUP(H74,'Data base'!B73:E140,2,0)</f>
        <v>#N/A</v>
      </c>
      <c r="J74" s="36" t="e">
        <f>VLOOKUP(H74,'Data base'!B73:E140,3,0)</f>
        <v>#N/A</v>
      </c>
      <c r="K74" s="36" t="e">
        <f>VLOOKUP(I74,'Data base'!C73:F140,3,0)</f>
        <v>#N/A</v>
      </c>
      <c r="L74" s="29"/>
      <c r="M74" s="29"/>
    </row>
    <row r="75" spans="1:13" s="33" customFormat="1" x14ac:dyDescent="0.25">
      <c r="A75" s="31"/>
      <c r="B75" s="13"/>
      <c r="C75" s="13"/>
      <c r="D75" s="13"/>
      <c r="E75" s="13"/>
      <c r="F75" s="13"/>
      <c r="G75" s="13"/>
      <c r="H75" s="29" t="s">
        <v>28</v>
      </c>
      <c r="I75" s="13" t="e">
        <f>VLOOKUP(H75,'Data base'!B74:E141,2,0)</f>
        <v>#N/A</v>
      </c>
      <c r="J75" s="36" t="e">
        <f>VLOOKUP(H75,'Data base'!B74:E141,3,0)</f>
        <v>#N/A</v>
      </c>
      <c r="K75" s="36" t="e">
        <f>VLOOKUP(I75,'Data base'!C74:F141,3,0)</f>
        <v>#N/A</v>
      </c>
      <c r="L75" s="29"/>
      <c r="M75" s="29"/>
    </row>
    <row r="76" spans="1:13" s="33" customFormat="1" x14ac:dyDescent="0.25">
      <c r="A76" s="31"/>
      <c r="B76" s="13"/>
      <c r="C76" s="13"/>
      <c r="D76" s="13"/>
      <c r="E76" s="13"/>
      <c r="F76" s="13"/>
      <c r="G76" s="13"/>
      <c r="H76" s="29" t="s">
        <v>83</v>
      </c>
      <c r="I76" s="13" t="e">
        <f>VLOOKUP(H76,'Data base'!B75:E142,2,0)</f>
        <v>#N/A</v>
      </c>
      <c r="J76" s="36" t="e">
        <f>VLOOKUP(H76,'Data base'!B75:E142,3,0)</f>
        <v>#N/A</v>
      </c>
      <c r="K76" s="36" t="e">
        <f>VLOOKUP(I76,'Data base'!C75:F142,3,0)</f>
        <v>#N/A</v>
      </c>
      <c r="L76" s="29"/>
      <c r="M76" s="29"/>
    </row>
    <row r="77" spans="1:13" s="33" customFormat="1" x14ac:dyDescent="0.25">
      <c r="A77" s="31"/>
      <c r="B77" s="13"/>
      <c r="C77" s="13"/>
      <c r="D77" s="13"/>
      <c r="E77" s="13"/>
      <c r="F77" s="13"/>
      <c r="G77" s="13"/>
      <c r="H77" s="29" t="s">
        <v>20</v>
      </c>
      <c r="I77" s="13" t="e">
        <f>VLOOKUP(H77,'Data base'!B76:E143,2,0)</f>
        <v>#N/A</v>
      </c>
      <c r="J77" s="36" t="e">
        <f>VLOOKUP(H77,'Data base'!B76:E143,3,0)</f>
        <v>#N/A</v>
      </c>
      <c r="K77" s="36" t="e">
        <f>VLOOKUP(I77,'Data base'!C76:F143,3,0)</f>
        <v>#N/A</v>
      </c>
      <c r="L77" s="29"/>
      <c r="M77" s="29"/>
    </row>
    <row r="78" spans="1:13" s="33" customFormat="1" x14ac:dyDescent="0.25">
      <c r="A78" s="31"/>
      <c r="B78" s="13"/>
      <c r="C78" s="13"/>
      <c r="D78" s="13"/>
      <c r="E78" s="13"/>
      <c r="F78" s="13"/>
      <c r="G78" s="13"/>
      <c r="H78" s="29" t="s">
        <v>20</v>
      </c>
      <c r="I78" s="13" t="e">
        <f>VLOOKUP(H78,'Data base'!B77:E144,2,0)</f>
        <v>#N/A</v>
      </c>
      <c r="J78" s="36" t="e">
        <f>VLOOKUP(H78,'Data base'!B77:E144,3,0)</f>
        <v>#N/A</v>
      </c>
      <c r="K78" s="36" t="e">
        <f>VLOOKUP(I78,'Data base'!C77:F144,3,0)</f>
        <v>#N/A</v>
      </c>
      <c r="L78" s="29"/>
      <c r="M78" s="29"/>
    </row>
    <row r="79" spans="1:13" s="33" customFormat="1" x14ac:dyDescent="0.25">
      <c r="A79" s="31"/>
      <c r="B79" s="13"/>
      <c r="C79" s="13"/>
      <c r="D79" s="13"/>
      <c r="E79" s="13"/>
      <c r="F79" s="13"/>
      <c r="G79" s="13"/>
      <c r="H79" s="29" t="s">
        <v>28</v>
      </c>
      <c r="I79" s="13" t="e">
        <f>VLOOKUP(H79,'Data base'!B78:E145,2,0)</f>
        <v>#N/A</v>
      </c>
      <c r="J79" s="36" t="e">
        <f>VLOOKUP(H79,'Data base'!B78:E145,3,0)</f>
        <v>#N/A</v>
      </c>
      <c r="K79" s="36" t="e">
        <f>VLOOKUP(I79,'Data base'!C78:F145,3,0)</f>
        <v>#N/A</v>
      </c>
      <c r="L79" s="29"/>
      <c r="M79" s="29"/>
    </row>
    <row r="80" spans="1:13" s="33" customFormat="1" x14ac:dyDescent="0.25">
      <c r="A80" s="31"/>
      <c r="B80" s="13"/>
      <c r="C80" s="13"/>
      <c r="D80" s="13"/>
      <c r="E80" s="13"/>
      <c r="F80" s="13"/>
      <c r="G80" s="13"/>
      <c r="H80" s="29" t="s">
        <v>83</v>
      </c>
      <c r="I80" s="13" t="e">
        <f>VLOOKUP(H80,'Data base'!B79:E146,2,0)</f>
        <v>#N/A</v>
      </c>
      <c r="J80" s="36" t="e">
        <f>VLOOKUP(H80,'Data base'!B79:E146,3,0)</f>
        <v>#N/A</v>
      </c>
      <c r="K80" s="36" t="e">
        <f>VLOOKUP(I80,'Data base'!C79:F146,3,0)</f>
        <v>#N/A</v>
      </c>
      <c r="L80" s="29"/>
      <c r="M80" s="29"/>
    </row>
    <row r="81" spans="1:13" s="33" customFormat="1" x14ac:dyDescent="0.25">
      <c r="A81" s="31"/>
      <c r="B81" s="13"/>
      <c r="C81" s="13"/>
      <c r="D81" s="13"/>
      <c r="E81" s="13"/>
      <c r="F81" s="13"/>
      <c r="G81" s="13"/>
      <c r="H81" s="29" t="s">
        <v>20</v>
      </c>
      <c r="I81" s="13" t="e">
        <f>VLOOKUP(H81,'Data base'!B80:E147,2,0)</f>
        <v>#N/A</v>
      </c>
      <c r="J81" s="36" t="e">
        <f>VLOOKUP(H81,'Data base'!B80:E147,3,0)</f>
        <v>#N/A</v>
      </c>
      <c r="K81" s="36" t="e">
        <f>VLOOKUP(I81,'Data base'!C80:F147,3,0)</f>
        <v>#N/A</v>
      </c>
      <c r="L81" s="29"/>
      <c r="M81" s="29"/>
    </row>
    <row r="82" spans="1:13" s="33" customFormat="1" x14ac:dyDescent="0.25">
      <c r="A82" s="31"/>
      <c r="B82" s="13"/>
      <c r="C82" s="13"/>
      <c r="D82" s="13"/>
      <c r="E82" s="13"/>
      <c r="F82" s="13"/>
      <c r="G82" s="13"/>
      <c r="H82" s="29" t="s">
        <v>20</v>
      </c>
      <c r="I82" s="13" t="e">
        <f>VLOOKUP(H82,'Data base'!B81:E148,2,0)</f>
        <v>#N/A</v>
      </c>
      <c r="J82" s="36" t="e">
        <f>VLOOKUP(H82,'Data base'!B81:E148,3,0)</f>
        <v>#N/A</v>
      </c>
      <c r="K82" s="36" t="e">
        <f>VLOOKUP(I82,'Data base'!C81:F148,3,0)</f>
        <v>#N/A</v>
      </c>
      <c r="L82" s="29"/>
      <c r="M82" s="29"/>
    </row>
    <row r="83" spans="1:13" s="33" customFormat="1" x14ac:dyDescent="0.25">
      <c r="A83" s="31"/>
      <c r="B83" s="13"/>
      <c r="C83" s="13"/>
      <c r="D83" s="13"/>
      <c r="E83" s="13"/>
      <c r="F83" s="13"/>
      <c r="G83" s="13"/>
      <c r="H83" s="29" t="s">
        <v>28</v>
      </c>
      <c r="I83" s="13" t="e">
        <f>VLOOKUP(H83,'Data base'!B82:E149,2,0)</f>
        <v>#N/A</v>
      </c>
      <c r="J83" s="36" t="e">
        <f>VLOOKUP(H83,'Data base'!B82:E149,3,0)</f>
        <v>#N/A</v>
      </c>
      <c r="K83" s="36" t="e">
        <f>VLOOKUP(I83,'Data base'!C82:F149,3,0)</f>
        <v>#N/A</v>
      </c>
      <c r="L83" s="29"/>
      <c r="M83" s="29"/>
    </row>
    <row r="84" spans="1:13" s="33" customFormat="1" x14ac:dyDescent="0.25">
      <c r="A84" s="31"/>
      <c r="B84" s="13"/>
      <c r="C84" s="13"/>
      <c r="D84" s="13"/>
      <c r="E84" s="13"/>
      <c r="F84" s="13"/>
      <c r="G84" s="13"/>
      <c r="H84" s="29" t="s">
        <v>83</v>
      </c>
      <c r="I84" s="13" t="e">
        <f>VLOOKUP(H84,'Data base'!B83:E150,2,0)</f>
        <v>#N/A</v>
      </c>
      <c r="J84" s="36" t="e">
        <f>VLOOKUP(H84,'Data base'!B83:E150,3,0)</f>
        <v>#N/A</v>
      </c>
      <c r="K84" s="36" t="e">
        <f>VLOOKUP(I84,'Data base'!C83:F150,3,0)</f>
        <v>#N/A</v>
      </c>
      <c r="L84" s="29"/>
      <c r="M84" s="29"/>
    </row>
    <row r="85" spans="1:13" s="33" customFormat="1" x14ac:dyDescent="0.25">
      <c r="A85" s="31"/>
      <c r="B85" s="13"/>
      <c r="C85" s="13"/>
      <c r="D85" s="13"/>
      <c r="E85" s="13"/>
      <c r="F85" s="13"/>
      <c r="G85" s="13"/>
      <c r="H85" s="29" t="s">
        <v>20</v>
      </c>
      <c r="I85" s="13" t="e">
        <f>VLOOKUP(H85,'Data base'!B84:E151,2,0)</f>
        <v>#N/A</v>
      </c>
      <c r="J85" s="36" t="e">
        <f>VLOOKUP(H85,'Data base'!B84:E151,3,0)</f>
        <v>#N/A</v>
      </c>
      <c r="K85" s="36" t="e">
        <f>VLOOKUP(I85,'Data base'!C84:F151,3,0)</f>
        <v>#N/A</v>
      </c>
      <c r="L85" s="29"/>
      <c r="M85" s="29"/>
    </row>
    <row r="86" spans="1:13" s="33" customFormat="1" x14ac:dyDescent="0.25">
      <c r="A86" s="31"/>
      <c r="B86" s="13"/>
      <c r="C86" s="13"/>
      <c r="D86" s="13"/>
      <c r="E86" s="13"/>
      <c r="F86" s="13"/>
      <c r="G86" s="13"/>
      <c r="H86" s="29" t="s">
        <v>20</v>
      </c>
      <c r="I86" s="13" t="e">
        <f>VLOOKUP(H86,'Data base'!B85:E152,2,0)</f>
        <v>#N/A</v>
      </c>
      <c r="J86" s="36" t="e">
        <f>VLOOKUP(H86,'Data base'!B85:E152,3,0)</f>
        <v>#N/A</v>
      </c>
      <c r="K86" s="36" t="e">
        <f>VLOOKUP(I86,'Data base'!C85:F152,3,0)</f>
        <v>#N/A</v>
      </c>
      <c r="L86" s="29"/>
      <c r="M86" s="29"/>
    </row>
    <row r="87" spans="1:13" s="33" customFormat="1" x14ac:dyDescent="0.25">
      <c r="A87" s="31"/>
      <c r="B87" s="13"/>
      <c r="C87" s="13"/>
      <c r="D87" s="13"/>
      <c r="E87" s="13"/>
      <c r="F87" s="13"/>
      <c r="G87" s="13"/>
      <c r="H87" s="29" t="s">
        <v>20</v>
      </c>
      <c r="I87" s="13" t="e">
        <f>VLOOKUP(H87,'Data base'!B86:E153,2,0)</f>
        <v>#N/A</v>
      </c>
      <c r="J87" s="36" t="e">
        <f>VLOOKUP(H87,'Data base'!B86:E153,3,0)</f>
        <v>#N/A</v>
      </c>
      <c r="K87" s="36" t="e">
        <f>VLOOKUP(I87,'Data base'!C86:F153,3,0)</f>
        <v>#N/A</v>
      </c>
      <c r="L87" s="29"/>
      <c r="M87" s="29"/>
    </row>
    <row r="88" spans="1:13" s="33" customFormat="1" x14ac:dyDescent="0.25">
      <c r="A88" s="31"/>
      <c r="B88" s="13"/>
      <c r="C88" s="13"/>
      <c r="D88" s="13"/>
      <c r="E88" s="13"/>
      <c r="F88" s="13"/>
      <c r="G88" s="13"/>
      <c r="H88" s="29" t="s">
        <v>20</v>
      </c>
      <c r="I88" s="13" t="e">
        <f>VLOOKUP(H88,'Data base'!B87:E154,2,0)</f>
        <v>#N/A</v>
      </c>
      <c r="J88" s="36" t="e">
        <f>VLOOKUP(H88,'Data base'!B87:E154,3,0)</f>
        <v>#N/A</v>
      </c>
      <c r="K88" s="36" t="e">
        <f>VLOOKUP(I88,'Data base'!C87:F154,3,0)</f>
        <v>#N/A</v>
      </c>
      <c r="L88" s="29"/>
      <c r="M88" s="29"/>
    </row>
    <row r="89" spans="1:13" s="33" customFormat="1" x14ac:dyDescent="0.25">
      <c r="A89" s="31"/>
      <c r="B89" s="13"/>
      <c r="C89" s="13"/>
      <c r="D89" s="13"/>
      <c r="E89" s="13"/>
      <c r="F89" s="13"/>
      <c r="G89" s="13"/>
      <c r="H89" s="29" t="s">
        <v>28</v>
      </c>
      <c r="I89" s="13" t="e">
        <f>VLOOKUP(H89,'Data base'!B88:E155,2,0)</f>
        <v>#N/A</v>
      </c>
      <c r="J89" s="36" t="e">
        <f>VLOOKUP(H89,'Data base'!B88:E155,3,0)</f>
        <v>#N/A</v>
      </c>
      <c r="K89" s="36" t="e">
        <f>VLOOKUP(I89,'Data base'!C88:F155,3,0)</f>
        <v>#N/A</v>
      </c>
      <c r="L89" s="29"/>
      <c r="M89" s="29"/>
    </row>
    <row r="90" spans="1:13" s="33" customFormat="1" x14ac:dyDescent="0.25">
      <c r="A90" s="31"/>
      <c r="B90" s="13"/>
      <c r="C90" s="13"/>
      <c r="D90" s="13"/>
      <c r="E90" s="13"/>
      <c r="F90" s="13"/>
      <c r="G90" s="13"/>
      <c r="H90" s="29" t="s">
        <v>83</v>
      </c>
      <c r="I90" s="13" t="e">
        <f>VLOOKUP(H90,'Data base'!B89:E156,2,0)</f>
        <v>#N/A</v>
      </c>
      <c r="J90" s="36" t="e">
        <f>VLOOKUP(H90,'Data base'!B89:E156,3,0)</f>
        <v>#N/A</v>
      </c>
      <c r="K90" s="36" t="e">
        <f>VLOOKUP(I90,'Data base'!C89:F156,3,0)</f>
        <v>#N/A</v>
      </c>
      <c r="L90" s="29"/>
      <c r="M90" s="29"/>
    </row>
    <row r="91" spans="1:13" s="33" customFormat="1" x14ac:dyDescent="0.25">
      <c r="A91" s="31"/>
      <c r="B91" s="13"/>
      <c r="C91" s="13"/>
      <c r="D91" s="13"/>
      <c r="E91" s="13"/>
      <c r="F91" s="13"/>
      <c r="G91" s="13"/>
      <c r="H91" s="29" t="s">
        <v>20</v>
      </c>
      <c r="I91" s="13" t="e">
        <f>VLOOKUP(H91,'Data base'!B90:E157,2,0)</f>
        <v>#N/A</v>
      </c>
      <c r="J91" s="36" t="e">
        <f>VLOOKUP(H91,'Data base'!B90:E157,3,0)</f>
        <v>#N/A</v>
      </c>
      <c r="K91" s="36" t="e">
        <f>VLOOKUP(I91,'Data base'!C90:F157,3,0)</f>
        <v>#N/A</v>
      </c>
      <c r="L91" s="29"/>
      <c r="M91" s="29"/>
    </row>
    <row r="92" spans="1:13" s="33" customFormat="1" x14ac:dyDescent="0.25">
      <c r="A92" s="31"/>
      <c r="B92" s="13"/>
      <c r="C92" s="13"/>
      <c r="D92" s="13"/>
      <c r="E92" s="13"/>
      <c r="F92" s="13"/>
      <c r="G92" s="13"/>
      <c r="H92" s="29" t="s">
        <v>20</v>
      </c>
      <c r="I92" s="13" t="e">
        <f>VLOOKUP(H92,'Data base'!B91:E158,2,0)</f>
        <v>#N/A</v>
      </c>
      <c r="J92" s="36" t="e">
        <f>VLOOKUP(H92,'Data base'!B91:E158,3,0)</f>
        <v>#N/A</v>
      </c>
      <c r="K92" s="36" t="e">
        <f>VLOOKUP(I92,'Data base'!C91:F158,3,0)</f>
        <v>#N/A</v>
      </c>
      <c r="L92" s="29"/>
      <c r="M92" s="29"/>
    </row>
    <row r="93" spans="1:13" s="33" customFormat="1" x14ac:dyDescent="0.25">
      <c r="A93" s="31"/>
      <c r="B93" s="13"/>
      <c r="C93" s="13"/>
      <c r="D93" s="13"/>
      <c r="E93" s="13"/>
      <c r="F93" s="13"/>
      <c r="G93" s="13"/>
      <c r="H93" s="29" t="s">
        <v>28</v>
      </c>
      <c r="I93" s="13" t="e">
        <f>VLOOKUP(H93,'Data base'!B92:E159,2,0)</f>
        <v>#N/A</v>
      </c>
      <c r="J93" s="36" t="e">
        <f>VLOOKUP(H93,'Data base'!B92:E159,3,0)</f>
        <v>#N/A</v>
      </c>
      <c r="K93" s="36" t="e">
        <f>VLOOKUP(I93,'Data base'!C92:F159,3,0)</f>
        <v>#N/A</v>
      </c>
      <c r="L93" s="29"/>
      <c r="M93" s="29"/>
    </row>
    <row r="94" spans="1:13" s="33" customFormat="1" x14ac:dyDescent="0.25">
      <c r="A94" s="31"/>
      <c r="B94" s="13"/>
      <c r="C94" s="13"/>
      <c r="D94" s="13"/>
      <c r="E94" s="13"/>
      <c r="F94" s="13"/>
      <c r="G94" s="13"/>
      <c r="H94" s="29" t="s">
        <v>83</v>
      </c>
      <c r="I94" s="13" t="e">
        <f>VLOOKUP(H94,'Data base'!B93:E160,2,0)</f>
        <v>#N/A</v>
      </c>
      <c r="J94" s="36" t="e">
        <f>VLOOKUP(H94,'Data base'!B93:E160,3,0)</f>
        <v>#N/A</v>
      </c>
      <c r="K94" s="36" t="e">
        <f>VLOOKUP(I94,'Data base'!C93:F160,3,0)</f>
        <v>#N/A</v>
      </c>
      <c r="L94" s="29"/>
      <c r="M94" s="29"/>
    </row>
    <row r="95" spans="1:13" s="33" customFormat="1" x14ac:dyDescent="0.25">
      <c r="A95" s="31"/>
      <c r="B95" s="13"/>
      <c r="C95" s="13"/>
      <c r="D95" s="13"/>
      <c r="E95" s="13"/>
      <c r="F95" s="13"/>
      <c r="G95" s="13"/>
      <c r="H95" s="29" t="s">
        <v>20</v>
      </c>
      <c r="I95" s="13" t="e">
        <f>VLOOKUP(H95,'Data base'!B94:E161,2,0)</f>
        <v>#N/A</v>
      </c>
      <c r="J95" s="36" t="e">
        <f>VLOOKUP(H95,'Data base'!B94:E161,3,0)</f>
        <v>#N/A</v>
      </c>
      <c r="K95" s="36" t="e">
        <f>VLOOKUP(I95,'Data base'!C94:F161,3,0)</f>
        <v>#N/A</v>
      </c>
      <c r="L95" s="29"/>
      <c r="M95" s="29"/>
    </row>
    <row r="96" spans="1:13" s="33" customFormat="1" x14ac:dyDescent="0.25">
      <c r="A96" s="31"/>
      <c r="B96" s="13"/>
      <c r="C96" s="13"/>
      <c r="D96" s="13"/>
      <c r="E96" s="13"/>
      <c r="F96" s="13"/>
      <c r="G96" s="13"/>
      <c r="H96" s="29" t="s">
        <v>20</v>
      </c>
      <c r="I96" s="13" t="e">
        <f>VLOOKUP(H96,'Data base'!B95:E162,2,0)</f>
        <v>#N/A</v>
      </c>
      <c r="J96" s="36" t="e">
        <f>VLOOKUP(H96,'Data base'!B95:E162,3,0)</f>
        <v>#N/A</v>
      </c>
      <c r="K96" s="36" t="e">
        <f>VLOOKUP(I96,'Data base'!C95:F162,3,0)</f>
        <v>#N/A</v>
      </c>
      <c r="L96" s="29"/>
      <c r="M96" s="29"/>
    </row>
    <row r="97" spans="1:13" s="33" customFormat="1" x14ac:dyDescent="0.25">
      <c r="A97" s="31"/>
      <c r="B97" s="13"/>
      <c r="C97" s="13"/>
      <c r="D97" s="13"/>
      <c r="E97" s="13"/>
      <c r="F97" s="13"/>
      <c r="G97" s="13"/>
      <c r="H97" s="29" t="s">
        <v>28</v>
      </c>
      <c r="I97" s="13" t="e">
        <f>VLOOKUP(H97,'Data base'!B96:E163,2,0)</f>
        <v>#N/A</v>
      </c>
      <c r="J97" s="36" t="e">
        <f>VLOOKUP(H97,'Data base'!B96:E163,3,0)</f>
        <v>#N/A</v>
      </c>
      <c r="K97" s="36" t="e">
        <f>VLOOKUP(I97,'Data base'!C96:F163,3,0)</f>
        <v>#N/A</v>
      </c>
      <c r="L97" s="29"/>
      <c r="M97" s="29"/>
    </row>
    <row r="98" spans="1:13" s="33" customFormat="1" x14ac:dyDescent="0.25">
      <c r="A98" s="31"/>
      <c r="B98" s="13"/>
      <c r="C98" s="13"/>
      <c r="D98" s="13"/>
      <c r="E98" s="13"/>
      <c r="F98" s="13"/>
      <c r="G98" s="13"/>
      <c r="H98" s="29" t="s">
        <v>83</v>
      </c>
      <c r="I98" s="13" t="e">
        <f>VLOOKUP(H98,'Data base'!B97:E164,2,0)</f>
        <v>#N/A</v>
      </c>
      <c r="J98" s="36" t="e">
        <f>VLOOKUP(H98,'Data base'!B97:E164,3,0)</f>
        <v>#N/A</v>
      </c>
      <c r="K98" s="36" t="e">
        <f>VLOOKUP(I98,'Data base'!C97:F164,3,0)</f>
        <v>#N/A</v>
      </c>
      <c r="L98" s="29"/>
      <c r="M98" s="29"/>
    </row>
    <row r="99" spans="1:13" s="33" customFormat="1" x14ac:dyDescent="0.25">
      <c r="A99" s="31"/>
      <c r="B99" s="13"/>
      <c r="C99" s="13"/>
      <c r="D99" s="13"/>
      <c r="E99" s="13"/>
      <c r="F99" s="13"/>
      <c r="G99" s="13"/>
      <c r="H99" s="29" t="s">
        <v>28</v>
      </c>
      <c r="I99" s="13" t="e">
        <f>VLOOKUP(H99,'Data base'!B98:E165,2,0)</f>
        <v>#N/A</v>
      </c>
      <c r="J99" s="36" t="e">
        <f>VLOOKUP(H99,'Data base'!B98:E165,3,0)</f>
        <v>#N/A</v>
      </c>
      <c r="K99" s="36" t="e">
        <f>VLOOKUP(I99,'Data base'!C98:F165,3,0)</f>
        <v>#N/A</v>
      </c>
      <c r="L99" s="29"/>
      <c r="M99" s="29"/>
    </row>
    <row r="100" spans="1:13" s="33" customFormat="1" x14ac:dyDescent="0.25">
      <c r="A100" s="31"/>
      <c r="B100" s="13"/>
      <c r="C100" s="13"/>
      <c r="D100" s="13"/>
      <c r="E100" s="13"/>
      <c r="F100" s="13"/>
      <c r="G100" s="13"/>
      <c r="H100" s="29" t="s">
        <v>83</v>
      </c>
      <c r="I100" s="13" t="e">
        <f>VLOOKUP(H100,'Data base'!B99:E166,2,0)</f>
        <v>#N/A</v>
      </c>
      <c r="J100" s="36" t="e">
        <f>VLOOKUP(H100,'Data base'!B99:E166,3,0)</f>
        <v>#N/A</v>
      </c>
      <c r="K100" s="36" t="e">
        <f>VLOOKUP(I100,'Data base'!C99:F166,3,0)</f>
        <v>#N/A</v>
      </c>
      <c r="L100" s="44"/>
      <c r="M100" s="29"/>
    </row>
    <row r="101" spans="1:13" s="33" customFormat="1" x14ac:dyDescent="0.25">
      <c r="A101" s="31"/>
      <c r="B101" s="13"/>
      <c r="C101" s="13"/>
      <c r="D101" s="13"/>
      <c r="E101" s="13"/>
      <c r="F101" s="13"/>
      <c r="G101" s="13"/>
      <c r="H101" s="29" t="s">
        <v>20</v>
      </c>
      <c r="I101" s="13" t="e">
        <f>VLOOKUP(H101,'Data base'!B100:E167,2,0)</f>
        <v>#N/A</v>
      </c>
      <c r="J101" s="36" t="e">
        <f>VLOOKUP(H101,'Data base'!B100:E167,3,0)</f>
        <v>#N/A</v>
      </c>
      <c r="K101" s="36" t="e">
        <f>VLOOKUP(I101,'Data base'!C100:F167,3,0)</f>
        <v>#N/A</v>
      </c>
      <c r="L101" s="44"/>
      <c r="M101" s="29"/>
    </row>
    <row r="102" spans="1:13" s="33" customFormat="1" x14ac:dyDescent="0.25">
      <c r="A102" s="31"/>
      <c r="B102" s="13"/>
      <c r="C102" s="13"/>
      <c r="D102" s="13"/>
      <c r="E102" s="13"/>
      <c r="F102" s="13"/>
      <c r="G102" s="13"/>
      <c r="H102" s="29" t="s">
        <v>20</v>
      </c>
      <c r="I102" s="13" t="e">
        <f>VLOOKUP(H102,'Data base'!B101:E168,2,0)</f>
        <v>#N/A</v>
      </c>
      <c r="J102" s="36" t="e">
        <f>VLOOKUP(H102,'Data base'!B101:E168,3,0)</f>
        <v>#N/A</v>
      </c>
      <c r="K102" s="36" t="e">
        <f>VLOOKUP(I102,'Data base'!C101:F168,3,0)</f>
        <v>#N/A</v>
      </c>
      <c r="L102" s="44"/>
      <c r="M102" s="29"/>
    </row>
    <row r="103" spans="1:13" s="33" customFormat="1" x14ac:dyDescent="0.25">
      <c r="A103" s="31"/>
      <c r="B103" s="13"/>
      <c r="C103" s="13"/>
      <c r="D103" s="13"/>
      <c r="E103" s="13"/>
      <c r="F103" s="13"/>
      <c r="G103" s="13"/>
      <c r="H103" s="29" t="s">
        <v>83</v>
      </c>
      <c r="I103" s="13" t="e">
        <f>VLOOKUP(H103,'Data base'!B102:E169,2,0)</f>
        <v>#N/A</v>
      </c>
      <c r="J103" s="36" t="e">
        <f>VLOOKUP(H103,'Data base'!B102:E169,3,0)</f>
        <v>#N/A</v>
      </c>
      <c r="K103" s="36" t="e">
        <f>VLOOKUP(I103,'Data base'!C102:F169,3,0)</f>
        <v>#N/A</v>
      </c>
      <c r="L103" s="29"/>
      <c r="M103" s="29"/>
    </row>
    <row r="104" spans="1:13" s="33" customFormat="1" x14ac:dyDescent="0.25">
      <c r="A104" s="31"/>
      <c r="B104" s="13"/>
      <c r="C104" s="13"/>
      <c r="D104" s="13"/>
      <c r="E104" s="13"/>
      <c r="F104" s="13"/>
      <c r="G104" s="13"/>
      <c r="H104" s="29" t="s">
        <v>20</v>
      </c>
      <c r="I104" s="13" t="e">
        <f>VLOOKUP(H104,'Data base'!B103:E170,2,0)</f>
        <v>#N/A</v>
      </c>
      <c r="J104" s="36" t="e">
        <f>VLOOKUP(H104,'Data base'!B103:E170,3,0)</f>
        <v>#N/A</v>
      </c>
      <c r="K104" s="36" t="e">
        <f>VLOOKUP(I104,'Data base'!C103:F170,3,0)</f>
        <v>#N/A</v>
      </c>
      <c r="L104" s="29"/>
      <c r="M104" s="29"/>
    </row>
    <row r="105" spans="1:13" s="33" customFormat="1" x14ac:dyDescent="0.25">
      <c r="A105" s="31"/>
      <c r="B105" s="13"/>
      <c r="C105" s="13"/>
      <c r="D105" s="13"/>
      <c r="E105" s="13"/>
      <c r="F105" s="13"/>
      <c r="G105" s="13"/>
      <c r="H105" s="29" t="s">
        <v>28</v>
      </c>
      <c r="I105" s="13" t="e">
        <f>VLOOKUP(H105,'Data base'!B104:E171,2,0)</f>
        <v>#N/A</v>
      </c>
      <c r="J105" s="36" t="e">
        <f>VLOOKUP(H105,'Data base'!B104:E171,3,0)</f>
        <v>#N/A</v>
      </c>
      <c r="K105" s="36" t="e">
        <f>VLOOKUP(I105,'Data base'!C104:F171,3,0)</f>
        <v>#N/A</v>
      </c>
      <c r="L105" s="29"/>
      <c r="M105" s="29"/>
    </row>
    <row r="106" spans="1:13" s="33" customFormat="1" x14ac:dyDescent="0.25">
      <c r="A106" s="31"/>
      <c r="B106" s="13"/>
      <c r="C106" s="13"/>
      <c r="D106" s="13"/>
      <c r="E106" s="13"/>
      <c r="F106" s="13"/>
      <c r="G106" s="13"/>
      <c r="H106" s="29" t="s">
        <v>20</v>
      </c>
      <c r="I106" s="13" t="e">
        <f>VLOOKUP(H106,'Data base'!B105:E172,2,0)</f>
        <v>#N/A</v>
      </c>
      <c r="J106" s="36" t="e">
        <f>VLOOKUP(H106,'Data base'!B105:E172,3,0)</f>
        <v>#N/A</v>
      </c>
      <c r="K106" s="36" t="e">
        <f>VLOOKUP(I106,'Data base'!C105:F172,3,0)</f>
        <v>#N/A</v>
      </c>
      <c r="L106" s="29"/>
      <c r="M106" s="29"/>
    </row>
    <row r="107" spans="1:13" s="33" customFormat="1" x14ac:dyDescent="0.25">
      <c r="A107" s="31"/>
      <c r="B107" s="13"/>
      <c r="C107" s="13"/>
      <c r="D107" s="13"/>
      <c r="E107" s="13"/>
      <c r="F107" s="13"/>
      <c r="G107" s="13"/>
      <c r="H107" s="29" t="s">
        <v>28</v>
      </c>
      <c r="I107" s="13" t="e">
        <f>VLOOKUP(H107,'Data base'!B106:E173,2,0)</f>
        <v>#N/A</v>
      </c>
      <c r="J107" s="36" t="e">
        <f>VLOOKUP(H107,'Data base'!B106:E173,3,0)</f>
        <v>#N/A</v>
      </c>
      <c r="K107" s="36" t="e">
        <f>VLOOKUP(I107,'Data base'!C106:F173,3,0)</f>
        <v>#N/A</v>
      </c>
      <c r="L107" s="29"/>
      <c r="M107" s="29"/>
    </row>
    <row r="108" spans="1:13" s="33" customFormat="1" x14ac:dyDescent="0.25">
      <c r="A108" s="31"/>
      <c r="B108" s="13"/>
      <c r="C108" s="13"/>
      <c r="D108" s="13"/>
      <c r="E108" s="13"/>
      <c r="F108" s="13"/>
      <c r="G108" s="13"/>
      <c r="H108" s="29" t="s">
        <v>83</v>
      </c>
      <c r="I108" s="13" t="e">
        <f>VLOOKUP(H108,'Data base'!B107:E174,2,0)</f>
        <v>#N/A</v>
      </c>
      <c r="J108" s="36" t="e">
        <f>VLOOKUP(H108,'Data base'!B107:E174,3,0)</f>
        <v>#N/A</v>
      </c>
      <c r="K108" s="36" t="e">
        <f>VLOOKUP(I108,'Data base'!C107:F174,3,0)</f>
        <v>#N/A</v>
      </c>
      <c r="L108" s="29"/>
      <c r="M108" s="29"/>
    </row>
    <row r="109" spans="1:13" s="33" customFormat="1" x14ac:dyDescent="0.25">
      <c r="A109" s="31"/>
      <c r="B109" s="13"/>
      <c r="C109" s="13"/>
      <c r="D109" s="13"/>
      <c r="E109" s="13"/>
      <c r="F109" s="13"/>
      <c r="G109" s="13"/>
      <c r="H109" s="29" t="s">
        <v>20</v>
      </c>
      <c r="I109" s="13" t="e">
        <f>VLOOKUP(H109,'Data base'!B108:E175,2,0)</f>
        <v>#N/A</v>
      </c>
      <c r="J109" s="36" t="e">
        <f>VLOOKUP(H109,'Data base'!B108:E175,3,0)</f>
        <v>#N/A</v>
      </c>
      <c r="K109" s="36" t="e">
        <f>VLOOKUP(I109,'Data base'!C108:F175,3,0)</f>
        <v>#N/A</v>
      </c>
      <c r="L109" s="29"/>
      <c r="M109" s="29"/>
    </row>
    <row r="110" spans="1:13" s="33" customFormat="1" x14ac:dyDescent="0.25">
      <c r="A110" s="31"/>
      <c r="B110" s="13"/>
      <c r="C110" s="13"/>
      <c r="D110" s="13"/>
      <c r="E110" s="13"/>
      <c r="F110" s="13"/>
      <c r="G110" s="13"/>
      <c r="H110" s="29" t="s">
        <v>20</v>
      </c>
      <c r="I110" s="13" t="e">
        <f>VLOOKUP(H110,'Data base'!B109:E176,2,0)</f>
        <v>#N/A</v>
      </c>
      <c r="J110" s="36" t="e">
        <f>VLOOKUP(H110,'Data base'!B109:E176,3,0)</f>
        <v>#N/A</v>
      </c>
      <c r="K110" s="36" t="e">
        <f>VLOOKUP(I110,'Data base'!C109:F176,3,0)</f>
        <v>#N/A</v>
      </c>
      <c r="L110" s="29"/>
      <c r="M110" s="29"/>
    </row>
    <row r="111" spans="1:13" s="33" customFormat="1" x14ac:dyDescent="0.25">
      <c r="A111" s="39"/>
      <c r="B111" s="29"/>
      <c r="C111" s="29"/>
      <c r="D111" s="29"/>
      <c r="E111" s="29"/>
      <c r="F111" s="29"/>
      <c r="G111" s="29"/>
      <c r="H111" s="29" t="s">
        <v>83</v>
      </c>
      <c r="I111" s="13" t="e">
        <f>VLOOKUP(H111,'Data base'!B110:E177,2,0)</f>
        <v>#N/A</v>
      </c>
      <c r="J111" s="36" t="e">
        <f>VLOOKUP(H111,'Data base'!B110:E177,3,0)</f>
        <v>#N/A</v>
      </c>
      <c r="K111" s="36" t="e">
        <f>VLOOKUP(I111,'Data base'!C110:F177,3,0)</f>
        <v>#N/A</v>
      </c>
      <c r="L111" s="29" t="e">
        <v>#N/A</v>
      </c>
      <c r="M111" s="34"/>
    </row>
    <row r="112" spans="1:13" s="34" customFormat="1" x14ac:dyDescent="0.25">
      <c r="A112" s="31"/>
      <c r="B112" s="13"/>
      <c r="C112" s="13"/>
      <c r="D112" s="13"/>
      <c r="E112" s="13"/>
      <c r="F112" s="13"/>
      <c r="G112" s="13"/>
      <c r="H112" s="29" t="s">
        <v>28</v>
      </c>
      <c r="I112" s="13" t="e">
        <f>VLOOKUP(H112,'Data base'!B111:E178,2,0)</f>
        <v>#N/A</v>
      </c>
      <c r="J112" s="36" t="e">
        <f>VLOOKUP(H112,'Data base'!B111:E178,3,0)</f>
        <v>#N/A</v>
      </c>
      <c r="K112" s="36" t="e">
        <f>VLOOKUP(I112,'Data base'!C111:F178,3,0)</f>
        <v>#N/A</v>
      </c>
      <c r="L112" s="29"/>
      <c r="M112" s="33"/>
    </row>
    <row r="113" spans="1:13" s="33" customFormat="1" x14ac:dyDescent="0.25">
      <c r="A113" s="31"/>
      <c r="B113" s="13"/>
      <c r="C113" s="13"/>
      <c r="D113" s="13"/>
      <c r="E113" s="13"/>
      <c r="F113" s="13"/>
      <c r="G113" s="13"/>
      <c r="H113" s="29" t="s">
        <v>22</v>
      </c>
      <c r="I113" s="13" t="e">
        <f>VLOOKUP(H113,'Data base'!B112:E179,2,0)</f>
        <v>#N/A</v>
      </c>
      <c r="J113" s="36" t="e">
        <f>VLOOKUP(H113,'Data base'!B112:E179,3,0)</f>
        <v>#N/A</v>
      </c>
      <c r="K113" s="36" t="e">
        <f>VLOOKUP(I113,'Data base'!C112:F179,3,0)</f>
        <v>#N/A</v>
      </c>
      <c r="L113" s="29"/>
    </row>
    <row r="114" spans="1:13" s="33" customFormat="1" x14ac:dyDescent="0.25">
      <c r="A114" s="31"/>
      <c r="B114" s="13"/>
      <c r="C114" s="13"/>
      <c r="D114" s="13"/>
      <c r="E114" s="13"/>
      <c r="F114" s="13"/>
      <c r="G114" s="13"/>
      <c r="H114" s="29" t="s">
        <v>77</v>
      </c>
      <c r="I114" s="13" t="e">
        <f>VLOOKUP(H114,'Data base'!B113:E180,2,0)</f>
        <v>#N/A</v>
      </c>
      <c r="J114" s="36" t="e">
        <f>VLOOKUP(H114,'Data base'!B113:E180,3,0)</f>
        <v>#N/A</v>
      </c>
      <c r="K114" s="36" t="e">
        <f>VLOOKUP(I114,'Data base'!C113:F180,3,0)</f>
        <v>#N/A</v>
      </c>
      <c r="L114" s="29"/>
    </row>
    <row r="115" spans="1:13" s="33" customFormat="1" x14ac:dyDescent="0.25">
      <c r="A115" s="31"/>
      <c r="B115" s="13"/>
      <c r="C115" s="13"/>
      <c r="D115" s="13"/>
      <c r="E115" s="13"/>
      <c r="F115" s="13"/>
      <c r="G115" s="13"/>
      <c r="H115" s="29" t="s">
        <v>83</v>
      </c>
      <c r="I115" s="13" t="e">
        <f>VLOOKUP(H115,'Data base'!B114:E181,2,0)</f>
        <v>#N/A</v>
      </c>
      <c r="J115" s="36" t="e">
        <f>VLOOKUP(H115,'Data base'!B114:E181,3,0)</f>
        <v>#N/A</v>
      </c>
      <c r="K115" s="36" t="e">
        <f>VLOOKUP(I115,'Data base'!C114:F181,3,0)</f>
        <v>#N/A</v>
      </c>
      <c r="L115" s="29"/>
    </row>
    <row r="116" spans="1:13" s="33" customFormat="1" x14ac:dyDescent="0.25">
      <c r="A116" s="31"/>
      <c r="B116" s="13"/>
      <c r="C116" s="13"/>
      <c r="D116" s="13"/>
      <c r="E116" s="13"/>
      <c r="F116" s="13"/>
      <c r="G116" s="13"/>
      <c r="H116" s="29" t="s">
        <v>28</v>
      </c>
      <c r="I116" s="13" t="e">
        <f>VLOOKUP(H116,'Data base'!B115:E182,2,0)</f>
        <v>#N/A</v>
      </c>
      <c r="J116" s="36" t="e">
        <f>VLOOKUP(H116,'Data base'!B115:E182,3,0)</f>
        <v>#N/A</v>
      </c>
      <c r="K116" s="36" t="e">
        <f>VLOOKUP(I116,'Data base'!C115:F182,3,0)</f>
        <v>#N/A</v>
      </c>
      <c r="L116" s="29"/>
    </row>
    <row r="117" spans="1:13" s="33" customFormat="1" x14ac:dyDescent="0.25">
      <c r="A117" s="31"/>
      <c r="B117" s="13"/>
      <c r="C117" s="13"/>
      <c r="D117" s="13"/>
      <c r="E117" s="13"/>
      <c r="F117" s="13"/>
      <c r="G117" s="13"/>
      <c r="H117" s="29" t="s">
        <v>20</v>
      </c>
      <c r="I117" s="13" t="e">
        <f>VLOOKUP(H117,'Data base'!B116:E183,2,0)</f>
        <v>#N/A</v>
      </c>
      <c r="J117" s="36" t="e">
        <f>VLOOKUP(H117,'Data base'!B116:E183,3,0)</f>
        <v>#N/A</v>
      </c>
      <c r="K117" s="36" t="e">
        <f>VLOOKUP(I117,'Data base'!C116:F183,3,0)</f>
        <v>#N/A</v>
      </c>
      <c r="L117" s="29"/>
    </row>
    <row r="118" spans="1:13" s="33" customFormat="1" x14ac:dyDescent="0.25">
      <c r="A118" s="31"/>
      <c r="B118" s="13"/>
      <c r="C118" s="13"/>
      <c r="D118" s="13"/>
      <c r="E118" s="13"/>
      <c r="F118" s="13"/>
      <c r="G118" s="13"/>
      <c r="H118" s="29" t="s">
        <v>20</v>
      </c>
      <c r="I118" s="13" t="e">
        <f>VLOOKUP(H118,'Data base'!B117:E184,2,0)</f>
        <v>#N/A</v>
      </c>
      <c r="J118" s="36" t="e">
        <f>VLOOKUP(H118,'Data base'!B117:E184,3,0)</f>
        <v>#N/A</v>
      </c>
      <c r="K118" s="36" t="e">
        <f>VLOOKUP(I118,'Data base'!C117:F184,3,0)</f>
        <v>#N/A</v>
      </c>
      <c r="L118" s="29"/>
    </row>
    <row r="119" spans="1:13" s="33" customFormat="1" x14ac:dyDescent="0.25">
      <c r="A119" s="31"/>
      <c r="B119" s="13"/>
      <c r="C119" s="13"/>
      <c r="D119" s="13"/>
      <c r="E119" s="13"/>
      <c r="F119" s="13"/>
      <c r="G119" s="13"/>
      <c r="H119" s="29" t="s">
        <v>28</v>
      </c>
      <c r="I119" s="13" t="e">
        <f>VLOOKUP(H119,'Data base'!B118:E185,2,0)</f>
        <v>#N/A</v>
      </c>
      <c r="J119" s="36" t="e">
        <f>VLOOKUP(H119,'Data base'!B118:E185,3,0)</f>
        <v>#N/A</v>
      </c>
      <c r="K119" s="36" t="e">
        <f>VLOOKUP(I119,'Data base'!C118:F185,3,0)</f>
        <v>#N/A</v>
      </c>
      <c r="L119" s="29"/>
    </row>
    <row r="120" spans="1:13" s="33" customFormat="1" x14ac:dyDescent="0.25">
      <c r="A120" s="31"/>
      <c r="B120" s="13"/>
      <c r="C120" s="13"/>
      <c r="D120" s="13"/>
      <c r="E120" s="13"/>
      <c r="F120" s="13"/>
      <c r="G120" s="13"/>
      <c r="H120" s="29" t="s">
        <v>20</v>
      </c>
      <c r="I120" s="13" t="e">
        <f>VLOOKUP(H120,'Data base'!B119:E186,2,0)</f>
        <v>#N/A</v>
      </c>
      <c r="J120" s="36" t="e">
        <f>VLOOKUP(H120,'Data base'!B119:E186,3,0)</f>
        <v>#N/A</v>
      </c>
      <c r="K120" s="36" t="e">
        <f>VLOOKUP(I120,'Data base'!C119:F186,3,0)</f>
        <v>#N/A</v>
      </c>
      <c r="L120" s="29"/>
    </row>
    <row r="121" spans="1:13" s="33" customFormat="1" x14ac:dyDescent="0.25">
      <c r="A121" s="31"/>
      <c r="B121" s="13"/>
      <c r="C121" s="13"/>
      <c r="D121" s="13"/>
      <c r="E121" s="13"/>
      <c r="F121" s="13"/>
      <c r="G121" s="13"/>
      <c r="H121" s="29" t="s">
        <v>20</v>
      </c>
      <c r="I121" s="13" t="e">
        <f>VLOOKUP(H121,'Data base'!B120:E187,2,0)</f>
        <v>#N/A</v>
      </c>
      <c r="J121" s="36" t="e">
        <f>VLOOKUP(H121,'Data base'!B120:E187,3,0)</f>
        <v>#N/A</v>
      </c>
      <c r="K121" s="36" t="e">
        <f>VLOOKUP(I121,'Data base'!C120:F187,3,0)</f>
        <v>#N/A</v>
      </c>
      <c r="L121" s="29"/>
    </row>
    <row r="122" spans="1:13" s="33" customFormat="1" x14ac:dyDescent="0.25">
      <c r="A122" s="31"/>
      <c r="B122" s="13"/>
      <c r="C122" s="13"/>
      <c r="D122" s="13"/>
      <c r="E122" s="13"/>
      <c r="F122" s="13"/>
      <c r="G122" s="13"/>
      <c r="H122" s="29"/>
      <c r="I122" s="13" t="e">
        <f>VLOOKUP(H122,'Data base'!B121:E188,2,0)</f>
        <v>#N/A</v>
      </c>
      <c r="J122" s="36" t="e">
        <f>VLOOKUP(H122,'Data base'!B121:E188,3,0)</f>
        <v>#N/A</v>
      </c>
      <c r="K122" s="36" t="e">
        <f>VLOOKUP(I122,'Data base'!C121:F188,3,0)</f>
        <v>#N/A</v>
      </c>
      <c r="L122" s="29"/>
    </row>
    <row r="123" spans="1:13" s="33" customFormat="1" x14ac:dyDescent="0.25">
      <c r="A123" s="31"/>
      <c r="B123" s="13"/>
      <c r="C123" s="13"/>
      <c r="D123" s="13"/>
      <c r="E123" s="13"/>
      <c r="F123" s="13"/>
      <c r="G123" s="13"/>
      <c r="H123" s="29"/>
      <c r="I123" s="13" t="e">
        <f>VLOOKUP(H123,'Data base'!B122:E189,2,0)</f>
        <v>#N/A</v>
      </c>
      <c r="J123" s="36" t="e">
        <f>VLOOKUP(H123,'Data base'!B122:E189,3,0)</f>
        <v>#N/A</v>
      </c>
      <c r="K123" s="36" t="e">
        <f>VLOOKUP(I123,'Data base'!C122:F189,3,0)</f>
        <v>#N/A</v>
      </c>
      <c r="L123" s="29"/>
    </row>
    <row r="124" spans="1:13" s="33" customFormat="1" x14ac:dyDescent="0.25">
      <c r="A124" s="31"/>
      <c r="B124" s="13"/>
      <c r="C124" s="13"/>
      <c r="D124" s="13"/>
      <c r="E124" s="13"/>
      <c r="F124" s="13"/>
      <c r="G124" s="13"/>
      <c r="H124" s="29"/>
      <c r="I124" s="13" t="e">
        <f>VLOOKUP(H124,'Data base'!B123:E190,2,0)</f>
        <v>#N/A</v>
      </c>
      <c r="J124" s="36" t="e">
        <f>VLOOKUP(H124,'Data base'!B123:E190,3,0)</f>
        <v>#N/A</v>
      </c>
      <c r="K124" s="36" t="e">
        <f>VLOOKUP(I124,'Data base'!C123:F190,3,0)</f>
        <v>#N/A</v>
      </c>
      <c r="L124" s="29"/>
    </row>
    <row r="125" spans="1:13" s="33" customFormat="1" x14ac:dyDescent="0.25">
      <c r="A125" s="31"/>
      <c r="B125" s="13"/>
      <c r="C125" s="13"/>
      <c r="D125" s="13"/>
      <c r="E125" s="13"/>
      <c r="F125" s="13"/>
      <c r="G125" s="13"/>
      <c r="H125" s="29"/>
      <c r="I125" s="13" t="e">
        <f>VLOOKUP(H125,'Data base'!B124:E191,2,0)</f>
        <v>#N/A</v>
      </c>
      <c r="J125" s="36" t="e">
        <f>VLOOKUP(H125,'Data base'!B124:E191,3,0)</f>
        <v>#N/A</v>
      </c>
      <c r="K125" s="36" t="e">
        <f>VLOOKUP(I125,'Data base'!C124:F191,3,0)</f>
        <v>#N/A</v>
      </c>
      <c r="L125" s="29"/>
    </row>
    <row r="126" spans="1:13" s="33" customFormat="1" x14ac:dyDescent="0.25">
      <c r="A126" s="31"/>
      <c r="B126" s="13"/>
      <c r="C126" s="13"/>
      <c r="D126" s="13"/>
      <c r="E126" s="13"/>
      <c r="F126" s="13"/>
      <c r="G126" s="13"/>
      <c r="H126" s="29"/>
      <c r="I126" s="13" t="e">
        <f>VLOOKUP(H126,'Data base'!B125:E192,2,0)</f>
        <v>#N/A</v>
      </c>
      <c r="J126" s="36" t="e">
        <f>VLOOKUP(H126,'Data base'!B125:E192,3,0)</f>
        <v>#N/A</v>
      </c>
      <c r="K126" s="36" t="e">
        <f>VLOOKUP(I126,'Data base'!C125:F192,3,0)</f>
        <v>#N/A</v>
      </c>
      <c r="L126" s="29"/>
    </row>
    <row r="127" spans="1:13" s="33" customFormat="1" x14ac:dyDescent="0.25">
      <c r="A127" s="31"/>
      <c r="B127" s="13"/>
      <c r="C127" s="13"/>
      <c r="D127" s="13"/>
      <c r="E127" s="13"/>
      <c r="F127" s="13"/>
      <c r="G127" s="13"/>
      <c r="H127" s="29"/>
      <c r="I127" s="13" t="e">
        <f>VLOOKUP(H127,'Data base'!B126:E193,2,0)</f>
        <v>#N/A</v>
      </c>
      <c r="J127" s="36" t="e">
        <f>VLOOKUP(H127,'Data base'!B126:E193,3,0)</f>
        <v>#N/A</v>
      </c>
      <c r="K127" s="36" t="e">
        <f>VLOOKUP(I127,'Data base'!C126:F193,3,0)</f>
        <v>#N/A</v>
      </c>
      <c r="L127" s="29"/>
      <c r="M127" s="34"/>
    </row>
    <row r="128" spans="1:13" s="34" customFormat="1" x14ac:dyDescent="0.25">
      <c r="A128" s="31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28"/>
      <c r="M128" s="13"/>
    </row>
    <row r="129" spans="1:13" s="34" customFormat="1" x14ac:dyDescent="0.25">
      <c r="A129" s="31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28"/>
      <c r="M129" s="13"/>
    </row>
    <row r="130" spans="1:13" s="34" customFormat="1" x14ac:dyDescent="0.25">
      <c r="A130" s="31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28"/>
      <c r="M130" s="13"/>
    </row>
    <row r="131" spans="1:13" s="34" customFormat="1" x14ac:dyDescent="0.25">
      <c r="A131" s="31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28"/>
      <c r="M131" s="13"/>
    </row>
    <row r="132" spans="1:13" s="34" customFormat="1" x14ac:dyDescent="0.25">
      <c r="A132" s="31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28"/>
      <c r="M132" s="13"/>
    </row>
    <row r="133" spans="1:13" s="34" customFormat="1" x14ac:dyDescent="0.25">
      <c r="A133" s="31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28"/>
      <c r="M133" s="13"/>
    </row>
    <row r="134" spans="1:13" s="34" customFormat="1" x14ac:dyDescent="0.25">
      <c r="A134" s="31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28"/>
      <c r="M134" s="13"/>
    </row>
    <row r="135" spans="1:13" s="34" customFormat="1" x14ac:dyDescent="0.25">
      <c r="A135" s="31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28"/>
      <c r="M135" s="13"/>
    </row>
    <row r="136" spans="1:13" s="34" customFormat="1" x14ac:dyDescent="0.25">
      <c r="A136" s="31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28"/>
      <c r="M136" s="13"/>
    </row>
    <row r="137" spans="1:13" s="34" customFormat="1" x14ac:dyDescent="0.25">
      <c r="A137" s="31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28"/>
      <c r="M137" s="13"/>
    </row>
    <row r="138" spans="1:13" s="34" customFormat="1" x14ac:dyDescent="0.25">
      <c r="A138" s="31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28"/>
      <c r="M138" s="13"/>
    </row>
    <row r="139" spans="1:13" s="34" customFormat="1" x14ac:dyDescent="0.25">
      <c r="A139" s="31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28"/>
      <c r="M139" s="13"/>
    </row>
    <row r="140" spans="1:13" s="34" customFormat="1" x14ac:dyDescent="0.25">
      <c r="A140" s="31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28"/>
      <c r="M140" s="13"/>
    </row>
    <row r="141" spans="1:13" s="34" customFormat="1" x14ac:dyDescent="0.25">
      <c r="A141" s="31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28"/>
      <c r="M141" s="13"/>
    </row>
    <row r="142" spans="1:13" s="34" customFormat="1" x14ac:dyDescent="0.25">
      <c r="A142" s="31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28"/>
      <c r="M142" s="13"/>
    </row>
    <row r="143" spans="1:13" s="34" customFormat="1" x14ac:dyDescent="0.25">
      <c r="A143" s="31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28"/>
      <c r="M143" s="13"/>
    </row>
    <row r="144" spans="1:13" s="34" customFormat="1" x14ac:dyDescent="0.25">
      <c r="A144" s="31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28"/>
      <c r="M144" s="13"/>
    </row>
    <row r="145" spans="1:13" s="34" customFormat="1" x14ac:dyDescent="0.25">
      <c r="A145" s="31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28"/>
      <c r="M145" s="13"/>
    </row>
    <row r="146" spans="1:13" s="34" customFormat="1" x14ac:dyDescent="0.25">
      <c r="A146" s="31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28"/>
      <c r="M146" s="13"/>
    </row>
    <row r="147" spans="1:13" s="34" customFormat="1" x14ac:dyDescent="0.25">
      <c r="A147" s="31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28"/>
      <c r="M147" s="13"/>
    </row>
    <row r="148" spans="1:13" s="34" customFormat="1" x14ac:dyDescent="0.25">
      <c r="A148" s="31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28"/>
      <c r="M148" s="13"/>
    </row>
    <row r="149" spans="1:13" s="34" customFormat="1" x14ac:dyDescent="0.25">
      <c r="A149" s="31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28"/>
      <c r="M149" s="13"/>
    </row>
    <row r="150" spans="1:13" s="34" customFormat="1" x14ac:dyDescent="0.25">
      <c r="A150" s="31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28"/>
      <c r="M150" s="13"/>
    </row>
    <row r="151" spans="1:13" s="34" customFormat="1" x14ac:dyDescent="0.25">
      <c r="A151" s="31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28"/>
      <c r="M151" s="13"/>
    </row>
    <row r="152" spans="1:13" s="34" customFormat="1" x14ac:dyDescent="0.25">
      <c r="A152" s="8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10"/>
      <c r="M152" s="9"/>
    </row>
    <row r="153" spans="1:13" s="21" customFormat="1" x14ac:dyDescent="0.25">
      <c r="A153" s="8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10"/>
      <c r="M153" s="9"/>
    </row>
    <row r="154" spans="1:13" s="21" customFormat="1" x14ac:dyDescent="0.25">
      <c r="A154" s="8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10"/>
      <c r="M154" s="9"/>
    </row>
    <row r="155" spans="1:13" s="21" customFormat="1" x14ac:dyDescent="0.25">
      <c r="A155" s="8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10"/>
      <c r="M155" s="9"/>
    </row>
    <row r="156" spans="1:13" s="21" customFormat="1" x14ac:dyDescent="0.25">
      <c r="A156" s="8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10"/>
      <c r="M156" s="9"/>
    </row>
    <row r="157" spans="1:13" s="21" customFormat="1" x14ac:dyDescent="0.25">
      <c r="A157" s="8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10"/>
      <c r="M157" s="9"/>
    </row>
    <row r="158" spans="1:13" s="21" customFormat="1" x14ac:dyDescent="0.25">
      <c r="A158" s="8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10"/>
      <c r="M158" s="9"/>
    </row>
    <row r="159" spans="1:13" s="21" customFormat="1" x14ac:dyDescent="0.25">
      <c r="A159" s="8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10"/>
      <c r="M159" s="9"/>
    </row>
    <row r="160" spans="1:13" s="21" customFormat="1" x14ac:dyDescent="0.25">
      <c r="A160" s="8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10"/>
      <c r="M160" s="9"/>
    </row>
    <row r="161" spans="1:13" s="21" customFormat="1" x14ac:dyDescent="0.25">
      <c r="A161" s="8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10"/>
      <c r="M161" s="9"/>
    </row>
    <row r="162" spans="1:13" s="21" customFormat="1" x14ac:dyDescent="0.25">
      <c r="A162" s="8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10"/>
      <c r="M162" s="9"/>
    </row>
    <row r="163" spans="1:13" s="21" customFormat="1" x14ac:dyDescent="0.25">
      <c r="A163" s="8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10"/>
      <c r="M163" s="9"/>
    </row>
    <row r="164" spans="1:13" s="21" customFormat="1" x14ac:dyDescent="0.25">
      <c r="A164" s="8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10"/>
      <c r="M164" s="9"/>
    </row>
    <row r="165" spans="1:13" s="21" customFormat="1" x14ac:dyDescent="0.25">
      <c r="A165" s="8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10"/>
      <c r="M165" s="9"/>
    </row>
    <row r="166" spans="1:13" s="21" customFormat="1" x14ac:dyDescent="0.25">
      <c r="A166" s="8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10"/>
      <c r="M166" s="9"/>
    </row>
    <row r="167" spans="1:13" s="21" customFormat="1" x14ac:dyDescent="0.25">
      <c r="A167" s="8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10"/>
      <c r="M167" s="9"/>
    </row>
    <row r="168" spans="1:13" s="21" customFormat="1" x14ac:dyDescent="0.25">
      <c r="A168" s="8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10"/>
      <c r="M168" s="9"/>
    </row>
    <row r="169" spans="1:13" s="21" customFormat="1" x14ac:dyDescent="0.25">
      <c r="A169" s="8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10"/>
      <c r="M169" s="9"/>
    </row>
    <row r="170" spans="1:13" s="21" customFormat="1" x14ac:dyDescent="0.25">
      <c r="A170" s="8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10"/>
      <c r="M170" s="9"/>
    </row>
    <row r="171" spans="1:13" s="21" customFormat="1" x14ac:dyDescent="0.25">
      <c r="A171" s="8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10"/>
      <c r="M171" s="9"/>
    </row>
    <row r="172" spans="1:13" s="21" customFormat="1" x14ac:dyDescent="0.25">
      <c r="A172" s="8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10"/>
      <c r="M172" s="9"/>
    </row>
    <row r="173" spans="1:13" s="21" customFormat="1" x14ac:dyDescent="0.25">
      <c r="A173" s="8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10"/>
      <c r="M173" s="9"/>
    </row>
    <row r="174" spans="1:13" s="21" customFormat="1" x14ac:dyDescent="0.25">
      <c r="A174" s="8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10"/>
      <c r="M174" s="9"/>
    </row>
    <row r="175" spans="1:13" s="21" customFormat="1" x14ac:dyDescent="0.25">
      <c r="A175" s="23"/>
      <c r="B175" s="23"/>
      <c r="C175" s="23"/>
      <c r="D175" s="23"/>
      <c r="E175" s="23"/>
      <c r="F175" s="23"/>
      <c r="G175" s="23"/>
      <c r="H175" s="20"/>
      <c r="I175" s="23"/>
      <c r="J175" s="23"/>
      <c r="K175" s="23"/>
      <c r="L175" s="23"/>
      <c r="M175" s="23"/>
    </row>
    <row r="176" spans="1:13" s="21" customFormat="1" x14ac:dyDescent="0.25">
      <c r="A176" s="23"/>
      <c r="B176" s="23"/>
      <c r="C176" s="23"/>
      <c r="D176" s="23"/>
      <c r="E176" s="23"/>
      <c r="F176" s="23"/>
      <c r="G176" s="23"/>
      <c r="H176" s="20"/>
      <c r="I176" s="23"/>
      <c r="J176" s="23"/>
      <c r="K176" s="23"/>
      <c r="L176" s="23"/>
      <c r="M176" s="23"/>
    </row>
    <row r="177" spans="1:13" s="21" customFormat="1" x14ac:dyDescent="0.25">
      <c r="A177" s="23"/>
      <c r="B177" s="23"/>
      <c r="C177" s="23"/>
      <c r="D177" s="23"/>
      <c r="E177" s="23"/>
      <c r="F177" s="23"/>
      <c r="G177" s="23"/>
      <c r="H177" s="20"/>
      <c r="I177" s="23"/>
      <c r="J177" s="23"/>
      <c r="K177" s="23"/>
      <c r="L177" s="23"/>
      <c r="M177" s="23"/>
    </row>
    <row r="178" spans="1:13" s="21" customFormat="1" x14ac:dyDescent="0.25">
      <c r="A178" s="23"/>
      <c r="B178" s="23"/>
      <c r="C178" s="23"/>
      <c r="D178" s="23"/>
      <c r="E178" s="23"/>
      <c r="F178" s="23"/>
      <c r="G178" s="23"/>
      <c r="H178" s="20"/>
      <c r="I178" s="23"/>
      <c r="J178" s="23"/>
      <c r="K178" s="23"/>
      <c r="L178" s="23"/>
      <c r="M178" s="23"/>
    </row>
    <row r="179" spans="1:13" s="21" customFormat="1" x14ac:dyDescent="0.25">
      <c r="A179" s="23"/>
      <c r="B179" s="23"/>
      <c r="C179" s="23"/>
      <c r="D179" s="23"/>
      <c r="E179" s="23"/>
      <c r="F179" s="23"/>
      <c r="G179" s="23"/>
      <c r="H179" s="20"/>
      <c r="I179" s="23"/>
      <c r="J179" s="23"/>
      <c r="K179" s="23"/>
      <c r="L179" s="23"/>
      <c r="M179" s="23"/>
    </row>
    <row r="180" spans="1:13" s="21" customFormat="1" x14ac:dyDescent="0.25">
      <c r="A180" s="23"/>
      <c r="B180" s="23"/>
      <c r="C180" s="23"/>
      <c r="D180" s="23"/>
      <c r="E180" s="23"/>
      <c r="F180" s="23"/>
      <c r="G180" s="23"/>
      <c r="H180" s="20"/>
      <c r="I180" s="23"/>
      <c r="J180" s="23"/>
      <c r="K180" s="23"/>
      <c r="L180" s="23"/>
      <c r="M180" s="23"/>
    </row>
    <row r="181" spans="1:13" s="21" customFormat="1" x14ac:dyDescent="0.25">
      <c r="A181" s="23"/>
      <c r="B181" s="23"/>
      <c r="C181" s="23"/>
      <c r="D181" s="23"/>
      <c r="E181" s="23"/>
      <c r="F181" s="23"/>
      <c r="G181" s="23"/>
      <c r="H181" s="20"/>
      <c r="I181" s="23"/>
      <c r="J181" s="23"/>
      <c r="K181" s="23"/>
      <c r="L181" s="23"/>
      <c r="M181" s="23"/>
    </row>
    <row r="182" spans="1:13" s="21" customFormat="1" x14ac:dyDescent="0.25">
      <c r="A182" s="23"/>
      <c r="B182" s="23"/>
      <c r="C182" s="23"/>
      <c r="D182" s="23"/>
      <c r="E182" s="23"/>
      <c r="F182" s="23"/>
      <c r="G182" s="23"/>
      <c r="H182" s="20"/>
      <c r="I182" s="23"/>
      <c r="J182" s="23"/>
      <c r="K182" s="23"/>
      <c r="L182" s="23"/>
      <c r="M182" s="23"/>
    </row>
    <row r="183" spans="1:13" s="21" customFormat="1" x14ac:dyDescent="0.25">
      <c r="A183" s="23"/>
      <c r="B183" s="23"/>
      <c r="C183" s="23"/>
      <c r="D183" s="23"/>
      <c r="E183" s="23"/>
      <c r="F183" s="23"/>
      <c r="G183" s="23"/>
      <c r="H183" s="20"/>
      <c r="I183" s="23"/>
      <c r="J183" s="23"/>
      <c r="K183" s="23"/>
      <c r="L183" s="23"/>
      <c r="M183" s="23"/>
    </row>
    <row r="184" spans="1:13" s="21" customFormat="1" x14ac:dyDescent="0.25">
      <c r="A184" s="23"/>
      <c r="B184" s="23"/>
      <c r="C184" s="23"/>
      <c r="D184" s="23"/>
      <c r="E184" s="23"/>
      <c r="F184" s="23"/>
      <c r="G184" s="23"/>
      <c r="H184" s="20"/>
      <c r="I184" s="23"/>
      <c r="J184" s="23"/>
      <c r="K184" s="23"/>
      <c r="L184" s="23"/>
      <c r="M184" s="23"/>
    </row>
    <row r="185" spans="1:13" s="21" customFormat="1" x14ac:dyDescent="0.25">
      <c r="A185" s="23"/>
      <c r="B185" s="23"/>
      <c r="C185" s="23"/>
      <c r="D185" s="23"/>
      <c r="E185" s="23"/>
      <c r="F185" s="23"/>
      <c r="G185" s="23"/>
      <c r="H185" s="20"/>
      <c r="I185" s="23"/>
      <c r="J185" s="23"/>
      <c r="K185" s="23"/>
      <c r="L185" s="23"/>
      <c r="M185" s="23"/>
    </row>
    <row r="186" spans="1:13" s="21" customFormat="1" x14ac:dyDescent="0.25">
      <c r="A186" s="23"/>
      <c r="B186" s="23"/>
      <c r="C186" s="23"/>
      <c r="D186" s="23"/>
      <c r="E186" s="23"/>
      <c r="F186" s="23"/>
      <c r="G186" s="23"/>
      <c r="H186" s="20"/>
      <c r="I186" s="23"/>
      <c r="J186" s="23"/>
      <c r="K186" s="23"/>
      <c r="L186" s="23"/>
      <c r="M186" s="23"/>
    </row>
    <row r="187" spans="1:13" s="21" customFormat="1" x14ac:dyDescent="0.25">
      <c r="A187" s="23"/>
      <c r="B187" s="23"/>
      <c r="C187" s="23"/>
      <c r="D187" s="23"/>
      <c r="E187" s="23"/>
      <c r="F187" s="23"/>
      <c r="G187" s="23"/>
      <c r="H187" s="20"/>
      <c r="I187" s="23"/>
      <c r="J187" s="23"/>
      <c r="K187" s="23"/>
      <c r="L187" s="23"/>
      <c r="M187" s="23"/>
    </row>
    <row r="188" spans="1:13" s="21" customFormat="1" x14ac:dyDescent="0.25">
      <c r="A188" s="23"/>
      <c r="B188" s="23"/>
      <c r="C188" s="23"/>
      <c r="D188" s="23"/>
      <c r="E188" s="23"/>
      <c r="F188" s="23"/>
      <c r="G188" s="23"/>
      <c r="H188" s="20"/>
      <c r="I188" s="23"/>
      <c r="J188" s="23"/>
      <c r="K188" s="23"/>
      <c r="L188" s="23"/>
      <c r="M188" s="23"/>
    </row>
    <row r="189" spans="1:13" s="21" customFormat="1" x14ac:dyDescent="0.25">
      <c r="A189" s="23"/>
      <c r="B189" s="23"/>
      <c r="C189" s="23"/>
      <c r="D189" s="23"/>
      <c r="E189" s="23"/>
      <c r="F189" s="23"/>
      <c r="G189" s="23"/>
      <c r="H189" s="20"/>
      <c r="I189" s="23"/>
      <c r="J189" s="23"/>
      <c r="K189" s="23"/>
      <c r="L189" s="23"/>
      <c r="M189" s="23"/>
    </row>
    <row r="190" spans="1:13" s="21" customFormat="1" x14ac:dyDescent="0.25">
      <c r="A190" s="23"/>
      <c r="B190" s="23"/>
      <c r="C190" s="23"/>
      <c r="D190" s="23"/>
      <c r="E190" s="23"/>
      <c r="F190" s="23"/>
      <c r="G190" s="23"/>
      <c r="H190" s="20"/>
      <c r="I190" s="23"/>
      <c r="J190" s="23"/>
      <c r="K190" s="23"/>
      <c r="L190" s="23"/>
      <c r="M190" s="23"/>
    </row>
    <row r="191" spans="1:13" s="21" customFormat="1" x14ac:dyDescent="0.25">
      <c r="A191" s="23"/>
      <c r="B191" s="23"/>
      <c r="C191" s="23"/>
      <c r="D191" s="23"/>
      <c r="E191" s="23"/>
      <c r="F191" s="23"/>
      <c r="G191" s="23"/>
      <c r="H191" s="20"/>
      <c r="I191" s="23"/>
      <c r="J191" s="23"/>
      <c r="K191" s="23"/>
      <c r="L191" s="23"/>
      <c r="M191" s="23"/>
    </row>
    <row r="192" spans="1:13" s="21" customFormat="1" x14ac:dyDescent="0.25">
      <c r="A192" s="23"/>
      <c r="B192" s="23"/>
      <c r="C192" s="23"/>
      <c r="D192" s="23"/>
      <c r="E192" s="23"/>
      <c r="F192" s="23"/>
      <c r="G192" s="23"/>
      <c r="H192" s="20"/>
      <c r="I192" s="23"/>
      <c r="J192" s="23"/>
      <c r="K192" s="23"/>
      <c r="L192" s="23"/>
      <c r="M192" s="23"/>
    </row>
    <row r="193" spans="1:13" s="21" customFormat="1" x14ac:dyDescent="0.25">
      <c r="A193" s="23"/>
      <c r="B193" s="23"/>
      <c r="C193" s="23"/>
      <c r="D193" s="23"/>
      <c r="E193" s="23"/>
      <c r="F193" s="23"/>
      <c r="G193" s="23"/>
      <c r="H193" s="20"/>
      <c r="I193" s="23"/>
      <c r="J193" s="23"/>
      <c r="K193" s="23"/>
      <c r="L193" s="23"/>
      <c r="M193" s="23"/>
    </row>
    <row r="194" spans="1:13" s="21" customFormat="1" x14ac:dyDescent="0.25">
      <c r="A194" s="23"/>
      <c r="B194" s="23"/>
      <c r="C194" s="23"/>
      <c r="D194" s="23"/>
      <c r="E194" s="23"/>
      <c r="F194" s="23"/>
      <c r="G194" s="23"/>
      <c r="H194" s="20"/>
      <c r="I194" s="23"/>
      <c r="J194" s="23"/>
      <c r="K194" s="23"/>
      <c r="L194" s="23"/>
      <c r="M194" s="23"/>
    </row>
    <row r="195" spans="1:13" s="21" customFormat="1" x14ac:dyDescent="0.25">
      <c r="A195" s="23"/>
      <c r="B195" s="23"/>
      <c r="C195" s="23"/>
      <c r="D195" s="23"/>
      <c r="E195" s="23"/>
      <c r="F195" s="23"/>
      <c r="G195" s="23"/>
      <c r="H195" s="20"/>
      <c r="I195" s="23"/>
      <c r="J195" s="23"/>
      <c r="K195" s="23"/>
      <c r="L195" s="23"/>
      <c r="M195" s="23"/>
    </row>
    <row r="196" spans="1:13" s="21" customFormat="1" x14ac:dyDescent="0.25">
      <c r="A196" s="23"/>
      <c r="B196" s="23"/>
      <c r="C196" s="23"/>
      <c r="D196" s="23"/>
      <c r="E196" s="23"/>
      <c r="F196" s="23"/>
      <c r="G196" s="23"/>
      <c r="H196" s="20"/>
      <c r="I196" s="23"/>
      <c r="J196" s="23"/>
      <c r="K196" s="23"/>
      <c r="L196" s="23"/>
      <c r="M196" s="23"/>
    </row>
    <row r="197" spans="1:13" s="21" customFormat="1" x14ac:dyDescent="0.25">
      <c r="A197" s="23"/>
      <c r="B197" s="23"/>
      <c r="C197" s="23"/>
      <c r="D197" s="23"/>
      <c r="E197" s="23"/>
      <c r="F197" s="23"/>
      <c r="G197" s="23"/>
      <c r="H197" s="20"/>
      <c r="I197" s="23"/>
      <c r="J197" s="23"/>
      <c r="K197" s="23"/>
      <c r="L197" s="23"/>
      <c r="M197" s="23"/>
    </row>
    <row r="198" spans="1:13" s="21" customFormat="1" x14ac:dyDescent="0.25">
      <c r="A198" s="23"/>
      <c r="B198" s="23"/>
      <c r="C198" s="23"/>
      <c r="D198" s="23"/>
      <c r="E198" s="23"/>
      <c r="F198" s="23"/>
      <c r="G198" s="23"/>
      <c r="H198" s="20"/>
      <c r="I198" s="23"/>
      <c r="J198" s="23"/>
      <c r="K198" s="23"/>
      <c r="L198" s="23"/>
      <c r="M198" s="23"/>
    </row>
    <row r="199" spans="1:13" s="21" customFormat="1" x14ac:dyDescent="0.25">
      <c r="A199" s="23"/>
      <c r="B199" s="23"/>
      <c r="C199" s="23"/>
      <c r="D199" s="23"/>
      <c r="E199" s="23"/>
      <c r="F199" s="23"/>
      <c r="G199" s="23"/>
      <c r="H199" s="20"/>
      <c r="I199" s="23"/>
      <c r="J199" s="23"/>
      <c r="K199" s="23"/>
      <c r="L199" s="23"/>
      <c r="M199" s="23"/>
    </row>
    <row r="200" spans="1:13" s="21" customFormat="1" x14ac:dyDescent="0.25">
      <c r="A200" s="23"/>
      <c r="B200" s="23"/>
      <c r="C200" s="23"/>
      <c r="D200" s="23"/>
      <c r="E200" s="23"/>
      <c r="F200" s="23"/>
      <c r="G200" s="23"/>
      <c r="H200" s="20"/>
      <c r="I200" s="23"/>
      <c r="J200" s="23"/>
      <c r="K200" s="23"/>
      <c r="L200" s="23"/>
      <c r="M200" s="23"/>
    </row>
    <row r="201" spans="1:13" s="21" customFormat="1" x14ac:dyDescent="0.25">
      <c r="A201" s="23"/>
      <c r="B201" s="23"/>
      <c r="C201" s="23"/>
      <c r="D201" s="23"/>
      <c r="E201" s="23"/>
      <c r="F201" s="23"/>
      <c r="G201" s="23"/>
      <c r="H201" s="20"/>
      <c r="I201" s="23"/>
      <c r="J201" s="23"/>
      <c r="K201" s="23"/>
      <c r="L201" s="23"/>
      <c r="M201" s="23"/>
    </row>
    <row r="202" spans="1:13" s="21" customFormat="1" x14ac:dyDescent="0.25">
      <c r="A202" s="23"/>
      <c r="B202" s="23"/>
      <c r="C202" s="23"/>
      <c r="D202" s="23"/>
      <c r="E202" s="23"/>
      <c r="F202" s="23"/>
      <c r="G202" s="23"/>
      <c r="H202" s="20"/>
      <c r="I202" s="23"/>
      <c r="J202" s="23"/>
      <c r="K202" s="23"/>
      <c r="L202" s="23"/>
      <c r="M202" s="23"/>
    </row>
    <row r="203" spans="1:13" s="21" customFormat="1" x14ac:dyDescent="0.25">
      <c r="A203" s="23"/>
      <c r="B203" s="23"/>
      <c r="C203" s="23"/>
      <c r="D203" s="23"/>
      <c r="E203" s="23"/>
      <c r="F203" s="23"/>
      <c r="G203" s="23"/>
      <c r="H203" s="20"/>
      <c r="I203" s="23"/>
      <c r="J203" s="23"/>
      <c r="K203" s="23"/>
      <c r="L203" s="23"/>
      <c r="M203" s="23"/>
    </row>
    <row r="204" spans="1:13" s="21" customFormat="1" x14ac:dyDescent="0.25">
      <c r="A204" s="23"/>
      <c r="B204" s="23"/>
      <c r="C204" s="23"/>
      <c r="D204" s="23"/>
      <c r="E204" s="23"/>
      <c r="F204" s="23"/>
      <c r="G204" s="23"/>
      <c r="H204" s="20"/>
      <c r="I204" s="23"/>
      <c r="J204" s="23"/>
      <c r="K204" s="23"/>
      <c r="L204" s="23"/>
      <c r="M204" s="23"/>
    </row>
    <row r="205" spans="1:13" s="21" customFormat="1" x14ac:dyDescent="0.25">
      <c r="A205" s="23"/>
      <c r="B205" s="23"/>
      <c r="C205" s="23"/>
      <c r="D205" s="23"/>
      <c r="E205" s="23"/>
      <c r="F205" s="23"/>
      <c r="G205" s="23"/>
      <c r="H205" s="20"/>
      <c r="I205" s="23"/>
      <c r="J205" s="23"/>
      <c r="K205" s="23"/>
      <c r="L205" s="23"/>
      <c r="M205" s="23"/>
    </row>
    <row r="206" spans="1:13" s="21" customFormat="1" x14ac:dyDescent="0.25">
      <c r="A206" s="23"/>
      <c r="B206" s="23"/>
      <c r="C206" s="23"/>
      <c r="D206" s="23"/>
      <c r="E206" s="23"/>
      <c r="F206" s="23"/>
      <c r="G206" s="23"/>
      <c r="H206" s="20"/>
      <c r="I206" s="23"/>
      <c r="J206" s="23"/>
      <c r="K206" s="23"/>
      <c r="L206" s="23"/>
      <c r="M206" s="23"/>
    </row>
    <row r="207" spans="1:13" s="21" customFormat="1" x14ac:dyDescent="0.25">
      <c r="A207" s="23"/>
      <c r="B207" s="23"/>
      <c r="C207" s="23"/>
      <c r="D207" s="23"/>
      <c r="E207" s="23"/>
      <c r="F207" s="23"/>
      <c r="G207" s="23"/>
      <c r="H207" s="20"/>
      <c r="I207" s="23"/>
      <c r="J207" s="23"/>
      <c r="K207" s="23"/>
      <c r="L207" s="23"/>
      <c r="M207" s="23"/>
    </row>
    <row r="208" spans="1:13" s="21" customFormat="1" x14ac:dyDescent="0.25">
      <c r="A208" s="23"/>
      <c r="B208" s="23"/>
      <c r="C208" s="23"/>
      <c r="D208" s="23"/>
      <c r="E208" s="23"/>
      <c r="F208" s="23"/>
      <c r="G208" s="23"/>
      <c r="H208" s="20"/>
      <c r="I208" s="23"/>
      <c r="J208" s="23"/>
      <c r="K208" s="23"/>
      <c r="L208" s="23"/>
      <c r="M208" s="23"/>
    </row>
    <row r="209" spans="1:13" s="21" customFormat="1" x14ac:dyDescent="0.25">
      <c r="A209" s="23"/>
      <c r="B209" s="23"/>
      <c r="C209" s="23"/>
      <c r="D209" s="23"/>
      <c r="E209" s="23"/>
      <c r="F209" s="23"/>
      <c r="G209" s="23"/>
      <c r="H209" s="20"/>
      <c r="I209" s="23"/>
      <c r="J209" s="23"/>
      <c r="K209" s="23"/>
      <c r="L209" s="23"/>
      <c r="M209" s="23"/>
    </row>
    <row r="210" spans="1:13" s="21" customFormat="1" x14ac:dyDescent="0.25">
      <c r="A210" s="23"/>
      <c r="B210" s="23"/>
      <c r="C210" s="23"/>
      <c r="D210" s="23"/>
      <c r="E210" s="23"/>
      <c r="F210" s="23"/>
      <c r="G210" s="23"/>
      <c r="H210" s="20"/>
      <c r="I210" s="23"/>
      <c r="J210" s="23"/>
      <c r="K210" s="23"/>
      <c r="L210" s="23"/>
      <c r="M210" s="23"/>
    </row>
    <row r="211" spans="1:13" s="21" customFormat="1" x14ac:dyDescent="0.25">
      <c r="A211" s="23"/>
      <c r="B211" s="23"/>
      <c r="C211" s="23"/>
      <c r="D211" s="23"/>
      <c r="E211" s="23"/>
      <c r="F211" s="23"/>
      <c r="G211" s="23"/>
      <c r="H211" s="20"/>
      <c r="I211" s="23"/>
      <c r="J211" s="23"/>
      <c r="K211" s="23"/>
      <c r="L211" s="23"/>
      <c r="M211" s="23"/>
    </row>
    <row r="212" spans="1:13" s="21" customFormat="1" x14ac:dyDescent="0.25">
      <c r="A212" s="23"/>
      <c r="B212" s="23"/>
      <c r="C212" s="23"/>
      <c r="D212" s="23"/>
      <c r="E212" s="23"/>
      <c r="F212" s="23"/>
      <c r="G212" s="23"/>
      <c r="H212" s="20"/>
      <c r="I212" s="23"/>
      <c r="J212" s="23"/>
      <c r="K212" s="23"/>
      <c r="L212" s="23"/>
      <c r="M212" s="23"/>
    </row>
    <row r="213" spans="1:13" s="21" customFormat="1" x14ac:dyDescent="0.25">
      <c r="A213" s="23"/>
      <c r="B213" s="23"/>
      <c r="C213" s="23"/>
      <c r="D213" s="23"/>
      <c r="E213" s="23"/>
      <c r="F213" s="23"/>
      <c r="G213" s="23"/>
      <c r="H213" s="20"/>
      <c r="I213" s="23"/>
      <c r="J213" s="23"/>
      <c r="K213" s="23"/>
      <c r="L213" s="23"/>
      <c r="M213" s="23"/>
    </row>
    <row r="214" spans="1:13" s="21" customFormat="1" x14ac:dyDescent="0.25">
      <c r="A214" s="23"/>
      <c r="B214" s="23"/>
      <c r="C214" s="23"/>
      <c r="D214" s="23"/>
      <c r="E214" s="23"/>
      <c r="F214" s="23"/>
      <c r="G214" s="23"/>
      <c r="H214" s="20"/>
      <c r="I214" s="23"/>
      <c r="J214" s="23"/>
      <c r="K214" s="23"/>
      <c r="L214" s="23"/>
      <c r="M214" s="23"/>
    </row>
    <row r="215" spans="1:13" s="21" customFormat="1" x14ac:dyDescent="0.25">
      <c r="A215" s="23"/>
      <c r="B215" s="23"/>
      <c r="C215" s="23"/>
      <c r="D215" s="23"/>
      <c r="E215" s="23"/>
      <c r="F215" s="23"/>
      <c r="G215" s="23"/>
      <c r="H215" s="20"/>
      <c r="I215" s="23"/>
      <c r="J215" s="23"/>
      <c r="K215" s="23"/>
      <c r="L215" s="23"/>
      <c r="M215" s="23"/>
    </row>
    <row r="216" spans="1:13" s="21" customFormat="1" x14ac:dyDescent="0.25">
      <c r="A216" s="23"/>
      <c r="B216" s="23"/>
      <c r="C216" s="23"/>
      <c r="D216" s="23"/>
      <c r="E216" s="23"/>
      <c r="F216" s="23"/>
      <c r="G216" s="23"/>
      <c r="H216" s="20"/>
      <c r="I216" s="23"/>
      <c r="J216" s="23"/>
      <c r="K216" s="23"/>
      <c r="L216" s="23"/>
      <c r="M216" s="23"/>
    </row>
    <row r="217" spans="1:13" s="21" customFormat="1" x14ac:dyDescent="0.25">
      <c r="A217" s="23"/>
      <c r="B217" s="23"/>
      <c r="C217" s="23"/>
      <c r="D217" s="23"/>
      <c r="E217" s="23"/>
      <c r="F217" s="23"/>
      <c r="G217" s="23"/>
      <c r="H217" s="20"/>
      <c r="I217" s="23"/>
      <c r="J217" s="23"/>
      <c r="K217" s="23"/>
      <c r="L217" s="23"/>
      <c r="M217" s="23"/>
    </row>
    <row r="218" spans="1:13" s="21" customFormat="1" x14ac:dyDescent="0.25">
      <c r="A218" s="23"/>
      <c r="B218" s="23"/>
      <c r="C218" s="23"/>
      <c r="D218" s="23"/>
      <c r="E218" s="23"/>
      <c r="F218" s="23"/>
      <c r="G218" s="23"/>
      <c r="H218" s="20"/>
      <c r="I218" s="23"/>
      <c r="J218" s="23"/>
      <c r="K218" s="23"/>
      <c r="L218" s="23"/>
      <c r="M218" s="23"/>
    </row>
    <row r="219" spans="1:13" s="21" customFormat="1" x14ac:dyDescent="0.25">
      <c r="A219" s="23"/>
      <c r="B219" s="23"/>
      <c r="C219" s="23"/>
      <c r="D219" s="23"/>
      <c r="E219" s="23"/>
      <c r="F219" s="23"/>
      <c r="G219" s="23"/>
      <c r="H219" s="20"/>
      <c r="I219" s="23"/>
      <c r="J219" s="23"/>
      <c r="K219" s="23"/>
      <c r="L219" s="23"/>
      <c r="M219" s="23"/>
    </row>
    <row r="220" spans="1:13" s="21" customFormat="1" x14ac:dyDescent="0.25">
      <c r="A220" s="23"/>
      <c r="B220" s="23"/>
      <c r="C220" s="23"/>
      <c r="D220" s="23"/>
      <c r="E220" s="23"/>
      <c r="F220" s="23"/>
      <c r="G220" s="23"/>
      <c r="H220" s="20"/>
      <c r="I220" s="23"/>
      <c r="J220" s="23"/>
      <c r="K220" s="23"/>
      <c r="L220" s="23"/>
      <c r="M220" s="23"/>
    </row>
    <row r="221" spans="1:13" s="21" customFormat="1" x14ac:dyDescent="0.25">
      <c r="A221" s="23"/>
      <c r="B221" s="23"/>
      <c r="C221" s="23"/>
      <c r="D221" s="23"/>
      <c r="E221" s="23"/>
      <c r="F221" s="23"/>
      <c r="G221" s="23"/>
      <c r="H221" s="20"/>
      <c r="I221" s="23"/>
      <c r="J221" s="23"/>
      <c r="K221" s="23"/>
      <c r="L221" s="23"/>
      <c r="M221" s="23"/>
    </row>
    <row r="222" spans="1:13" s="21" customFormat="1" x14ac:dyDescent="0.25">
      <c r="A222" s="23"/>
      <c r="B222" s="23"/>
      <c r="C222" s="23"/>
      <c r="D222" s="23"/>
      <c r="E222" s="23"/>
      <c r="F222" s="23"/>
      <c r="G222" s="23"/>
      <c r="H222" s="20"/>
      <c r="I222" s="23"/>
      <c r="J222" s="23"/>
      <c r="K222" s="23"/>
      <c r="L222" s="23"/>
      <c r="M222" s="23"/>
    </row>
    <row r="223" spans="1:13" s="21" customFormat="1" x14ac:dyDescent="0.25">
      <c r="A223" s="23"/>
      <c r="B223" s="23"/>
      <c r="C223" s="23"/>
      <c r="D223" s="23"/>
      <c r="E223" s="23"/>
      <c r="F223" s="23"/>
      <c r="G223" s="23"/>
      <c r="H223" s="20"/>
      <c r="I223" s="23"/>
      <c r="J223" s="23"/>
      <c r="K223" s="23"/>
      <c r="L223" s="23"/>
      <c r="M223" s="23"/>
    </row>
    <row r="224" spans="1:13" s="21" customFormat="1" x14ac:dyDescent="0.25">
      <c r="A224" s="23"/>
      <c r="B224" s="23"/>
      <c r="C224" s="23"/>
      <c r="D224" s="23"/>
      <c r="E224" s="23"/>
      <c r="F224" s="23"/>
      <c r="G224" s="23"/>
      <c r="H224" s="20"/>
      <c r="I224" s="23"/>
      <c r="J224" s="23"/>
      <c r="K224" s="23"/>
      <c r="L224" s="23"/>
      <c r="M224" s="23"/>
    </row>
    <row r="225" spans="1:13" s="21" customFormat="1" x14ac:dyDescent="0.25">
      <c r="A225" s="23"/>
      <c r="B225" s="23"/>
      <c r="C225" s="23"/>
      <c r="D225" s="23"/>
      <c r="E225" s="23"/>
      <c r="F225" s="23"/>
      <c r="G225" s="23"/>
      <c r="H225" s="20"/>
      <c r="I225" s="23"/>
      <c r="J225" s="23"/>
      <c r="K225" s="23"/>
      <c r="L225" s="23"/>
      <c r="M225" s="23"/>
    </row>
    <row r="226" spans="1:13" s="21" customFormat="1" x14ac:dyDescent="0.25">
      <c r="A226" s="23"/>
      <c r="B226" s="23"/>
      <c r="C226" s="23"/>
      <c r="D226" s="23"/>
      <c r="E226" s="23"/>
      <c r="F226" s="23"/>
      <c r="G226" s="23"/>
      <c r="H226" s="20"/>
      <c r="I226" s="23"/>
      <c r="J226" s="23"/>
      <c r="K226" s="23"/>
      <c r="L226" s="23"/>
      <c r="M226" s="23"/>
    </row>
    <row r="227" spans="1:13" s="21" customFormat="1" x14ac:dyDescent="0.25">
      <c r="A227" s="23"/>
      <c r="B227" s="23"/>
      <c r="C227" s="23"/>
      <c r="D227" s="23"/>
      <c r="E227" s="23"/>
      <c r="F227" s="23"/>
      <c r="G227" s="23"/>
      <c r="H227" s="20"/>
      <c r="I227" s="23"/>
      <c r="J227" s="23"/>
      <c r="K227" s="23"/>
      <c r="L227" s="23"/>
      <c r="M227" s="23"/>
    </row>
    <row r="228" spans="1:13" s="21" customFormat="1" x14ac:dyDescent="0.25">
      <c r="A228" s="23"/>
      <c r="B228" s="23"/>
      <c r="C228" s="23"/>
      <c r="D228" s="23"/>
      <c r="E228" s="23"/>
      <c r="F228" s="23"/>
      <c r="G228" s="23"/>
      <c r="H228" s="20"/>
      <c r="I228" s="23"/>
      <c r="J228" s="23"/>
      <c r="K228" s="23"/>
      <c r="L228" s="23"/>
      <c r="M228" s="23"/>
    </row>
    <row r="229" spans="1:13" s="21" customFormat="1" x14ac:dyDescent="0.25">
      <c r="A229" s="23"/>
      <c r="B229" s="23"/>
      <c r="C229" s="23"/>
      <c r="D229" s="23"/>
      <c r="E229" s="23"/>
      <c r="F229" s="23"/>
      <c r="G229" s="23"/>
      <c r="H229" s="20"/>
      <c r="I229" s="23"/>
      <c r="J229" s="23"/>
      <c r="K229" s="23"/>
      <c r="L229" s="23"/>
      <c r="M229" s="23"/>
    </row>
    <row r="230" spans="1:13" s="21" customFormat="1" x14ac:dyDescent="0.25">
      <c r="A230" s="23"/>
      <c r="B230" s="23"/>
      <c r="C230" s="23"/>
      <c r="D230" s="23"/>
      <c r="E230" s="23"/>
      <c r="F230" s="23"/>
      <c r="G230" s="23"/>
      <c r="H230" s="20"/>
      <c r="I230" s="23"/>
      <c r="J230" s="23"/>
      <c r="K230" s="23"/>
      <c r="L230" s="23"/>
      <c r="M230" s="23"/>
    </row>
    <row r="231" spans="1:13" s="21" customFormat="1" x14ac:dyDescent="0.25">
      <c r="A231" s="23"/>
      <c r="B231" s="23"/>
      <c r="C231" s="23"/>
      <c r="D231" s="23"/>
      <c r="E231" s="23"/>
      <c r="F231" s="23"/>
      <c r="G231" s="23"/>
      <c r="H231" s="20"/>
      <c r="I231" s="23"/>
      <c r="J231" s="23"/>
      <c r="K231" s="23"/>
      <c r="L231" s="23"/>
      <c r="M231" s="23"/>
    </row>
    <row r="232" spans="1:13" s="21" customFormat="1" x14ac:dyDescent="0.25">
      <c r="A232" s="23"/>
      <c r="B232" s="23"/>
      <c r="C232" s="23"/>
      <c r="D232" s="23"/>
      <c r="E232" s="23"/>
      <c r="F232" s="23"/>
      <c r="G232" s="23"/>
      <c r="H232" s="20"/>
      <c r="I232" s="23"/>
      <c r="J232" s="23"/>
      <c r="K232" s="23"/>
      <c r="L232" s="23"/>
      <c r="M232" s="23"/>
    </row>
    <row r="233" spans="1:13" s="21" customFormat="1" x14ac:dyDescent="0.25">
      <c r="A233" s="23"/>
      <c r="B233" s="23"/>
      <c r="C233" s="23"/>
      <c r="D233" s="23"/>
      <c r="E233" s="23"/>
      <c r="F233" s="23"/>
      <c r="G233" s="23"/>
      <c r="H233" s="20"/>
      <c r="I233" s="23"/>
      <c r="J233" s="23"/>
      <c r="K233" s="23"/>
      <c r="L233" s="23"/>
      <c r="M233" s="23"/>
    </row>
    <row r="234" spans="1:13" s="21" customFormat="1" x14ac:dyDescent="0.25">
      <c r="A234" s="23"/>
      <c r="B234" s="23"/>
      <c r="C234" s="23"/>
      <c r="D234" s="23"/>
      <c r="E234" s="23"/>
      <c r="F234" s="23"/>
      <c r="G234" s="23"/>
      <c r="H234" s="20"/>
      <c r="I234" s="23"/>
      <c r="J234" s="23"/>
      <c r="K234" s="23"/>
      <c r="L234" s="23"/>
      <c r="M234" s="23"/>
    </row>
    <row r="235" spans="1:13" s="21" customFormat="1" x14ac:dyDescent="0.25">
      <c r="A235" s="23"/>
      <c r="B235" s="23"/>
      <c r="C235" s="23"/>
      <c r="D235" s="23"/>
      <c r="E235" s="23"/>
      <c r="F235" s="23"/>
      <c r="G235" s="23"/>
      <c r="H235" s="20"/>
      <c r="I235" s="23"/>
      <c r="J235" s="23"/>
      <c r="K235" s="23"/>
      <c r="L235" s="23"/>
      <c r="M235" s="23"/>
    </row>
    <row r="236" spans="1:13" s="21" customFormat="1" x14ac:dyDescent="0.25">
      <c r="A236" s="23"/>
      <c r="B236" s="23"/>
      <c r="C236" s="23"/>
      <c r="D236" s="23"/>
      <c r="E236" s="23"/>
      <c r="F236" s="23"/>
      <c r="G236" s="23"/>
      <c r="H236" s="20"/>
      <c r="I236" s="23"/>
      <c r="J236" s="23"/>
      <c r="K236" s="23"/>
      <c r="L236" s="23"/>
      <c r="M236" s="23"/>
    </row>
    <row r="237" spans="1:13" s="21" customFormat="1" x14ac:dyDescent="0.25">
      <c r="A237" s="23"/>
      <c r="B237" s="23"/>
      <c r="C237" s="23"/>
      <c r="D237" s="23"/>
      <c r="E237" s="23"/>
      <c r="F237" s="23"/>
      <c r="G237" s="23"/>
      <c r="H237" s="20"/>
      <c r="I237" s="23"/>
      <c r="J237" s="23"/>
      <c r="K237" s="23"/>
      <c r="L237" s="23"/>
      <c r="M237" s="23"/>
    </row>
    <row r="238" spans="1:13" s="21" customFormat="1" x14ac:dyDescent="0.25">
      <c r="A238" s="23"/>
      <c r="B238" s="23"/>
      <c r="C238" s="23"/>
      <c r="D238" s="23"/>
      <c r="E238" s="23"/>
      <c r="F238" s="23"/>
      <c r="G238" s="23"/>
      <c r="H238" s="20"/>
      <c r="I238" s="23"/>
      <c r="J238" s="23"/>
      <c r="K238" s="23"/>
      <c r="L238" s="23"/>
      <c r="M238" s="23"/>
    </row>
    <row r="239" spans="1:13" s="21" customFormat="1" x14ac:dyDescent="0.25">
      <c r="A239" s="23"/>
      <c r="B239" s="23"/>
      <c r="C239" s="23"/>
      <c r="D239" s="23"/>
      <c r="E239" s="23"/>
      <c r="F239" s="23"/>
      <c r="G239" s="23"/>
      <c r="H239" s="20"/>
      <c r="I239" s="23"/>
      <c r="J239" s="23"/>
      <c r="K239" s="23"/>
      <c r="L239" s="23"/>
      <c r="M239" s="23"/>
    </row>
    <row r="240" spans="1:13" s="21" customFormat="1" x14ac:dyDescent="0.25">
      <c r="A240" s="23"/>
      <c r="B240" s="23"/>
      <c r="C240" s="23"/>
      <c r="D240" s="23"/>
      <c r="E240" s="23"/>
      <c r="F240" s="23"/>
      <c r="G240" s="23"/>
      <c r="H240" s="20"/>
      <c r="I240" s="23"/>
      <c r="J240" s="23"/>
      <c r="K240" s="23"/>
      <c r="L240" s="23"/>
      <c r="M240" s="23"/>
    </row>
    <row r="241" spans="1:13" s="21" customFormat="1" x14ac:dyDescent="0.25">
      <c r="A241" s="23"/>
      <c r="B241" s="23"/>
      <c r="C241" s="23"/>
      <c r="D241" s="23"/>
      <c r="E241" s="23"/>
      <c r="F241" s="23"/>
      <c r="G241" s="23"/>
      <c r="H241" s="20"/>
      <c r="I241" s="23"/>
      <c r="J241" s="23"/>
      <c r="K241" s="23"/>
      <c r="L241" s="23"/>
      <c r="M241" s="23"/>
    </row>
    <row r="242" spans="1:13" s="21" customFormat="1" x14ac:dyDescent="0.25">
      <c r="A242" s="23"/>
      <c r="B242" s="23"/>
      <c r="C242" s="23"/>
      <c r="D242" s="23"/>
      <c r="E242" s="23"/>
      <c r="F242" s="23"/>
      <c r="G242" s="23"/>
      <c r="H242" s="20"/>
      <c r="I242" s="23"/>
      <c r="J242" s="23"/>
      <c r="K242" s="23"/>
      <c r="L242" s="23"/>
      <c r="M242" s="23"/>
    </row>
    <row r="243" spans="1:13" s="21" customFormat="1" x14ac:dyDescent="0.25">
      <c r="A243" s="2"/>
      <c r="B243" s="2"/>
      <c r="C243" s="2"/>
      <c r="D243" s="2"/>
      <c r="E243" s="2"/>
      <c r="F243" s="2"/>
      <c r="G243" s="2"/>
      <c r="H243" s="9"/>
      <c r="I243" s="2"/>
      <c r="J243" s="2"/>
      <c r="K243" s="2"/>
      <c r="L243" s="6"/>
      <c r="M243" s="2"/>
    </row>
    <row r="244" spans="1:13" x14ac:dyDescent="0.25">
      <c r="H244" s="9"/>
    </row>
    <row r="245" spans="1:13" x14ac:dyDescent="0.25">
      <c r="H245" s="9"/>
    </row>
    <row r="246" spans="1:13" x14ac:dyDescent="0.25">
      <c r="H246" s="9"/>
    </row>
    <row r="247" spans="1:13" x14ac:dyDescent="0.25">
      <c r="H247" s="9"/>
    </row>
    <row r="248" spans="1:13" x14ac:dyDescent="0.25">
      <c r="H248" s="9"/>
    </row>
    <row r="249" spans="1:13" x14ac:dyDescent="0.25">
      <c r="H249" s="9"/>
    </row>
    <row r="250" spans="1:13" x14ac:dyDescent="0.25">
      <c r="H250" s="9"/>
    </row>
    <row r="251" spans="1:13" x14ac:dyDescent="0.25">
      <c r="H251" s="9"/>
    </row>
    <row r="252" spans="1:13" x14ac:dyDescent="0.25">
      <c r="H252" s="9"/>
    </row>
    <row r="253" spans="1:13" x14ac:dyDescent="0.25">
      <c r="H253" s="9"/>
    </row>
    <row r="254" spans="1:13" x14ac:dyDescent="0.25">
      <c r="H254" s="9"/>
    </row>
    <row r="255" spans="1:13" x14ac:dyDescent="0.25">
      <c r="H255" s="9"/>
    </row>
    <row r="256" spans="1:13" x14ac:dyDescent="0.25">
      <c r="H256" s="9"/>
    </row>
    <row r="257" spans="8:8" x14ac:dyDescent="0.25">
      <c r="H257" s="9"/>
    </row>
    <row r="258" spans="8:8" x14ac:dyDescent="0.25">
      <c r="H258" s="9"/>
    </row>
    <row r="259" spans="8:8" x14ac:dyDescent="0.25">
      <c r="H259" s="9"/>
    </row>
    <row r="260" spans="8:8" x14ac:dyDescent="0.25">
      <c r="H260" s="9"/>
    </row>
    <row r="261" spans="8:8" x14ac:dyDescent="0.25">
      <c r="H261" s="9"/>
    </row>
    <row r="262" spans="8:8" x14ac:dyDescent="0.25">
      <c r="H262" s="9"/>
    </row>
    <row r="263" spans="8:8" x14ac:dyDescent="0.25">
      <c r="H263" s="9"/>
    </row>
    <row r="264" spans="8:8" x14ac:dyDescent="0.25">
      <c r="H264" s="9"/>
    </row>
    <row r="265" spans="8:8" x14ac:dyDescent="0.25">
      <c r="H265" s="9"/>
    </row>
    <row r="266" spans="8:8" x14ac:dyDescent="0.25">
      <c r="H266" s="9"/>
    </row>
    <row r="267" spans="8:8" x14ac:dyDescent="0.25">
      <c r="H267" s="9"/>
    </row>
    <row r="268" spans="8:8" x14ac:dyDescent="0.25">
      <c r="H268" s="9"/>
    </row>
    <row r="269" spans="8:8" x14ac:dyDescent="0.25">
      <c r="H269" s="9"/>
    </row>
    <row r="270" spans="8:8" x14ac:dyDescent="0.25">
      <c r="H270" s="9"/>
    </row>
    <row r="271" spans="8:8" x14ac:dyDescent="0.25">
      <c r="H271" s="9"/>
    </row>
    <row r="272" spans="8:8" x14ac:dyDescent="0.25">
      <c r="H272" s="9"/>
    </row>
    <row r="273" spans="8:8" x14ac:dyDescent="0.25">
      <c r="H273" s="9"/>
    </row>
    <row r="274" spans="8:8" x14ac:dyDescent="0.25">
      <c r="H274" s="9"/>
    </row>
    <row r="275" spans="8:8" x14ac:dyDescent="0.25">
      <c r="H275" s="9"/>
    </row>
    <row r="276" spans="8:8" x14ac:dyDescent="0.25">
      <c r="H276" s="9"/>
    </row>
    <row r="277" spans="8:8" x14ac:dyDescent="0.25">
      <c r="H277" s="9"/>
    </row>
    <row r="278" spans="8:8" x14ac:dyDescent="0.25">
      <c r="H278" s="9"/>
    </row>
    <row r="279" spans="8:8" x14ac:dyDescent="0.25">
      <c r="H279" s="9"/>
    </row>
    <row r="280" spans="8:8" x14ac:dyDescent="0.25">
      <c r="H280" s="9"/>
    </row>
    <row r="281" spans="8:8" x14ac:dyDescent="0.25">
      <c r="H281" s="9"/>
    </row>
    <row r="282" spans="8:8" x14ac:dyDescent="0.25">
      <c r="H282" s="9"/>
    </row>
    <row r="283" spans="8:8" x14ac:dyDescent="0.25">
      <c r="H283" s="9"/>
    </row>
    <row r="284" spans="8:8" x14ac:dyDescent="0.25">
      <c r="H284" s="9"/>
    </row>
    <row r="285" spans="8:8" x14ac:dyDescent="0.25">
      <c r="H285" s="9"/>
    </row>
    <row r="286" spans="8:8" x14ac:dyDescent="0.25">
      <c r="H286" s="9"/>
    </row>
    <row r="287" spans="8:8" x14ac:dyDescent="0.25">
      <c r="H287" s="9"/>
    </row>
    <row r="288" spans="8:8" x14ac:dyDescent="0.25">
      <c r="H288" s="9"/>
    </row>
    <row r="289" spans="8:8" x14ac:dyDescent="0.25">
      <c r="H289" s="9"/>
    </row>
    <row r="290" spans="8:8" x14ac:dyDescent="0.25">
      <c r="H290" s="9"/>
    </row>
    <row r="291" spans="8:8" x14ac:dyDescent="0.25">
      <c r="H291" s="9"/>
    </row>
    <row r="292" spans="8:8" x14ac:dyDescent="0.25">
      <c r="H292" s="9"/>
    </row>
    <row r="293" spans="8:8" x14ac:dyDescent="0.25">
      <c r="H293" s="9"/>
    </row>
    <row r="294" spans="8:8" x14ac:dyDescent="0.25">
      <c r="H294" s="9"/>
    </row>
    <row r="295" spans="8:8" x14ac:dyDescent="0.25">
      <c r="H295" s="9"/>
    </row>
    <row r="296" spans="8:8" x14ac:dyDescent="0.25">
      <c r="H296" s="9"/>
    </row>
    <row r="297" spans="8:8" x14ac:dyDescent="0.25">
      <c r="H297" s="9"/>
    </row>
    <row r="298" spans="8:8" x14ac:dyDescent="0.25">
      <c r="H298" s="9"/>
    </row>
    <row r="299" spans="8:8" x14ac:dyDescent="0.25">
      <c r="H299" s="9"/>
    </row>
    <row r="300" spans="8:8" x14ac:dyDescent="0.25">
      <c r="H300" s="9"/>
    </row>
    <row r="301" spans="8:8" x14ac:dyDescent="0.25">
      <c r="H301" s="9"/>
    </row>
    <row r="302" spans="8:8" x14ac:dyDescent="0.25">
      <c r="H302" s="9"/>
    </row>
    <row r="303" spans="8:8" x14ac:dyDescent="0.25">
      <c r="H303" s="9"/>
    </row>
    <row r="304" spans="8:8" x14ac:dyDescent="0.25">
      <c r="H304" s="9"/>
    </row>
    <row r="305" spans="8:8" x14ac:dyDescent="0.25">
      <c r="H305" s="9"/>
    </row>
    <row r="306" spans="8:8" x14ac:dyDescent="0.25">
      <c r="H306" s="9"/>
    </row>
    <row r="307" spans="8:8" x14ac:dyDescent="0.25">
      <c r="H307" s="9"/>
    </row>
    <row r="308" spans="8:8" x14ac:dyDescent="0.25">
      <c r="H308" s="9"/>
    </row>
    <row r="309" spans="8:8" x14ac:dyDescent="0.25">
      <c r="H309" s="9"/>
    </row>
    <row r="310" spans="8:8" x14ac:dyDescent="0.25">
      <c r="H310" s="9"/>
    </row>
    <row r="311" spans="8:8" x14ac:dyDescent="0.25">
      <c r="H311" s="9"/>
    </row>
    <row r="312" spans="8:8" x14ac:dyDescent="0.25">
      <c r="H312" s="9"/>
    </row>
    <row r="313" spans="8:8" x14ac:dyDescent="0.25">
      <c r="H313" s="9"/>
    </row>
    <row r="314" spans="8:8" x14ac:dyDescent="0.25">
      <c r="H314" s="9"/>
    </row>
    <row r="315" spans="8:8" x14ac:dyDescent="0.25">
      <c r="H315" s="9"/>
    </row>
    <row r="316" spans="8:8" x14ac:dyDescent="0.25">
      <c r="H316" s="9"/>
    </row>
    <row r="317" spans="8:8" x14ac:dyDescent="0.25">
      <c r="H317" s="9"/>
    </row>
    <row r="318" spans="8:8" x14ac:dyDescent="0.25">
      <c r="H318" s="9"/>
    </row>
    <row r="319" spans="8:8" x14ac:dyDescent="0.25">
      <c r="H319" s="9"/>
    </row>
    <row r="320" spans="8:8" x14ac:dyDescent="0.25">
      <c r="H320" s="9"/>
    </row>
    <row r="321" spans="8:8" x14ac:dyDescent="0.25">
      <c r="H321" s="9"/>
    </row>
    <row r="322" spans="8:8" x14ac:dyDescent="0.25">
      <c r="H322" s="9"/>
    </row>
    <row r="323" spans="8:8" x14ac:dyDescent="0.25">
      <c r="H323" s="9"/>
    </row>
    <row r="324" spans="8:8" x14ac:dyDescent="0.25">
      <c r="H324" s="9"/>
    </row>
    <row r="325" spans="8:8" x14ac:dyDescent="0.25">
      <c r="H325" s="9"/>
    </row>
    <row r="326" spans="8:8" x14ac:dyDescent="0.25">
      <c r="H326" s="9"/>
    </row>
    <row r="327" spans="8:8" x14ac:dyDescent="0.25">
      <c r="H327" s="9"/>
    </row>
    <row r="328" spans="8:8" x14ac:dyDescent="0.25">
      <c r="H328" s="9"/>
    </row>
    <row r="329" spans="8:8" x14ac:dyDescent="0.25">
      <c r="H329" s="9"/>
    </row>
    <row r="330" spans="8:8" x14ac:dyDescent="0.25">
      <c r="H330" s="9"/>
    </row>
    <row r="331" spans="8:8" x14ac:dyDescent="0.25">
      <c r="H331" s="9"/>
    </row>
    <row r="332" spans="8:8" x14ac:dyDescent="0.25">
      <c r="H332" s="9"/>
    </row>
    <row r="333" spans="8:8" x14ac:dyDescent="0.25">
      <c r="H333" s="9"/>
    </row>
    <row r="334" spans="8:8" x14ac:dyDescent="0.25">
      <c r="H334" s="9"/>
    </row>
    <row r="335" spans="8:8" x14ac:dyDescent="0.25">
      <c r="H335" s="9"/>
    </row>
    <row r="336" spans="8:8" x14ac:dyDescent="0.25">
      <c r="H336" s="9"/>
    </row>
    <row r="337" spans="8:8" x14ac:dyDescent="0.25">
      <c r="H337" s="9"/>
    </row>
    <row r="338" spans="8:8" x14ac:dyDescent="0.25">
      <c r="H338" s="9"/>
    </row>
    <row r="339" spans="8:8" x14ac:dyDescent="0.25">
      <c r="H339" s="9"/>
    </row>
    <row r="340" spans="8:8" x14ac:dyDescent="0.25">
      <c r="H340" s="9"/>
    </row>
    <row r="341" spans="8:8" x14ac:dyDescent="0.25">
      <c r="H341" s="9"/>
    </row>
    <row r="342" spans="8:8" x14ac:dyDescent="0.25">
      <c r="H342" s="9"/>
    </row>
    <row r="343" spans="8:8" x14ac:dyDescent="0.25">
      <c r="H343" s="9"/>
    </row>
    <row r="344" spans="8:8" x14ac:dyDescent="0.25">
      <c r="H344" s="9"/>
    </row>
    <row r="345" spans="8:8" x14ac:dyDescent="0.25">
      <c r="H345" s="9"/>
    </row>
    <row r="346" spans="8:8" x14ac:dyDescent="0.25">
      <c r="H346" s="9"/>
    </row>
    <row r="347" spans="8:8" x14ac:dyDescent="0.25">
      <c r="H347" s="9"/>
    </row>
    <row r="348" spans="8:8" x14ac:dyDescent="0.25">
      <c r="H348" s="9"/>
    </row>
    <row r="349" spans="8:8" x14ac:dyDescent="0.25">
      <c r="H349" s="9"/>
    </row>
    <row r="350" spans="8:8" x14ac:dyDescent="0.25">
      <c r="H350" s="9"/>
    </row>
    <row r="351" spans="8:8" x14ac:dyDescent="0.25">
      <c r="H351" s="9"/>
    </row>
    <row r="352" spans="8:8" x14ac:dyDescent="0.25">
      <c r="H352" s="9"/>
    </row>
    <row r="353" spans="8:8" x14ac:dyDescent="0.25">
      <c r="H353" s="9"/>
    </row>
    <row r="354" spans="8:8" x14ac:dyDescent="0.25">
      <c r="H354" s="9"/>
    </row>
    <row r="355" spans="8:8" x14ac:dyDescent="0.25">
      <c r="H355" s="9"/>
    </row>
    <row r="356" spans="8:8" x14ac:dyDescent="0.25">
      <c r="H356" s="9"/>
    </row>
    <row r="357" spans="8:8" x14ac:dyDescent="0.25">
      <c r="H357" s="9"/>
    </row>
    <row r="358" spans="8:8" x14ac:dyDescent="0.25">
      <c r="H358" s="9"/>
    </row>
    <row r="359" spans="8:8" x14ac:dyDescent="0.25">
      <c r="H359" s="9"/>
    </row>
    <row r="360" spans="8:8" x14ac:dyDescent="0.25">
      <c r="H360" s="9"/>
    </row>
    <row r="361" spans="8:8" x14ac:dyDescent="0.25">
      <c r="H361" s="9"/>
    </row>
    <row r="362" spans="8:8" x14ac:dyDescent="0.25">
      <c r="H362" s="9"/>
    </row>
    <row r="363" spans="8:8" x14ac:dyDescent="0.25">
      <c r="H363" s="9"/>
    </row>
    <row r="364" spans="8:8" x14ac:dyDescent="0.25">
      <c r="H364" s="9"/>
    </row>
    <row r="365" spans="8:8" x14ac:dyDescent="0.25">
      <c r="H365" s="9"/>
    </row>
    <row r="366" spans="8:8" x14ac:dyDescent="0.25">
      <c r="H366" s="9"/>
    </row>
    <row r="367" spans="8:8" x14ac:dyDescent="0.25">
      <c r="H367" s="9"/>
    </row>
    <row r="368" spans="8:8" x14ac:dyDescent="0.25">
      <c r="H368" s="9"/>
    </row>
    <row r="369" spans="8:8" x14ac:dyDescent="0.25">
      <c r="H369" s="9"/>
    </row>
    <row r="370" spans="8:8" x14ac:dyDescent="0.25">
      <c r="H370" s="9"/>
    </row>
    <row r="371" spans="8:8" x14ac:dyDescent="0.25">
      <c r="H371" s="9"/>
    </row>
    <row r="372" spans="8:8" x14ac:dyDescent="0.25">
      <c r="H372" s="9"/>
    </row>
    <row r="373" spans="8:8" x14ac:dyDescent="0.25">
      <c r="H373" s="9"/>
    </row>
    <row r="374" spans="8:8" x14ac:dyDescent="0.25">
      <c r="H374" s="9"/>
    </row>
    <row r="375" spans="8:8" x14ac:dyDescent="0.25">
      <c r="H375" s="9"/>
    </row>
    <row r="376" spans="8:8" x14ac:dyDescent="0.25">
      <c r="H376" s="9"/>
    </row>
    <row r="377" spans="8:8" x14ac:dyDescent="0.25">
      <c r="H377" s="9"/>
    </row>
    <row r="378" spans="8:8" x14ac:dyDescent="0.25">
      <c r="H378" s="9"/>
    </row>
    <row r="379" spans="8:8" x14ac:dyDescent="0.25">
      <c r="H379" s="9"/>
    </row>
    <row r="380" spans="8:8" x14ac:dyDescent="0.25">
      <c r="H380" s="9"/>
    </row>
    <row r="381" spans="8:8" x14ac:dyDescent="0.25">
      <c r="H381" s="9"/>
    </row>
    <row r="382" spans="8:8" x14ac:dyDescent="0.25">
      <c r="H382" s="9"/>
    </row>
    <row r="383" spans="8:8" x14ac:dyDescent="0.25">
      <c r="H383" s="9"/>
    </row>
    <row r="384" spans="8:8" x14ac:dyDescent="0.25">
      <c r="H384" s="9"/>
    </row>
    <row r="385" spans="8:8" x14ac:dyDescent="0.25">
      <c r="H385" s="9"/>
    </row>
    <row r="386" spans="8:8" x14ac:dyDescent="0.25">
      <c r="H386" s="9"/>
    </row>
    <row r="387" spans="8:8" x14ac:dyDescent="0.25">
      <c r="H387" s="9"/>
    </row>
  </sheetData>
  <mergeCells count="2">
    <mergeCell ref="A1:I1"/>
    <mergeCell ref="J1:M1"/>
  </mergeCells>
  <pageMargins left="0.7" right="0.7" top="0.75" bottom="0.75" header="0.3" footer="0.3"/>
  <pageSetup paperSize="9" scale="11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'Data base'!#REF!</xm:f>
          </x14:formula1>
          <xm:sqref>H175:H387</xm:sqref>
        </x14:dataValidation>
        <x14:dataValidation type="list" allowBlank="1" showInputMessage="1" showErrorMessage="1">
          <x14:formula1>
            <xm:f>'Data base'!#REF!</xm:f>
          </x14:formula1>
          <xm:sqref>F3:F7 F9:F174</xm:sqref>
        </x14:dataValidation>
        <x14:dataValidation type="list" showInputMessage="1">
          <x14:formula1>
            <xm:f>'Data base'!#REF!</xm:f>
          </x14:formula1>
          <xm:sqref>F8</xm:sqref>
        </x14:dataValidation>
        <x14:dataValidation type="list" allowBlank="1" showInputMessage="1" showErrorMessage="1">
          <x14:formula1>
            <xm:f>'Data base'!$B$4:$B$69</xm:f>
          </x14:formula1>
          <xm:sqref>H3:H34</xm:sqref>
        </x14:dataValidation>
        <x14:dataValidation type="list" allowBlank="1" showInputMessage="1" showErrorMessage="1">
          <x14:formula1>
            <xm:f>'Data base'!$B$4:$B$69</xm:f>
          </x14:formula1>
          <xm:sqref>H35:H150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0"/>
  <sheetViews>
    <sheetView topLeftCell="A45" zoomScale="85" zoomScaleNormal="85" workbookViewId="0">
      <selection activeCell="B65" sqref="B65"/>
    </sheetView>
  </sheetViews>
  <sheetFormatPr defaultRowHeight="15" x14ac:dyDescent="0.25"/>
  <cols>
    <col min="2" max="2" width="83.140625" bestFit="1" customWidth="1"/>
    <col min="3" max="3" width="19" customWidth="1"/>
    <col min="4" max="4" width="20.7109375" bestFit="1" customWidth="1"/>
    <col min="5" max="5" width="18.42578125" bestFit="1" customWidth="1"/>
    <col min="6" max="6" width="16.42578125" bestFit="1" customWidth="1"/>
    <col min="7" max="7" width="12.5703125" bestFit="1" customWidth="1"/>
    <col min="8" max="8" width="18.85546875" bestFit="1" customWidth="1"/>
    <col min="9" max="9" width="37" customWidth="1"/>
    <col min="10" max="10" width="14.28515625" bestFit="1" customWidth="1"/>
    <col min="11" max="11" width="15" bestFit="1" customWidth="1"/>
    <col min="12" max="12" width="13.140625" bestFit="1" customWidth="1"/>
    <col min="13" max="13" width="11.7109375" bestFit="1" customWidth="1"/>
    <col min="20" max="20" width="10.85546875" bestFit="1" customWidth="1"/>
  </cols>
  <sheetData>
    <row r="2" spans="2:5" x14ac:dyDescent="0.25">
      <c r="B2" t="s">
        <v>18</v>
      </c>
    </row>
    <row r="3" spans="2:5" ht="31.5" customHeight="1" x14ac:dyDescent="0.25">
      <c r="B3" s="12" t="s">
        <v>8</v>
      </c>
      <c r="C3" s="12" t="s">
        <v>9</v>
      </c>
      <c r="D3" s="12" t="s">
        <v>0</v>
      </c>
      <c r="E3" s="12" t="s">
        <v>1</v>
      </c>
    </row>
    <row r="4" spans="2:5" x14ac:dyDescent="0.25">
      <c r="B4" s="16" t="s">
        <v>19</v>
      </c>
      <c r="C4" s="13">
        <v>10101800182</v>
      </c>
      <c r="D4" s="14">
        <v>21</v>
      </c>
      <c r="E4" s="14">
        <v>15.4</v>
      </c>
    </row>
    <row r="5" spans="2:5" x14ac:dyDescent="0.25">
      <c r="B5" s="16" t="s">
        <v>20</v>
      </c>
      <c r="C5" s="13">
        <v>10101800210</v>
      </c>
      <c r="D5" s="14">
        <v>21</v>
      </c>
      <c r="E5" s="14">
        <v>18</v>
      </c>
    </row>
    <row r="6" spans="2:5" x14ac:dyDescent="0.25">
      <c r="B6" s="16" t="s">
        <v>21</v>
      </c>
      <c r="C6" s="13">
        <v>10111700041</v>
      </c>
      <c r="D6" s="14">
        <v>21</v>
      </c>
      <c r="E6" s="14">
        <v>19</v>
      </c>
    </row>
    <row r="7" spans="2:5" x14ac:dyDescent="0.25">
      <c r="B7" s="17" t="s">
        <v>22</v>
      </c>
      <c r="C7" s="13">
        <v>10115400026</v>
      </c>
      <c r="D7" s="15">
        <v>21</v>
      </c>
      <c r="E7" s="15">
        <v>19</v>
      </c>
    </row>
    <row r="8" spans="2:5" x14ac:dyDescent="0.25">
      <c r="B8" s="16" t="s">
        <v>23</v>
      </c>
      <c r="C8" s="13">
        <v>10115400023</v>
      </c>
      <c r="D8" s="15">
        <v>21</v>
      </c>
      <c r="E8" s="15">
        <v>19</v>
      </c>
    </row>
    <row r="9" spans="2:5" x14ac:dyDescent="0.25">
      <c r="B9" s="16" t="s">
        <v>24</v>
      </c>
      <c r="C9" s="13">
        <v>10801100050</v>
      </c>
      <c r="D9" s="15">
        <v>21</v>
      </c>
      <c r="E9" s="15">
        <v>17</v>
      </c>
    </row>
    <row r="10" spans="2:5" x14ac:dyDescent="0.25">
      <c r="B10" s="16" t="s">
        <v>25</v>
      </c>
      <c r="C10" s="13"/>
      <c r="D10" s="15">
        <v>21</v>
      </c>
      <c r="E10" s="15">
        <v>18</v>
      </c>
    </row>
    <row r="11" spans="2:5" x14ac:dyDescent="0.25">
      <c r="B11" s="16" t="s">
        <v>26</v>
      </c>
      <c r="C11" s="13">
        <v>10801100051</v>
      </c>
      <c r="D11" s="15">
        <v>21</v>
      </c>
      <c r="E11" s="15">
        <v>22</v>
      </c>
    </row>
    <row r="12" spans="2:5" x14ac:dyDescent="0.25">
      <c r="B12" s="16" t="s">
        <v>27</v>
      </c>
      <c r="C12" s="13">
        <v>10801100037</v>
      </c>
      <c r="D12" s="15">
        <v>21</v>
      </c>
      <c r="E12" s="15">
        <v>24</v>
      </c>
    </row>
    <row r="13" spans="2:5" x14ac:dyDescent="0.25">
      <c r="B13" s="16" t="s">
        <v>28</v>
      </c>
      <c r="C13" s="13">
        <v>10101900515</v>
      </c>
      <c r="D13" s="15">
        <v>21</v>
      </c>
      <c r="E13" s="15">
        <v>19</v>
      </c>
    </row>
    <row r="14" spans="2:5" x14ac:dyDescent="0.25">
      <c r="B14" s="16" t="s">
        <v>29</v>
      </c>
      <c r="C14" s="13">
        <v>10101900516</v>
      </c>
      <c r="D14" s="15">
        <v>21</v>
      </c>
      <c r="E14" s="15">
        <v>19.100000000000001</v>
      </c>
    </row>
    <row r="15" spans="2:5" x14ac:dyDescent="0.25">
      <c r="B15" s="16" t="s">
        <v>30</v>
      </c>
      <c r="C15" s="13">
        <v>10103200054</v>
      </c>
      <c r="D15" s="15">
        <v>21</v>
      </c>
      <c r="E15" s="15">
        <v>17</v>
      </c>
    </row>
    <row r="16" spans="2:5" x14ac:dyDescent="0.25">
      <c r="B16" s="16" t="s">
        <v>31</v>
      </c>
      <c r="C16" s="13">
        <v>10103200053</v>
      </c>
      <c r="D16" s="15">
        <v>21</v>
      </c>
      <c r="E16" s="15">
        <v>17</v>
      </c>
    </row>
    <row r="17" spans="2:5" x14ac:dyDescent="0.25">
      <c r="B17" s="16" t="s">
        <v>32</v>
      </c>
      <c r="C17" s="13">
        <v>10101800150</v>
      </c>
      <c r="D17" s="15">
        <v>21</v>
      </c>
      <c r="E17" s="15">
        <v>18</v>
      </c>
    </row>
    <row r="18" spans="2:5" x14ac:dyDescent="0.25">
      <c r="B18" s="16" t="s">
        <v>33</v>
      </c>
      <c r="C18" s="13">
        <v>10101800149</v>
      </c>
      <c r="D18" s="14">
        <v>21</v>
      </c>
      <c r="E18" s="14">
        <v>18</v>
      </c>
    </row>
    <row r="19" spans="2:5" x14ac:dyDescent="0.25">
      <c r="B19" s="16" t="s">
        <v>34</v>
      </c>
      <c r="C19" s="13">
        <v>10108803006</v>
      </c>
      <c r="D19" s="15">
        <v>21</v>
      </c>
      <c r="E19" s="15">
        <v>18</v>
      </c>
    </row>
    <row r="20" spans="2:5" x14ac:dyDescent="0.25">
      <c r="B20" s="16" t="s">
        <v>35</v>
      </c>
      <c r="C20" s="13">
        <v>10109400307</v>
      </c>
      <c r="D20" s="15">
        <v>21</v>
      </c>
      <c r="E20" s="15">
        <v>19</v>
      </c>
    </row>
    <row r="21" spans="2:5" x14ac:dyDescent="0.25">
      <c r="B21" s="16"/>
      <c r="C21" s="13"/>
      <c r="D21" s="15"/>
      <c r="E21" s="15"/>
    </row>
    <row r="22" spans="2:5" x14ac:dyDescent="0.25">
      <c r="B22" s="16" t="s">
        <v>36</v>
      </c>
      <c r="C22" s="13">
        <v>10108803526</v>
      </c>
      <c r="D22" s="15">
        <v>21</v>
      </c>
      <c r="E22" s="15">
        <v>18</v>
      </c>
    </row>
    <row r="23" spans="2:5" x14ac:dyDescent="0.25">
      <c r="B23" s="16" t="s">
        <v>37</v>
      </c>
      <c r="C23" s="13">
        <v>10108803516</v>
      </c>
      <c r="D23" s="15">
        <v>21</v>
      </c>
      <c r="E23" s="15">
        <v>19</v>
      </c>
    </row>
    <row r="24" spans="2:5" x14ac:dyDescent="0.25">
      <c r="B24" s="16" t="s">
        <v>38</v>
      </c>
      <c r="C24" s="13">
        <v>10108803509</v>
      </c>
      <c r="D24" s="15">
        <v>21</v>
      </c>
      <c r="E24" s="15">
        <v>19</v>
      </c>
    </row>
    <row r="25" spans="2:5" x14ac:dyDescent="0.25">
      <c r="B25" s="16" t="s">
        <v>39</v>
      </c>
      <c r="C25" s="13"/>
      <c r="D25" s="15">
        <v>21</v>
      </c>
      <c r="E25" s="15">
        <v>19</v>
      </c>
    </row>
    <row r="26" spans="2:5" x14ac:dyDescent="0.25">
      <c r="B26" s="16" t="s">
        <v>40</v>
      </c>
      <c r="C26" s="13">
        <v>10108803484</v>
      </c>
      <c r="D26" s="15">
        <v>21</v>
      </c>
      <c r="E26" s="15">
        <v>19</v>
      </c>
    </row>
    <row r="27" spans="2:5" x14ac:dyDescent="0.25">
      <c r="B27" s="16" t="s">
        <v>41</v>
      </c>
      <c r="C27" s="13">
        <v>10108803508</v>
      </c>
      <c r="D27" s="15">
        <v>21</v>
      </c>
      <c r="E27" s="15">
        <v>19</v>
      </c>
    </row>
    <row r="28" spans="2:5" x14ac:dyDescent="0.25">
      <c r="B28" s="16" t="s">
        <v>42</v>
      </c>
      <c r="C28" s="13">
        <v>10107500021</v>
      </c>
      <c r="D28" s="15">
        <v>21</v>
      </c>
      <c r="E28" s="15">
        <v>18</v>
      </c>
    </row>
    <row r="29" spans="2:5" x14ac:dyDescent="0.25">
      <c r="B29" s="16" t="s">
        <v>43</v>
      </c>
      <c r="C29" s="13">
        <v>10107500020</v>
      </c>
      <c r="D29" s="15">
        <v>21</v>
      </c>
      <c r="E29" s="15">
        <v>18</v>
      </c>
    </row>
    <row r="30" spans="2:5" x14ac:dyDescent="0.25">
      <c r="B30" s="16" t="s">
        <v>44</v>
      </c>
      <c r="C30" s="13">
        <v>10108803437</v>
      </c>
      <c r="D30" s="15">
        <v>21</v>
      </c>
      <c r="E30" s="15">
        <v>19</v>
      </c>
    </row>
    <row r="31" spans="2:5" x14ac:dyDescent="0.25">
      <c r="B31" s="16" t="s">
        <v>45</v>
      </c>
      <c r="C31" s="13">
        <v>10108803447</v>
      </c>
      <c r="D31" s="15">
        <v>21</v>
      </c>
      <c r="E31" s="15">
        <v>19</v>
      </c>
    </row>
    <row r="32" spans="2:5" x14ac:dyDescent="0.25">
      <c r="B32" s="16" t="s">
        <v>46</v>
      </c>
      <c r="C32" s="13"/>
      <c r="D32" s="15">
        <v>21</v>
      </c>
      <c r="E32" s="15">
        <v>19</v>
      </c>
    </row>
    <row r="33" spans="2:5" x14ac:dyDescent="0.25">
      <c r="B33" s="16" t="s">
        <v>47</v>
      </c>
      <c r="C33" s="13"/>
      <c r="D33" s="15">
        <v>21</v>
      </c>
      <c r="E33" s="15">
        <v>19</v>
      </c>
    </row>
    <row r="34" spans="2:5" x14ac:dyDescent="0.25">
      <c r="B34" s="16" t="s">
        <v>48</v>
      </c>
      <c r="C34" s="13">
        <v>10108803410</v>
      </c>
      <c r="D34" s="15">
        <v>21</v>
      </c>
      <c r="E34" s="15">
        <v>19</v>
      </c>
    </row>
    <row r="35" spans="2:5" x14ac:dyDescent="0.25">
      <c r="B35" s="18" t="s">
        <v>49</v>
      </c>
      <c r="C35" s="13"/>
      <c r="D35" s="15">
        <v>21</v>
      </c>
      <c r="E35" s="15">
        <v>18</v>
      </c>
    </row>
    <row r="36" spans="2:5" x14ac:dyDescent="0.25">
      <c r="B36" s="16" t="s">
        <v>50</v>
      </c>
      <c r="C36" s="13"/>
      <c r="D36" s="15">
        <v>21</v>
      </c>
      <c r="E36" s="15">
        <v>19</v>
      </c>
    </row>
    <row r="37" spans="2:5" x14ac:dyDescent="0.25">
      <c r="B37" s="16" t="s">
        <v>51</v>
      </c>
      <c r="C37" s="13"/>
      <c r="D37" s="15">
        <v>21</v>
      </c>
      <c r="E37" s="15">
        <v>18</v>
      </c>
    </row>
    <row r="38" spans="2:5" x14ac:dyDescent="0.25">
      <c r="B38" s="16" t="s">
        <v>52</v>
      </c>
      <c r="C38" s="13">
        <v>10108803378</v>
      </c>
      <c r="D38" s="15">
        <v>21</v>
      </c>
      <c r="E38" s="15">
        <v>18</v>
      </c>
    </row>
    <row r="39" spans="2:5" x14ac:dyDescent="0.25">
      <c r="B39" s="16" t="s">
        <v>53</v>
      </c>
      <c r="C39" s="13">
        <v>10108803377</v>
      </c>
      <c r="D39" s="15">
        <v>21</v>
      </c>
      <c r="E39" s="15">
        <v>18</v>
      </c>
    </row>
    <row r="40" spans="2:5" x14ac:dyDescent="0.25">
      <c r="B40" s="16" t="s">
        <v>54</v>
      </c>
      <c r="C40" s="13">
        <v>10108803369</v>
      </c>
      <c r="D40" s="15">
        <v>21</v>
      </c>
      <c r="E40" s="15">
        <v>18</v>
      </c>
    </row>
    <row r="41" spans="2:5" x14ac:dyDescent="0.25">
      <c r="B41" s="16" t="s">
        <v>55</v>
      </c>
      <c r="C41" s="13"/>
      <c r="D41" s="15">
        <v>21</v>
      </c>
      <c r="E41" s="15">
        <v>18</v>
      </c>
    </row>
    <row r="42" spans="2:5" x14ac:dyDescent="0.25">
      <c r="B42" s="16" t="s">
        <v>56</v>
      </c>
      <c r="C42" s="13"/>
      <c r="D42" s="15">
        <v>21</v>
      </c>
      <c r="E42" s="15">
        <v>18</v>
      </c>
    </row>
    <row r="43" spans="2:5" x14ac:dyDescent="0.25">
      <c r="B43" s="16" t="s">
        <v>58</v>
      </c>
      <c r="C43" s="13"/>
      <c r="D43" s="15">
        <v>21</v>
      </c>
      <c r="E43" s="15">
        <v>18</v>
      </c>
    </row>
    <row r="44" spans="2:5" x14ac:dyDescent="0.25">
      <c r="B44" s="16" t="s">
        <v>59</v>
      </c>
      <c r="C44" s="13"/>
      <c r="D44" s="15">
        <v>21</v>
      </c>
      <c r="E44" s="15">
        <v>18</v>
      </c>
    </row>
    <row r="45" spans="2:5" x14ac:dyDescent="0.25">
      <c r="B45" s="16" t="s">
        <v>60</v>
      </c>
      <c r="C45" s="13">
        <v>10108803234</v>
      </c>
      <c r="D45" s="15">
        <v>21</v>
      </c>
      <c r="E45" s="15">
        <v>19</v>
      </c>
    </row>
    <row r="46" spans="2:5" x14ac:dyDescent="0.25">
      <c r="B46" s="16" t="s">
        <v>61</v>
      </c>
      <c r="C46" s="13"/>
      <c r="D46" s="15">
        <v>21</v>
      </c>
      <c r="E46" s="15">
        <v>19</v>
      </c>
    </row>
    <row r="47" spans="2:5" x14ac:dyDescent="0.25">
      <c r="B47" s="16" t="s">
        <v>62</v>
      </c>
      <c r="C47" s="13"/>
      <c r="D47" s="15">
        <v>21</v>
      </c>
      <c r="E47" s="15">
        <v>19</v>
      </c>
    </row>
    <row r="48" spans="2:5" x14ac:dyDescent="0.25">
      <c r="B48" s="16" t="s">
        <v>63</v>
      </c>
      <c r="C48" s="13"/>
      <c r="D48" s="15">
        <v>21</v>
      </c>
      <c r="E48" s="15">
        <v>18</v>
      </c>
    </row>
    <row r="49" spans="2:5" x14ac:dyDescent="0.25">
      <c r="B49" s="16" t="s">
        <v>64</v>
      </c>
      <c r="C49" s="13">
        <v>10107500007</v>
      </c>
      <c r="D49" s="15">
        <v>21</v>
      </c>
      <c r="E49" s="15">
        <v>18</v>
      </c>
    </row>
    <row r="50" spans="2:5" x14ac:dyDescent="0.25">
      <c r="B50" s="16" t="s">
        <v>57</v>
      </c>
      <c r="C50" s="13"/>
      <c r="D50" s="15">
        <v>21</v>
      </c>
      <c r="E50" s="15">
        <v>18</v>
      </c>
    </row>
    <row r="51" spans="2:5" x14ac:dyDescent="0.25">
      <c r="B51" s="16" t="s">
        <v>65</v>
      </c>
      <c r="C51" s="13">
        <v>10101100042</v>
      </c>
      <c r="D51" s="15">
        <v>21</v>
      </c>
      <c r="E51" s="15">
        <v>19</v>
      </c>
    </row>
    <row r="52" spans="2:5" x14ac:dyDescent="0.25">
      <c r="B52" s="16" t="s">
        <v>66</v>
      </c>
      <c r="C52" s="13"/>
      <c r="D52" s="15">
        <v>21</v>
      </c>
      <c r="E52" s="15">
        <v>18</v>
      </c>
    </row>
    <row r="53" spans="2:5" x14ac:dyDescent="0.25">
      <c r="B53" s="16" t="s">
        <v>67</v>
      </c>
      <c r="C53" s="13"/>
      <c r="D53" s="15">
        <v>21</v>
      </c>
      <c r="E53" s="15">
        <v>18</v>
      </c>
    </row>
    <row r="54" spans="2:5" x14ac:dyDescent="0.25">
      <c r="B54" s="16" t="s">
        <v>68</v>
      </c>
      <c r="C54" s="13"/>
      <c r="D54" s="15">
        <v>21</v>
      </c>
      <c r="E54" s="15">
        <v>18</v>
      </c>
    </row>
    <row r="55" spans="2:5" x14ac:dyDescent="0.25">
      <c r="B55" s="16" t="s">
        <v>69</v>
      </c>
      <c r="C55" s="13"/>
      <c r="D55" s="15">
        <v>21</v>
      </c>
      <c r="E55" s="15">
        <v>19</v>
      </c>
    </row>
    <row r="56" spans="2:5" x14ac:dyDescent="0.25">
      <c r="B56" s="16" t="s">
        <v>70</v>
      </c>
      <c r="C56" s="13"/>
      <c r="D56" s="15">
        <v>21</v>
      </c>
      <c r="E56" s="15">
        <v>18</v>
      </c>
    </row>
    <row r="57" spans="2:5" x14ac:dyDescent="0.25">
      <c r="B57" s="16" t="s">
        <v>71</v>
      </c>
      <c r="C57" s="13"/>
      <c r="D57" s="15">
        <v>21</v>
      </c>
      <c r="E57" s="15">
        <v>19</v>
      </c>
    </row>
    <row r="58" spans="2:5" x14ac:dyDescent="0.25">
      <c r="B58" s="16" t="s">
        <v>72</v>
      </c>
      <c r="C58" s="13">
        <v>10108803256</v>
      </c>
      <c r="D58" s="15">
        <v>21</v>
      </c>
      <c r="E58" s="15">
        <v>18</v>
      </c>
    </row>
    <row r="59" spans="2:5" x14ac:dyDescent="0.25">
      <c r="B59" s="16" t="s">
        <v>73</v>
      </c>
      <c r="C59" s="13">
        <v>10108803262</v>
      </c>
      <c r="D59" s="15">
        <v>21</v>
      </c>
      <c r="E59" s="15">
        <v>18</v>
      </c>
    </row>
    <row r="60" spans="2:5" x14ac:dyDescent="0.25">
      <c r="B60" s="16" t="s">
        <v>74</v>
      </c>
      <c r="C60" s="13"/>
      <c r="D60" s="15">
        <v>21</v>
      </c>
      <c r="E60" s="15">
        <v>18</v>
      </c>
    </row>
    <row r="61" spans="2:5" x14ac:dyDescent="0.25">
      <c r="B61" s="16" t="s">
        <v>75</v>
      </c>
      <c r="C61" s="13"/>
      <c r="D61" s="15">
        <v>21</v>
      </c>
      <c r="E61" s="15">
        <v>18</v>
      </c>
    </row>
    <row r="62" spans="2:5" x14ac:dyDescent="0.25">
      <c r="B62" s="16" t="s">
        <v>76</v>
      </c>
      <c r="C62" s="13"/>
      <c r="D62" s="15">
        <v>21</v>
      </c>
      <c r="E62" s="15">
        <v>18</v>
      </c>
    </row>
    <row r="63" spans="2:5" x14ac:dyDescent="0.25">
      <c r="B63" s="16"/>
      <c r="C63" s="13"/>
      <c r="D63" s="15"/>
      <c r="E63" s="15"/>
    </row>
    <row r="64" spans="2:5" x14ac:dyDescent="0.25">
      <c r="B64" s="16" t="s">
        <v>77</v>
      </c>
      <c r="C64" s="13">
        <v>10101900396</v>
      </c>
      <c r="D64" s="15">
        <v>21</v>
      </c>
      <c r="E64" s="15">
        <v>19</v>
      </c>
    </row>
    <row r="65" spans="2:5" x14ac:dyDescent="0.25">
      <c r="B65" s="16" t="s">
        <v>78</v>
      </c>
      <c r="C65" s="13" t="s">
        <v>79</v>
      </c>
      <c r="D65" s="15">
        <v>21</v>
      </c>
      <c r="E65" s="15">
        <v>19</v>
      </c>
    </row>
    <row r="66" spans="2:5" x14ac:dyDescent="0.25">
      <c r="B66" s="16" t="s">
        <v>80</v>
      </c>
      <c r="C66" s="13" t="s">
        <v>79</v>
      </c>
      <c r="D66" s="15">
        <v>21</v>
      </c>
      <c r="E66" s="15">
        <v>19</v>
      </c>
    </row>
    <row r="67" spans="2:5" x14ac:dyDescent="0.25">
      <c r="B67" s="16" t="s">
        <v>81</v>
      </c>
      <c r="C67" s="13">
        <v>10101900511</v>
      </c>
      <c r="D67" s="15">
        <v>21</v>
      </c>
      <c r="E67" s="15">
        <v>19</v>
      </c>
    </row>
    <row r="68" spans="2:5" x14ac:dyDescent="0.25">
      <c r="B68" s="16" t="s">
        <v>82</v>
      </c>
      <c r="C68" s="13">
        <v>10101900412</v>
      </c>
      <c r="D68" s="15">
        <v>21</v>
      </c>
      <c r="E68" s="15">
        <v>19</v>
      </c>
    </row>
    <row r="69" spans="2:5" x14ac:dyDescent="0.25">
      <c r="B69" s="16" t="s">
        <v>83</v>
      </c>
      <c r="C69" s="13">
        <v>10101900510</v>
      </c>
      <c r="D69" s="15">
        <v>21</v>
      </c>
      <c r="E69" s="15">
        <v>19</v>
      </c>
    </row>
    <row r="70" spans="2:5" x14ac:dyDescent="0.25">
      <c r="B70" s="41"/>
      <c r="C70" s="35"/>
      <c r="D70" s="24"/>
      <c r="E70" s="2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Facial &amp; interfolded</vt:lpstr>
      <vt:lpstr>Data base</vt:lpstr>
      <vt:lpstr>'Facial &amp; interfolded'!Print_Area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Quality Assurance (DXB)</dc:creator>
  <cp:lastModifiedBy>Convert_lab (Egypt)</cp:lastModifiedBy>
  <cp:lastPrinted>2021-01-04T07:44:32Z</cp:lastPrinted>
  <dcterms:created xsi:type="dcterms:W3CDTF">2019-03-27T06:39:00Z</dcterms:created>
  <dcterms:modified xsi:type="dcterms:W3CDTF">2021-04-23T12:32:50Z</dcterms:modified>
</cp:coreProperties>
</file>