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tr65\Desktop\ملف المرفقات\"/>
    </mc:Choice>
  </mc:AlternateContent>
  <xr:revisionPtr revIDLastSave="0" documentId="8_{9F0C0A15-3BF4-42EA-BBD4-3F139C0572D3}" xr6:coauthVersionLast="46" xr6:coauthVersionMax="46" xr10:uidLastSave="{00000000-0000-0000-0000-000000000000}"/>
  <bookViews>
    <workbookView xWindow="-108" yWindow="-108" windowWidth="23256" windowHeight="12576" xr2:uid="{1DE9F326-5220-4C1E-B948-B31C4A953E06}"/>
  </bookViews>
  <sheets>
    <sheet name=" 11-1 B " sheetId="2" r:id="rId1"/>
    <sheet name=" 11-2 B " sheetId="3" r:id="rId2"/>
    <sheet name="12-6 B" sheetId="4" r:id="rId3"/>
    <sheet name=" 12-7 B " sheetId="5" r:id="rId4"/>
    <sheet name=" 12-8 B" sheetId="6" r:id="rId5"/>
    <sheet name=" إحصائية  11" sheetId="7" r:id="rId6"/>
    <sheet name="إحصائية 12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6" l="1"/>
  <c r="D29" i="6"/>
  <c r="C29" i="6"/>
  <c r="E26" i="5"/>
  <c r="D26" i="5"/>
  <c r="C26" i="5"/>
  <c r="E24" i="5" l="1"/>
  <c r="D24" i="5"/>
  <c r="C24" i="5"/>
  <c r="E22" i="6" l="1"/>
  <c r="D22" i="6"/>
  <c r="C22" i="6"/>
  <c r="E24" i="2"/>
  <c r="D24" i="2"/>
  <c r="C24" i="2"/>
  <c r="E26" i="3" l="1"/>
  <c r="D26" i="3"/>
  <c r="C26" i="3"/>
  <c r="E25" i="3"/>
  <c r="D25" i="3"/>
  <c r="C25" i="3"/>
  <c r="C24" i="6" l="1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30" i="6"/>
  <c r="D30" i="6"/>
  <c r="E30" i="6"/>
  <c r="C23" i="5"/>
  <c r="D23" i="5"/>
  <c r="E23" i="5"/>
  <c r="C25" i="5"/>
  <c r="D25" i="5"/>
  <c r="E25" i="5"/>
  <c r="C27" i="5"/>
  <c r="D27" i="5"/>
  <c r="E27" i="5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3" i="3"/>
  <c r="D23" i="3"/>
  <c r="E23" i="3"/>
  <c r="C24" i="3"/>
  <c r="D24" i="3"/>
  <c r="E24" i="3"/>
  <c r="C23" i="2"/>
  <c r="D23" i="2"/>
  <c r="E23" i="2"/>
  <c r="C25" i="2"/>
  <c r="D25" i="2"/>
  <c r="E25" i="2"/>
  <c r="C14" i="3"/>
  <c r="D14" i="3"/>
  <c r="E14" i="3"/>
  <c r="C15" i="3"/>
  <c r="D15" i="3"/>
  <c r="E15" i="3"/>
  <c r="C16" i="3"/>
  <c r="D16" i="3"/>
  <c r="E16" i="3"/>
  <c r="C17" i="3"/>
  <c r="D17" i="3"/>
  <c r="E17" i="3"/>
  <c r="C18" i="3"/>
  <c r="D18" i="3"/>
  <c r="E18" i="3"/>
  <c r="C19" i="3"/>
  <c r="D19" i="3"/>
  <c r="E19" i="3"/>
  <c r="C20" i="3"/>
  <c r="D20" i="3"/>
  <c r="E20" i="3"/>
  <c r="C21" i="3"/>
  <c r="D21" i="3"/>
  <c r="E21" i="3"/>
  <c r="C22" i="3"/>
  <c r="D22" i="3"/>
  <c r="E22" i="3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14" i="5"/>
  <c r="D14" i="5"/>
  <c r="E14" i="5"/>
  <c r="C15" i="5"/>
  <c r="D15" i="5"/>
  <c r="E15" i="5"/>
  <c r="C16" i="5"/>
  <c r="D16" i="5"/>
  <c r="E16" i="5"/>
  <c r="C17" i="5"/>
  <c r="D17" i="5"/>
  <c r="E17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3" i="6"/>
  <c r="D23" i="6"/>
  <c r="E23" i="6"/>
  <c r="C14" i="2"/>
  <c r="D14" i="2"/>
  <c r="E14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E13" i="3"/>
  <c r="E13" i="4"/>
  <c r="E13" i="5"/>
  <c r="E13" i="6"/>
  <c r="E13" i="2"/>
  <c r="D13" i="3"/>
  <c r="D13" i="4"/>
  <c r="D13" i="5"/>
  <c r="D13" i="6"/>
  <c r="D13" i="2"/>
  <c r="C13" i="3"/>
  <c r="C13" i="4"/>
  <c r="C13" i="5"/>
  <c r="C13" i="6"/>
  <c r="C13" i="2"/>
  <c r="H33" i="6" l="1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G33" i="6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G30" i="5"/>
  <c r="H31" i="4"/>
  <c r="D6" i="8" s="1"/>
  <c r="I31" i="4"/>
  <c r="J31" i="4"/>
  <c r="K31" i="4"/>
  <c r="L31" i="4"/>
  <c r="M31" i="4"/>
  <c r="N31" i="4"/>
  <c r="O31" i="4"/>
  <c r="P31" i="4"/>
  <c r="L6" i="8" s="1"/>
  <c r="Q31" i="4"/>
  <c r="R31" i="4"/>
  <c r="S31" i="4"/>
  <c r="T31" i="4"/>
  <c r="U31" i="4"/>
  <c r="V31" i="4"/>
  <c r="W31" i="4"/>
  <c r="X31" i="4"/>
  <c r="T6" i="8" s="1"/>
  <c r="G31" i="4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G29" i="3"/>
  <c r="H28" i="2"/>
  <c r="D6" i="7" s="1"/>
  <c r="I28" i="2"/>
  <c r="J28" i="2"/>
  <c r="K28" i="2"/>
  <c r="G6" i="7" s="1"/>
  <c r="L28" i="2"/>
  <c r="H6" i="7" s="1"/>
  <c r="M28" i="2"/>
  <c r="N28" i="2"/>
  <c r="O28" i="2"/>
  <c r="P28" i="2"/>
  <c r="Q28" i="2"/>
  <c r="R28" i="2"/>
  <c r="S28" i="2"/>
  <c r="O6" i="7" s="1"/>
  <c r="T28" i="2"/>
  <c r="U28" i="2"/>
  <c r="V28" i="2"/>
  <c r="W28" i="2"/>
  <c r="X28" i="2"/>
  <c r="G28" i="2"/>
  <c r="P6" i="7" l="1"/>
  <c r="L6" i="7"/>
  <c r="M6" i="8"/>
  <c r="N6" i="7"/>
  <c r="S6" i="8"/>
  <c r="F6" i="8"/>
  <c r="R6" i="7"/>
  <c r="T6" i="7"/>
  <c r="S6" i="7"/>
  <c r="M6" i="7"/>
  <c r="E6" i="7"/>
  <c r="H6" i="8"/>
  <c r="I6" i="8"/>
  <c r="J6" i="7"/>
  <c r="E6" i="8"/>
  <c r="N6" i="8"/>
  <c r="C6" i="7"/>
  <c r="F6" i="7"/>
  <c r="K6" i="8"/>
  <c r="Q6" i="8"/>
  <c r="R6" i="8"/>
  <c r="P6" i="8"/>
  <c r="J6" i="8"/>
  <c r="C6" i="8"/>
  <c r="O6" i="8"/>
  <c r="G6" i="8"/>
  <c r="Q6" i="7"/>
  <c r="I6" i="7"/>
  <c r="K6" i="7"/>
  <c r="G32" i="6" l="1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G32" i="4"/>
  <c r="C7" i="8" s="1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G29" i="2"/>
  <c r="C7" i="7" s="1"/>
  <c r="H29" i="2"/>
  <c r="I29" i="2"/>
  <c r="J29" i="2"/>
  <c r="K29" i="2"/>
  <c r="G7" i="7" s="1"/>
  <c r="L29" i="2"/>
  <c r="H7" i="7" s="1"/>
  <c r="M29" i="2"/>
  <c r="N29" i="2"/>
  <c r="O29" i="2"/>
  <c r="P29" i="2"/>
  <c r="Q29" i="2"/>
  <c r="R29" i="2"/>
  <c r="N7" i="7" s="1"/>
  <c r="S29" i="2"/>
  <c r="T29" i="2"/>
  <c r="U29" i="2"/>
  <c r="V29" i="2"/>
  <c r="W29" i="2"/>
  <c r="X29" i="2"/>
  <c r="S7" i="7" l="1"/>
  <c r="O7" i="8"/>
  <c r="P7" i="7"/>
  <c r="I7" i="7"/>
  <c r="K7" i="8"/>
  <c r="P7" i="8"/>
  <c r="G7" i="8"/>
  <c r="R7" i="8"/>
  <c r="Q7" i="8"/>
  <c r="H7" i="8"/>
  <c r="R7" i="7"/>
  <c r="M7" i="7"/>
  <c r="T7" i="7"/>
  <c r="L7" i="7"/>
  <c r="E7" i="7"/>
  <c r="S7" i="8"/>
  <c r="D7" i="8"/>
  <c r="D7" i="7"/>
  <c r="T27" i="3"/>
  <c r="I27" i="3"/>
  <c r="L5" i="7"/>
  <c r="P26" i="2"/>
  <c r="K5" i="7"/>
  <c r="O26" i="2"/>
  <c r="N26" i="2"/>
  <c r="I5" i="7"/>
  <c r="M26" i="2"/>
  <c r="T5" i="7"/>
  <c r="X26" i="2"/>
  <c r="H5" i="7"/>
  <c r="L26" i="2"/>
  <c r="S5" i="7"/>
  <c r="W26" i="2"/>
  <c r="G5" i="7"/>
  <c r="K26" i="2"/>
  <c r="R5" i="7"/>
  <c r="V26" i="2"/>
  <c r="Q5" i="7"/>
  <c r="U26" i="2"/>
  <c r="F5" i="7"/>
  <c r="J26" i="2"/>
  <c r="T26" i="2"/>
  <c r="I26" i="2"/>
  <c r="S26" i="2"/>
  <c r="H26" i="2"/>
  <c r="N5" i="7"/>
  <c r="R26" i="2"/>
  <c r="C5" i="7"/>
  <c r="G26" i="2"/>
  <c r="M5" i="7"/>
  <c r="Q26" i="2"/>
  <c r="X29" i="4"/>
  <c r="H5" i="8"/>
  <c r="L29" i="4"/>
  <c r="S27" i="3"/>
  <c r="H27" i="3"/>
  <c r="R27" i="3"/>
  <c r="G27" i="3"/>
  <c r="Q27" i="3"/>
  <c r="P27" i="3"/>
  <c r="O27" i="3"/>
  <c r="N27" i="3"/>
  <c r="M27" i="3"/>
  <c r="X27" i="3"/>
  <c r="L27" i="3"/>
  <c r="W27" i="3"/>
  <c r="K27" i="3"/>
  <c r="V27" i="3"/>
  <c r="U27" i="3"/>
  <c r="J27" i="3"/>
  <c r="W29" i="4"/>
  <c r="G5" i="8"/>
  <c r="K29" i="4"/>
  <c r="V29" i="4"/>
  <c r="U29" i="4"/>
  <c r="J29" i="4"/>
  <c r="T29" i="4"/>
  <c r="I29" i="4"/>
  <c r="S29" i="4"/>
  <c r="H29" i="4"/>
  <c r="R29" i="4"/>
  <c r="G29" i="4"/>
  <c r="Q29" i="4"/>
  <c r="P29" i="4"/>
  <c r="K5" i="8"/>
  <c r="O29" i="4"/>
  <c r="J5" i="8"/>
  <c r="N29" i="4"/>
  <c r="I5" i="8"/>
  <c r="M29" i="4"/>
  <c r="T28" i="5"/>
  <c r="I28" i="5"/>
  <c r="H28" i="5"/>
  <c r="G28" i="5"/>
  <c r="Q31" i="6"/>
  <c r="P31" i="6"/>
  <c r="O31" i="6"/>
  <c r="N31" i="6"/>
  <c r="M31" i="6"/>
  <c r="X31" i="6"/>
  <c r="L31" i="6"/>
  <c r="W31" i="6"/>
  <c r="K31" i="6"/>
  <c r="V31" i="6"/>
  <c r="U31" i="6"/>
  <c r="J31" i="6"/>
  <c r="T31" i="6"/>
  <c r="I31" i="6"/>
  <c r="S31" i="6"/>
  <c r="H31" i="6"/>
  <c r="R31" i="6"/>
  <c r="G31" i="6"/>
  <c r="Q7" i="7"/>
  <c r="F7" i="7"/>
  <c r="J5" i="7"/>
  <c r="S28" i="5"/>
  <c r="R28" i="5"/>
  <c r="Q28" i="5"/>
  <c r="P28" i="5"/>
  <c r="O28" i="5"/>
  <c r="N28" i="5"/>
  <c r="M28" i="5"/>
  <c r="X28" i="5"/>
  <c r="L28" i="5"/>
  <c r="W28" i="5"/>
  <c r="K28" i="5"/>
  <c r="V28" i="5"/>
  <c r="U28" i="5"/>
  <c r="J28" i="5"/>
  <c r="K7" i="7"/>
  <c r="J7" i="7"/>
  <c r="P5" i="7"/>
  <c r="E5" i="7"/>
  <c r="O5" i="7"/>
  <c r="D5" i="7"/>
  <c r="J7" i="8"/>
  <c r="I7" i="8"/>
  <c r="O7" i="7"/>
  <c r="N7" i="8"/>
  <c r="M7" i="8"/>
  <c r="F7" i="8"/>
  <c r="Q5" i="8"/>
  <c r="P5" i="8"/>
  <c r="O5" i="8"/>
  <c r="N5" i="8"/>
  <c r="M5" i="8"/>
  <c r="F5" i="8"/>
  <c r="T7" i="8"/>
  <c r="L7" i="8"/>
  <c r="E7" i="8"/>
  <c r="T5" i="8"/>
  <c r="L5" i="8"/>
  <c r="E5" i="8"/>
  <c r="S5" i="8"/>
  <c r="D5" i="8"/>
  <c r="R5" i="8"/>
  <c r="C5" i="8"/>
</calcChain>
</file>

<file path=xl/sharedStrings.xml><?xml version="1.0" encoding="utf-8"?>
<sst xmlns="http://schemas.openxmlformats.org/spreadsheetml/2006/main" count="891" uniqueCount="105">
  <si>
    <t>غ بعذر</t>
  </si>
  <si>
    <t xml:space="preserve">الغياب </t>
  </si>
  <si>
    <t>الحضور</t>
  </si>
  <si>
    <t>المجموع</t>
  </si>
  <si>
    <t>احصائيات يومية</t>
  </si>
  <si>
    <t>حاضر</t>
  </si>
  <si>
    <t>حازم حمادة محمود أحمد</t>
  </si>
  <si>
    <t>زياد عامر مراد</t>
  </si>
  <si>
    <t>عبد الرحمن مصطفى عزمي محمد</t>
  </si>
  <si>
    <t>نورالدين محمود سامي احمد جبارة</t>
  </si>
  <si>
    <t>محمد محمد عبدالودود محمد عبدالحى</t>
  </si>
  <si>
    <t>محمد خالد سلمى</t>
  </si>
  <si>
    <t>ماهر عبدالله صالح صالح الوجيه</t>
  </si>
  <si>
    <t>غسان محمد عبدالله كليب</t>
  </si>
  <si>
    <t>عمر عبدالناصر احمد جبريل ابوحصيره</t>
  </si>
  <si>
    <t xml:space="preserve">غائب </t>
  </si>
  <si>
    <t>على محمد على احمد طليب</t>
  </si>
  <si>
    <t>عبدالهادي اركان حسين المشهدانى</t>
  </si>
  <si>
    <t>عبدالرحمن محمد علي احمد</t>
  </si>
  <si>
    <t>التاريخ</t>
  </si>
  <si>
    <t>الإثنين</t>
  </si>
  <si>
    <t>الأحد</t>
  </si>
  <si>
    <t>الخميس</t>
  </si>
  <si>
    <t>الأربعاء</t>
  </si>
  <si>
    <t>الثلاثاء</t>
  </si>
  <si>
    <t>اليوم</t>
  </si>
  <si>
    <t>تأخر</t>
  </si>
  <si>
    <t>بدون عذر</t>
  </si>
  <si>
    <t>بعذر</t>
  </si>
  <si>
    <t>الشهر</t>
  </si>
  <si>
    <t>احصائيات الغياب</t>
  </si>
  <si>
    <t>اسم الطالب</t>
  </si>
  <si>
    <t>م</t>
  </si>
  <si>
    <t xml:space="preserve"> 11-1 B </t>
  </si>
  <si>
    <t>القائمة</t>
  </si>
  <si>
    <t>عمر محمد السعدي</t>
  </si>
  <si>
    <t>يزيد محمد احمد الزغول</t>
  </si>
  <si>
    <t>منير ربيع زغل</t>
  </si>
  <si>
    <t>مصطفى احمد فاروق امين</t>
  </si>
  <si>
    <t>محمد محروس ابوالوفا احمد</t>
  </si>
  <si>
    <t>محمد عبدالقادر بن محمد فالحي</t>
  </si>
  <si>
    <t>مجد محمد برهان طباع</t>
  </si>
  <si>
    <t>مجد عبدالمنعم ظاهر</t>
  </si>
  <si>
    <t>فؤاد محمد فؤاد احمد حجازي</t>
  </si>
  <si>
    <t>عمر محمد رضا كرار سليمان</t>
  </si>
  <si>
    <t>عمر جودت اي محفوظ</t>
  </si>
  <si>
    <t>عمر احمد سامى الغمرى</t>
  </si>
  <si>
    <t xml:space="preserve"> 11-2 B </t>
  </si>
  <si>
    <t>ثنيان خليفه كرم مبارك سعيد</t>
  </si>
  <si>
    <t>يوسف خالد صالح عوض اليهرى</t>
  </si>
  <si>
    <t>نايف احمد صالح احمد القوبري</t>
  </si>
  <si>
    <t>ناصر محمد ناصر محمد الشنجل</t>
  </si>
  <si>
    <t>محمد على محمد دخيل اليربوعى</t>
  </si>
  <si>
    <t>عيسى محمد على عبدالله كرم دادى</t>
  </si>
  <si>
    <t>على فهيد على الغفران المرى</t>
  </si>
  <si>
    <t>على حمد عبدالله ال شيبان السويدى</t>
  </si>
  <si>
    <t>عبدالله خالد محمد صالح اليافعى</t>
  </si>
  <si>
    <t>عبدالله حمد سعيد محمد ملهيه</t>
  </si>
  <si>
    <t>عبدالعزيز عثمان احمد عيسى</t>
  </si>
  <si>
    <t>عبدالرحمن يوسف محمد عبداللهي</t>
  </si>
  <si>
    <t>عبدالرحمن محمد مبارك  العيدان</t>
  </si>
  <si>
    <t xml:space="preserve"> 12-6 B </t>
  </si>
  <si>
    <t>حمد ناجي محسن الظاهري</t>
  </si>
  <si>
    <t>فيصل حميدي علي الحميدي المقارح</t>
  </si>
  <si>
    <t>تركي سعد محمد أل جراد الشهراني</t>
  </si>
  <si>
    <t>محمد على محمد عبدالله الحميدى</t>
  </si>
  <si>
    <t>محمد عبدالله محمد ال نشيره المرى</t>
  </si>
  <si>
    <t>محمد عبداللطيف محمد ابراهيم المرزوقى</t>
  </si>
  <si>
    <t>فهد محمد عبده اليهرى اليافعى</t>
  </si>
  <si>
    <t>فهد محمد عبدالهادى مبخوت المرى</t>
  </si>
  <si>
    <t>على محمد على محمد مراد</t>
  </si>
  <si>
    <t>على راشد على راشد القاشوطى</t>
  </si>
  <si>
    <t>على حزام محمد محسن انديله</t>
  </si>
  <si>
    <t>عبدالله سعيد جابر عضيبه المرى</t>
  </si>
  <si>
    <t>عبدالعزيز محمد راشد ال رشدان الفهيدى</t>
  </si>
  <si>
    <t xml:space="preserve"> 12-7 B </t>
  </si>
  <si>
    <t>عبد الرحمن محمد حسين  على الحمادى</t>
  </si>
  <si>
    <t>على سعيد على سعيد سلمى</t>
  </si>
  <si>
    <t>ياسين اسماعيل علي عبدالله</t>
  </si>
  <si>
    <t>محمود عثمان</t>
  </si>
  <si>
    <t>محمد اسماعيل سعيد الصوفى</t>
  </si>
  <si>
    <t>مبارك عبيد راشد مقارح المرى</t>
  </si>
  <si>
    <t>على حمد محمد المداد المرى</t>
  </si>
  <si>
    <t>عبدلله جابر محمد العذبه المرى</t>
  </si>
  <si>
    <t>عبدالله نمر راشد زيد النديله</t>
  </si>
  <si>
    <t>عبدالله ناصر عبدالله جاسم الشملان</t>
  </si>
  <si>
    <t>عبدالله عبدالحميد محمد صالح العمودى</t>
  </si>
  <si>
    <t>عبدالله عادل عبدالله محمد الخورى</t>
  </si>
  <si>
    <t>عبداللة حسين حاج على</t>
  </si>
  <si>
    <t>عبدالرشيد محمد</t>
  </si>
  <si>
    <t>عبدالرحمن عيد ماجد عيسى الحداد</t>
  </si>
  <si>
    <t>احمد ناصر احمد العلى المعاضيد</t>
  </si>
  <si>
    <t xml:space="preserve"> 12-8 B </t>
  </si>
  <si>
    <t>علاءالدين عماد محمد الشعيبات</t>
  </si>
  <si>
    <t>مبارك سعيد عبدالله المؤذن السليطى (دعم)</t>
  </si>
  <si>
    <t xml:space="preserve">مبارك عيسى محمد الحسن السليطى </t>
  </si>
  <si>
    <t>عبدالله خالد صالح بومطر المهندي</t>
  </si>
  <si>
    <t>الفصل الدراسي الثاني - للعام الدراسي 2020-2021</t>
  </si>
  <si>
    <t>زياد رجب محمد الاشرم</t>
  </si>
  <si>
    <t>حسام الدين طارق مهدي عبيد</t>
  </si>
  <si>
    <t>عبدالرحمن عبدالقادر سالم</t>
  </si>
  <si>
    <t>عبدالمحسن على محمد محسن انديله</t>
  </si>
  <si>
    <t>سعود على عبدالله احمد المراغى</t>
  </si>
  <si>
    <t>حمد سعيد ارزيق محمد خوار</t>
  </si>
  <si>
    <t>مارس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</si>
</sst>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yyyy/mm/dd;@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Sakkal Majalla"/>
    </font>
    <font>
      <sz val="36"/>
      <color theme="1"/>
      <name val="Sakkal Majalla"/>
    </font>
    <font>
      <b/>
      <sz val="12"/>
      <color theme="1"/>
      <name val="Arial"/>
      <family val="2"/>
      <scheme val="minor"/>
    </font>
    <font>
      <b/>
      <sz val="20"/>
      <color theme="1"/>
      <name val="Times New Roman"/>
      <family val="1"/>
      <scheme val="major"/>
    </font>
    <font>
      <b/>
      <sz val="20"/>
      <color theme="1"/>
      <name val="Sakkal Majalla"/>
    </font>
    <font>
      <b/>
      <sz val="72"/>
      <color theme="1"/>
      <name val="Sakkal Majalla"/>
    </font>
    <font>
      <b/>
      <sz val="36"/>
      <color theme="1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rgb="FFFF0000"/>
      <name val="Sakkal Majalla"/>
    </font>
    <font>
      <sz val="11"/>
      <color theme="0"/>
      <name val="Arial"/>
      <family val="2"/>
      <charset val="178"/>
      <scheme val="minor"/>
    </font>
    <font>
      <b/>
      <sz val="24"/>
      <color theme="0"/>
      <name val="Arial"/>
      <family val="2"/>
      <scheme val="minor"/>
    </font>
    <font>
      <sz val="16"/>
      <color theme="1"/>
      <name val="Sakkal Majalla"/>
    </font>
    <font>
      <sz val="12"/>
      <color theme="1"/>
      <name val="Sakkal Majalla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4" borderId="0" applyNumberFormat="0" applyBorder="0" applyAlignment="0" applyProtection="0"/>
    <xf numFmtId="0" fontId="13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</cellStyleXfs>
  <cellXfs count="105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 wrapText="1"/>
    </xf>
    <xf numFmtId="1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 shrinkToFit="1"/>
    </xf>
    <xf numFmtId="164" fontId="3" fillId="0" borderId="0" xfId="1" applyNumberFormat="1" applyFont="1" applyAlignment="1">
      <alignment horizontal="center" vertical="center" wrapText="1" shrinkToFit="1"/>
    </xf>
    <xf numFmtId="0" fontId="3" fillId="0" borderId="0" xfId="1" applyFont="1" applyAlignment="1">
      <alignment vertical="center" textRotation="180" wrapText="1"/>
    </xf>
    <xf numFmtId="0" fontId="10" fillId="0" borderId="0" xfId="1" applyFont="1" applyAlignment="1">
      <alignment vertical="center" wrapText="1"/>
    </xf>
    <xf numFmtId="0" fontId="3" fillId="12" borderId="3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14" borderId="3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right"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 wrapText="1"/>
    </xf>
    <xf numFmtId="0" fontId="2" fillId="0" borderId="0" xfId="1"/>
    <xf numFmtId="0" fontId="3" fillId="0" borderId="7" xfId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3" fillId="6" borderId="1" xfId="1" applyFont="1" applyFill="1" applyBorder="1" applyAlignment="1">
      <alignment horizontal="center" vertical="center" wrapText="1"/>
    </xf>
    <xf numFmtId="0" fontId="3" fillId="4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4" borderId="3" xfId="2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4" borderId="19" xfId="2" applyBorder="1" applyAlignment="1">
      <alignment horizontal="center" vertical="center" wrapText="1"/>
    </xf>
    <xf numFmtId="0" fontId="2" fillId="4" borderId="20" xfId="2" applyBorder="1" applyAlignment="1">
      <alignment horizontal="center" vertical="center" wrapText="1"/>
    </xf>
    <xf numFmtId="0" fontId="2" fillId="4" borderId="21" xfId="2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" fillId="4" borderId="24" xfId="2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5" fillId="7" borderId="16" xfId="1" applyFont="1" applyFill="1" applyBorder="1" applyAlignment="1">
      <alignment horizontal="center" vertical="center"/>
    </xf>
    <xf numFmtId="0" fontId="2" fillId="4" borderId="27" xfId="2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6" borderId="23" xfId="1" applyFont="1" applyFill="1" applyBorder="1" applyAlignment="1">
      <alignment horizontal="center" vertical="center" wrapText="1"/>
    </xf>
    <xf numFmtId="0" fontId="3" fillId="6" borderId="10" xfId="1" applyFont="1" applyFill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6" borderId="1" xfId="5" applyNumberFormat="1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5" fillId="7" borderId="17" xfId="1" applyFont="1" applyFill="1" applyBorder="1" applyAlignment="1">
      <alignment horizontal="center" vertical="center"/>
    </xf>
    <xf numFmtId="0" fontId="5" fillId="7" borderId="18" xfId="1" applyFont="1" applyFill="1" applyBorder="1" applyAlignment="1">
      <alignment horizontal="center" vertical="center"/>
    </xf>
    <xf numFmtId="0" fontId="5" fillId="7" borderId="22" xfId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 wrapText="1" shrinkToFit="1"/>
    </xf>
    <xf numFmtId="0" fontId="3" fillId="9" borderId="3" xfId="0" applyFont="1" applyFill="1" applyBorder="1" applyAlignment="1">
      <alignment horizontal="center" vertical="center" wrapText="1"/>
    </xf>
    <xf numFmtId="14" fontId="3" fillId="9" borderId="17" xfId="0" applyNumberFormat="1" applyFont="1" applyFill="1" applyBorder="1" applyAlignment="1">
      <alignment horizontal="center" vertical="center" wrapText="1"/>
    </xf>
    <xf numFmtId="14" fontId="3" fillId="9" borderId="18" xfId="0" applyNumberFormat="1" applyFont="1" applyFill="1" applyBorder="1" applyAlignment="1">
      <alignment horizontal="center" vertical="center" wrapText="1"/>
    </xf>
    <xf numFmtId="14" fontId="3" fillId="9" borderId="16" xfId="0" applyNumberFormat="1" applyFont="1" applyFill="1" applyBorder="1" applyAlignment="1">
      <alignment horizontal="center" vertical="center" wrapText="1"/>
    </xf>
    <xf numFmtId="14" fontId="3" fillId="9" borderId="22" xfId="0" applyNumberFormat="1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14" fontId="15" fillId="9" borderId="1" xfId="0" applyNumberFormat="1" applyFont="1" applyFill="1" applyBorder="1" applyAlignment="1">
      <alignment horizontal="center" vertical="center" wrapText="1"/>
    </xf>
    <xf numFmtId="14" fontId="15" fillId="11" borderId="1" xfId="0" applyNumberFormat="1" applyFont="1" applyFill="1" applyBorder="1" applyAlignment="1">
      <alignment horizontal="center" vertical="center" wrapText="1"/>
    </xf>
    <xf numFmtId="14" fontId="15" fillId="11" borderId="1" xfId="5" applyNumberFormat="1" applyFont="1" applyFill="1" applyBorder="1" applyAlignment="1">
      <alignment horizontal="center" vertical="center" wrapText="1"/>
    </xf>
    <xf numFmtId="14" fontId="15" fillId="16" borderId="1" xfId="5" applyNumberFormat="1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/>
    </xf>
    <xf numFmtId="14" fontId="3" fillId="9" borderId="9" xfId="0" applyNumberFormat="1" applyFont="1" applyFill="1" applyBorder="1" applyAlignment="1">
      <alignment horizontal="center" vertical="center" wrapText="1"/>
    </xf>
    <xf numFmtId="14" fontId="3" fillId="9" borderId="7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3" fillId="13" borderId="9" xfId="1" applyFont="1" applyFill="1" applyBorder="1" applyAlignment="1">
      <alignment horizontal="center" vertical="center" textRotation="180" wrapText="1"/>
    </xf>
    <xf numFmtId="0" fontId="3" fillId="13" borderId="12" xfId="1" applyFont="1" applyFill="1" applyBorder="1" applyAlignment="1">
      <alignment horizontal="center" vertical="center" textRotation="180" wrapText="1"/>
    </xf>
    <xf numFmtId="0" fontId="3" fillId="13" borderId="7" xfId="1" applyFont="1" applyFill="1" applyBorder="1" applyAlignment="1">
      <alignment horizontal="center" vertical="center" textRotation="180" wrapText="1"/>
    </xf>
    <xf numFmtId="0" fontId="9" fillId="11" borderId="3" xfId="1" applyFont="1" applyFill="1" applyBorder="1" applyAlignment="1">
      <alignment horizontal="center" vertical="center" wrapText="1"/>
    </xf>
    <xf numFmtId="0" fontId="9" fillId="11" borderId="11" xfId="1" applyFont="1" applyFill="1" applyBorder="1" applyAlignment="1">
      <alignment horizontal="center" vertical="center" wrapText="1"/>
    </xf>
    <xf numFmtId="0" fontId="8" fillId="11" borderId="11" xfId="1" applyFont="1" applyFill="1" applyBorder="1" applyAlignment="1">
      <alignment horizontal="right" vertical="center" wrapText="1"/>
    </xf>
    <xf numFmtId="0" fontId="8" fillId="11" borderId="10" xfId="1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 shrinkToFit="1"/>
    </xf>
    <xf numFmtId="14" fontId="6" fillId="10" borderId="28" xfId="0" applyNumberFormat="1" applyFont="1" applyFill="1" applyBorder="1" applyAlignment="1">
      <alignment horizontal="center" vertical="center" wrapText="1"/>
    </xf>
    <xf numFmtId="0" fontId="2" fillId="15" borderId="13" xfId="1" applyFill="1" applyBorder="1" applyAlignment="1">
      <alignment horizontal="center"/>
    </xf>
    <xf numFmtId="0" fontId="2" fillId="15" borderId="14" xfId="1" applyFill="1" applyBorder="1" applyAlignment="1">
      <alignment horizontal="center"/>
    </xf>
    <xf numFmtId="0" fontId="2" fillId="15" borderId="15" xfId="1" applyFill="1" applyBorder="1" applyAlignment="1">
      <alignment horizontal="center"/>
    </xf>
    <xf numFmtId="0" fontId="14" fillId="3" borderId="11" xfId="3" applyFont="1" applyBorder="1" applyAlignment="1">
      <alignment horizontal="center" vertical="center"/>
    </xf>
  </cellXfs>
  <cellStyles count="6">
    <cellStyle name="40% - Accent2" xfId="5" builtinId="35"/>
    <cellStyle name="40% - تمييز2 2" xfId="4" xr:uid="{E1F5E0FD-436E-4D8E-B96F-E329C7F299F5}"/>
    <cellStyle name="60% - تمييز6 2" xfId="2" xr:uid="{A6431F07-E482-42CB-B1B1-FB2051048273}"/>
    <cellStyle name="Normal" xfId="0" builtinId="0"/>
    <cellStyle name="تمييز3 2" xfId="3" xr:uid="{AB1F35D2-F93B-42E3-8C90-F88F10EE41CA}"/>
    <cellStyle name="عادي 2" xfId="1" xr:uid="{AC55EC4C-1F21-41EB-9AD7-68511F5E1379}"/>
  </cellStyles>
  <dxfs count="3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4F9C-32C2-41CA-90BC-BC3E4EECA66B}">
  <sheetPr>
    <tabColor rgb="FFFF0000"/>
    <pageSetUpPr fitToPage="1"/>
  </sheetPr>
  <dimension ref="A1:Y30"/>
  <sheetViews>
    <sheetView rightToLeft="1" tabSelected="1" zoomScale="55" zoomScaleNormal="55" workbookViewId="0">
      <selection activeCell="A8" sqref="A8:M8"/>
    </sheetView>
  </sheetViews>
  <sheetFormatPr defaultColWidth="10.3984375" defaultRowHeight="21.6" x14ac:dyDescent="0.25"/>
  <cols>
    <col min="1" max="1" width="3.8984375" style="1" customWidth="1"/>
    <col min="2" max="2" width="34.3984375" style="1" customWidth="1"/>
    <col min="3" max="6" width="9" style="1" customWidth="1"/>
    <col min="7" max="8" width="10.3984375" style="1" bestFit="1" customWidth="1"/>
    <col min="9" max="9" width="10.8984375" style="1" customWidth="1"/>
    <col min="10" max="16" width="10.3984375" style="1" bestFit="1" customWidth="1"/>
    <col min="17" max="17" width="10.3984375" style="1" customWidth="1"/>
    <col min="18" max="24" width="10.3984375" style="1" bestFit="1" customWidth="1"/>
    <col min="25" max="33" width="10.3984375" style="1" customWidth="1"/>
    <col min="34" max="16384" width="10.3984375" style="1"/>
  </cols>
  <sheetData>
    <row r="1" spans="1:25" x14ac:dyDescent="0.25">
      <c r="A1" s="91" t="s">
        <v>34</v>
      </c>
      <c r="B1" s="20" t="s">
        <v>5</v>
      </c>
    </row>
    <row r="2" spans="1:25" x14ac:dyDescent="0.25">
      <c r="A2" s="92"/>
      <c r="B2" s="19" t="s">
        <v>15</v>
      </c>
      <c r="C2" s="17"/>
      <c r="D2" s="17"/>
      <c r="E2" s="17"/>
      <c r="F2" s="17"/>
    </row>
    <row r="3" spans="1:25" x14ac:dyDescent="0.25">
      <c r="A3" s="93"/>
      <c r="B3" s="18" t="s">
        <v>0</v>
      </c>
      <c r="C3" s="17"/>
      <c r="D3" s="17"/>
      <c r="E3" s="17"/>
      <c r="F3" s="17"/>
    </row>
    <row r="4" spans="1:25" x14ac:dyDescent="0.25">
      <c r="A4" s="16"/>
      <c r="C4" s="17"/>
      <c r="D4" s="17"/>
      <c r="E4" s="17"/>
      <c r="F4" s="17"/>
    </row>
    <row r="5" spans="1:25" x14ac:dyDescent="0.25">
      <c r="A5" s="16"/>
      <c r="C5" s="17"/>
      <c r="D5" s="17"/>
      <c r="E5" s="17"/>
      <c r="F5" s="17"/>
    </row>
    <row r="6" spans="1:25" x14ac:dyDescent="0.25">
      <c r="A6" s="16"/>
      <c r="B6" s="13"/>
    </row>
    <row r="8" spans="1:25" ht="119.25" customHeight="1" x14ac:dyDescent="0.25">
      <c r="A8" s="94" t="s">
        <v>97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 t="s">
        <v>33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</row>
    <row r="9" spans="1:25" s="14" customFormat="1" ht="13.95" customHeight="1" x14ac:dyDescent="0.25">
      <c r="C9" s="15"/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s="14" customFormat="1" ht="43.5" customHeight="1" thickBot="1" x14ac:dyDescent="0.3">
      <c r="A10" s="98" t="s">
        <v>32</v>
      </c>
      <c r="B10" s="98" t="s">
        <v>31</v>
      </c>
      <c r="C10" s="99" t="s">
        <v>30</v>
      </c>
      <c r="D10" s="99"/>
      <c r="E10" s="99"/>
      <c r="F10" s="74" t="s">
        <v>29</v>
      </c>
      <c r="G10" s="100" t="s">
        <v>104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</row>
    <row r="11" spans="1:25" ht="37.950000000000003" customHeight="1" x14ac:dyDescent="0.25">
      <c r="A11" s="98"/>
      <c r="B11" s="98"/>
      <c r="C11" s="88" t="s">
        <v>28</v>
      </c>
      <c r="D11" s="88" t="s">
        <v>27</v>
      </c>
      <c r="E11" s="88" t="s">
        <v>26</v>
      </c>
      <c r="F11" s="75" t="s">
        <v>25</v>
      </c>
      <c r="G11" s="76" t="s">
        <v>20</v>
      </c>
      <c r="H11" s="76" t="s">
        <v>24</v>
      </c>
      <c r="I11" s="76" t="s">
        <v>23</v>
      </c>
      <c r="J11" s="77" t="s">
        <v>22</v>
      </c>
      <c r="K11" s="78" t="s">
        <v>21</v>
      </c>
      <c r="L11" s="76" t="s">
        <v>20</v>
      </c>
      <c r="M11" s="76" t="s">
        <v>24</v>
      </c>
      <c r="N11" s="76" t="s">
        <v>23</v>
      </c>
      <c r="O11" s="77" t="s">
        <v>22</v>
      </c>
      <c r="P11" s="78" t="s">
        <v>21</v>
      </c>
      <c r="Q11" s="76" t="s">
        <v>20</v>
      </c>
      <c r="R11" s="76" t="s">
        <v>24</v>
      </c>
      <c r="S11" s="76" t="s">
        <v>23</v>
      </c>
      <c r="T11" s="79" t="s">
        <v>22</v>
      </c>
      <c r="U11" s="78" t="s">
        <v>21</v>
      </c>
      <c r="V11" s="76" t="s">
        <v>20</v>
      </c>
      <c r="W11" s="76" t="s">
        <v>24</v>
      </c>
      <c r="X11" s="77" t="s">
        <v>23</v>
      </c>
    </row>
    <row r="12" spans="1:25" ht="24" customHeight="1" thickBot="1" x14ac:dyDescent="0.3">
      <c r="A12" s="98"/>
      <c r="B12" s="98"/>
      <c r="C12" s="89"/>
      <c r="D12" s="89"/>
      <c r="E12" s="89"/>
      <c r="F12" s="75" t="s">
        <v>19</v>
      </c>
      <c r="G12" s="80">
        <v>1</v>
      </c>
      <c r="H12" s="80">
        <v>2</v>
      </c>
      <c r="I12" s="80">
        <v>3</v>
      </c>
      <c r="J12" s="81">
        <v>4</v>
      </c>
      <c r="K12" s="82">
        <v>7</v>
      </c>
      <c r="L12" s="80">
        <v>8</v>
      </c>
      <c r="M12" s="80">
        <v>9</v>
      </c>
      <c r="N12" s="80">
        <v>10</v>
      </c>
      <c r="O12" s="81">
        <v>11</v>
      </c>
      <c r="P12" s="82">
        <v>21</v>
      </c>
      <c r="Q12" s="80">
        <v>22</v>
      </c>
      <c r="R12" s="80">
        <v>23</v>
      </c>
      <c r="S12" s="80">
        <v>24</v>
      </c>
      <c r="T12" s="81">
        <v>25</v>
      </c>
      <c r="U12" s="82">
        <v>28</v>
      </c>
      <c r="V12" s="80">
        <v>29</v>
      </c>
      <c r="W12" s="80">
        <v>30</v>
      </c>
      <c r="X12" s="81">
        <v>31</v>
      </c>
    </row>
    <row r="13" spans="1:25" x14ac:dyDescent="0.25">
      <c r="A13" s="10">
        <v>1</v>
      </c>
      <c r="B13" s="12" t="s">
        <v>18</v>
      </c>
      <c r="C13" s="7">
        <f t="shared" ref="C13:C25" si="0">COUNTIF(G13:X13,B$3)</f>
        <v>0</v>
      </c>
      <c r="D13" s="7">
        <f t="shared" ref="D13:D25" si="1">COUNTIF(G13:X13,B$2)</f>
        <v>1</v>
      </c>
      <c r="E13" s="7">
        <f t="shared" ref="E13:E25" si="2">COUNTIF(G13:X13,B$4)</f>
        <v>0</v>
      </c>
      <c r="F13" s="8"/>
      <c r="G13" s="45"/>
      <c r="H13" s="46"/>
      <c r="I13" s="46"/>
      <c r="J13" s="46"/>
      <c r="K13" s="45"/>
      <c r="L13" s="46"/>
      <c r="M13" s="7"/>
      <c r="N13" s="7"/>
      <c r="O13" s="7"/>
      <c r="P13" s="45" t="s">
        <v>15</v>
      </c>
      <c r="Q13" s="46" t="s">
        <v>5</v>
      </c>
      <c r="R13" s="46"/>
      <c r="S13" s="46"/>
      <c r="T13" s="51" t="s">
        <v>5</v>
      </c>
      <c r="U13" s="45"/>
      <c r="V13" s="46"/>
      <c r="W13" s="46" t="s">
        <v>5</v>
      </c>
      <c r="X13" s="47" t="s">
        <v>5</v>
      </c>
    </row>
    <row r="14" spans="1:25" x14ac:dyDescent="0.25">
      <c r="A14" s="10">
        <v>2</v>
      </c>
      <c r="B14" s="12" t="s">
        <v>17</v>
      </c>
      <c r="C14" s="7">
        <f t="shared" si="0"/>
        <v>0</v>
      </c>
      <c r="D14" s="7">
        <f t="shared" si="1"/>
        <v>0</v>
      </c>
      <c r="E14" s="7">
        <f t="shared" si="2"/>
        <v>0</v>
      </c>
      <c r="F14" s="8"/>
      <c r="G14" s="36"/>
      <c r="H14" s="7"/>
      <c r="I14" s="7"/>
      <c r="J14" s="7"/>
      <c r="K14" s="36"/>
      <c r="L14" s="7"/>
      <c r="M14" s="7"/>
      <c r="N14" s="7"/>
      <c r="O14" s="7"/>
      <c r="P14" s="36" t="s">
        <v>5</v>
      </c>
      <c r="Q14" s="7" t="s">
        <v>5</v>
      </c>
      <c r="R14" s="7"/>
      <c r="S14" s="7"/>
      <c r="T14" s="41" t="s">
        <v>5</v>
      </c>
      <c r="U14" s="36"/>
      <c r="V14" s="7"/>
      <c r="W14" s="7" t="s">
        <v>5</v>
      </c>
      <c r="X14" s="37" t="s">
        <v>5</v>
      </c>
    </row>
    <row r="15" spans="1:25" x14ac:dyDescent="0.25">
      <c r="A15" s="10">
        <v>3</v>
      </c>
      <c r="B15" s="12" t="s">
        <v>16</v>
      </c>
      <c r="C15" s="7">
        <f t="shared" si="0"/>
        <v>0</v>
      </c>
      <c r="D15" s="7">
        <f t="shared" si="1"/>
        <v>0</v>
      </c>
      <c r="E15" s="7">
        <f t="shared" si="2"/>
        <v>0</v>
      </c>
      <c r="F15" s="8"/>
      <c r="G15" s="36"/>
      <c r="H15" s="7"/>
      <c r="I15" s="7"/>
      <c r="J15" s="7"/>
      <c r="K15" s="36"/>
      <c r="L15" s="7"/>
      <c r="M15" s="7"/>
      <c r="N15" s="7"/>
      <c r="O15" s="7"/>
      <c r="P15" s="36" t="s">
        <v>5</v>
      </c>
      <c r="Q15" s="7" t="s">
        <v>5</v>
      </c>
      <c r="R15" s="7"/>
      <c r="S15" s="7"/>
      <c r="T15" s="41" t="s">
        <v>5</v>
      </c>
      <c r="U15" s="36"/>
      <c r="V15" s="7"/>
      <c r="W15" s="7" t="s">
        <v>5</v>
      </c>
      <c r="X15" s="37" t="s">
        <v>5</v>
      </c>
    </row>
    <row r="16" spans="1:25" x14ac:dyDescent="0.25">
      <c r="A16" s="10">
        <v>4</v>
      </c>
      <c r="B16" s="12" t="s">
        <v>14</v>
      </c>
      <c r="C16" s="7">
        <f t="shared" si="0"/>
        <v>0</v>
      </c>
      <c r="D16" s="7">
        <f t="shared" si="1"/>
        <v>1</v>
      </c>
      <c r="E16" s="7">
        <f t="shared" si="2"/>
        <v>0</v>
      </c>
      <c r="F16" s="8"/>
      <c r="G16" s="36"/>
      <c r="H16" s="7"/>
      <c r="I16" s="7"/>
      <c r="J16" s="7"/>
      <c r="K16" s="36"/>
      <c r="L16" s="7"/>
      <c r="M16" s="7"/>
      <c r="N16" s="7"/>
      <c r="O16" s="7"/>
      <c r="P16" s="36" t="s">
        <v>5</v>
      </c>
      <c r="Q16" s="7" t="s">
        <v>5</v>
      </c>
      <c r="R16" s="7"/>
      <c r="S16" s="7"/>
      <c r="T16" s="41" t="s">
        <v>5</v>
      </c>
      <c r="U16" s="36"/>
      <c r="V16" s="7"/>
      <c r="W16" s="7" t="s">
        <v>5</v>
      </c>
      <c r="X16" s="37" t="s">
        <v>15</v>
      </c>
    </row>
    <row r="17" spans="1:24" x14ac:dyDescent="0.25">
      <c r="A17" s="10">
        <v>5</v>
      </c>
      <c r="B17" s="12" t="s">
        <v>13</v>
      </c>
      <c r="C17" s="7">
        <f t="shared" si="0"/>
        <v>0</v>
      </c>
      <c r="D17" s="7">
        <f t="shared" si="1"/>
        <v>0</v>
      </c>
      <c r="E17" s="7">
        <f t="shared" si="2"/>
        <v>0</v>
      </c>
      <c r="F17" s="8"/>
      <c r="G17" s="36"/>
      <c r="H17" s="7"/>
      <c r="I17" s="7"/>
      <c r="J17" s="7"/>
      <c r="K17" s="36"/>
      <c r="L17" s="7"/>
      <c r="M17" s="7"/>
      <c r="N17" s="7"/>
      <c r="O17" s="7"/>
      <c r="P17" s="36" t="s">
        <v>5</v>
      </c>
      <c r="Q17" s="7" t="s">
        <v>5</v>
      </c>
      <c r="R17" s="7"/>
      <c r="S17" s="7"/>
      <c r="T17" s="41" t="s">
        <v>5</v>
      </c>
      <c r="U17" s="36"/>
      <c r="V17" s="7"/>
      <c r="W17" s="7" t="s">
        <v>5</v>
      </c>
      <c r="X17" s="37" t="s">
        <v>5</v>
      </c>
    </row>
    <row r="18" spans="1:24" x14ac:dyDescent="0.25">
      <c r="A18" s="10">
        <v>6</v>
      </c>
      <c r="B18" s="12" t="s">
        <v>12</v>
      </c>
      <c r="C18" s="7">
        <f t="shared" si="0"/>
        <v>0</v>
      </c>
      <c r="D18" s="7">
        <f t="shared" si="1"/>
        <v>0</v>
      </c>
      <c r="E18" s="7">
        <f t="shared" si="2"/>
        <v>0</v>
      </c>
      <c r="F18" s="8"/>
      <c r="G18" s="36"/>
      <c r="H18" s="7"/>
      <c r="I18" s="7"/>
      <c r="J18" s="7"/>
      <c r="K18" s="36"/>
      <c r="L18" s="7"/>
      <c r="M18" s="7"/>
      <c r="N18" s="7"/>
      <c r="O18" s="7"/>
      <c r="P18" s="36" t="s">
        <v>5</v>
      </c>
      <c r="Q18" s="7" t="s">
        <v>5</v>
      </c>
      <c r="R18" s="7"/>
      <c r="S18" s="7"/>
      <c r="T18" s="41" t="s">
        <v>5</v>
      </c>
      <c r="U18" s="36"/>
      <c r="V18" s="7"/>
      <c r="W18" s="7" t="s">
        <v>5</v>
      </c>
      <c r="X18" s="37" t="s">
        <v>5</v>
      </c>
    </row>
    <row r="19" spans="1:24" x14ac:dyDescent="0.25">
      <c r="A19" s="10">
        <v>7</v>
      </c>
      <c r="B19" s="12" t="s">
        <v>11</v>
      </c>
      <c r="C19" s="7">
        <f t="shared" si="0"/>
        <v>5</v>
      </c>
      <c r="D19" s="7">
        <f t="shared" si="1"/>
        <v>0</v>
      </c>
      <c r="E19" s="7">
        <f t="shared" si="2"/>
        <v>0</v>
      </c>
      <c r="F19" s="8"/>
      <c r="G19" s="36"/>
      <c r="H19" s="7"/>
      <c r="I19" s="7"/>
      <c r="J19" s="7"/>
      <c r="K19" s="36"/>
      <c r="L19" s="7"/>
      <c r="M19" s="7"/>
      <c r="N19" s="7"/>
      <c r="O19" s="7"/>
      <c r="P19" s="36" t="s">
        <v>0</v>
      </c>
      <c r="Q19" s="7" t="s">
        <v>0</v>
      </c>
      <c r="R19" s="7"/>
      <c r="S19" s="7"/>
      <c r="T19" s="41" t="s">
        <v>0</v>
      </c>
      <c r="U19" s="36"/>
      <c r="V19" s="7"/>
      <c r="W19" s="7" t="s">
        <v>0</v>
      </c>
      <c r="X19" s="37" t="s">
        <v>0</v>
      </c>
    </row>
    <row r="20" spans="1:24" x14ac:dyDescent="0.25">
      <c r="A20" s="10">
        <v>8</v>
      </c>
      <c r="B20" s="12" t="s">
        <v>10</v>
      </c>
      <c r="C20" s="7">
        <f t="shared" si="0"/>
        <v>0</v>
      </c>
      <c r="D20" s="7">
        <f t="shared" si="1"/>
        <v>3</v>
      </c>
      <c r="E20" s="7">
        <f t="shared" si="2"/>
        <v>0</v>
      </c>
      <c r="F20" s="8"/>
      <c r="G20" s="36"/>
      <c r="H20" s="7"/>
      <c r="I20" s="7"/>
      <c r="J20" s="7"/>
      <c r="K20" s="36"/>
      <c r="L20" s="7"/>
      <c r="M20" s="7"/>
      <c r="N20" s="7"/>
      <c r="O20" s="7"/>
      <c r="P20" s="36" t="s">
        <v>15</v>
      </c>
      <c r="Q20" s="7" t="s">
        <v>5</v>
      </c>
      <c r="R20" s="7"/>
      <c r="S20" s="7"/>
      <c r="T20" s="41" t="s">
        <v>15</v>
      </c>
      <c r="U20" s="36"/>
      <c r="V20" s="7"/>
      <c r="W20" s="7" t="s">
        <v>5</v>
      </c>
      <c r="X20" s="37" t="s">
        <v>15</v>
      </c>
    </row>
    <row r="21" spans="1:24" x14ac:dyDescent="0.25">
      <c r="A21" s="10">
        <v>9</v>
      </c>
      <c r="B21" s="12" t="s">
        <v>9</v>
      </c>
      <c r="C21" s="7">
        <f t="shared" si="0"/>
        <v>0</v>
      </c>
      <c r="D21" s="7">
        <f t="shared" si="1"/>
        <v>0</v>
      </c>
      <c r="E21" s="7">
        <f t="shared" si="2"/>
        <v>0</v>
      </c>
      <c r="F21" s="8"/>
      <c r="G21" s="36"/>
      <c r="H21" s="7"/>
      <c r="I21" s="7"/>
      <c r="J21" s="7"/>
      <c r="K21" s="36"/>
      <c r="L21" s="7"/>
      <c r="M21" s="7"/>
      <c r="N21" s="7"/>
      <c r="O21" s="7"/>
      <c r="P21" s="36" t="s">
        <v>5</v>
      </c>
      <c r="Q21" s="7" t="s">
        <v>5</v>
      </c>
      <c r="R21" s="7"/>
      <c r="S21" s="7"/>
      <c r="T21" s="41" t="s">
        <v>5</v>
      </c>
      <c r="U21" s="36"/>
      <c r="V21" s="7"/>
      <c r="W21" s="7" t="s">
        <v>5</v>
      </c>
      <c r="X21" s="37" t="s">
        <v>5</v>
      </c>
    </row>
    <row r="22" spans="1:24" x14ac:dyDescent="0.25">
      <c r="A22" s="10">
        <v>10</v>
      </c>
      <c r="B22" s="12" t="s">
        <v>8</v>
      </c>
      <c r="C22" s="7">
        <f t="shared" si="0"/>
        <v>0</v>
      </c>
      <c r="D22" s="7">
        <f t="shared" si="1"/>
        <v>0</v>
      </c>
      <c r="E22" s="7">
        <f t="shared" si="2"/>
        <v>0</v>
      </c>
      <c r="F22" s="8"/>
      <c r="G22" s="36"/>
      <c r="H22" s="7"/>
      <c r="I22" s="7"/>
      <c r="J22" s="7"/>
      <c r="K22" s="36"/>
      <c r="L22" s="7"/>
      <c r="M22" s="7"/>
      <c r="N22" s="7"/>
      <c r="O22" s="7"/>
      <c r="P22" s="36" t="s">
        <v>5</v>
      </c>
      <c r="Q22" s="7" t="s">
        <v>5</v>
      </c>
      <c r="R22" s="7"/>
      <c r="S22" s="7"/>
      <c r="T22" s="41" t="s">
        <v>5</v>
      </c>
      <c r="U22" s="36"/>
      <c r="V22" s="7"/>
      <c r="W22" s="7" t="s">
        <v>5</v>
      </c>
      <c r="X22" s="37" t="s">
        <v>5</v>
      </c>
    </row>
    <row r="23" spans="1:24" x14ac:dyDescent="0.25">
      <c r="A23" s="10">
        <v>11</v>
      </c>
      <c r="B23" s="12" t="s">
        <v>7</v>
      </c>
      <c r="C23" s="7">
        <f t="shared" si="0"/>
        <v>0</v>
      </c>
      <c r="D23" s="7">
        <f t="shared" si="1"/>
        <v>1</v>
      </c>
      <c r="E23" s="7">
        <f t="shared" si="2"/>
        <v>0</v>
      </c>
      <c r="F23" s="8"/>
      <c r="G23" s="36"/>
      <c r="H23" s="7"/>
      <c r="I23" s="7"/>
      <c r="J23" s="7"/>
      <c r="K23" s="36"/>
      <c r="L23" s="7"/>
      <c r="M23" s="7"/>
      <c r="N23" s="7"/>
      <c r="O23" s="7"/>
      <c r="P23" s="36" t="s">
        <v>5</v>
      </c>
      <c r="Q23" s="7" t="s">
        <v>5</v>
      </c>
      <c r="R23" s="7"/>
      <c r="S23" s="7"/>
      <c r="T23" s="41" t="s">
        <v>5</v>
      </c>
      <c r="U23" s="36"/>
      <c r="V23" s="7"/>
      <c r="W23" s="7" t="s">
        <v>15</v>
      </c>
      <c r="X23" s="37" t="s">
        <v>5</v>
      </c>
    </row>
    <row r="24" spans="1:24" x14ac:dyDescent="0.25">
      <c r="A24" s="10">
        <v>12</v>
      </c>
      <c r="B24" s="12" t="s">
        <v>6</v>
      </c>
      <c r="C24" s="7">
        <f t="shared" si="0"/>
        <v>0</v>
      </c>
      <c r="D24" s="7">
        <f t="shared" si="1"/>
        <v>1</v>
      </c>
      <c r="E24" s="7">
        <f t="shared" si="2"/>
        <v>0</v>
      </c>
      <c r="F24" s="8"/>
      <c r="G24" s="36"/>
      <c r="H24" s="7"/>
      <c r="I24" s="55"/>
      <c r="J24" s="55"/>
      <c r="K24" s="36"/>
      <c r="L24" s="7"/>
      <c r="M24" s="7"/>
      <c r="N24" s="7"/>
      <c r="O24" s="7"/>
      <c r="P24" s="36" t="s">
        <v>5</v>
      </c>
      <c r="Q24" s="7" t="s">
        <v>5</v>
      </c>
      <c r="R24" s="55"/>
      <c r="S24" s="55"/>
      <c r="T24" s="41" t="s">
        <v>15</v>
      </c>
      <c r="U24" s="36"/>
      <c r="V24" s="7"/>
      <c r="W24" s="7" t="s">
        <v>5</v>
      </c>
      <c r="X24" s="37" t="s">
        <v>5</v>
      </c>
    </row>
    <row r="25" spans="1:24" ht="22.2" thickBot="1" x14ac:dyDescent="0.3">
      <c r="A25" s="10">
        <v>13</v>
      </c>
      <c r="B25" s="31" t="s">
        <v>99</v>
      </c>
      <c r="C25" s="7">
        <f t="shared" si="0"/>
        <v>0</v>
      </c>
      <c r="D25" s="7">
        <f t="shared" si="1"/>
        <v>1</v>
      </c>
      <c r="E25" s="7">
        <f t="shared" si="2"/>
        <v>0</v>
      </c>
      <c r="F25" s="8"/>
      <c r="G25" s="36"/>
      <c r="H25" s="7"/>
      <c r="I25" s="55"/>
      <c r="J25" s="55"/>
      <c r="K25" s="36"/>
      <c r="L25" s="7"/>
      <c r="M25" s="7"/>
      <c r="N25" s="7"/>
      <c r="O25" s="7"/>
      <c r="P25" s="36" t="s">
        <v>5</v>
      </c>
      <c r="Q25" s="7" t="s">
        <v>5</v>
      </c>
      <c r="R25" s="55"/>
      <c r="S25" s="55"/>
      <c r="T25" s="41" t="s">
        <v>5</v>
      </c>
      <c r="U25" s="48"/>
      <c r="V25" s="49"/>
      <c r="W25" s="49" t="s">
        <v>15</v>
      </c>
      <c r="X25" s="37" t="s">
        <v>5</v>
      </c>
    </row>
    <row r="26" spans="1:24" ht="21.6" customHeight="1" x14ac:dyDescent="0.25">
      <c r="A26" s="90" t="s">
        <v>4</v>
      </c>
      <c r="B26" s="90"/>
      <c r="C26" s="90"/>
      <c r="D26" s="90"/>
      <c r="E26" s="90"/>
      <c r="F26" s="6" t="s">
        <v>3</v>
      </c>
      <c r="G26" s="52">
        <f>SUM(G27:G29)</f>
        <v>0</v>
      </c>
      <c r="H26" s="52">
        <f t="shared" ref="H26:X26" si="3">SUM(H27:H29)</f>
        <v>0</v>
      </c>
      <c r="I26" s="52">
        <f t="shared" si="3"/>
        <v>0</v>
      </c>
      <c r="J26" s="52">
        <f t="shared" si="3"/>
        <v>0</v>
      </c>
      <c r="K26" s="52">
        <f t="shared" si="3"/>
        <v>0</v>
      </c>
      <c r="L26" s="52">
        <f t="shared" si="3"/>
        <v>0</v>
      </c>
      <c r="M26" s="52">
        <f t="shared" si="3"/>
        <v>0</v>
      </c>
      <c r="N26" s="52">
        <f t="shared" si="3"/>
        <v>0</v>
      </c>
      <c r="O26" s="52">
        <f t="shared" si="3"/>
        <v>0</v>
      </c>
      <c r="P26" s="52">
        <f t="shared" si="3"/>
        <v>13</v>
      </c>
      <c r="Q26" s="52">
        <f t="shared" si="3"/>
        <v>13</v>
      </c>
      <c r="R26" s="52">
        <f t="shared" si="3"/>
        <v>0</v>
      </c>
      <c r="S26" s="52">
        <f t="shared" si="3"/>
        <v>0</v>
      </c>
      <c r="T26" s="52">
        <f t="shared" si="3"/>
        <v>13</v>
      </c>
      <c r="U26" s="44">
        <f t="shared" si="3"/>
        <v>0</v>
      </c>
      <c r="V26" s="44">
        <f t="shared" si="3"/>
        <v>0</v>
      </c>
      <c r="W26" s="44">
        <f t="shared" si="3"/>
        <v>13</v>
      </c>
      <c r="X26" s="44">
        <f t="shared" si="3"/>
        <v>13</v>
      </c>
    </row>
    <row r="27" spans="1:24" ht="21.75" customHeight="1" x14ac:dyDescent="0.25">
      <c r="A27" s="90"/>
      <c r="B27" s="90"/>
      <c r="C27" s="90"/>
      <c r="D27" s="90"/>
      <c r="E27" s="90"/>
      <c r="F27" s="5" t="s">
        <v>2</v>
      </c>
      <c r="G27" s="4">
        <f t="shared" ref="G27:X27" si="4">COUNTIF(G13:G25,"حاضر")</f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35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5">
        <f t="shared" si="4"/>
        <v>0</v>
      </c>
      <c r="P27" s="4">
        <f t="shared" si="4"/>
        <v>10</v>
      </c>
      <c r="Q27" s="10">
        <f t="shared" si="4"/>
        <v>12</v>
      </c>
      <c r="R27" s="10">
        <f t="shared" si="4"/>
        <v>0</v>
      </c>
      <c r="S27" s="10">
        <f t="shared" si="4"/>
        <v>0</v>
      </c>
      <c r="T27" s="43">
        <f t="shared" si="4"/>
        <v>10</v>
      </c>
      <c r="U27" s="4">
        <f t="shared" si="4"/>
        <v>0</v>
      </c>
      <c r="V27" s="10">
        <f t="shared" si="4"/>
        <v>0</v>
      </c>
      <c r="W27" s="10">
        <f t="shared" si="4"/>
        <v>10</v>
      </c>
      <c r="X27" s="10">
        <f t="shared" si="4"/>
        <v>10</v>
      </c>
    </row>
    <row r="28" spans="1:24" ht="21.75" customHeight="1" x14ac:dyDescent="0.25">
      <c r="A28" s="90"/>
      <c r="B28" s="90"/>
      <c r="C28" s="90"/>
      <c r="D28" s="90"/>
      <c r="E28" s="90"/>
      <c r="F28" s="3" t="s">
        <v>1</v>
      </c>
      <c r="G28" s="2">
        <f>SUM(COUNTIF(G13:G25,"غائب "))</f>
        <v>0</v>
      </c>
      <c r="H28" s="29">
        <f t="shared" ref="H28:X28" si="5">SUM(COUNTIF(H13:H25,"غائب "))</f>
        <v>0</v>
      </c>
      <c r="I28" s="29">
        <f t="shared" si="5"/>
        <v>0</v>
      </c>
      <c r="J28" s="29">
        <f t="shared" si="5"/>
        <v>0</v>
      </c>
      <c r="K28" s="59">
        <f t="shared" si="5"/>
        <v>0</v>
      </c>
      <c r="L28" s="2">
        <f t="shared" si="5"/>
        <v>0</v>
      </c>
      <c r="M28" s="2">
        <f t="shared" si="5"/>
        <v>0</v>
      </c>
      <c r="N28" s="2">
        <f t="shared" si="5"/>
        <v>0</v>
      </c>
      <c r="O28" s="58">
        <f t="shared" si="5"/>
        <v>0</v>
      </c>
      <c r="P28" s="2">
        <f t="shared" si="5"/>
        <v>2</v>
      </c>
      <c r="Q28" s="29">
        <f t="shared" si="5"/>
        <v>0</v>
      </c>
      <c r="R28" s="29">
        <f t="shared" si="5"/>
        <v>0</v>
      </c>
      <c r="S28" s="29">
        <f t="shared" si="5"/>
        <v>0</v>
      </c>
      <c r="T28" s="61">
        <f t="shared" si="5"/>
        <v>2</v>
      </c>
      <c r="U28" s="2">
        <f t="shared" si="5"/>
        <v>0</v>
      </c>
      <c r="V28" s="29">
        <f t="shared" si="5"/>
        <v>0</v>
      </c>
      <c r="W28" s="29">
        <f t="shared" si="5"/>
        <v>2</v>
      </c>
      <c r="X28" s="29">
        <f t="shared" si="5"/>
        <v>2</v>
      </c>
    </row>
    <row r="29" spans="1:24" ht="21.75" customHeight="1" thickBot="1" x14ac:dyDescent="0.3">
      <c r="A29" s="90"/>
      <c r="B29" s="90"/>
      <c r="C29" s="90"/>
      <c r="D29" s="90"/>
      <c r="E29" s="90"/>
      <c r="F29" s="33" t="s">
        <v>0</v>
      </c>
      <c r="G29" s="38">
        <f t="shared" ref="G29:X29" si="6">COUNTIF(G13:G25,"غ بعذر")</f>
        <v>0</v>
      </c>
      <c r="H29" s="39">
        <f t="shared" si="6"/>
        <v>0</v>
      </c>
      <c r="I29" s="39">
        <f t="shared" si="6"/>
        <v>0</v>
      </c>
      <c r="J29" s="39">
        <f t="shared" si="6"/>
        <v>0</v>
      </c>
      <c r="K29" s="53">
        <f t="shared" si="6"/>
        <v>0</v>
      </c>
      <c r="L29" s="39">
        <f t="shared" si="6"/>
        <v>0</v>
      </c>
      <c r="M29" s="39">
        <f t="shared" si="6"/>
        <v>0</v>
      </c>
      <c r="N29" s="39">
        <f t="shared" si="6"/>
        <v>0</v>
      </c>
      <c r="O29" s="42">
        <f t="shared" si="6"/>
        <v>0</v>
      </c>
      <c r="P29" s="38">
        <f t="shared" si="6"/>
        <v>1</v>
      </c>
      <c r="Q29" s="39">
        <f t="shared" si="6"/>
        <v>1</v>
      </c>
      <c r="R29" s="39">
        <f t="shared" si="6"/>
        <v>0</v>
      </c>
      <c r="S29" s="39">
        <f t="shared" si="6"/>
        <v>0</v>
      </c>
      <c r="T29" s="40">
        <f t="shared" si="6"/>
        <v>1</v>
      </c>
      <c r="U29" s="38">
        <f t="shared" si="6"/>
        <v>0</v>
      </c>
      <c r="V29" s="39">
        <f t="shared" si="6"/>
        <v>0</v>
      </c>
      <c r="W29" s="39">
        <f t="shared" si="6"/>
        <v>1</v>
      </c>
      <c r="X29" s="39">
        <f t="shared" si="6"/>
        <v>1</v>
      </c>
    </row>
    <row r="30" spans="1:24" ht="21.75" customHeight="1" x14ac:dyDescent="0.25"/>
  </sheetData>
  <mergeCells count="11">
    <mergeCell ref="E11:E12"/>
    <mergeCell ref="A26:E29"/>
    <mergeCell ref="A1:A3"/>
    <mergeCell ref="A8:M8"/>
    <mergeCell ref="N8:Y8"/>
    <mergeCell ref="A10:A12"/>
    <mergeCell ref="B10:B12"/>
    <mergeCell ref="C10:E10"/>
    <mergeCell ref="C11:C12"/>
    <mergeCell ref="D11:D12"/>
    <mergeCell ref="G10:X10"/>
  </mergeCells>
  <conditionalFormatting sqref="Y31:XFD31 A31:E31 A33:E1048576 Z46:XFD1048576 Y33:XFD45">
    <cfRule type="expression" dxfId="323" priority="35">
      <formula>#REF! = 1</formula>
    </cfRule>
  </conditionalFormatting>
  <conditionalFormatting sqref="Y28:XFD28 Y30:XFD30">
    <cfRule type="expression" dxfId="322" priority="36">
      <formula>#REF! = 1</formula>
    </cfRule>
  </conditionalFormatting>
  <conditionalFormatting sqref="Y29:XFD29">
    <cfRule type="expression" dxfId="321" priority="37">
      <formula>#REF! = 1</formula>
    </cfRule>
  </conditionalFormatting>
  <conditionalFormatting sqref="Y32:XFD32 A32:E32">
    <cfRule type="expression" dxfId="320" priority="38">
      <formula>#REF! = 1</formula>
    </cfRule>
  </conditionalFormatting>
  <conditionalFormatting sqref="B21 B15">
    <cfRule type="expression" dxfId="319" priority="22">
      <formula>#REF! = 1</formula>
    </cfRule>
  </conditionalFormatting>
  <conditionalFormatting sqref="B19">
    <cfRule type="expression" dxfId="318" priority="23">
      <formula>#REF! = 1</formula>
    </cfRule>
  </conditionalFormatting>
  <conditionalFormatting sqref="B18">
    <cfRule type="expression" dxfId="317" priority="25">
      <formula>#REF! = 1</formula>
    </cfRule>
  </conditionalFormatting>
  <conditionalFormatting sqref="B24">
    <cfRule type="expression" dxfId="316" priority="17">
      <formula>#REF! = 1</formula>
    </cfRule>
  </conditionalFormatting>
  <conditionalFormatting sqref="B25">
    <cfRule type="expression" dxfId="315" priority="16">
      <formula>#REF! = 1</formula>
    </cfRule>
  </conditionalFormatting>
  <conditionalFormatting sqref="A26">
    <cfRule type="expression" dxfId="314" priority="157">
      <formula>#REF! = 1</formula>
    </cfRule>
  </conditionalFormatting>
  <conditionalFormatting sqref="B23">
    <cfRule type="expression" dxfId="313" priority="164">
      <formula>#REF! = 1</formula>
    </cfRule>
  </conditionalFormatting>
  <conditionalFormatting sqref="B22 B13:B14 B20 B16:B17">
    <cfRule type="expression" dxfId="312" priority="165">
      <formula>#REF! = 1</formula>
    </cfRule>
  </conditionalFormatting>
  <dataValidations count="2">
    <dataValidation type="list" showInputMessage="1" showErrorMessage="1" sqref="I6" xr:uid="{9B54BE46-6198-45D8-96D5-D7964B791AE4}">
      <formula1>$B$1:$B$5</formula1>
    </dataValidation>
    <dataValidation type="list" allowBlank="1" showInputMessage="1" showErrorMessage="1" sqref="G13:X25" xr:uid="{9CD8C4EC-AE98-4E2F-A795-911A628452E4}">
      <formula1>$B$1:$B$3</formula1>
    </dataValidation>
  </dataValidations>
  <pageMargins left="0.7" right="0.7" top="0.75" bottom="0.75" header="0.3" footer="0.3"/>
  <pageSetup paperSize="9" scale="3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" operator="containsText" id="{4B5D296D-6A41-473B-AAC8-57ADD067CC58}">
            <xm:f>NOT(ISERROR(SEARCH($B$3,G13)))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1" operator="containsText" id="{89E83E5F-E83A-4E37-9D01-996FE11D8CD2}">
            <xm:f>NOT(ISERROR(SEARCH($G$13+$B$1,G13)))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3" operator="containsText" id="{FEF825B3-D3B4-41B7-9541-6ABB03D98129}">
            <xm:f>NOT(ISERROR(SEARCH($B$2,G13)))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G13:T25</xm:sqref>
        </x14:conditionalFormatting>
        <x14:conditionalFormatting xmlns:xm="http://schemas.microsoft.com/office/excel/2006/main">
          <x14:cfRule type="containsText" priority="32" operator="containsText" id="{97CE3AC0-C666-4783-B7A8-E0414785FB74}">
            <xm:f>NOT(ISERROR(SEARCH($G$13,B2)))</xm:f>
            <xm:f>$G$13</xm:f>
            <x14:dxf>
              <fill>
                <patternFill>
                  <bgColor rgb="FFFFC000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ontainsText" priority="13" operator="containsText" id="{D98596B2-0375-4D61-B387-0FF0AC7303E1}">
            <xm:f>NOT(ISERROR(SEARCH($B$3,U13)))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4" operator="containsText" id="{F6C951E6-C00C-479F-8BC9-0298C2F6FD97}">
            <xm:f>NOT(ISERROR(SEARCH($G$13+$B$1,U13)))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5" operator="containsText" id="{77BF2922-AC44-47FE-B56C-D38A0EC11FF4}">
            <xm:f>NOT(ISERROR(SEARCH($B$2,U13)))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U13:U25</xm:sqref>
        </x14:conditionalFormatting>
        <x14:conditionalFormatting xmlns:xm="http://schemas.microsoft.com/office/excel/2006/main">
          <x14:cfRule type="containsText" priority="10" operator="containsText" id="{59555A4D-6491-46BA-9B69-23BF884B5844}">
            <xm:f>NOT(ISERROR(SEARCH($B$3,V13)))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B128F8A3-95F6-40EA-BE8B-045F5FC74AF3}">
            <xm:f>NOT(ISERROR(SEARCH($G$13+$B$1,V13)))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2" operator="containsText" id="{05899F1B-D474-4DF2-B1C8-57BE8090225D}">
            <xm:f>NOT(ISERROR(SEARCH($B$2,V13)))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V13:V25</xm:sqref>
        </x14:conditionalFormatting>
        <x14:conditionalFormatting xmlns:xm="http://schemas.microsoft.com/office/excel/2006/main">
          <x14:cfRule type="containsText" priority="7" operator="containsText" id="{C54549E1-35E7-42CB-BD6B-6466FDD3F481}">
            <xm:f>NOT(ISERROR(SEARCH($B$3,W13)))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" operator="containsText" id="{6585E052-F4FC-4666-BD14-24ABC8EBDEE3}">
            <xm:f>NOT(ISERROR(SEARCH($G$13+$B$1,W13)))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" operator="containsText" id="{BD74E4C9-0C5B-4324-9573-DA47D6644CB5}">
            <xm:f>NOT(ISERROR(SEARCH($B$2,W13)))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W13:W25</xm:sqref>
        </x14:conditionalFormatting>
        <x14:conditionalFormatting xmlns:xm="http://schemas.microsoft.com/office/excel/2006/main">
          <x14:cfRule type="containsText" priority="4" operator="containsText" id="{C83CCE53-771E-4284-BF5C-587A3370B6C9}">
            <xm:f>NOT(ISERROR(SEARCH($B$3,X13)))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" operator="containsText" id="{AEA73EBE-BAB8-421A-9799-5B879469E170}">
            <xm:f>NOT(ISERROR(SEARCH($G$13+$B$1,X13)))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" operator="containsText" id="{61690B61-BF2C-4EDA-B6F8-741C14A7895C}">
            <xm:f>NOT(ISERROR(SEARCH($B$2,X13)))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X13:X25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CF63-D723-48AB-BCD6-53AAD05DD4FC}">
  <sheetPr>
    <tabColor rgb="FFFF0000"/>
    <pageSetUpPr fitToPage="1"/>
  </sheetPr>
  <dimension ref="A1:Y31"/>
  <sheetViews>
    <sheetView rightToLeft="1" zoomScale="55" zoomScaleNormal="55" workbookViewId="0">
      <selection activeCell="Y33" sqref="Y33"/>
    </sheetView>
  </sheetViews>
  <sheetFormatPr defaultColWidth="10.3984375" defaultRowHeight="21.6" x14ac:dyDescent="0.25"/>
  <cols>
    <col min="1" max="1" width="3.8984375" style="1" customWidth="1"/>
    <col min="2" max="2" width="34.3984375" style="1" customWidth="1"/>
    <col min="3" max="6" width="9" style="1" customWidth="1"/>
    <col min="7" max="8" width="10.3984375" style="1" bestFit="1" customWidth="1"/>
    <col min="9" max="9" width="10.8984375" style="1" customWidth="1"/>
    <col min="10" max="16" width="10.3984375" style="1" bestFit="1" customWidth="1"/>
    <col min="17" max="17" width="10.3984375" style="1" customWidth="1"/>
    <col min="18" max="24" width="10.3984375" style="1" bestFit="1" customWidth="1"/>
    <col min="25" max="33" width="10.3984375" style="1" customWidth="1"/>
    <col min="34" max="16384" width="10.3984375" style="1"/>
  </cols>
  <sheetData>
    <row r="1" spans="1:25" x14ac:dyDescent="0.25">
      <c r="A1" s="91" t="s">
        <v>34</v>
      </c>
      <c r="B1" s="20" t="s">
        <v>5</v>
      </c>
    </row>
    <row r="2" spans="1:25" x14ac:dyDescent="0.25">
      <c r="A2" s="92"/>
      <c r="B2" s="19" t="s">
        <v>15</v>
      </c>
      <c r="C2" s="17"/>
      <c r="D2" s="17"/>
      <c r="E2" s="17"/>
      <c r="F2" s="17"/>
    </row>
    <row r="3" spans="1:25" x14ac:dyDescent="0.25">
      <c r="A3" s="93"/>
      <c r="B3" s="18" t="s">
        <v>0</v>
      </c>
      <c r="C3" s="17"/>
      <c r="D3" s="17"/>
      <c r="E3" s="17"/>
      <c r="F3" s="17"/>
    </row>
    <row r="4" spans="1:25" x14ac:dyDescent="0.25">
      <c r="A4" s="16"/>
      <c r="C4" s="17"/>
      <c r="D4" s="17"/>
      <c r="E4" s="17"/>
      <c r="F4" s="17"/>
    </row>
    <row r="5" spans="1:25" x14ac:dyDescent="0.25">
      <c r="A5" s="16"/>
      <c r="C5" s="17"/>
      <c r="D5" s="17"/>
      <c r="E5" s="17"/>
      <c r="F5" s="17"/>
    </row>
    <row r="6" spans="1:25" x14ac:dyDescent="0.25">
      <c r="A6" s="16"/>
      <c r="B6" s="13"/>
    </row>
    <row r="8" spans="1:25" ht="119.25" customHeight="1" x14ac:dyDescent="0.25">
      <c r="A8" s="94" t="s">
        <v>97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 t="s">
        <v>47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</row>
    <row r="9" spans="1:25" s="14" customFormat="1" ht="13.95" customHeight="1" x14ac:dyDescent="0.25">
      <c r="C9" s="15"/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s="14" customFormat="1" ht="43.5" customHeight="1" thickBot="1" x14ac:dyDescent="0.3">
      <c r="A10" s="98" t="s">
        <v>32</v>
      </c>
      <c r="B10" s="98" t="s">
        <v>31</v>
      </c>
      <c r="C10" s="99" t="s">
        <v>30</v>
      </c>
      <c r="D10" s="99"/>
      <c r="E10" s="99"/>
      <c r="F10" s="74" t="s">
        <v>29</v>
      </c>
      <c r="G10" s="100" t="s">
        <v>104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</row>
    <row r="11" spans="1:25" ht="37.950000000000003" customHeight="1" x14ac:dyDescent="0.25">
      <c r="A11" s="98"/>
      <c r="B11" s="98"/>
      <c r="C11" s="88" t="s">
        <v>28</v>
      </c>
      <c r="D11" s="88" t="s">
        <v>27</v>
      </c>
      <c r="E11" s="88" t="s">
        <v>26</v>
      </c>
      <c r="F11" s="75" t="s">
        <v>25</v>
      </c>
      <c r="G11" s="76" t="s">
        <v>20</v>
      </c>
      <c r="H11" s="76" t="s">
        <v>24</v>
      </c>
      <c r="I11" s="76" t="s">
        <v>23</v>
      </c>
      <c r="J11" s="77" t="s">
        <v>22</v>
      </c>
      <c r="K11" s="78" t="s">
        <v>21</v>
      </c>
      <c r="L11" s="76" t="s">
        <v>20</v>
      </c>
      <c r="M11" s="76" t="s">
        <v>24</v>
      </c>
      <c r="N11" s="76" t="s">
        <v>23</v>
      </c>
      <c r="O11" s="77" t="s">
        <v>22</v>
      </c>
      <c r="P11" s="78" t="s">
        <v>21</v>
      </c>
      <c r="Q11" s="76" t="s">
        <v>20</v>
      </c>
      <c r="R11" s="76" t="s">
        <v>24</v>
      </c>
      <c r="S11" s="76" t="s">
        <v>23</v>
      </c>
      <c r="T11" s="79" t="s">
        <v>22</v>
      </c>
      <c r="U11" s="78" t="s">
        <v>21</v>
      </c>
      <c r="V11" s="76" t="s">
        <v>20</v>
      </c>
      <c r="W11" s="76" t="s">
        <v>24</v>
      </c>
      <c r="X11" s="77" t="s">
        <v>23</v>
      </c>
    </row>
    <row r="12" spans="1:25" ht="24" customHeight="1" thickBot="1" x14ac:dyDescent="0.3">
      <c r="A12" s="98"/>
      <c r="B12" s="98"/>
      <c r="C12" s="89"/>
      <c r="D12" s="89"/>
      <c r="E12" s="89"/>
      <c r="F12" s="75" t="s">
        <v>19</v>
      </c>
      <c r="G12" s="80">
        <v>1</v>
      </c>
      <c r="H12" s="80">
        <v>2</v>
      </c>
      <c r="I12" s="80">
        <v>3</v>
      </c>
      <c r="J12" s="81">
        <v>4</v>
      </c>
      <c r="K12" s="82">
        <v>7</v>
      </c>
      <c r="L12" s="80">
        <v>8</v>
      </c>
      <c r="M12" s="80">
        <v>9</v>
      </c>
      <c r="N12" s="80">
        <v>10</v>
      </c>
      <c r="O12" s="81">
        <v>11</v>
      </c>
      <c r="P12" s="82">
        <v>21</v>
      </c>
      <c r="Q12" s="80">
        <v>22</v>
      </c>
      <c r="R12" s="80">
        <v>23</v>
      </c>
      <c r="S12" s="80">
        <v>24</v>
      </c>
      <c r="T12" s="81">
        <v>25</v>
      </c>
      <c r="U12" s="82">
        <v>28</v>
      </c>
      <c r="V12" s="80">
        <v>29</v>
      </c>
      <c r="W12" s="80">
        <v>30</v>
      </c>
      <c r="X12" s="81">
        <v>31</v>
      </c>
    </row>
    <row r="13" spans="1:25" x14ac:dyDescent="0.25">
      <c r="A13" s="10">
        <v>1</v>
      </c>
      <c r="B13" s="12" t="s">
        <v>46</v>
      </c>
      <c r="C13" s="7">
        <f t="shared" ref="C13:C26" si="0">COUNTIF(G13:X13,B$3)</f>
        <v>0</v>
      </c>
      <c r="D13" s="7">
        <f t="shared" ref="D13:D26" si="1">COUNTIF(G13:X13,B$2)</f>
        <v>0</v>
      </c>
      <c r="E13" s="7">
        <f t="shared" ref="E13:E26" si="2">COUNTIF(G13:X13,B$4)</f>
        <v>0</v>
      </c>
      <c r="F13" s="8"/>
      <c r="G13" s="68"/>
      <c r="H13" s="69"/>
      <c r="I13" s="69"/>
      <c r="J13" s="69"/>
      <c r="K13" s="68"/>
      <c r="L13" s="69"/>
      <c r="M13" s="7"/>
      <c r="N13" s="7"/>
      <c r="O13" s="7"/>
      <c r="P13" s="45" t="s">
        <v>5</v>
      </c>
      <c r="Q13" s="46" t="s">
        <v>5</v>
      </c>
      <c r="R13" s="46"/>
      <c r="S13" s="46"/>
      <c r="T13" s="47" t="s">
        <v>5</v>
      </c>
      <c r="U13" s="45"/>
      <c r="V13" s="46"/>
      <c r="W13" s="46" t="s">
        <v>5</v>
      </c>
      <c r="X13" s="47" t="s">
        <v>5</v>
      </c>
    </row>
    <row r="14" spans="1:25" x14ac:dyDescent="0.25">
      <c r="A14" s="10">
        <v>2</v>
      </c>
      <c r="B14" s="12" t="s">
        <v>45</v>
      </c>
      <c r="C14" s="7">
        <f t="shared" si="0"/>
        <v>0</v>
      </c>
      <c r="D14" s="7">
        <f t="shared" si="1"/>
        <v>1</v>
      </c>
      <c r="E14" s="7">
        <f t="shared" si="2"/>
        <v>0</v>
      </c>
      <c r="F14" s="8"/>
      <c r="G14" s="36"/>
      <c r="H14" s="7"/>
      <c r="I14" s="7"/>
      <c r="J14" s="7"/>
      <c r="K14" s="36"/>
      <c r="L14" s="7"/>
      <c r="M14" s="7"/>
      <c r="N14" s="7"/>
      <c r="O14" s="7"/>
      <c r="P14" s="36" t="s">
        <v>5</v>
      </c>
      <c r="Q14" s="7" t="s">
        <v>15</v>
      </c>
      <c r="R14" s="7"/>
      <c r="S14" s="7"/>
      <c r="T14" s="37" t="s">
        <v>5</v>
      </c>
      <c r="U14" s="36"/>
      <c r="V14" s="7"/>
      <c r="W14" s="7" t="s">
        <v>5</v>
      </c>
      <c r="X14" s="37" t="s">
        <v>5</v>
      </c>
    </row>
    <row r="15" spans="1:25" x14ac:dyDescent="0.25">
      <c r="A15" s="10">
        <v>3</v>
      </c>
      <c r="B15" s="12" t="s">
        <v>44</v>
      </c>
      <c r="C15" s="7">
        <f t="shared" si="0"/>
        <v>0</v>
      </c>
      <c r="D15" s="7">
        <f t="shared" si="1"/>
        <v>0</v>
      </c>
      <c r="E15" s="7">
        <f t="shared" si="2"/>
        <v>0</v>
      </c>
      <c r="F15" s="8"/>
      <c r="G15" s="36"/>
      <c r="H15" s="7"/>
      <c r="I15" s="7"/>
      <c r="J15" s="7"/>
      <c r="K15" s="36"/>
      <c r="L15" s="7"/>
      <c r="M15" s="7"/>
      <c r="N15" s="7"/>
      <c r="O15" s="7"/>
      <c r="P15" s="36" t="s">
        <v>5</v>
      </c>
      <c r="Q15" s="7" t="s">
        <v>5</v>
      </c>
      <c r="R15" s="7"/>
      <c r="S15" s="7"/>
      <c r="T15" s="37" t="s">
        <v>5</v>
      </c>
      <c r="U15" s="36"/>
      <c r="V15" s="7"/>
      <c r="W15" s="7" t="s">
        <v>5</v>
      </c>
      <c r="X15" s="37" t="s">
        <v>5</v>
      </c>
    </row>
    <row r="16" spans="1:25" x14ac:dyDescent="0.25">
      <c r="A16" s="10">
        <v>4</v>
      </c>
      <c r="B16" s="12" t="s">
        <v>43</v>
      </c>
      <c r="C16" s="7">
        <f t="shared" si="0"/>
        <v>0</v>
      </c>
      <c r="D16" s="7">
        <f t="shared" si="1"/>
        <v>1</v>
      </c>
      <c r="E16" s="7">
        <f t="shared" si="2"/>
        <v>0</v>
      </c>
      <c r="F16" s="8"/>
      <c r="G16" s="36"/>
      <c r="H16" s="7"/>
      <c r="I16" s="7"/>
      <c r="J16" s="7"/>
      <c r="K16" s="36"/>
      <c r="L16" s="7"/>
      <c r="M16" s="7"/>
      <c r="N16" s="7"/>
      <c r="O16" s="7"/>
      <c r="P16" s="36" t="s">
        <v>15</v>
      </c>
      <c r="Q16" s="7" t="s">
        <v>5</v>
      </c>
      <c r="R16" s="7"/>
      <c r="S16" s="7"/>
      <c r="T16" s="37" t="s">
        <v>5</v>
      </c>
      <c r="U16" s="36"/>
      <c r="V16" s="7"/>
      <c r="W16" s="7" t="s">
        <v>5</v>
      </c>
      <c r="X16" s="37" t="s">
        <v>5</v>
      </c>
    </row>
    <row r="17" spans="1:24" x14ac:dyDescent="0.25">
      <c r="A17" s="10">
        <v>5</v>
      </c>
      <c r="B17" s="12" t="s">
        <v>42</v>
      </c>
      <c r="C17" s="7">
        <f t="shared" si="0"/>
        <v>0</v>
      </c>
      <c r="D17" s="7">
        <f t="shared" si="1"/>
        <v>0</v>
      </c>
      <c r="E17" s="7">
        <f t="shared" si="2"/>
        <v>0</v>
      </c>
      <c r="F17" s="8"/>
      <c r="G17" s="36"/>
      <c r="H17" s="7"/>
      <c r="I17" s="7"/>
      <c r="J17" s="7"/>
      <c r="K17" s="36"/>
      <c r="L17" s="7"/>
      <c r="M17" s="7"/>
      <c r="N17" s="7"/>
      <c r="O17" s="7"/>
      <c r="P17" s="36" t="s">
        <v>5</v>
      </c>
      <c r="Q17" s="7" t="s">
        <v>5</v>
      </c>
      <c r="R17" s="7"/>
      <c r="S17" s="7"/>
      <c r="T17" s="37" t="s">
        <v>5</v>
      </c>
      <c r="U17" s="36"/>
      <c r="V17" s="7"/>
      <c r="W17" s="7" t="s">
        <v>5</v>
      </c>
      <c r="X17" s="37" t="s">
        <v>5</v>
      </c>
    </row>
    <row r="18" spans="1:24" x14ac:dyDescent="0.25">
      <c r="A18" s="10">
        <v>6</v>
      </c>
      <c r="B18" s="12" t="s">
        <v>41</v>
      </c>
      <c r="C18" s="7">
        <f t="shared" si="0"/>
        <v>0</v>
      </c>
      <c r="D18" s="7">
        <f t="shared" si="1"/>
        <v>1</v>
      </c>
      <c r="E18" s="7">
        <f t="shared" si="2"/>
        <v>0</v>
      </c>
      <c r="F18" s="8"/>
      <c r="G18" s="36"/>
      <c r="H18" s="7"/>
      <c r="I18" s="7"/>
      <c r="J18" s="7"/>
      <c r="K18" s="36"/>
      <c r="L18" s="7"/>
      <c r="M18" s="7"/>
      <c r="N18" s="7"/>
      <c r="O18" s="7"/>
      <c r="P18" s="36" t="s">
        <v>5</v>
      </c>
      <c r="Q18" s="7" t="s">
        <v>5</v>
      </c>
      <c r="R18" s="7"/>
      <c r="S18" s="7"/>
      <c r="T18" s="37" t="s">
        <v>5</v>
      </c>
      <c r="U18" s="36"/>
      <c r="V18" s="7"/>
      <c r="W18" s="7" t="s">
        <v>5</v>
      </c>
      <c r="X18" s="37" t="s">
        <v>15</v>
      </c>
    </row>
    <row r="19" spans="1:24" x14ac:dyDescent="0.25">
      <c r="A19" s="10">
        <v>7</v>
      </c>
      <c r="B19" s="12" t="s">
        <v>40</v>
      </c>
      <c r="C19" s="7">
        <f t="shared" si="0"/>
        <v>0</v>
      </c>
      <c r="D19" s="7">
        <f t="shared" si="1"/>
        <v>3</v>
      </c>
      <c r="E19" s="7">
        <f t="shared" si="2"/>
        <v>0</v>
      </c>
      <c r="F19" s="8"/>
      <c r="G19" s="36"/>
      <c r="H19" s="7"/>
      <c r="I19" s="7"/>
      <c r="J19" s="7"/>
      <c r="K19" s="36"/>
      <c r="L19" s="7"/>
      <c r="M19" s="7"/>
      <c r="N19" s="7"/>
      <c r="O19" s="7"/>
      <c r="P19" s="36" t="s">
        <v>15</v>
      </c>
      <c r="Q19" s="7" t="s">
        <v>5</v>
      </c>
      <c r="R19" s="7"/>
      <c r="S19" s="7"/>
      <c r="T19" s="37" t="s">
        <v>15</v>
      </c>
      <c r="U19" s="36"/>
      <c r="V19" s="7"/>
      <c r="W19" s="7" t="s">
        <v>5</v>
      </c>
      <c r="X19" s="37" t="s">
        <v>15</v>
      </c>
    </row>
    <row r="20" spans="1:24" x14ac:dyDescent="0.25">
      <c r="A20" s="10">
        <v>8</v>
      </c>
      <c r="B20" s="12" t="s">
        <v>39</v>
      </c>
      <c r="C20" s="7">
        <f t="shared" si="0"/>
        <v>0</v>
      </c>
      <c r="D20" s="7">
        <f t="shared" si="1"/>
        <v>0</v>
      </c>
      <c r="E20" s="7">
        <f t="shared" si="2"/>
        <v>0</v>
      </c>
      <c r="F20" s="8"/>
      <c r="G20" s="36"/>
      <c r="H20" s="7"/>
      <c r="I20" s="7"/>
      <c r="J20" s="7"/>
      <c r="K20" s="36"/>
      <c r="L20" s="7"/>
      <c r="M20" s="7"/>
      <c r="N20" s="7"/>
      <c r="O20" s="7"/>
      <c r="P20" s="36" t="s">
        <v>5</v>
      </c>
      <c r="Q20" s="7" t="s">
        <v>5</v>
      </c>
      <c r="R20" s="7"/>
      <c r="S20" s="7"/>
      <c r="T20" s="37" t="s">
        <v>5</v>
      </c>
      <c r="U20" s="36"/>
      <c r="V20" s="7"/>
      <c r="W20" s="7" t="s">
        <v>5</v>
      </c>
      <c r="X20" s="37" t="s">
        <v>5</v>
      </c>
    </row>
    <row r="21" spans="1:24" x14ac:dyDescent="0.25">
      <c r="A21" s="10">
        <v>9</v>
      </c>
      <c r="B21" s="12" t="s">
        <v>38</v>
      </c>
      <c r="C21" s="7">
        <f t="shared" si="0"/>
        <v>0</v>
      </c>
      <c r="D21" s="7">
        <f t="shared" si="1"/>
        <v>3</v>
      </c>
      <c r="E21" s="7">
        <f t="shared" si="2"/>
        <v>0</v>
      </c>
      <c r="F21" s="8"/>
      <c r="G21" s="36"/>
      <c r="H21" s="7"/>
      <c r="I21" s="7"/>
      <c r="J21" s="7"/>
      <c r="K21" s="36"/>
      <c r="L21" s="7"/>
      <c r="M21" s="7"/>
      <c r="N21" s="7"/>
      <c r="O21" s="7"/>
      <c r="P21" s="36" t="s">
        <v>5</v>
      </c>
      <c r="Q21" s="7" t="s">
        <v>5</v>
      </c>
      <c r="R21" s="7"/>
      <c r="S21" s="7"/>
      <c r="T21" s="37" t="s">
        <v>15</v>
      </c>
      <c r="U21" s="36"/>
      <c r="V21" s="7"/>
      <c r="W21" s="7" t="s">
        <v>15</v>
      </c>
      <c r="X21" s="37" t="s">
        <v>15</v>
      </c>
    </row>
    <row r="22" spans="1:24" x14ac:dyDescent="0.25">
      <c r="A22" s="10">
        <v>10</v>
      </c>
      <c r="B22" s="12" t="s">
        <v>37</v>
      </c>
      <c r="C22" s="7">
        <f t="shared" si="0"/>
        <v>0</v>
      </c>
      <c r="D22" s="7">
        <f t="shared" si="1"/>
        <v>0</v>
      </c>
      <c r="E22" s="7">
        <f t="shared" si="2"/>
        <v>0</v>
      </c>
      <c r="F22" s="8"/>
      <c r="G22" s="36"/>
      <c r="H22" s="7"/>
      <c r="I22" s="7"/>
      <c r="J22" s="7"/>
      <c r="K22" s="36"/>
      <c r="L22" s="7"/>
      <c r="M22" s="7"/>
      <c r="N22" s="7"/>
      <c r="O22" s="7"/>
      <c r="P22" s="36" t="s">
        <v>5</v>
      </c>
      <c r="Q22" s="7" t="s">
        <v>5</v>
      </c>
      <c r="R22" s="7"/>
      <c r="S22" s="7"/>
      <c r="T22" s="37" t="s">
        <v>5</v>
      </c>
      <c r="U22" s="36"/>
      <c r="V22" s="7"/>
      <c r="W22" s="7" t="s">
        <v>5</v>
      </c>
      <c r="X22" s="37" t="s">
        <v>5</v>
      </c>
    </row>
    <row r="23" spans="1:24" x14ac:dyDescent="0.25">
      <c r="A23" s="10">
        <v>11</v>
      </c>
      <c r="B23" s="12" t="s">
        <v>36</v>
      </c>
      <c r="C23" s="7">
        <f t="shared" si="0"/>
        <v>0</v>
      </c>
      <c r="D23" s="7">
        <f t="shared" si="1"/>
        <v>5</v>
      </c>
      <c r="E23" s="7">
        <f t="shared" si="2"/>
        <v>0</v>
      </c>
      <c r="F23" s="8"/>
      <c r="G23" s="36"/>
      <c r="H23" s="7"/>
      <c r="I23" s="7"/>
      <c r="J23" s="7"/>
      <c r="K23" s="36"/>
      <c r="L23" s="7"/>
      <c r="M23" s="7"/>
      <c r="N23" s="7"/>
      <c r="O23" s="7"/>
      <c r="P23" s="36" t="s">
        <v>15</v>
      </c>
      <c r="Q23" s="7" t="s">
        <v>15</v>
      </c>
      <c r="R23" s="7"/>
      <c r="S23" s="7"/>
      <c r="T23" s="37" t="s">
        <v>15</v>
      </c>
      <c r="U23" s="36"/>
      <c r="V23" s="7"/>
      <c r="W23" s="7" t="s">
        <v>15</v>
      </c>
      <c r="X23" s="37" t="s">
        <v>15</v>
      </c>
    </row>
    <row r="24" spans="1:24" x14ac:dyDescent="0.25">
      <c r="A24" s="10">
        <v>12</v>
      </c>
      <c r="B24" s="12" t="s">
        <v>35</v>
      </c>
      <c r="C24" s="7">
        <f t="shared" si="0"/>
        <v>0</v>
      </c>
      <c r="D24" s="7">
        <f t="shared" si="1"/>
        <v>0</v>
      </c>
      <c r="E24" s="7">
        <f t="shared" si="2"/>
        <v>0</v>
      </c>
      <c r="F24" s="8"/>
      <c r="G24" s="36"/>
      <c r="H24" s="7"/>
      <c r="I24" s="7"/>
      <c r="J24" s="7"/>
      <c r="K24" s="36"/>
      <c r="L24" s="7"/>
      <c r="M24" s="7"/>
      <c r="N24" s="7"/>
      <c r="O24" s="7"/>
      <c r="P24" s="36" t="s">
        <v>5</v>
      </c>
      <c r="Q24" s="7" t="s">
        <v>5</v>
      </c>
      <c r="R24" s="7"/>
      <c r="S24" s="7"/>
      <c r="T24" s="37" t="s">
        <v>5</v>
      </c>
      <c r="U24" s="36"/>
      <c r="V24" s="7"/>
      <c r="W24" s="7" t="s">
        <v>5</v>
      </c>
      <c r="X24" s="37" t="s">
        <v>5</v>
      </c>
    </row>
    <row r="25" spans="1:24" x14ac:dyDescent="0.25">
      <c r="A25" s="10">
        <v>13</v>
      </c>
      <c r="B25" s="31" t="s">
        <v>93</v>
      </c>
      <c r="C25" s="7">
        <f t="shared" si="0"/>
        <v>0</v>
      </c>
      <c r="D25" s="7">
        <f t="shared" si="1"/>
        <v>1</v>
      </c>
      <c r="E25" s="7">
        <f t="shared" si="2"/>
        <v>0</v>
      </c>
      <c r="F25" s="8"/>
      <c r="G25" s="36"/>
      <c r="H25" s="7"/>
      <c r="I25" s="55"/>
      <c r="J25" s="55"/>
      <c r="K25" s="36"/>
      <c r="L25" s="7"/>
      <c r="M25" s="7"/>
      <c r="N25" s="7"/>
      <c r="O25" s="7"/>
      <c r="P25" s="36" t="s">
        <v>5</v>
      </c>
      <c r="Q25" s="7" t="s">
        <v>5</v>
      </c>
      <c r="R25" s="55"/>
      <c r="S25" s="55"/>
      <c r="T25" s="37" t="s">
        <v>5</v>
      </c>
      <c r="U25" s="36"/>
      <c r="V25" s="7"/>
      <c r="W25" s="7" t="s">
        <v>5</v>
      </c>
      <c r="X25" s="37" t="s">
        <v>15</v>
      </c>
    </row>
    <row r="26" spans="1:24" ht="22.2" thickBot="1" x14ac:dyDescent="0.3">
      <c r="A26" s="10">
        <v>14</v>
      </c>
      <c r="B26" s="31" t="s">
        <v>98</v>
      </c>
      <c r="C26" s="7">
        <f t="shared" si="0"/>
        <v>0</v>
      </c>
      <c r="D26" s="7">
        <f t="shared" si="1"/>
        <v>1</v>
      </c>
      <c r="E26" s="7">
        <f t="shared" si="2"/>
        <v>0</v>
      </c>
      <c r="F26" s="32"/>
      <c r="G26" s="36"/>
      <c r="H26" s="7"/>
      <c r="I26" s="55"/>
      <c r="J26" s="55"/>
      <c r="K26" s="36"/>
      <c r="L26" s="7"/>
      <c r="M26" s="7"/>
      <c r="N26" s="7"/>
      <c r="O26" s="7"/>
      <c r="P26" s="36" t="s">
        <v>15</v>
      </c>
      <c r="Q26" s="7" t="s">
        <v>5</v>
      </c>
      <c r="R26" s="49"/>
      <c r="S26" s="49"/>
      <c r="T26" s="37" t="s">
        <v>5</v>
      </c>
      <c r="U26" s="48"/>
      <c r="V26" s="49"/>
      <c r="W26" s="7" t="s">
        <v>5</v>
      </c>
      <c r="X26" s="37" t="s">
        <v>5</v>
      </c>
    </row>
    <row r="27" spans="1:24" ht="21.6" customHeight="1" x14ac:dyDescent="0.25">
      <c r="A27" s="90" t="s">
        <v>4</v>
      </c>
      <c r="B27" s="90"/>
      <c r="C27" s="90"/>
      <c r="D27" s="90"/>
      <c r="E27" s="90"/>
      <c r="F27" s="6" t="s">
        <v>3</v>
      </c>
      <c r="G27" s="52">
        <f>SUM(G28:G30)</f>
        <v>0</v>
      </c>
      <c r="H27" s="52">
        <f t="shared" ref="H27:X27" si="3">SUM(H28:H30)</f>
        <v>0</v>
      </c>
      <c r="I27" s="52">
        <f t="shared" si="3"/>
        <v>0</v>
      </c>
      <c r="J27" s="52">
        <f t="shared" si="3"/>
        <v>0</v>
      </c>
      <c r="K27" s="52">
        <f t="shared" si="3"/>
        <v>0</v>
      </c>
      <c r="L27" s="52">
        <f t="shared" si="3"/>
        <v>0</v>
      </c>
      <c r="M27" s="52">
        <f t="shared" si="3"/>
        <v>0</v>
      </c>
      <c r="N27" s="52">
        <f t="shared" si="3"/>
        <v>0</v>
      </c>
      <c r="O27" s="52">
        <f t="shared" si="3"/>
        <v>0</v>
      </c>
      <c r="P27" s="52">
        <f t="shared" si="3"/>
        <v>14</v>
      </c>
      <c r="Q27" s="52">
        <f t="shared" si="3"/>
        <v>14</v>
      </c>
      <c r="R27" s="52">
        <f t="shared" si="3"/>
        <v>0</v>
      </c>
      <c r="S27" s="52">
        <f t="shared" si="3"/>
        <v>0</v>
      </c>
      <c r="T27" s="52">
        <f t="shared" si="3"/>
        <v>14</v>
      </c>
      <c r="U27" s="52">
        <f t="shared" si="3"/>
        <v>0</v>
      </c>
      <c r="V27" s="52">
        <f t="shared" si="3"/>
        <v>0</v>
      </c>
      <c r="W27" s="52">
        <f t="shared" si="3"/>
        <v>14</v>
      </c>
      <c r="X27" s="52">
        <f t="shared" si="3"/>
        <v>14</v>
      </c>
    </row>
    <row r="28" spans="1:24" ht="21.75" customHeight="1" x14ac:dyDescent="0.25">
      <c r="A28" s="90"/>
      <c r="B28" s="90"/>
      <c r="C28" s="90"/>
      <c r="D28" s="90"/>
      <c r="E28" s="90"/>
      <c r="F28" s="5" t="s">
        <v>2</v>
      </c>
      <c r="G28" s="4">
        <f t="shared" ref="G28:X28" si="4">COUNTIF(G13:G26,"حاضر")</f>
        <v>0</v>
      </c>
      <c r="H28" s="10">
        <f t="shared" si="4"/>
        <v>0</v>
      </c>
      <c r="I28" s="10">
        <f t="shared" si="4"/>
        <v>0</v>
      </c>
      <c r="J28" s="10">
        <f t="shared" si="4"/>
        <v>0</v>
      </c>
      <c r="K28" s="4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43">
        <f t="shared" si="4"/>
        <v>0</v>
      </c>
      <c r="P28" s="4">
        <f t="shared" si="4"/>
        <v>10</v>
      </c>
      <c r="Q28" s="10">
        <f t="shared" si="4"/>
        <v>12</v>
      </c>
      <c r="R28" s="10">
        <f t="shared" si="4"/>
        <v>0</v>
      </c>
      <c r="S28" s="10">
        <f t="shared" si="4"/>
        <v>0</v>
      </c>
      <c r="T28" s="43">
        <f t="shared" si="4"/>
        <v>11</v>
      </c>
      <c r="U28" s="4">
        <f t="shared" si="4"/>
        <v>0</v>
      </c>
      <c r="V28" s="10">
        <f t="shared" si="4"/>
        <v>0</v>
      </c>
      <c r="W28" s="10">
        <f t="shared" si="4"/>
        <v>12</v>
      </c>
      <c r="X28" s="10">
        <f t="shared" si="4"/>
        <v>9</v>
      </c>
    </row>
    <row r="29" spans="1:24" ht="21.75" customHeight="1" x14ac:dyDescent="0.25">
      <c r="A29" s="90"/>
      <c r="B29" s="90"/>
      <c r="C29" s="90"/>
      <c r="D29" s="90"/>
      <c r="E29" s="90"/>
      <c r="F29" s="3" t="s">
        <v>1</v>
      </c>
      <c r="G29" s="2">
        <f>SUM(COUNTIF(G13:G26,"غائب "))</f>
        <v>0</v>
      </c>
      <c r="H29" s="29">
        <f t="shared" ref="H29:X29" si="5">SUM(COUNTIF(H13:H26,"غائب "))</f>
        <v>0</v>
      </c>
      <c r="I29" s="29">
        <f t="shared" si="5"/>
        <v>0</v>
      </c>
      <c r="J29" s="29">
        <f t="shared" si="5"/>
        <v>0</v>
      </c>
      <c r="K29" s="2">
        <f t="shared" si="5"/>
        <v>0</v>
      </c>
      <c r="L29" s="29">
        <f t="shared" si="5"/>
        <v>0</v>
      </c>
      <c r="M29" s="29">
        <f t="shared" si="5"/>
        <v>0</v>
      </c>
      <c r="N29" s="29">
        <f t="shared" si="5"/>
        <v>0</v>
      </c>
      <c r="O29" s="61">
        <f t="shared" si="5"/>
        <v>0</v>
      </c>
      <c r="P29" s="2">
        <f t="shared" si="5"/>
        <v>4</v>
      </c>
      <c r="Q29" s="29">
        <f t="shared" si="5"/>
        <v>2</v>
      </c>
      <c r="R29" s="29">
        <f t="shared" si="5"/>
        <v>0</v>
      </c>
      <c r="S29" s="29">
        <f t="shared" si="5"/>
        <v>0</v>
      </c>
      <c r="T29" s="61">
        <f t="shared" si="5"/>
        <v>3</v>
      </c>
      <c r="U29" s="2">
        <f t="shared" si="5"/>
        <v>0</v>
      </c>
      <c r="V29" s="29">
        <f t="shared" si="5"/>
        <v>0</v>
      </c>
      <c r="W29" s="29">
        <f t="shared" si="5"/>
        <v>2</v>
      </c>
      <c r="X29" s="29">
        <f t="shared" si="5"/>
        <v>5</v>
      </c>
    </row>
    <row r="30" spans="1:24" ht="21.75" customHeight="1" thickBot="1" x14ac:dyDescent="0.3">
      <c r="A30" s="90"/>
      <c r="B30" s="90"/>
      <c r="C30" s="90"/>
      <c r="D30" s="90"/>
      <c r="E30" s="90"/>
      <c r="F30" s="33" t="s">
        <v>0</v>
      </c>
      <c r="G30" s="38">
        <f t="shared" ref="G30:X30" si="6">COUNTIF(G13:G26,"غ بعذر")</f>
        <v>0</v>
      </c>
      <c r="H30" s="39">
        <f t="shared" si="6"/>
        <v>0</v>
      </c>
      <c r="I30" s="39">
        <f t="shared" si="6"/>
        <v>0</v>
      </c>
      <c r="J30" s="39">
        <f t="shared" si="6"/>
        <v>0</v>
      </c>
      <c r="K30" s="38">
        <f t="shared" si="6"/>
        <v>0</v>
      </c>
      <c r="L30" s="39">
        <f t="shared" si="6"/>
        <v>0</v>
      </c>
      <c r="M30" s="39">
        <f t="shared" si="6"/>
        <v>0</v>
      </c>
      <c r="N30" s="39">
        <f t="shared" si="6"/>
        <v>0</v>
      </c>
      <c r="O30" s="40">
        <f t="shared" si="6"/>
        <v>0</v>
      </c>
      <c r="P30" s="38">
        <f t="shared" si="6"/>
        <v>0</v>
      </c>
      <c r="Q30" s="39">
        <f t="shared" si="6"/>
        <v>0</v>
      </c>
      <c r="R30" s="39">
        <f t="shared" si="6"/>
        <v>0</v>
      </c>
      <c r="S30" s="39">
        <f t="shared" si="6"/>
        <v>0</v>
      </c>
      <c r="T30" s="40">
        <f t="shared" si="6"/>
        <v>0</v>
      </c>
      <c r="U30" s="38">
        <f t="shared" si="6"/>
        <v>0</v>
      </c>
      <c r="V30" s="39">
        <f t="shared" si="6"/>
        <v>0</v>
      </c>
      <c r="W30" s="39">
        <f t="shared" si="6"/>
        <v>0</v>
      </c>
      <c r="X30" s="39">
        <f t="shared" si="6"/>
        <v>0</v>
      </c>
    </row>
    <row r="31" spans="1:24" ht="21.75" customHeight="1" x14ac:dyDescent="0.25"/>
  </sheetData>
  <mergeCells count="11">
    <mergeCell ref="E11:E12"/>
    <mergeCell ref="A27:E30"/>
    <mergeCell ref="A1:A3"/>
    <mergeCell ref="A8:M8"/>
    <mergeCell ref="N8:Y8"/>
    <mergeCell ref="A10:A12"/>
    <mergeCell ref="B10:B12"/>
    <mergeCell ref="C10:E10"/>
    <mergeCell ref="C11:C12"/>
    <mergeCell ref="D11:D12"/>
    <mergeCell ref="G10:X10"/>
  </mergeCells>
  <conditionalFormatting sqref="Y32:XFD32 A32:E32 A34:E1048576 Z46:XFD1048576 Y34:XFD45">
    <cfRule type="expression" dxfId="295" priority="112">
      <formula>#REF! = 1</formula>
    </cfRule>
  </conditionalFormatting>
  <conditionalFormatting sqref="Y29:XFD29 Y31:XFD31">
    <cfRule type="expression" dxfId="294" priority="113">
      <formula>#REF! = 1</formula>
    </cfRule>
  </conditionalFormatting>
  <conditionalFormatting sqref="Y30:XFD30">
    <cfRule type="expression" dxfId="293" priority="114">
      <formula>#REF! = 1</formula>
    </cfRule>
  </conditionalFormatting>
  <conditionalFormatting sqref="Y33:XFD33 A33:E33">
    <cfRule type="expression" dxfId="292" priority="115">
      <formula>#REF! = 1</formula>
    </cfRule>
  </conditionalFormatting>
  <conditionalFormatting sqref="B23 B20">
    <cfRule type="expression" dxfId="291" priority="103">
      <formula>#REF! = 1</formula>
    </cfRule>
  </conditionalFormatting>
  <conditionalFormatting sqref="B25">
    <cfRule type="expression" dxfId="290" priority="120">
      <formula>#REF! = 1</formula>
    </cfRule>
  </conditionalFormatting>
  <conditionalFormatting sqref="B26">
    <cfRule type="expression" dxfId="289" priority="49">
      <formula>#REF! = 1</formula>
    </cfRule>
  </conditionalFormatting>
  <conditionalFormatting sqref="A27">
    <cfRule type="expression" dxfId="288" priority="159">
      <formula>#REF! = 1</formula>
    </cfRule>
  </conditionalFormatting>
  <conditionalFormatting sqref="B13:B19 B21:B22">
    <cfRule type="expression" dxfId="287" priority="166">
      <formula>#REF! = 1</formula>
    </cfRule>
  </conditionalFormatting>
  <conditionalFormatting sqref="B24:B25">
    <cfRule type="expression" dxfId="286" priority="168">
      <formula>#REF! = 1</formula>
    </cfRule>
  </conditionalFormatting>
  <dataValidations count="2">
    <dataValidation type="list" showInputMessage="1" showErrorMessage="1" sqref="I6" xr:uid="{970FFBE7-B8F0-47BA-89A1-B1957C5413DD}">
      <formula1>$B$1:$B$5</formula1>
    </dataValidation>
    <dataValidation type="list" allowBlank="1" showInputMessage="1" showErrorMessage="1" sqref="G13:X26" xr:uid="{97491E37-9731-4222-BA65-C64919C960F1}">
      <formula1>$B$1:$B$3</formula1>
    </dataValidation>
  </dataValidations>
  <pageMargins left="0.7" right="0.7" top="0.75" bottom="0.75" header="0.3" footer="0.3"/>
  <pageSetup paperSize="9" scale="38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7" operator="containsText" id="{BE14327B-E2E7-4E53-A7B2-2B1677720F47}">
            <xm:f>NOT(ISERROR(SEARCH($B$3,H13)))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08" operator="containsText" id="{B0424043-2F4B-4F33-A159-F83E2E3D5070}">
            <xm:f>NOT(ISERROR(SEARCH($G$13+$B$1,H13)))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10" operator="containsText" id="{C81CD835-6F9E-4C38-96B1-9E1D5A7FEFF8}">
            <xm:f>NOT(ISERROR(SEARCH($B$2,H13)))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H13:J14 I15:J25</xm:sqref>
        </x14:conditionalFormatting>
        <x14:conditionalFormatting xmlns:xm="http://schemas.microsoft.com/office/excel/2006/main">
          <x14:cfRule type="containsText" priority="109" operator="containsText" id="{40C1ACBC-B554-4744-8EFD-E021A5F6EB36}">
            <xm:f>NOT(ISERROR(SEARCH($G$13,B2)))</xm:f>
            <xm:f>$G$13</xm:f>
            <x14:dxf>
              <fill>
                <patternFill>
                  <bgColor rgb="FFFFC000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ontainsText" priority="91" operator="containsText" id="{489E18B7-BBD6-43E8-A27D-AD2F1F117CC7}">
            <xm:f>NOT(ISERROR(SEARCH($B$3,I26)))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92" operator="containsText" id="{4CCDEE52-9344-46FF-8A20-3BE7C2DBC3F0}">
            <xm:f>NOT(ISERROR(SEARCH($G$13+$B$1,I26)))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3" operator="containsText" id="{63328AFF-03AB-4F12-9C95-0FFF9F80B85E}">
            <xm:f>NOT(ISERROR(SEARCH($B$2,I26)))</xm:f>
            <xm:f>$B$2</xm:f>
            <x14:dxf>
              <fill>
                <patternFill>
                  <bgColor rgb="FFFFC000"/>
                </patternFill>
              </fill>
            </x14:dxf>
          </x14:cfRule>
          <xm:sqref>I26:J26</xm:sqref>
        </x14:conditionalFormatting>
        <x14:conditionalFormatting xmlns:xm="http://schemas.microsoft.com/office/excel/2006/main">
          <x14:cfRule type="containsText" priority="70" operator="containsText" id="{B18C7CAC-3867-48E7-AA59-9729A5392DED}">
            <xm:f>NOT(ISERROR(SEARCH($B$3,P13)))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71" operator="containsText" id="{683BA753-4D6F-4477-B919-C56235016FE9}">
            <xm:f>NOT(ISERROR(SEARCH($G$13+$B$1,P13)))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72" operator="containsText" id="{C14D8771-B676-4E03-9C54-FA5A41500DDF}">
            <xm:f>NOT(ISERROR(SEARCH($B$2,P13)))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P13:T13 Q14:T14 R15:S25</xm:sqref>
        </x14:conditionalFormatting>
        <x14:conditionalFormatting xmlns:xm="http://schemas.microsoft.com/office/excel/2006/main">
          <x14:cfRule type="containsText" priority="67" operator="containsText" id="{EA8C94EE-7956-4CE3-B042-3990B830FBA0}">
            <xm:f>NOT(ISERROR(SEARCH($B$3,R26)))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68" operator="containsText" id="{B5F2C7E2-E534-48D4-B7FB-C0DCEF0509AE}">
            <xm:f>NOT(ISERROR(SEARCH($G$13+$B$1,R26)))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9" operator="containsText" id="{E00B6652-C30F-4F1B-BDC6-A7F71E44D1E3}">
            <xm:f>NOT(ISERROR(SEARCH($B$2,R26)))</xm:f>
            <xm:f>$B$2</xm:f>
            <x14:dxf>
              <fill>
                <patternFill>
                  <bgColor rgb="FFFFC000"/>
                </patternFill>
              </fill>
            </x14:dxf>
          </x14:cfRule>
          <xm:sqref>R26:S26</xm:sqref>
        </x14:conditionalFormatting>
        <x14:conditionalFormatting xmlns:xm="http://schemas.microsoft.com/office/excel/2006/main">
          <x14:cfRule type="containsText" priority="46" operator="containsText" id="{388DDA49-F335-478E-83B1-DDD5601CE002}">
            <xm:f>NOT(ISERROR(SEARCH($B$3,G13)))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7" operator="containsText" id="{10D56EBF-0B9B-4D39-897E-6BDB78648A3F}">
            <xm:f>NOT(ISERROR(SEARCH($G$13+$B$1,G13)))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8" operator="containsText" id="{C8A86025-6A6B-44E2-A4B4-6D7AA732D0A8}">
            <xm:f>NOT(ISERROR(SEARCH($B$2,G13)))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G13:G26</xm:sqref>
        </x14:conditionalFormatting>
        <x14:conditionalFormatting xmlns:xm="http://schemas.microsoft.com/office/excel/2006/main">
          <x14:cfRule type="containsText" priority="43" operator="containsText" id="{3B970D31-5E31-45F6-9B74-EF0836C9BD2A}">
            <xm:f>NOT(ISERROR(SEARCH($B$3,H15)))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4" operator="containsText" id="{25957121-AB50-4F2A-AB0F-F48D0923DD9C}">
            <xm:f>NOT(ISERROR(SEARCH($G$13+$B$1,H15)))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5" operator="containsText" id="{F17E6181-53D5-412C-80FA-ADB7CF6CCB0F}">
            <xm:f>NOT(ISERROR(SEARCH($B$2,H15)))</xm:f>
            <xm:f>$B$2</xm:f>
            <x14:dxf>
              <fill>
                <patternFill>
                  <bgColor rgb="FFFFC000"/>
                </patternFill>
              </fill>
            </x14:dxf>
          </x14:cfRule>
          <xm:sqref>H15:H26</xm:sqref>
        </x14:conditionalFormatting>
        <x14:conditionalFormatting xmlns:xm="http://schemas.microsoft.com/office/excel/2006/main">
          <x14:cfRule type="containsText" priority="40" operator="containsText" id="{EA0C02A2-2C11-47B5-BA52-070B20CC707E}">
            <xm:f>NOT(ISERROR(SEARCH($B$3,L13)))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1" operator="containsText" id="{B472C51B-BA7D-44A6-BE79-0043C124CEBB}">
            <xm:f>NOT(ISERROR(SEARCH($G$13+$B$1,L13)))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2" operator="containsText" id="{DEE52ACC-4309-4F64-B63D-B2CD4BCC3684}">
            <xm:f>NOT(ISERROR(SEARCH($B$2,L13)))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L13:L14</xm:sqref>
        </x14:conditionalFormatting>
        <x14:conditionalFormatting xmlns:xm="http://schemas.microsoft.com/office/excel/2006/main">
          <x14:cfRule type="containsText" priority="37" operator="containsText" id="{13BA1B41-F83F-4943-A8A1-BBC1880D6C3C}">
            <xm:f>NOT(ISERROR(SEARCH($B$3,K13)))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8" operator="containsText" id="{4A6B495A-644A-44DE-9861-E3286927CC47}">
            <xm:f>NOT(ISERROR(SEARCH($G$13+$B$1,K13)))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9" operator="containsText" id="{2074A59A-5212-4E7E-AFAE-5F8067A0A3A5}">
            <xm:f>NOT(ISERROR(SEARCH($B$2,K13)))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K13:K26</xm:sqref>
        </x14:conditionalFormatting>
        <x14:conditionalFormatting xmlns:xm="http://schemas.microsoft.com/office/excel/2006/main">
          <x14:cfRule type="containsText" priority="34" operator="containsText" id="{C1940D48-E276-4BEF-B506-0F76336E2880}">
            <xm:f>NOT(ISERROR(SEARCH($B$3,L15)))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A8DAF371-6068-405C-9076-5CBEC2B4C489}">
            <xm:f>NOT(ISERROR(SEARCH($G$13+$B$1,L15)))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6" operator="containsText" id="{9A4094F2-E1CB-49BF-A0DF-CC0C308E51C9}">
            <xm:f>NOT(ISERROR(SEARCH($B$2,L15)))</xm:f>
            <xm:f>$B$2</xm:f>
            <x14:dxf>
              <fill>
                <patternFill>
                  <bgColor rgb="FFFFC000"/>
                </patternFill>
              </fill>
            </x14:dxf>
          </x14:cfRule>
          <xm:sqref>L15:L26</xm:sqref>
        </x14:conditionalFormatting>
        <x14:conditionalFormatting xmlns:xm="http://schemas.microsoft.com/office/excel/2006/main">
          <x14:cfRule type="containsText" priority="31" operator="containsText" id="{E454F412-0182-4671-AB5F-BB21E768416B}">
            <xm:f>NOT(ISERROR(SEARCH($B$3,M13)))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2" operator="containsText" id="{EF880CE1-FCCE-4F43-A549-C96215738DAD}">
            <xm:f>NOT(ISERROR(SEARCH($G$13+$B$1,M13)))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3" operator="containsText" id="{406D8F78-D03C-4B0F-847B-AFB2307853C3}">
            <xm:f>NOT(ISERROR(SEARCH($B$2,M13)))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M13:M26</xm:sqref>
        </x14:conditionalFormatting>
        <x14:conditionalFormatting xmlns:xm="http://schemas.microsoft.com/office/excel/2006/main">
          <x14:cfRule type="containsText" priority="28" operator="containsText" id="{6D354BA9-2C51-4345-83E9-D4B9C2BB6833}">
            <xm:f>NOT(ISERROR(SEARCH($B$3,N13)))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9" operator="containsText" id="{D676CF04-91FA-4F22-89FF-E76D9D405DC3}">
            <xm:f>NOT(ISERROR(SEARCH($G$13+$B$1,N13)))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0" operator="containsText" id="{930983A2-E6FA-4375-8EE6-0A2D404BF2A6}">
            <xm:f>NOT(ISERROR(SEARCH($B$2,N13)))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N13:N26</xm:sqref>
        </x14:conditionalFormatting>
        <x14:conditionalFormatting xmlns:xm="http://schemas.microsoft.com/office/excel/2006/main">
          <x14:cfRule type="containsText" priority="25" operator="containsText" id="{41EA389C-6B40-4C81-97CC-8B1ABBE14A4C}">
            <xm:f>NOT(ISERROR(SEARCH($B$3,O13)))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6" operator="containsText" id="{36BCC43E-48AF-489E-BC55-B0693575454A}">
            <xm:f>NOT(ISERROR(SEARCH($G$13+$B$1,O13)))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7" operator="containsText" id="{05A03EE4-02E9-41BB-868D-80FADC6B6311}">
            <xm:f>NOT(ISERROR(SEARCH($B$2,O13)))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O13:O26</xm:sqref>
        </x14:conditionalFormatting>
        <x14:conditionalFormatting xmlns:xm="http://schemas.microsoft.com/office/excel/2006/main">
          <x14:cfRule type="containsText" priority="22" operator="containsText" id="{108020F7-F6F7-4B26-A227-8FCB7A16453D}">
            <xm:f>NOT(ISERROR(SEARCH($B$3,U13)))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3" operator="containsText" id="{4392202B-0772-4BAE-A1F0-44F425634D3F}">
            <xm:f>NOT(ISERROR(SEARCH($G$13+$B$1,U13)))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4" operator="containsText" id="{AA13BF19-4649-4BC0-A635-91A958374111}">
            <xm:f>NOT(ISERROR(SEARCH($B$2,U13)))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U13:U26</xm:sqref>
        </x14:conditionalFormatting>
        <x14:conditionalFormatting xmlns:xm="http://schemas.microsoft.com/office/excel/2006/main">
          <x14:cfRule type="containsText" priority="19" operator="containsText" id="{F6473326-C87B-4A2D-A367-6789BEC9CCD1}">
            <xm:f>NOT(ISERROR(SEARCH($B$3,V13)))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0" operator="containsText" id="{4AD4855E-5984-482F-890F-AF30A02FED76}">
            <xm:f>NOT(ISERROR(SEARCH($G$13+$B$1,V13)))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1" operator="containsText" id="{8E90F606-A6A3-49C9-A0C2-B17602E6292B}">
            <xm:f>NOT(ISERROR(SEARCH($B$2,V13)))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V13:V26</xm:sqref>
        </x14:conditionalFormatting>
        <x14:conditionalFormatting xmlns:xm="http://schemas.microsoft.com/office/excel/2006/main">
          <x14:cfRule type="containsText" priority="16" operator="containsText" id="{A0A5B07D-C15A-4898-979E-CFC50AA003D0}">
            <xm:f>NOT(ISERROR(SEARCH($B$3,W13)))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" operator="containsText" id="{7D774ACA-B148-4C56-A275-6A5C4FEEC9E5}">
            <xm:f>NOT(ISERROR(SEARCH($G$13+$B$1,W13)))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8" operator="containsText" id="{C415D2EC-4DC2-4C62-AC54-8BF0A624C1F7}">
            <xm:f>NOT(ISERROR(SEARCH($B$2,W13)))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W13:W26</xm:sqref>
        </x14:conditionalFormatting>
        <x14:conditionalFormatting xmlns:xm="http://schemas.microsoft.com/office/excel/2006/main">
          <x14:cfRule type="containsText" priority="13" operator="containsText" id="{B191C1E9-B2A6-4730-B78C-4900B6C56E4C}">
            <xm:f>NOT(ISERROR(SEARCH($B$3,X13)))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4" operator="containsText" id="{475E9C62-7172-4F70-A678-106F5D518C43}">
            <xm:f>NOT(ISERROR(SEARCH($G$13+$B$1,X13)))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5" operator="containsText" id="{664C04F6-638B-4DA8-9C38-203DAB24AE41}">
            <xm:f>NOT(ISERROR(SEARCH($B$2,X13)))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X13:X26</xm:sqref>
        </x14:conditionalFormatting>
        <x14:conditionalFormatting xmlns:xm="http://schemas.microsoft.com/office/excel/2006/main">
          <x14:cfRule type="containsText" priority="10" operator="containsText" id="{718D586B-F953-490C-8389-1EFF28597A65}">
            <xm:f>NOT(ISERROR(SEARCH($B$3,P14)))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39523F2E-9D39-464F-8B6E-D3BB5AD63C06}">
            <xm:f>NOT(ISERROR(SEARCH($G$13+$B$1,P14)))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2" operator="containsText" id="{F4ED2CB0-7238-4BBE-9FCD-667822B44FFB}">
            <xm:f>NOT(ISERROR(SEARCH($B$2,P14)))</xm:f>
            <xm:f>$B$2</xm:f>
            <x14:dxf>
              <fill>
                <patternFill>
                  <bgColor rgb="FFFFC000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containsText" priority="7" operator="containsText" id="{76F43F5D-42C6-4219-9A07-DC00F8EB38F3}">
            <xm:f>NOT(ISERROR(SEARCH($B$3,P15)))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" operator="containsText" id="{B8745542-C7D1-4532-84D7-87035FD077CA}">
            <xm:f>NOT(ISERROR(SEARCH($G$13+$B$1,P15)))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" operator="containsText" id="{DABBA694-F14E-4F59-AD69-B4FCB84799EA}">
            <xm:f>NOT(ISERROR(SEARCH($B$2,P15)))</xm:f>
            <xm:f>$B$2</xm:f>
            <x14:dxf>
              <fill>
                <patternFill>
                  <bgColor rgb="FFFFC000"/>
                </patternFill>
              </fill>
            </x14:dxf>
          </x14:cfRule>
          <xm:sqref>P15:P26</xm:sqref>
        </x14:conditionalFormatting>
        <x14:conditionalFormatting xmlns:xm="http://schemas.microsoft.com/office/excel/2006/main">
          <x14:cfRule type="containsText" priority="4" operator="containsText" id="{56783245-2CA5-4D0A-81DC-C9E58BC77261}">
            <xm:f>NOT(ISERROR(SEARCH($B$3,Q15)))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" operator="containsText" id="{5D120320-18B8-490F-AEAB-23A9D1AD2C45}">
            <xm:f>NOT(ISERROR(SEARCH($G$13+$B$1,Q15)))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" operator="containsText" id="{3F7470F8-39AC-449F-805F-443521D9AA5C}">
            <xm:f>NOT(ISERROR(SEARCH($B$2,Q15)))</xm:f>
            <xm:f>$B$2</xm:f>
            <x14:dxf>
              <fill>
                <patternFill>
                  <bgColor rgb="FFFFC000"/>
                </patternFill>
              </fill>
            </x14:dxf>
          </x14:cfRule>
          <xm:sqref>Q15:Q26</xm:sqref>
        </x14:conditionalFormatting>
        <x14:conditionalFormatting xmlns:xm="http://schemas.microsoft.com/office/excel/2006/main">
          <x14:cfRule type="containsText" priority="1" operator="containsText" id="{E15B009F-5B6C-4624-A1CD-27D5A64F5932}">
            <xm:f>NOT(ISERROR(SEARCH($B$3,T15)))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F3CC47AA-BBF4-4F55-AB95-65B6B1E2E25F}">
            <xm:f>NOT(ISERROR(SEARCH($G$13+$B$1,T15)))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" operator="containsText" id="{D6432CF9-6D74-4AC5-AF00-1F9867DCCC4E}">
            <xm:f>NOT(ISERROR(SEARCH($B$2,T15)))</xm:f>
            <xm:f>$B$2</xm:f>
            <x14:dxf>
              <fill>
                <patternFill>
                  <bgColor rgb="FFFFC000"/>
                </patternFill>
              </fill>
            </x14:dxf>
          </x14:cfRule>
          <xm:sqref>T15:T26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4F6D-769E-48A4-ADF8-2929D17EAC5F}">
  <sheetPr>
    <tabColor rgb="FFFF0000"/>
    <pageSetUpPr fitToPage="1"/>
  </sheetPr>
  <dimension ref="A1:Y33"/>
  <sheetViews>
    <sheetView rightToLeft="1" zoomScale="55" zoomScaleNormal="55" workbookViewId="0">
      <selection activeCell="T33" sqref="T33"/>
    </sheetView>
  </sheetViews>
  <sheetFormatPr defaultColWidth="10.3984375" defaultRowHeight="21.6" x14ac:dyDescent="0.25"/>
  <cols>
    <col min="1" max="1" width="3.8984375" style="1" customWidth="1"/>
    <col min="2" max="2" width="34.3984375" style="1" customWidth="1"/>
    <col min="3" max="6" width="9" style="1" customWidth="1"/>
    <col min="7" max="8" width="10.3984375" style="1" bestFit="1" customWidth="1"/>
    <col min="9" max="9" width="10.8984375" style="1" customWidth="1"/>
    <col min="10" max="16" width="10.3984375" style="1" bestFit="1" customWidth="1"/>
    <col min="17" max="17" width="10.3984375" style="1" customWidth="1"/>
    <col min="18" max="24" width="10.3984375" style="1" bestFit="1" customWidth="1"/>
    <col min="25" max="32" width="10.3984375" style="1" customWidth="1"/>
    <col min="33" max="16384" width="10.3984375" style="1"/>
  </cols>
  <sheetData>
    <row r="1" spans="1:25" x14ac:dyDescent="0.25">
      <c r="A1" s="91" t="s">
        <v>34</v>
      </c>
      <c r="B1" s="20" t="s">
        <v>5</v>
      </c>
    </row>
    <row r="2" spans="1:25" x14ac:dyDescent="0.25">
      <c r="A2" s="92"/>
      <c r="B2" s="19" t="s">
        <v>15</v>
      </c>
      <c r="C2" s="17"/>
      <c r="D2" s="17"/>
      <c r="E2" s="17"/>
      <c r="F2" s="17"/>
    </row>
    <row r="3" spans="1:25" x14ac:dyDescent="0.25">
      <c r="A3" s="93"/>
      <c r="B3" s="18" t="s">
        <v>0</v>
      </c>
      <c r="C3" s="17"/>
      <c r="D3" s="17"/>
      <c r="E3" s="17"/>
      <c r="F3" s="17"/>
    </row>
    <row r="4" spans="1:25" x14ac:dyDescent="0.25">
      <c r="A4" s="16"/>
      <c r="C4" s="17"/>
      <c r="D4" s="17"/>
      <c r="E4" s="17"/>
      <c r="F4" s="17"/>
    </row>
    <row r="5" spans="1:25" x14ac:dyDescent="0.25">
      <c r="A5" s="16"/>
      <c r="C5" s="17"/>
      <c r="D5" s="17"/>
      <c r="E5" s="17"/>
      <c r="F5" s="17"/>
    </row>
    <row r="6" spans="1:25" x14ac:dyDescent="0.25">
      <c r="A6" s="16"/>
      <c r="B6" s="13"/>
    </row>
    <row r="8" spans="1:25" ht="119.25" customHeight="1" x14ac:dyDescent="0.25">
      <c r="A8" s="94" t="s">
        <v>97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 t="s">
        <v>61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</row>
    <row r="9" spans="1:25" s="14" customFormat="1" ht="13.95" customHeight="1" x14ac:dyDescent="0.25">
      <c r="C9" s="15"/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s="14" customFormat="1" ht="43.5" customHeight="1" thickBot="1" x14ac:dyDescent="0.3">
      <c r="A10" s="98" t="s">
        <v>32</v>
      </c>
      <c r="B10" s="98" t="s">
        <v>31</v>
      </c>
      <c r="C10" s="99" t="s">
        <v>30</v>
      </c>
      <c r="D10" s="99"/>
      <c r="E10" s="99"/>
      <c r="F10" s="74" t="s">
        <v>29</v>
      </c>
      <c r="G10" s="100" t="s">
        <v>104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</row>
    <row r="11" spans="1:25" ht="37.950000000000003" customHeight="1" x14ac:dyDescent="0.25">
      <c r="A11" s="98"/>
      <c r="B11" s="98"/>
      <c r="C11" s="88" t="s">
        <v>28</v>
      </c>
      <c r="D11" s="88" t="s">
        <v>27</v>
      </c>
      <c r="E11" s="88" t="s">
        <v>26</v>
      </c>
      <c r="F11" s="75" t="s">
        <v>25</v>
      </c>
      <c r="G11" s="76" t="s">
        <v>20</v>
      </c>
      <c r="H11" s="76" t="s">
        <v>24</v>
      </c>
      <c r="I11" s="76" t="s">
        <v>23</v>
      </c>
      <c r="J11" s="77" t="s">
        <v>22</v>
      </c>
      <c r="K11" s="78" t="s">
        <v>21</v>
      </c>
      <c r="L11" s="76" t="s">
        <v>20</v>
      </c>
      <c r="M11" s="76" t="s">
        <v>24</v>
      </c>
      <c r="N11" s="76" t="s">
        <v>23</v>
      </c>
      <c r="O11" s="77" t="s">
        <v>22</v>
      </c>
      <c r="P11" s="78" t="s">
        <v>21</v>
      </c>
      <c r="Q11" s="76" t="s">
        <v>20</v>
      </c>
      <c r="R11" s="76" t="s">
        <v>24</v>
      </c>
      <c r="S11" s="76" t="s">
        <v>23</v>
      </c>
      <c r="T11" s="79" t="s">
        <v>22</v>
      </c>
      <c r="U11" s="78" t="s">
        <v>21</v>
      </c>
      <c r="V11" s="76" t="s">
        <v>20</v>
      </c>
      <c r="W11" s="76" t="s">
        <v>24</v>
      </c>
      <c r="X11" s="77" t="s">
        <v>23</v>
      </c>
    </row>
    <row r="12" spans="1:25" ht="24" customHeight="1" thickBot="1" x14ac:dyDescent="0.3">
      <c r="A12" s="98"/>
      <c r="B12" s="98"/>
      <c r="C12" s="89"/>
      <c r="D12" s="89"/>
      <c r="E12" s="89"/>
      <c r="F12" s="75" t="s">
        <v>19</v>
      </c>
      <c r="G12" s="80">
        <v>1</v>
      </c>
      <c r="H12" s="80">
        <v>2</v>
      </c>
      <c r="I12" s="80">
        <v>3</v>
      </c>
      <c r="J12" s="81">
        <v>4</v>
      </c>
      <c r="K12" s="82">
        <v>7</v>
      </c>
      <c r="L12" s="80">
        <v>8</v>
      </c>
      <c r="M12" s="80">
        <v>9</v>
      </c>
      <c r="N12" s="80">
        <v>10</v>
      </c>
      <c r="O12" s="81">
        <v>11</v>
      </c>
      <c r="P12" s="82">
        <v>21</v>
      </c>
      <c r="Q12" s="80">
        <v>22</v>
      </c>
      <c r="R12" s="80">
        <v>23</v>
      </c>
      <c r="S12" s="80">
        <v>24</v>
      </c>
      <c r="T12" s="81">
        <v>25</v>
      </c>
      <c r="U12" s="82">
        <v>28</v>
      </c>
      <c r="V12" s="80">
        <v>29</v>
      </c>
      <c r="W12" s="80">
        <v>30</v>
      </c>
      <c r="X12" s="81">
        <v>31</v>
      </c>
    </row>
    <row r="13" spans="1:25" x14ac:dyDescent="0.25">
      <c r="A13" s="10">
        <v>1</v>
      </c>
      <c r="B13" s="21" t="s">
        <v>60</v>
      </c>
      <c r="C13" s="7">
        <f t="shared" ref="C13:C28" si="0">COUNTIF(G13:X13,B$3)</f>
        <v>5</v>
      </c>
      <c r="D13" s="7">
        <f t="shared" ref="D13:D28" si="1">COUNTIF(G13:X13,B$2)</f>
        <v>0</v>
      </c>
      <c r="E13" s="7">
        <f t="shared" ref="E13:E28" si="2">COUNTIF(G13:X13,B$4)</f>
        <v>0</v>
      </c>
      <c r="F13" s="8"/>
      <c r="G13" s="45"/>
      <c r="H13" s="46"/>
      <c r="I13" s="46"/>
      <c r="J13" s="46"/>
      <c r="K13" s="68" t="s">
        <v>0</v>
      </c>
      <c r="L13" s="69" t="s">
        <v>5</v>
      </c>
      <c r="M13" s="69" t="s">
        <v>0</v>
      </c>
      <c r="N13" s="69" t="s">
        <v>0</v>
      </c>
      <c r="O13" s="69" t="s">
        <v>0</v>
      </c>
      <c r="P13" s="66"/>
      <c r="Q13" s="46"/>
      <c r="R13" s="46" t="s">
        <v>5</v>
      </c>
      <c r="S13" s="46" t="s">
        <v>5</v>
      </c>
      <c r="T13" s="51"/>
      <c r="U13" s="45" t="s">
        <v>0</v>
      </c>
      <c r="V13" s="46" t="s">
        <v>5</v>
      </c>
      <c r="W13" s="46"/>
      <c r="X13" s="47"/>
    </row>
    <row r="14" spans="1:25" x14ac:dyDescent="0.25">
      <c r="A14" s="10">
        <v>2</v>
      </c>
      <c r="B14" s="21" t="s">
        <v>59</v>
      </c>
      <c r="C14" s="7">
        <f t="shared" si="0"/>
        <v>7</v>
      </c>
      <c r="D14" s="7">
        <f t="shared" si="1"/>
        <v>0</v>
      </c>
      <c r="E14" s="7">
        <f t="shared" si="2"/>
        <v>0</v>
      </c>
      <c r="F14" s="8"/>
      <c r="G14" s="36"/>
      <c r="H14" s="7"/>
      <c r="I14" s="7"/>
      <c r="J14" s="7"/>
      <c r="K14" s="36" t="s">
        <v>0</v>
      </c>
      <c r="L14" s="7" t="s">
        <v>5</v>
      </c>
      <c r="M14" s="7" t="s">
        <v>0</v>
      </c>
      <c r="N14" s="7" t="s">
        <v>0</v>
      </c>
      <c r="O14" s="69" t="s">
        <v>0</v>
      </c>
      <c r="P14" s="34"/>
      <c r="Q14" s="7"/>
      <c r="R14" s="7" t="s">
        <v>5</v>
      </c>
      <c r="S14" s="7" t="s">
        <v>0</v>
      </c>
      <c r="T14" s="41"/>
      <c r="U14" s="36" t="s">
        <v>0</v>
      </c>
      <c r="V14" s="7" t="s">
        <v>0</v>
      </c>
      <c r="W14" s="7"/>
      <c r="X14" s="37"/>
    </row>
    <row r="15" spans="1:25" x14ac:dyDescent="0.25">
      <c r="A15" s="10">
        <v>3</v>
      </c>
      <c r="B15" s="21" t="s">
        <v>58</v>
      </c>
      <c r="C15" s="7">
        <f t="shared" si="0"/>
        <v>7</v>
      </c>
      <c r="D15" s="7">
        <f t="shared" si="1"/>
        <v>0</v>
      </c>
      <c r="E15" s="7">
        <f t="shared" si="2"/>
        <v>0</v>
      </c>
      <c r="F15" s="8"/>
      <c r="G15" s="36"/>
      <c r="H15" s="7"/>
      <c r="I15" s="7"/>
      <c r="J15" s="7"/>
      <c r="K15" s="36" t="s">
        <v>0</v>
      </c>
      <c r="L15" s="7" t="s">
        <v>0</v>
      </c>
      <c r="M15" s="7" t="s">
        <v>0</v>
      </c>
      <c r="N15" s="7" t="s">
        <v>0</v>
      </c>
      <c r="O15" s="69" t="s">
        <v>0</v>
      </c>
      <c r="P15" s="34"/>
      <c r="Q15" s="7"/>
      <c r="R15" s="7" t="s">
        <v>0</v>
      </c>
      <c r="S15" s="7" t="s">
        <v>0</v>
      </c>
      <c r="T15" s="41"/>
      <c r="U15" s="36" t="s">
        <v>5</v>
      </c>
      <c r="V15" s="7" t="s">
        <v>5</v>
      </c>
      <c r="W15" s="7"/>
      <c r="X15" s="37"/>
    </row>
    <row r="16" spans="1:25" x14ac:dyDescent="0.25">
      <c r="A16" s="10">
        <v>4</v>
      </c>
      <c r="B16" s="21" t="s">
        <v>57</v>
      </c>
      <c r="C16" s="7">
        <f t="shared" si="0"/>
        <v>7</v>
      </c>
      <c r="D16" s="7">
        <f t="shared" si="1"/>
        <v>0</v>
      </c>
      <c r="E16" s="7">
        <f t="shared" si="2"/>
        <v>0</v>
      </c>
      <c r="F16" s="8"/>
      <c r="G16" s="36"/>
      <c r="H16" s="7"/>
      <c r="I16" s="7"/>
      <c r="J16" s="7"/>
      <c r="K16" s="36" t="s">
        <v>0</v>
      </c>
      <c r="L16" s="7" t="s">
        <v>0</v>
      </c>
      <c r="M16" s="7" t="s">
        <v>5</v>
      </c>
      <c r="N16" s="7" t="s">
        <v>0</v>
      </c>
      <c r="O16" s="69" t="s">
        <v>0</v>
      </c>
      <c r="P16" s="34"/>
      <c r="Q16" s="7"/>
      <c r="R16" s="7" t="s">
        <v>0</v>
      </c>
      <c r="S16" s="7" t="s">
        <v>0</v>
      </c>
      <c r="T16" s="41"/>
      <c r="U16" s="36" t="s">
        <v>0</v>
      </c>
      <c r="V16" s="7" t="s">
        <v>5</v>
      </c>
      <c r="W16" s="7"/>
      <c r="X16" s="37"/>
    </row>
    <row r="17" spans="1:24" x14ac:dyDescent="0.25">
      <c r="A17" s="10">
        <v>5</v>
      </c>
      <c r="B17" s="21" t="s">
        <v>56</v>
      </c>
      <c r="C17" s="7">
        <f t="shared" si="0"/>
        <v>6</v>
      </c>
      <c r="D17" s="7">
        <f t="shared" si="1"/>
        <v>0</v>
      </c>
      <c r="E17" s="7">
        <f t="shared" si="2"/>
        <v>0</v>
      </c>
      <c r="F17" s="8"/>
      <c r="G17" s="36"/>
      <c r="H17" s="7"/>
      <c r="I17" s="7"/>
      <c r="J17" s="7"/>
      <c r="K17" s="36" t="s">
        <v>5</v>
      </c>
      <c r="L17" s="7" t="s">
        <v>0</v>
      </c>
      <c r="M17" s="7" t="s">
        <v>5</v>
      </c>
      <c r="N17" s="7" t="s">
        <v>0</v>
      </c>
      <c r="O17" s="7" t="s">
        <v>5</v>
      </c>
      <c r="P17" s="34"/>
      <c r="Q17" s="7"/>
      <c r="R17" s="7" t="s">
        <v>0</v>
      </c>
      <c r="S17" s="7" t="s">
        <v>0</v>
      </c>
      <c r="T17" s="41"/>
      <c r="U17" s="36" t="s">
        <v>0</v>
      </c>
      <c r="V17" s="7" t="s">
        <v>0</v>
      </c>
      <c r="W17" s="7"/>
      <c r="X17" s="37"/>
    </row>
    <row r="18" spans="1:24" x14ac:dyDescent="0.25">
      <c r="A18" s="10">
        <v>6</v>
      </c>
      <c r="B18" s="21" t="s">
        <v>55</v>
      </c>
      <c r="C18" s="7">
        <f t="shared" si="0"/>
        <v>6</v>
      </c>
      <c r="D18" s="7">
        <f t="shared" si="1"/>
        <v>0</v>
      </c>
      <c r="E18" s="7">
        <f t="shared" si="2"/>
        <v>0</v>
      </c>
      <c r="F18" s="8"/>
      <c r="G18" s="36"/>
      <c r="H18" s="7"/>
      <c r="I18" s="7"/>
      <c r="J18" s="7"/>
      <c r="K18" s="36" t="s">
        <v>5</v>
      </c>
      <c r="L18" s="7" t="s">
        <v>0</v>
      </c>
      <c r="M18" s="7" t="s">
        <v>0</v>
      </c>
      <c r="N18" s="7" t="s">
        <v>0</v>
      </c>
      <c r="O18" s="69" t="s">
        <v>0</v>
      </c>
      <c r="P18" s="34"/>
      <c r="Q18" s="7"/>
      <c r="R18" s="7" t="s">
        <v>5</v>
      </c>
      <c r="S18" s="7" t="s">
        <v>0</v>
      </c>
      <c r="T18" s="41"/>
      <c r="U18" s="36" t="s">
        <v>0</v>
      </c>
      <c r="V18" s="7" t="s">
        <v>5</v>
      </c>
      <c r="W18" s="7"/>
      <c r="X18" s="37"/>
    </row>
    <row r="19" spans="1:24" x14ac:dyDescent="0.25">
      <c r="A19" s="10">
        <v>7</v>
      </c>
      <c r="B19" s="21" t="s">
        <v>54</v>
      </c>
      <c r="C19" s="7">
        <f t="shared" si="0"/>
        <v>9</v>
      </c>
      <c r="D19" s="7">
        <f t="shared" si="1"/>
        <v>0</v>
      </c>
      <c r="E19" s="7">
        <f t="shared" si="2"/>
        <v>0</v>
      </c>
      <c r="F19" s="8"/>
      <c r="G19" s="36"/>
      <c r="H19" s="7"/>
      <c r="I19" s="7"/>
      <c r="J19" s="7"/>
      <c r="K19" s="36" t="s">
        <v>0</v>
      </c>
      <c r="L19" s="7" t="s">
        <v>0</v>
      </c>
      <c r="M19" s="7" t="s">
        <v>0</v>
      </c>
      <c r="N19" s="7" t="s">
        <v>0</v>
      </c>
      <c r="O19" s="69" t="s">
        <v>0</v>
      </c>
      <c r="P19" s="34"/>
      <c r="Q19" s="7"/>
      <c r="R19" s="7" t="s">
        <v>0</v>
      </c>
      <c r="S19" s="7" t="s">
        <v>0</v>
      </c>
      <c r="T19" s="41"/>
      <c r="U19" s="36" t="s">
        <v>0</v>
      </c>
      <c r="V19" s="7" t="s">
        <v>0</v>
      </c>
      <c r="W19" s="7"/>
      <c r="X19" s="37"/>
    </row>
    <row r="20" spans="1:24" x14ac:dyDescent="0.25">
      <c r="A20" s="10">
        <v>8</v>
      </c>
      <c r="B20" s="21" t="s">
        <v>53</v>
      </c>
      <c r="C20" s="7">
        <f t="shared" si="0"/>
        <v>9</v>
      </c>
      <c r="D20" s="7">
        <f t="shared" si="1"/>
        <v>0</v>
      </c>
      <c r="E20" s="7">
        <f t="shared" si="2"/>
        <v>0</v>
      </c>
      <c r="F20" s="8"/>
      <c r="G20" s="36"/>
      <c r="H20" s="7"/>
      <c r="I20" s="7"/>
      <c r="J20" s="7"/>
      <c r="K20" s="36" t="s">
        <v>0</v>
      </c>
      <c r="L20" s="7" t="s">
        <v>0</v>
      </c>
      <c r="M20" s="7" t="s">
        <v>0</v>
      </c>
      <c r="N20" s="7" t="s">
        <v>0</v>
      </c>
      <c r="O20" s="69" t="s">
        <v>0</v>
      </c>
      <c r="P20" s="34"/>
      <c r="Q20" s="7"/>
      <c r="R20" s="7" t="s">
        <v>0</v>
      </c>
      <c r="S20" s="7" t="s">
        <v>0</v>
      </c>
      <c r="T20" s="41"/>
      <c r="U20" s="36" t="s">
        <v>0</v>
      </c>
      <c r="V20" s="7" t="s">
        <v>0</v>
      </c>
      <c r="W20" s="7"/>
      <c r="X20" s="37"/>
    </row>
    <row r="21" spans="1:24" x14ac:dyDescent="0.25">
      <c r="A21" s="10">
        <v>9</v>
      </c>
      <c r="B21" s="23" t="s">
        <v>94</v>
      </c>
      <c r="C21" s="7">
        <f t="shared" si="0"/>
        <v>0</v>
      </c>
      <c r="D21" s="7">
        <f t="shared" si="1"/>
        <v>0</v>
      </c>
      <c r="E21" s="7">
        <f t="shared" si="2"/>
        <v>0</v>
      </c>
      <c r="F21" s="8"/>
      <c r="G21" s="36"/>
      <c r="H21" s="7"/>
      <c r="I21" s="7"/>
      <c r="J21" s="7"/>
      <c r="K21" s="36" t="s">
        <v>5</v>
      </c>
      <c r="L21" s="7" t="s">
        <v>5</v>
      </c>
      <c r="M21" s="7" t="s">
        <v>5</v>
      </c>
      <c r="N21" s="7" t="s">
        <v>5</v>
      </c>
      <c r="O21" s="7" t="s">
        <v>5</v>
      </c>
      <c r="P21" s="34"/>
      <c r="Q21" s="7"/>
      <c r="R21" s="7" t="s">
        <v>5</v>
      </c>
      <c r="S21" s="7" t="s">
        <v>5</v>
      </c>
      <c r="T21" s="41"/>
      <c r="U21" s="36" t="s">
        <v>5</v>
      </c>
      <c r="V21" s="7" t="s">
        <v>5</v>
      </c>
      <c r="W21" s="7"/>
      <c r="X21" s="37"/>
    </row>
    <row r="22" spans="1:24" x14ac:dyDescent="0.25">
      <c r="A22" s="10">
        <v>10</v>
      </c>
      <c r="B22" s="11" t="s">
        <v>95</v>
      </c>
      <c r="C22" s="7">
        <f t="shared" si="0"/>
        <v>8</v>
      </c>
      <c r="D22" s="7">
        <f t="shared" si="1"/>
        <v>0</v>
      </c>
      <c r="E22" s="7">
        <f t="shared" si="2"/>
        <v>0</v>
      </c>
      <c r="F22" s="8"/>
      <c r="G22" s="36"/>
      <c r="H22" s="7"/>
      <c r="I22" s="7"/>
      <c r="J22" s="7"/>
      <c r="K22" s="36" t="s">
        <v>0</v>
      </c>
      <c r="L22" s="7" t="s">
        <v>0</v>
      </c>
      <c r="M22" s="7" t="s">
        <v>0</v>
      </c>
      <c r="N22" s="7" t="s">
        <v>0</v>
      </c>
      <c r="O22" s="69" t="s">
        <v>0</v>
      </c>
      <c r="P22" s="34"/>
      <c r="Q22" s="7"/>
      <c r="R22" s="7" t="s">
        <v>5</v>
      </c>
      <c r="S22" s="7" t="s">
        <v>0</v>
      </c>
      <c r="T22" s="41"/>
      <c r="U22" s="36" t="s">
        <v>0</v>
      </c>
      <c r="V22" s="7" t="s">
        <v>0</v>
      </c>
      <c r="W22" s="7"/>
      <c r="X22" s="37"/>
    </row>
    <row r="23" spans="1:24" x14ac:dyDescent="0.25">
      <c r="A23" s="10">
        <v>11</v>
      </c>
      <c r="B23" s="21" t="s">
        <v>52</v>
      </c>
      <c r="C23" s="7">
        <f t="shared" si="0"/>
        <v>8</v>
      </c>
      <c r="D23" s="7">
        <f t="shared" si="1"/>
        <v>0</v>
      </c>
      <c r="E23" s="7">
        <f t="shared" si="2"/>
        <v>0</v>
      </c>
      <c r="F23" s="8"/>
      <c r="G23" s="36"/>
      <c r="H23" s="7"/>
      <c r="I23" s="7"/>
      <c r="J23" s="7"/>
      <c r="K23" s="36" t="s">
        <v>5</v>
      </c>
      <c r="L23" s="7" t="s">
        <v>0</v>
      </c>
      <c r="M23" s="7" t="s">
        <v>0</v>
      </c>
      <c r="N23" s="7" t="s">
        <v>0</v>
      </c>
      <c r="O23" s="69" t="s">
        <v>0</v>
      </c>
      <c r="P23" s="34"/>
      <c r="Q23" s="7"/>
      <c r="R23" s="7" t="s">
        <v>0</v>
      </c>
      <c r="S23" s="7" t="s">
        <v>0</v>
      </c>
      <c r="T23" s="41"/>
      <c r="U23" s="36" t="s">
        <v>0</v>
      </c>
      <c r="V23" s="7" t="s">
        <v>0</v>
      </c>
      <c r="W23" s="7"/>
      <c r="X23" s="37"/>
    </row>
    <row r="24" spans="1:24" x14ac:dyDescent="0.25">
      <c r="A24" s="10">
        <v>12</v>
      </c>
      <c r="B24" s="21" t="s">
        <v>51</v>
      </c>
      <c r="C24" s="7">
        <f t="shared" si="0"/>
        <v>7</v>
      </c>
      <c r="D24" s="7">
        <f t="shared" si="1"/>
        <v>0</v>
      </c>
      <c r="E24" s="7">
        <f t="shared" si="2"/>
        <v>0</v>
      </c>
      <c r="F24" s="8"/>
      <c r="G24" s="36"/>
      <c r="H24" s="7"/>
      <c r="I24" s="7"/>
      <c r="J24" s="7"/>
      <c r="K24" s="36" t="s">
        <v>5</v>
      </c>
      <c r="L24" s="7" t="s">
        <v>0</v>
      </c>
      <c r="M24" s="7" t="s">
        <v>0</v>
      </c>
      <c r="N24" s="7" t="s">
        <v>5</v>
      </c>
      <c r="O24" s="69" t="s">
        <v>0</v>
      </c>
      <c r="P24" s="34"/>
      <c r="Q24" s="7"/>
      <c r="R24" s="7" t="s">
        <v>0</v>
      </c>
      <c r="S24" s="7" t="s">
        <v>0</v>
      </c>
      <c r="T24" s="41"/>
      <c r="U24" s="36" t="s">
        <v>0</v>
      </c>
      <c r="V24" s="7" t="s">
        <v>0</v>
      </c>
      <c r="W24" s="7"/>
      <c r="X24" s="37"/>
    </row>
    <row r="25" spans="1:24" x14ac:dyDescent="0.25">
      <c r="A25" s="10">
        <v>13</v>
      </c>
      <c r="B25" s="21" t="s">
        <v>50</v>
      </c>
      <c r="C25" s="7">
        <f t="shared" si="0"/>
        <v>9</v>
      </c>
      <c r="D25" s="7">
        <f t="shared" si="1"/>
        <v>0</v>
      </c>
      <c r="E25" s="7">
        <f t="shared" si="2"/>
        <v>0</v>
      </c>
      <c r="F25" s="8"/>
      <c r="G25" s="36"/>
      <c r="H25" s="7"/>
      <c r="I25" s="7"/>
      <c r="J25" s="7"/>
      <c r="K25" s="36" t="s">
        <v>0</v>
      </c>
      <c r="L25" s="7" t="s">
        <v>0</v>
      </c>
      <c r="M25" s="7" t="s">
        <v>0</v>
      </c>
      <c r="N25" s="7" t="s">
        <v>0</v>
      </c>
      <c r="O25" s="69" t="s">
        <v>0</v>
      </c>
      <c r="P25" s="34"/>
      <c r="Q25" s="7"/>
      <c r="R25" s="7" t="s">
        <v>0</v>
      </c>
      <c r="S25" s="7" t="s">
        <v>0</v>
      </c>
      <c r="T25" s="41"/>
      <c r="U25" s="36" t="s">
        <v>0</v>
      </c>
      <c r="V25" s="7" t="s">
        <v>0</v>
      </c>
      <c r="W25" s="7"/>
      <c r="X25" s="37"/>
    </row>
    <row r="26" spans="1:24" x14ac:dyDescent="0.25">
      <c r="A26" s="10">
        <v>14</v>
      </c>
      <c r="B26" s="21" t="s">
        <v>49</v>
      </c>
      <c r="C26" s="7">
        <f t="shared" si="0"/>
        <v>7</v>
      </c>
      <c r="D26" s="7">
        <f t="shared" si="1"/>
        <v>0</v>
      </c>
      <c r="E26" s="7">
        <f t="shared" si="2"/>
        <v>0</v>
      </c>
      <c r="F26" s="8"/>
      <c r="G26" s="36"/>
      <c r="H26" s="7"/>
      <c r="I26" s="7"/>
      <c r="J26" s="7"/>
      <c r="K26" s="36" t="s">
        <v>0</v>
      </c>
      <c r="L26" s="7" t="s">
        <v>0</v>
      </c>
      <c r="M26" s="7" t="s">
        <v>0</v>
      </c>
      <c r="N26" s="7" t="s">
        <v>0</v>
      </c>
      <c r="O26" s="69" t="s">
        <v>0</v>
      </c>
      <c r="P26" s="34"/>
      <c r="Q26" s="7"/>
      <c r="R26" s="7" t="s">
        <v>5</v>
      </c>
      <c r="S26" s="7" t="s">
        <v>0</v>
      </c>
      <c r="T26" s="41"/>
      <c r="U26" s="36" t="s">
        <v>5</v>
      </c>
      <c r="V26" s="7" t="s">
        <v>0</v>
      </c>
      <c r="W26" s="7"/>
      <c r="X26" s="37"/>
    </row>
    <row r="27" spans="1:24" x14ac:dyDescent="0.25">
      <c r="A27" s="10">
        <v>15</v>
      </c>
      <c r="B27" s="21" t="s">
        <v>48</v>
      </c>
      <c r="C27" s="7">
        <f t="shared" si="0"/>
        <v>3</v>
      </c>
      <c r="D27" s="7">
        <f t="shared" si="1"/>
        <v>0</v>
      </c>
      <c r="E27" s="7">
        <f t="shared" si="2"/>
        <v>0</v>
      </c>
      <c r="F27" s="8"/>
      <c r="G27" s="36"/>
      <c r="H27" s="7"/>
      <c r="I27" s="7"/>
      <c r="J27" s="7"/>
      <c r="K27" s="36" t="s">
        <v>0</v>
      </c>
      <c r="L27" s="7" t="s">
        <v>5</v>
      </c>
      <c r="M27" s="7" t="s">
        <v>5</v>
      </c>
      <c r="N27" s="7" t="s">
        <v>5</v>
      </c>
      <c r="O27" s="7" t="s">
        <v>5</v>
      </c>
      <c r="P27" s="34"/>
      <c r="Q27" s="7"/>
      <c r="R27" s="7" t="s">
        <v>5</v>
      </c>
      <c r="S27" s="7" t="s">
        <v>0</v>
      </c>
      <c r="T27" s="41"/>
      <c r="U27" s="36" t="s">
        <v>0</v>
      </c>
      <c r="V27" s="7" t="s">
        <v>5</v>
      </c>
      <c r="W27" s="7"/>
      <c r="X27" s="37"/>
    </row>
    <row r="28" spans="1:24" ht="22.2" thickBot="1" x14ac:dyDescent="0.3">
      <c r="A28" s="10">
        <v>16</v>
      </c>
      <c r="B28" s="22" t="s">
        <v>96</v>
      </c>
      <c r="C28" s="7">
        <f t="shared" si="0"/>
        <v>8</v>
      </c>
      <c r="D28" s="7">
        <f t="shared" si="1"/>
        <v>0</v>
      </c>
      <c r="E28" s="7">
        <f t="shared" si="2"/>
        <v>0</v>
      </c>
      <c r="F28" s="8"/>
      <c r="G28" s="36"/>
      <c r="H28" s="7"/>
      <c r="I28" s="7"/>
      <c r="J28" s="7"/>
      <c r="K28" s="36" t="s">
        <v>0</v>
      </c>
      <c r="L28" s="7" t="s">
        <v>0</v>
      </c>
      <c r="M28" s="7" t="s">
        <v>0</v>
      </c>
      <c r="N28" s="7" t="s">
        <v>0</v>
      </c>
      <c r="O28" s="69" t="s">
        <v>0</v>
      </c>
      <c r="P28" s="67"/>
      <c r="Q28" s="55"/>
      <c r="R28" s="7" t="s">
        <v>0</v>
      </c>
      <c r="S28" s="55" t="s">
        <v>5</v>
      </c>
      <c r="T28" s="56"/>
      <c r="U28" s="36" t="s">
        <v>0</v>
      </c>
      <c r="V28" s="7" t="s">
        <v>0</v>
      </c>
      <c r="W28" s="49"/>
      <c r="X28" s="50"/>
    </row>
    <row r="29" spans="1:24" ht="21.6" customHeight="1" x14ac:dyDescent="0.25">
      <c r="A29" s="90" t="s">
        <v>4</v>
      </c>
      <c r="B29" s="90"/>
      <c r="C29" s="90"/>
      <c r="D29" s="90"/>
      <c r="E29" s="90"/>
      <c r="F29" s="6" t="s">
        <v>3</v>
      </c>
      <c r="G29" s="52">
        <f>SUM(G30:G32)</f>
        <v>0</v>
      </c>
      <c r="H29" s="52">
        <f t="shared" ref="H29:X29" si="3">SUM(H30:H32)</f>
        <v>0</v>
      </c>
      <c r="I29" s="52">
        <f t="shared" si="3"/>
        <v>0</v>
      </c>
      <c r="J29" s="52">
        <f t="shared" si="3"/>
        <v>0</v>
      </c>
      <c r="K29" s="52">
        <f t="shared" si="3"/>
        <v>16</v>
      </c>
      <c r="L29" s="71">
        <f t="shared" si="3"/>
        <v>16</v>
      </c>
      <c r="M29" s="71">
        <f t="shared" si="3"/>
        <v>16</v>
      </c>
      <c r="N29" s="71">
        <f t="shared" si="3"/>
        <v>16</v>
      </c>
      <c r="O29" s="73">
        <f t="shared" si="3"/>
        <v>16</v>
      </c>
      <c r="P29" s="52">
        <f t="shared" si="3"/>
        <v>0</v>
      </c>
      <c r="Q29" s="71">
        <f t="shared" si="3"/>
        <v>0</v>
      </c>
      <c r="R29" s="71">
        <f t="shared" si="3"/>
        <v>16</v>
      </c>
      <c r="S29" s="71">
        <f t="shared" si="3"/>
        <v>16</v>
      </c>
      <c r="T29" s="73">
        <f t="shared" si="3"/>
        <v>0</v>
      </c>
      <c r="U29" s="52">
        <f t="shared" si="3"/>
        <v>16</v>
      </c>
      <c r="V29" s="71">
        <f t="shared" si="3"/>
        <v>16</v>
      </c>
      <c r="W29" s="71">
        <f t="shared" si="3"/>
        <v>0</v>
      </c>
      <c r="X29" s="71">
        <f t="shared" si="3"/>
        <v>0</v>
      </c>
    </row>
    <row r="30" spans="1:24" ht="21.75" customHeight="1" x14ac:dyDescent="0.25">
      <c r="A30" s="90"/>
      <c r="B30" s="90"/>
      <c r="C30" s="90"/>
      <c r="D30" s="90"/>
      <c r="E30" s="90"/>
      <c r="F30" s="5" t="s">
        <v>2</v>
      </c>
      <c r="G30" s="4">
        <f t="shared" ref="G30:X30" si="4">COUNTIF(G13:G28,"حاضر")</f>
        <v>0</v>
      </c>
      <c r="H30" s="10">
        <f t="shared" si="4"/>
        <v>0</v>
      </c>
      <c r="I30" s="10">
        <f t="shared" si="4"/>
        <v>0</v>
      </c>
      <c r="J30" s="10">
        <f t="shared" si="4"/>
        <v>0</v>
      </c>
      <c r="K30" s="4">
        <f t="shared" si="4"/>
        <v>5</v>
      </c>
      <c r="L30" s="10">
        <f t="shared" si="4"/>
        <v>4</v>
      </c>
      <c r="M30" s="10">
        <f t="shared" si="4"/>
        <v>4</v>
      </c>
      <c r="N30" s="10">
        <f t="shared" si="4"/>
        <v>3</v>
      </c>
      <c r="O30" s="5">
        <f t="shared" si="4"/>
        <v>3</v>
      </c>
      <c r="P30" s="4">
        <f t="shared" si="4"/>
        <v>0</v>
      </c>
      <c r="Q30" s="10">
        <f t="shared" si="4"/>
        <v>0</v>
      </c>
      <c r="R30" s="10">
        <f t="shared" si="4"/>
        <v>7</v>
      </c>
      <c r="S30" s="10">
        <f t="shared" si="4"/>
        <v>3</v>
      </c>
      <c r="T30" s="5">
        <f t="shared" si="4"/>
        <v>0</v>
      </c>
      <c r="U30" s="4">
        <f t="shared" si="4"/>
        <v>3</v>
      </c>
      <c r="V30" s="10">
        <f t="shared" si="4"/>
        <v>6</v>
      </c>
      <c r="W30" s="10">
        <f t="shared" si="4"/>
        <v>0</v>
      </c>
      <c r="X30" s="10">
        <f t="shared" si="4"/>
        <v>0</v>
      </c>
    </row>
    <row r="31" spans="1:24" ht="21.75" customHeight="1" x14ac:dyDescent="0.25">
      <c r="A31" s="90"/>
      <c r="B31" s="90"/>
      <c r="C31" s="90"/>
      <c r="D31" s="90"/>
      <c r="E31" s="90"/>
      <c r="F31" s="3" t="s">
        <v>1</v>
      </c>
      <c r="G31" s="2">
        <f t="shared" ref="G31:X31" si="5">SUM(COUNTIF(G13:G28,"غائب "))</f>
        <v>0</v>
      </c>
      <c r="H31" s="29">
        <f t="shared" si="5"/>
        <v>0</v>
      </c>
      <c r="I31" s="29">
        <f t="shared" si="5"/>
        <v>0</v>
      </c>
      <c r="J31" s="29">
        <f t="shared" si="5"/>
        <v>0</v>
      </c>
      <c r="K31" s="2">
        <f t="shared" si="5"/>
        <v>0</v>
      </c>
      <c r="L31" s="29">
        <f t="shared" si="5"/>
        <v>0</v>
      </c>
      <c r="M31" s="29">
        <f t="shared" si="5"/>
        <v>0</v>
      </c>
      <c r="N31" s="29">
        <f t="shared" si="5"/>
        <v>0</v>
      </c>
      <c r="O31" s="3">
        <f t="shared" si="5"/>
        <v>0</v>
      </c>
      <c r="P31" s="2">
        <f t="shared" si="5"/>
        <v>0</v>
      </c>
      <c r="Q31" s="29">
        <f t="shared" si="5"/>
        <v>0</v>
      </c>
      <c r="R31" s="29">
        <f t="shared" si="5"/>
        <v>0</v>
      </c>
      <c r="S31" s="29">
        <f t="shared" si="5"/>
        <v>0</v>
      </c>
      <c r="T31" s="3">
        <f t="shared" si="5"/>
        <v>0</v>
      </c>
      <c r="U31" s="2">
        <f t="shared" si="5"/>
        <v>0</v>
      </c>
      <c r="V31" s="29">
        <f t="shared" si="5"/>
        <v>0</v>
      </c>
      <c r="W31" s="29">
        <f t="shared" si="5"/>
        <v>0</v>
      </c>
      <c r="X31" s="29">
        <f t="shared" si="5"/>
        <v>0</v>
      </c>
    </row>
    <row r="32" spans="1:24" ht="21.75" customHeight="1" thickBot="1" x14ac:dyDescent="0.3">
      <c r="A32" s="90"/>
      <c r="B32" s="90"/>
      <c r="C32" s="90"/>
      <c r="D32" s="90"/>
      <c r="E32" s="90"/>
      <c r="F32" s="33" t="s">
        <v>0</v>
      </c>
      <c r="G32" s="38">
        <f t="shared" ref="G32:X32" si="6">COUNTIF(G13:G28,"غ بعذر")</f>
        <v>0</v>
      </c>
      <c r="H32" s="39">
        <f t="shared" si="6"/>
        <v>0</v>
      </c>
      <c r="I32" s="39">
        <f t="shared" si="6"/>
        <v>0</v>
      </c>
      <c r="J32" s="39">
        <f t="shared" si="6"/>
        <v>0</v>
      </c>
      <c r="K32" s="38">
        <f t="shared" si="6"/>
        <v>11</v>
      </c>
      <c r="L32" s="39">
        <f t="shared" si="6"/>
        <v>12</v>
      </c>
      <c r="M32" s="39">
        <f t="shared" si="6"/>
        <v>12</v>
      </c>
      <c r="N32" s="39">
        <f t="shared" si="6"/>
        <v>13</v>
      </c>
      <c r="O32" s="42">
        <f t="shared" si="6"/>
        <v>13</v>
      </c>
      <c r="P32" s="38">
        <f t="shared" si="6"/>
        <v>0</v>
      </c>
      <c r="Q32" s="39">
        <f t="shared" si="6"/>
        <v>0</v>
      </c>
      <c r="R32" s="39">
        <f t="shared" si="6"/>
        <v>9</v>
      </c>
      <c r="S32" s="39">
        <f t="shared" si="6"/>
        <v>13</v>
      </c>
      <c r="T32" s="42">
        <f t="shared" si="6"/>
        <v>0</v>
      </c>
      <c r="U32" s="38">
        <f t="shared" si="6"/>
        <v>13</v>
      </c>
      <c r="V32" s="39">
        <f t="shared" si="6"/>
        <v>10</v>
      </c>
      <c r="W32" s="39">
        <f t="shared" si="6"/>
        <v>0</v>
      </c>
      <c r="X32" s="39">
        <f t="shared" si="6"/>
        <v>0</v>
      </c>
    </row>
    <row r="33" ht="21.75" customHeight="1" x14ac:dyDescent="0.25"/>
  </sheetData>
  <mergeCells count="11">
    <mergeCell ref="E11:E12"/>
    <mergeCell ref="A29:E32"/>
    <mergeCell ref="A1:A3"/>
    <mergeCell ref="A8:M8"/>
    <mergeCell ref="N8:Y8"/>
    <mergeCell ref="A10:A12"/>
    <mergeCell ref="B10:B12"/>
    <mergeCell ref="C10:E10"/>
    <mergeCell ref="C11:C12"/>
    <mergeCell ref="D11:D12"/>
    <mergeCell ref="G10:X10"/>
  </mergeCells>
  <conditionalFormatting sqref="Y34:XFD34 A34:E34 A36:E1048576 Z43:XFD1048576 Y36:XFD42">
    <cfRule type="expression" dxfId="224" priority="69">
      <formula>#REF! = 1</formula>
    </cfRule>
  </conditionalFormatting>
  <conditionalFormatting sqref="Y31:XFD31 Y33:XFD33">
    <cfRule type="expression" dxfId="223" priority="70">
      <formula>#REF! = 1</formula>
    </cfRule>
  </conditionalFormatting>
  <conditionalFormatting sqref="Y32:XFD32">
    <cfRule type="expression" dxfId="222" priority="71">
      <formula>#REF! = 1</formula>
    </cfRule>
  </conditionalFormatting>
  <conditionalFormatting sqref="Y35:XFD35 A35:E35">
    <cfRule type="expression" dxfId="221" priority="72">
      <formula>#REF! = 1</formula>
    </cfRule>
  </conditionalFormatting>
  <conditionalFormatting sqref="B26:B28">
    <cfRule type="expression" dxfId="220" priority="60">
      <formula>#REF! = 1</formula>
    </cfRule>
  </conditionalFormatting>
  <conditionalFormatting sqref="B23">
    <cfRule type="expression" dxfId="219" priority="153">
      <formula>#REF! = 1</formula>
    </cfRule>
  </conditionalFormatting>
  <conditionalFormatting sqref="B14">
    <cfRule type="expression" dxfId="218" priority="156">
      <formula>#REF! = 1</formula>
    </cfRule>
  </conditionalFormatting>
  <conditionalFormatting sqref="A29">
    <cfRule type="expression" dxfId="217" priority="178">
      <formula>#REF! = 1</formula>
    </cfRule>
  </conditionalFormatting>
  <conditionalFormatting sqref="B24 B13 B15:B19">
    <cfRule type="expression" dxfId="216" priority="185">
      <formula>#REF! = 1</formula>
    </cfRule>
  </conditionalFormatting>
  <conditionalFormatting sqref="B20:B21">
    <cfRule type="expression" dxfId="215" priority="188">
      <formula>#REF! = 1</formula>
    </cfRule>
  </conditionalFormatting>
  <conditionalFormatting sqref="B25">
    <cfRule type="expression" dxfId="214" priority="189">
      <formula>#REF! = 1</formula>
    </cfRule>
  </conditionalFormatting>
  <conditionalFormatting sqref="B22">
    <cfRule type="expression" dxfId="213" priority="190">
      <formula>#REF! = 1</formula>
    </cfRule>
  </conditionalFormatting>
  <dataValidations count="2">
    <dataValidation type="list" showInputMessage="1" showErrorMessage="1" sqref="I6" xr:uid="{44B4C4E1-06E8-403E-9404-882751E75006}">
      <formula1>$B$1:$B$5</formula1>
    </dataValidation>
    <dataValidation type="list" allowBlank="1" showInputMessage="1" showErrorMessage="1" sqref="G13:X28" xr:uid="{11C6F83E-1235-4304-867A-60385D30C3A4}">
      <formula1>$B$1:$B$3</formula1>
    </dataValidation>
  </dataValidations>
  <pageMargins left="0.7" right="0.7" top="0.75" bottom="0.75" header="0.3" footer="0.3"/>
  <pageSetup paperSize="9" scale="38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4" operator="containsText" id="{E2881AF3-C3A9-4352-8590-8BF817510D75}">
            <xm:f>NOT(ISERROR(SEARCH($B$3,G13)))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65" operator="containsText" id="{F527967F-53B6-4748-BCC0-AF56A7DE509C}">
            <xm:f>NOT(ISERROR(SEARCH($G$13+$B$1,G13)))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7" operator="containsText" id="{26C64D7F-A954-4B1D-8BD7-63766EEDF29F}">
            <xm:f>NOT(ISERROR(SEARCH($B$2,G13)))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G13:N28 P13:T28</xm:sqref>
        </x14:conditionalFormatting>
        <x14:conditionalFormatting xmlns:xm="http://schemas.microsoft.com/office/excel/2006/main">
          <x14:cfRule type="containsText" priority="66" operator="containsText" id="{E3C0CF12-A5E7-4A62-9BF2-98C2DD8AF62E}">
            <xm:f>NOT(ISERROR(SEARCH($G$13,B2)))</xm:f>
            <xm:f>$G$13</xm:f>
            <x14:dxf>
              <fill>
                <patternFill>
                  <bgColor rgb="FFFFC000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ontainsText" priority="52" operator="containsText" id="{95221732-B321-44D4-98EF-20F6A9200C1F}">
            <xm:f>NOT(ISERROR(SEARCH($B$3,W13)))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3" operator="containsText" id="{E24282B5-4C4F-4AE9-928F-E8900C0038A1}">
            <xm:f>NOT(ISERROR(SEARCH($G$13+$B$1,W13)))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4" operator="containsText" id="{7100561D-C61B-4F36-8AE7-FD5BA34E68C2}">
            <xm:f>NOT(ISERROR(SEARCH($B$2,W13)))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W13:X28</xm:sqref>
        </x14:conditionalFormatting>
        <x14:conditionalFormatting xmlns:xm="http://schemas.microsoft.com/office/excel/2006/main">
          <x14:cfRule type="containsText" priority="19" operator="containsText" id="{FC831021-1274-426C-A4C3-E381D3F95DCC}">
            <xm:f>NOT(ISERROR(SEARCH($B$3,O17)))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0" operator="containsText" id="{5931C631-1C55-4865-9D50-DC79FE2017C5}">
            <xm:f>NOT(ISERROR(SEARCH($G$13+$B$1,O17)))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1" operator="containsText" id="{59F9C9A4-4BFD-4D62-AA47-2CCD2B4346D9}">
            <xm:f>NOT(ISERROR(SEARCH($B$2,O17)))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O17 O21 O27</xm:sqref>
        </x14:conditionalFormatting>
        <x14:conditionalFormatting xmlns:xm="http://schemas.microsoft.com/office/excel/2006/main">
          <x14:cfRule type="containsText" priority="16" operator="containsText" id="{DAEB84F3-0E0D-4E16-AD2B-ED5E66BE7D80}">
            <xm:f>NOT(ISERROR(SEARCH($B$3,U13)))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" operator="containsText" id="{ACAB9479-4CA0-4BD0-9AFE-9478F5625619}">
            <xm:f>NOT(ISERROR(SEARCH($G$13+$B$1,U13)))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8" operator="containsText" id="{30B7528E-0CD2-45B4-904E-BE2008CC32A4}">
            <xm:f>NOT(ISERROR(SEARCH($B$2,U13)))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U13:U28</xm:sqref>
        </x14:conditionalFormatting>
        <x14:conditionalFormatting xmlns:xm="http://schemas.microsoft.com/office/excel/2006/main">
          <x14:cfRule type="containsText" priority="13" operator="containsText" id="{F9EDD0B5-D9D9-4827-9D0E-842D7A6C00ED}">
            <xm:f>NOT(ISERROR(SEARCH($B$3,V13)))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4" operator="containsText" id="{D9D531B5-5171-473D-A94F-91F08043B2E0}">
            <xm:f>NOT(ISERROR(SEARCH($G$13+$B$1,V13)))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5" operator="containsText" id="{CD76BB00-F0E6-458C-9006-CF50E01FA955}">
            <xm:f>NOT(ISERROR(SEARCH($B$2,V13)))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V13:V28</xm:sqref>
        </x14:conditionalFormatting>
        <x14:conditionalFormatting xmlns:xm="http://schemas.microsoft.com/office/excel/2006/main">
          <x14:cfRule type="containsText" priority="10" operator="containsText" id="{69788F40-CBC4-4A32-AD84-16D7AF229788}">
            <xm:f>NOT(ISERROR(SEARCH($B$3,O13)))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60E7B46E-49A1-48A4-B45A-5BAF0B868312}">
            <xm:f>NOT(ISERROR(SEARCH($G$13+$B$1,O13)))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2" operator="containsText" id="{AF6895F7-BFD5-41A3-8185-9BA6E9176DC6}">
            <xm:f>NOT(ISERROR(SEARCH($B$2,O13)))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O13:O16</xm:sqref>
        </x14:conditionalFormatting>
        <x14:conditionalFormatting xmlns:xm="http://schemas.microsoft.com/office/excel/2006/main">
          <x14:cfRule type="containsText" priority="7" operator="containsText" id="{18C229DB-11FB-435E-8AA2-998FE76D7CBF}">
            <xm:f>NOT(ISERROR(SEARCH($B$3,O18)))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" operator="containsText" id="{DC35B142-16C5-488E-9D18-5F9A825E7AED}">
            <xm:f>NOT(ISERROR(SEARCH($G$13+$B$1,O18)))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" operator="containsText" id="{E0F1A29E-5FE8-47BB-A40B-5D97841FE581}">
            <xm:f>NOT(ISERROR(SEARCH($B$2,O18)))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O18:O20</xm:sqref>
        </x14:conditionalFormatting>
        <x14:conditionalFormatting xmlns:xm="http://schemas.microsoft.com/office/excel/2006/main">
          <x14:cfRule type="containsText" priority="4" operator="containsText" id="{52B1CFFF-1F7D-4455-B10F-4A62608D52CC}">
            <xm:f>NOT(ISERROR(SEARCH($B$3,O22)))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" operator="containsText" id="{21F1E808-F7D4-45A0-9F60-DECC98B7F99C}">
            <xm:f>NOT(ISERROR(SEARCH($G$13+$B$1,O22)))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" operator="containsText" id="{74F0140D-2E85-4571-8FE7-2EA04D3CA41F}">
            <xm:f>NOT(ISERROR(SEARCH($B$2,O22)))</xm:f>
            <xm:f>$B$2</xm:f>
            <x14:dxf>
              <fill>
                <patternFill>
                  <bgColor rgb="FFFFC000"/>
                </patternFill>
              </fill>
            </x14:dxf>
          </x14:cfRule>
          <xm:sqref>O22:O26</xm:sqref>
        </x14:conditionalFormatting>
        <x14:conditionalFormatting xmlns:xm="http://schemas.microsoft.com/office/excel/2006/main">
          <x14:cfRule type="containsText" priority="1" operator="containsText" id="{7D410E92-1F97-4FB9-97E2-D1F316815400}">
            <xm:f>NOT(ISERROR(SEARCH($B$3,O28)))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73F2CFE9-723A-4A4D-BD9E-97770C99305F}">
            <xm:f>NOT(ISERROR(SEARCH($G$13+$B$1,O28)))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" operator="containsText" id="{09CE768E-1FA3-4F72-ABEF-BB0A85AE2099}">
            <xm:f>NOT(ISERROR(SEARCH($B$2,O28)))</xm:f>
            <xm:f>$B$2</xm:f>
            <x14:dxf>
              <fill>
                <patternFill>
                  <bgColor rgb="FFFFC000"/>
                </patternFill>
              </fill>
            </x14:dxf>
          </x14:cfRule>
          <xm:sqref>O28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7285-3020-4294-928A-8CFDB30CD32A}">
  <sheetPr>
    <tabColor rgb="FFFF0000"/>
    <pageSetUpPr fitToPage="1"/>
  </sheetPr>
  <dimension ref="A1:Y32"/>
  <sheetViews>
    <sheetView rightToLeft="1" zoomScale="55" zoomScaleNormal="55" workbookViewId="0">
      <selection activeCell="U38" sqref="U38"/>
    </sheetView>
  </sheetViews>
  <sheetFormatPr defaultColWidth="10.3984375" defaultRowHeight="21.6" x14ac:dyDescent="0.25"/>
  <cols>
    <col min="1" max="1" width="3.8984375" style="1" customWidth="1"/>
    <col min="2" max="2" width="34.3984375" style="1" customWidth="1"/>
    <col min="3" max="6" width="9" style="1" customWidth="1"/>
    <col min="7" max="8" width="10.3984375" style="1" bestFit="1" customWidth="1"/>
    <col min="9" max="9" width="10.8984375" style="1" customWidth="1"/>
    <col min="10" max="16" width="10.3984375" style="1" bestFit="1" customWidth="1"/>
    <col min="17" max="17" width="10.3984375" style="1" customWidth="1"/>
    <col min="18" max="24" width="10.3984375" style="1" bestFit="1" customWidth="1"/>
    <col min="25" max="32" width="10.3984375" style="1" customWidth="1"/>
    <col min="33" max="16384" width="10.3984375" style="1"/>
  </cols>
  <sheetData>
    <row r="1" spans="1:25" x14ac:dyDescent="0.25">
      <c r="A1" s="91" t="s">
        <v>34</v>
      </c>
      <c r="B1" s="20" t="s">
        <v>5</v>
      </c>
    </row>
    <row r="2" spans="1:25" x14ac:dyDescent="0.25">
      <c r="A2" s="92"/>
      <c r="B2" s="19" t="s">
        <v>15</v>
      </c>
      <c r="C2" s="17"/>
      <c r="D2" s="17"/>
      <c r="E2" s="17"/>
      <c r="F2" s="17"/>
    </row>
    <row r="3" spans="1:25" x14ac:dyDescent="0.25">
      <c r="A3" s="93"/>
      <c r="B3" s="18" t="s">
        <v>0</v>
      </c>
      <c r="C3" s="17"/>
      <c r="D3" s="17"/>
      <c r="E3" s="17"/>
      <c r="F3" s="17"/>
    </row>
    <row r="4" spans="1:25" x14ac:dyDescent="0.25">
      <c r="A4" s="16"/>
      <c r="C4" s="17"/>
      <c r="D4" s="17"/>
      <c r="E4" s="17"/>
      <c r="F4" s="17"/>
    </row>
    <row r="5" spans="1:25" x14ac:dyDescent="0.25">
      <c r="A5" s="16"/>
      <c r="C5" s="17"/>
      <c r="D5" s="17"/>
      <c r="E5" s="17"/>
      <c r="F5" s="17"/>
    </row>
    <row r="6" spans="1:25" x14ac:dyDescent="0.25">
      <c r="A6" s="16"/>
      <c r="B6" s="13"/>
    </row>
    <row r="8" spans="1:25" ht="119.25" customHeight="1" x14ac:dyDescent="0.25">
      <c r="A8" s="94" t="s">
        <v>97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 t="s">
        <v>75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</row>
    <row r="9" spans="1:25" s="14" customFormat="1" ht="13.95" customHeight="1" x14ac:dyDescent="0.25">
      <c r="C9" s="15"/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s="14" customFormat="1" ht="43.5" customHeight="1" thickBot="1" x14ac:dyDescent="0.3">
      <c r="A10" s="98" t="s">
        <v>32</v>
      </c>
      <c r="B10" s="98" t="s">
        <v>31</v>
      </c>
      <c r="C10" s="99" t="s">
        <v>30</v>
      </c>
      <c r="D10" s="99"/>
      <c r="E10" s="99"/>
      <c r="F10" s="74" t="s">
        <v>29</v>
      </c>
      <c r="G10" s="100" t="s">
        <v>104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</row>
    <row r="11" spans="1:25" ht="37.950000000000003" customHeight="1" x14ac:dyDescent="0.25">
      <c r="A11" s="98"/>
      <c r="B11" s="98"/>
      <c r="C11" s="88" t="s">
        <v>28</v>
      </c>
      <c r="D11" s="88" t="s">
        <v>27</v>
      </c>
      <c r="E11" s="88" t="s">
        <v>26</v>
      </c>
      <c r="F11" s="75" t="s">
        <v>25</v>
      </c>
      <c r="G11" s="76" t="s">
        <v>20</v>
      </c>
      <c r="H11" s="76" t="s">
        <v>24</v>
      </c>
      <c r="I11" s="76" t="s">
        <v>23</v>
      </c>
      <c r="J11" s="77" t="s">
        <v>22</v>
      </c>
      <c r="K11" s="78" t="s">
        <v>21</v>
      </c>
      <c r="L11" s="76" t="s">
        <v>20</v>
      </c>
      <c r="M11" s="76" t="s">
        <v>24</v>
      </c>
      <c r="N11" s="76" t="s">
        <v>23</v>
      </c>
      <c r="O11" s="77" t="s">
        <v>22</v>
      </c>
      <c r="P11" s="78" t="s">
        <v>21</v>
      </c>
      <c r="Q11" s="76" t="s">
        <v>20</v>
      </c>
      <c r="R11" s="76" t="s">
        <v>24</v>
      </c>
      <c r="S11" s="76" t="s">
        <v>23</v>
      </c>
      <c r="T11" s="79" t="s">
        <v>22</v>
      </c>
      <c r="U11" s="78" t="s">
        <v>21</v>
      </c>
      <c r="V11" s="76" t="s">
        <v>20</v>
      </c>
      <c r="W11" s="76" t="s">
        <v>24</v>
      </c>
      <c r="X11" s="77" t="s">
        <v>23</v>
      </c>
    </row>
    <row r="12" spans="1:25" ht="24" customHeight="1" thickBot="1" x14ac:dyDescent="0.3">
      <c r="A12" s="98"/>
      <c r="B12" s="98"/>
      <c r="C12" s="89"/>
      <c r="D12" s="89"/>
      <c r="E12" s="89"/>
      <c r="F12" s="75" t="s">
        <v>19</v>
      </c>
      <c r="G12" s="80">
        <v>1</v>
      </c>
      <c r="H12" s="80">
        <v>2</v>
      </c>
      <c r="I12" s="80">
        <v>3</v>
      </c>
      <c r="J12" s="81">
        <v>4</v>
      </c>
      <c r="K12" s="82">
        <v>7</v>
      </c>
      <c r="L12" s="80">
        <v>8</v>
      </c>
      <c r="M12" s="80">
        <v>9</v>
      </c>
      <c r="N12" s="80">
        <v>10</v>
      </c>
      <c r="O12" s="81">
        <v>11</v>
      </c>
      <c r="P12" s="82">
        <v>21</v>
      </c>
      <c r="Q12" s="80">
        <v>22</v>
      </c>
      <c r="R12" s="80">
        <v>23</v>
      </c>
      <c r="S12" s="80">
        <v>24</v>
      </c>
      <c r="T12" s="81">
        <v>25</v>
      </c>
      <c r="U12" s="82">
        <v>28</v>
      </c>
      <c r="V12" s="80">
        <v>29</v>
      </c>
      <c r="W12" s="80">
        <v>30</v>
      </c>
      <c r="X12" s="81">
        <v>31</v>
      </c>
    </row>
    <row r="13" spans="1:25" x14ac:dyDescent="0.25">
      <c r="A13" s="10">
        <v>1</v>
      </c>
      <c r="B13" s="11" t="s">
        <v>74</v>
      </c>
      <c r="C13" s="7">
        <f t="shared" ref="C13:C27" si="0">COUNTIF(G13:X13,B$3)</f>
        <v>6</v>
      </c>
      <c r="D13" s="7">
        <f t="shared" ref="D13:D27" si="1">COUNTIF(G13:X13,B$2)</f>
        <v>0</v>
      </c>
      <c r="E13" s="7">
        <f t="shared" ref="E13:E27" si="2">COUNTIF(G13:X13,B$4)</f>
        <v>0</v>
      </c>
      <c r="F13" s="8"/>
      <c r="G13" s="45"/>
      <c r="H13" s="46"/>
      <c r="I13" s="46"/>
      <c r="J13" s="46"/>
      <c r="K13" s="45" t="s">
        <v>5</v>
      </c>
      <c r="L13" s="46" t="s">
        <v>5</v>
      </c>
      <c r="M13" s="7" t="s">
        <v>0</v>
      </c>
      <c r="N13" s="7" t="s">
        <v>0</v>
      </c>
      <c r="O13" s="7" t="s">
        <v>0</v>
      </c>
      <c r="P13" s="45"/>
      <c r="Q13" s="46"/>
      <c r="R13" s="7" t="s">
        <v>0</v>
      </c>
      <c r="S13" s="7" t="s">
        <v>0</v>
      </c>
      <c r="T13" s="47"/>
      <c r="U13" s="36" t="s">
        <v>5</v>
      </c>
      <c r="V13" s="7" t="s">
        <v>0</v>
      </c>
      <c r="W13" s="7"/>
      <c r="X13" s="7"/>
    </row>
    <row r="14" spans="1:25" x14ac:dyDescent="0.25">
      <c r="A14" s="10">
        <v>2</v>
      </c>
      <c r="B14" s="11" t="s">
        <v>73</v>
      </c>
      <c r="C14" s="7">
        <f t="shared" si="0"/>
        <v>9</v>
      </c>
      <c r="D14" s="7">
        <f t="shared" si="1"/>
        <v>0</v>
      </c>
      <c r="E14" s="7">
        <f t="shared" si="2"/>
        <v>0</v>
      </c>
      <c r="F14" s="8"/>
      <c r="G14" s="36"/>
      <c r="H14" s="7"/>
      <c r="I14" s="7"/>
      <c r="J14" s="7"/>
      <c r="K14" s="36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36"/>
      <c r="Q14" s="7"/>
      <c r="R14" s="7" t="s">
        <v>0</v>
      </c>
      <c r="S14" s="7" t="s">
        <v>0</v>
      </c>
      <c r="T14" s="37"/>
      <c r="U14" s="36" t="s">
        <v>0</v>
      </c>
      <c r="V14" s="7" t="s">
        <v>0</v>
      </c>
      <c r="W14" s="7"/>
      <c r="X14" s="7"/>
    </row>
    <row r="15" spans="1:25" x14ac:dyDescent="0.25">
      <c r="A15" s="10">
        <v>3</v>
      </c>
      <c r="B15" s="11" t="s">
        <v>72</v>
      </c>
      <c r="C15" s="7">
        <f t="shared" si="0"/>
        <v>6</v>
      </c>
      <c r="D15" s="7">
        <f t="shared" si="1"/>
        <v>0</v>
      </c>
      <c r="E15" s="7">
        <f t="shared" si="2"/>
        <v>0</v>
      </c>
      <c r="F15" s="8"/>
      <c r="G15" s="36"/>
      <c r="H15" s="7"/>
      <c r="I15" s="7"/>
      <c r="J15" s="7"/>
      <c r="K15" s="36" t="s">
        <v>5</v>
      </c>
      <c r="L15" s="7" t="s">
        <v>5</v>
      </c>
      <c r="M15" s="7" t="s">
        <v>5</v>
      </c>
      <c r="N15" s="7" t="s">
        <v>0</v>
      </c>
      <c r="O15" s="7" t="s">
        <v>0</v>
      </c>
      <c r="P15" s="36"/>
      <c r="Q15" s="7"/>
      <c r="R15" s="7" t="s">
        <v>0</v>
      </c>
      <c r="S15" s="7" t="s">
        <v>0</v>
      </c>
      <c r="T15" s="37"/>
      <c r="U15" s="36" t="s">
        <v>0</v>
      </c>
      <c r="V15" s="7" t="s">
        <v>0</v>
      </c>
      <c r="W15" s="7"/>
      <c r="X15" s="7"/>
    </row>
    <row r="16" spans="1:25" x14ac:dyDescent="0.25">
      <c r="A16" s="10">
        <v>4</v>
      </c>
      <c r="B16" s="11" t="s">
        <v>71</v>
      </c>
      <c r="C16" s="7">
        <f t="shared" si="0"/>
        <v>7</v>
      </c>
      <c r="D16" s="7">
        <f t="shared" si="1"/>
        <v>0</v>
      </c>
      <c r="E16" s="7">
        <f t="shared" si="2"/>
        <v>0</v>
      </c>
      <c r="F16" s="8"/>
      <c r="G16" s="36"/>
      <c r="H16" s="7"/>
      <c r="I16" s="7"/>
      <c r="J16" s="7"/>
      <c r="K16" s="36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36"/>
      <c r="Q16" s="7"/>
      <c r="R16" s="7" t="s">
        <v>5</v>
      </c>
      <c r="S16" s="7" t="s">
        <v>0</v>
      </c>
      <c r="T16" s="37"/>
      <c r="U16" s="36" t="s">
        <v>0</v>
      </c>
      <c r="V16" s="7" t="s">
        <v>5</v>
      </c>
      <c r="W16" s="7"/>
      <c r="X16" s="7"/>
    </row>
    <row r="17" spans="1:24" x14ac:dyDescent="0.25">
      <c r="A17" s="10">
        <v>5</v>
      </c>
      <c r="B17" s="11" t="s">
        <v>70</v>
      </c>
      <c r="C17" s="7">
        <f t="shared" si="0"/>
        <v>7</v>
      </c>
      <c r="D17" s="7">
        <f t="shared" si="1"/>
        <v>0</v>
      </c>
      <c r="E17" s="7">
        <f t="shared" si="2"/>
        <v>0</v>
      </c>
      <c r="F17" s="8"/>
      <c r="G17" s="36"/>
      <c r="H17" s="7"/>
      <c r="I17" s="7"/>
      <c r="J17" s="7"/>
      <c r="K17" s="36" t="s">
        <v>0</v>
      </c>
      <c r="L17" s="7" t="s">
        <v>5</v>
      </c>
      <c r="M17" s="7" t="s">
        <v>0</v>
      </c>
      <c r="N17" s="7" t="s">
        <v>0</v>
      </c>
      <c r="O17" s="7" t="s">
        <v>0</v>
      </c>
      <c r="P17" s="36"/>
      <c r="Q17" s="7"/>
      <c r="R17" s="7" t="s">
        <v>0</v>
      </c>
      <c r="S17" s="7" t="s">
        <v>5</v>
      </c>
      <c r="T17" s="37"/>
      <c r="U17" s="36" t="s">
        <v>0</v>
      </c>
      <c r="V17" s="7" t="s">
        <v>0</v>
      </c>
      <c r="W17" s="7"/>
      <c r="X17" s="7"/>
    </row>
    <row r="18" spans="1:24" x14ac:dyDescent="0.25">
      <c r="A18" s="10">
        <v>6</v>
      </c>
      <c r="B18" s="11" t="s">
        <v>69</v>
      </c>
      <c r="C18" s="7">
        <f t="shared" si="0"/>
        <v>9</v>
      </c>
      <c r="D18" s="7">
        <f t="shared" si="1"/>
        <v>0</v>
      </c>
      <c r="E18" s="7">
        <f t="shared" si="2"/>
        <v>0</v>
      </c>
      <c r="F18" s="8"/>
      <c r="G18" s="36"/>
      <c r="H18" s="7"/>
      <c r="I18" s="7"/>
      <c r="J18" s="7"/>
      <c r="K18" s="36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36"/>
      <c r="Q18" s="7"/>
      <c r="R18" s="7" t="s">
        <v>0</v>
      </c>
      <c r="S18" s="7" t="s">
        <v>0</v>
      </c>
      <c r="T18" s="37"/>
      <c r="U18" s="36" t="s">
        <v>0</v>
      </c>
      <c r="V18" s="7" t="s">
        <v>0</v>
      </c>
      <c r="W18" s="7"/>
      <c r="X18" s="7"/>
    </row>
    <row r="19" spans="1:24" x14ac:dyDescent="0.25">
      <c r="A19" s="10">
        <v>7</v>
      </c>
      <c r="B19" s="11" t="s">
        <v>68</v>
      </c>
      <c r="C19" s="7">
        <f t="shared" si="0"/>
        <v>2</v>
      </c>
      <c r="D19" s="7">
        <f t="shared" si="1"/>
        <v>0</v>
      </c>
      <c r="E19" s="7">
        <f t="shared" si="2"/>
        <v>0</v>
      </c>
      <c r="F19" s="8"/>
      <c r="G19" s="36"/>
      <c r="H19" s="7"/>
      <c r="I19" s="7"/>
      <c r="J19" s="7"/>
      <c r="K19" s="36" t="s">
        <v>5</v>
      </c>
      <c r="L19" s="7" t="s">
        <v>0</v>
      </c>
      <c r="M19" s="7" t="s">
        <v>5</v>
      </c>
      <c r="N19" s="7" t="s">
        <v>5</v>
      </c>
      <c r="O19" s="7" t="s">
        <v>0</v>
      </c>
      <c r="P19" s="36"/>
      <c r="Q19" s="7"/>
      <c r="R19" s="7" t="s">
        <v>5</v>
      </c>
      <c r="S19" s="7" t="s">
        <v>5</v>
      </c>
      <c r="T19" s="37"/>
      <c r="U19" s="36" t="s">
        <v>5</v>
      </c>
      <c r="V19" s="7" t="s">
        <v>5</v>
      </c>
      <c r="W19" s="7"/>
      <c r="X19" s="7"/>
    </row>
    <row r="20" spans="1:24" x14ac:dyDescent="0.25">
      <c r="A20" s="10">
        <v>8</v>
      </c>
      <c r="B20" s="11" t="s">
        <v>67</v>
      </c>
      <c r="C20" s="7">
        <f t="shared" si="0"/>
        <v>8</v>
      </c>
      <c r="D20" s="7">
        <f t="shared" si="1"/>
        <v>0</v>
      </c>
      <c r="E20" s="7">
        <f t="shared" si="2"/>
        <v>0</v>
      </c>
      <c r="F20" s="8"/>
      <c r="G20" s="36"/>
      <c r="H20" s="7"/>
      <c r="I20" s="7"/>
      <c r="J20" s="7"/>
      <c r="K20" s="36" t="s">
        <v>0</v>
      </c>
      <c r="L20" s="7" t="s">
        <v>5</v>
      </c>
      <c r="M20" s="7" t="s">
        <v>0</v>
      </c>
      <c r="N20" s="7" t="s">
        <v>0</v>
      </c>
      <c r="O20" s="7" t="s">
        <v>0</v>
      </c>
      <c r="P20" s="36"/>
      <c r="Q20" s="7"/>
      <c r="R20" s="7" t="s">
        <v>0</v>
      </c>
      <c r="S20" s="7" t="s">
        <v>0</v>
      </c>
      <c r="T20" s="37"/>
      <c r="U20" s="36" t="s">
        <v>0</v>
      </c>
      <c r="V20" s="7" t="s">
        <v>0</v>
      </c>
      <c r="W20" s="7"/>
      <c r="X20" s="7"/>
    </row>
    <row r="21" spans="1:24" x14ac:dyDescent="0.25">
      <c r="A21" s="10">
        <v>9</v>
      </c>
      <c r="B21" s="11" t="s">
        <v>66</v>
      </c>
      <c r="C21" s="7">
        <f t="shared" si="0"/>
        <v>2</v>
      </c>
      <c r="D21" s="7">
        <f t="shared" si="1"/>
        <v>0</v>
      </c>
      <c r="E21" s="7">
        <f t="shared" si="2"/>
        <v>0</v>
      </c>
      <c r="F21" s="8"/>
      <c r="G21" s="36"/>
      <c r="H21" s="7"/>
      <c r="I21" s="7"/>
      <c r="J21" s="7"/>
      <c r="K21" s="36" t="s">
        <v>5</v>
      </c>
      <c r="L21" s="7" t="s">
        <v>5</v>
      </c>
      <c r="M21" s="7" t="s">
        <v>5</v>
      </c>
      <c r="N21" s="7" t="s">
        <v>0</v>
      </c>
      <c r="O21" s="7" t="s">
        <v>0</v>
      </c>
      <c r="P21" s="36"/>
      <c r="Q21" s="7"/>
      <c r="R21" s="7" t="s">
        <v>5</v>
      </c>
      <c r="S21" s="7" t="s">
        <v>5</v>
      </c>
      <c r="T21" s="37"/>
      <c r="U21" s="36" t="s">
        <v>5</v>
      </c>
      <c r="V21" s="7" t="s">
        <v>5</v>
      </c>
      <c r="W21" s="7"/>
      <c r="X21" s="7"/>
    </row>
    <row r="22" spans="1:24" x14ac:dyDescent="0.25">
      <c r="A22" s="10">
        <v>10</v>
      </c>
      <c r="B22" s="9" t="s">
        <v>65</v>
      </c>
      <c r="C22" s="7">
        <f t="shared" si="0"/>
        <v>9</v>
      </c>
      <c r="D22" s="7">
        <f t="shared" si="1"/>
        <v>0</v>
      </c>
      <c r="E22" s="7">
        <f t="shared" si="2"/>
        <v>0</v>
      </c>
      <c r="F22" s="8"/>
      <c r="G22" s="36"/>
      <c r="H22" s="7"/>
      <c r="I22" s="7"/>
      <c r="J22" s="7"/>
      <c r="K22" s="36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36"/>
      <c r="Q22" s="7"/>
      <c r="R22" s="7" t="s">
        <v>0</v>
      </c>
      <c r="S22" s="7" t="s">
        <v>0</v>
      </c>
      <c r="T22" s="37"/>
      <c r="U22" s="36" t="s">
        <v>0</v>
      </c>
      <c r="V22" s="7" t="s">
        <v>0</v>
      </c>
      <c r="W22" s="7"/>
      <c r="X22" s="7"/>
    </row>
    <row r="23" spans="1:24" x14ac:dyDescent="0.25">
      <c r="A23" s="10">
        <v>11</v>
      </c>
      <c r="B23" s="24" t="s">
        <v>64</v>
      </c>
      <c r="C23" s="7">
        <f t="shared" si="0"/>
        <v>9</v>
      </c>
      <c r="D23" s="7">
        <f t="shared" si="1"/>
        <v>0</v>
      </c>
      <c r="E23" s="7">
        <f t="shared" si="2"/>
        <v>0</v>
      </c>
      <c r="F23" s="8"/>
      <c r="G23" s="36"/>
      <c r="H23" s="7"/>
      <c r="I23" s="7"/>
      <c r="J23" s="7"/>
      <c r="K23" s="36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36"/>
      <c r="Q23" s="7"/>
      <c r="R23" s="7" t="s">
        <v>0</v>
      </c>
      <c r="S23" s="7" t="s">
        <v>0</v>
      </c>
      <c r="T23" s="37"/>
      <c r="U23" s="36" t="s">
        <v>0</v>
      </c>
      <c r="V23" s="7" t="s">
        <v>0</v>
      </c>
      <c r="W23" s="7"/>
      <c r="X23" s="7"/>
    </row>
    <row r="24" spans="1:24" x14ac:dyDescent="0.25">
      <c r="A24" s="10">
        <v>12</v>
      </c>
      <c r="B24" s="57" t="s">
        <v>101</v>
      </c>
      <c r="C24" s="7">
        <f t="shared" si="0"/>
        <v>8</v>
      </c>
      <c r="D24" s="7">
        <f t="shared" si="1"/>
        <v>0</v>
      </c>
      <c r="E24" s="7">
        <f t="shared" si="2"/>
        <v>0</v>
      </c>
      <c r="F24" s="8"/>
      <c r="G24" s="36"/>
      <c r="H24" s="7"/>
      <c r="I24" s="7"/>
      <c r="J24" s="7"/>
      <c r="K24" s="36" t="s">
        <v>5</v>
      </c>
      <c r="L24" s="7" t="s">
        <v>0</v>
      </c>
      <c r="M24" s="7" t="s">
        <v>0</v>
      </c>
      <c r="N24" s="7" t="s">
        <v>0</v>
      </c>
      <c r="O24" s="7" t="s">
        <v>0</v>
      </c>
      <c r="P24" s="36"/>
      <c r="Q24" s="7"/>
      <c r="R24" s="7" t="s">
        <v>0</v>
      </c>
      <c r="S24" s="7" t="s">
        <v>0</v>
      </c>
      <c r="T24" s="37"/>
      <c r="U24" s="36" t="s">
        <v>0</v>
      </c>
      <c r="V24" s="7" t="s">
        <v>0</v>
      </c>
      <c r="W24" s="7"/>
      <c r="X24" s="7"/>
    </row>
    <row r="25" spans="1:24" x14ac:dyDescent="0.25">
      <c r="A25" s="10">
        <v>13</v>
      </c>
      <c r="B25" s="24" t="s">
        <v>63</v>
      </c>
      <c r="C25" s="7">
        <f t="shared" si="0"/>
        <v>6</v>
      </c>
      <c r="D25" s="7">
        <f t="shared" si="1"/>
        <v>0</v>
      </c>
      <c r="E25" s="7">
        <f t="shared" si="2"/>
        <v>0</v>
      </c>
      <c r="F25" s="8"/>
      <c r="G25" s="36"/>
      <c r="H25" s="7"/>
      <c r="I25" s="7"/>
      <c r="J25" s="7"/>
      <c r="K25" s="36" t="s">
        <v>5</v>
      </c>
      <c r="L25" s="7" t="s">
        <v>5</v>
      </c>
      <c r="M25" s="7" t="s">
        <v>0</v>
      </c>
      <c r="N25" s="7" t="s">
        <v>0</v>
      </c>
      <c r="O25" s="7" t="s">
        <v>0</v>
      </c>
      <c r="P25" s="36"/>
      <c r="Q25" s="7"/>
      <c r="R25" s="7" t="s">
        <v>5</v>
      </c>
      <c r="S25" s="7" t="s">
        <v>0</v>
      </c>
      <c r="T25" s="37"/>
      <c r="U25" s="36" t="s">
        <v>0</v>
      </c>
      <c r="V25" s="7" t="s">
        <v>0</v>
      </c>
      <c r="W25" s="7"/>
      <c r="X25" s="7"/>
    </row>
    <row r="26" spans="1:24" x14ac:dyDescent="0.25">
      <c r="A26" s="10">
        <v>14</v>
      </c>
      <c r="B26" s="70" t="s">
        <v>102</v>
      </c>
      <c r="C26" s="7">
        <f t="shared" si="0"/>
        <v>9</v>
      </c>
      <c r="D26" s="7">
        <f t="shared" si="1"/>
        <v>0</v>
      </c>
      <c r="E26" s="7">
        <f t="shared" si="2"/>
        <v>0</v>
      </c>
      <c r="F26" s="8"/>
      <c r="G26" s="54"/>
      <c r="H26" s="55"/>
      <c r="I26" s="55"/>
      <c r="J26" s="55"/>
      <c r="K26" s="36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54"/>
      <c r="Q26" s="55"/>
      <c r="R26" s="7" t="s">
        <v>0</v>
      </c>
      <c r="S26" s="7" t="s">
        <v>0</v>
      </c>
      <c r="T26" s="60"/>
      <c r="U26" s="36" t="s">
        <v>0</v>
      </c>
      <c r="V26" s="7" t="s">
        <v>0</v>
      </c>
      <c r="W26" s="7"/>
      <c r="X26" s="7"/>
    </row>
    <row r="27" spans="1:24" ht="22.2" thickBot="1" x14ac:dyDescent="0.3">
      <c r="A27" s="10">
        <v>15</v>
      </c>
      <c r="B27" s="24" t="s">
        <v>62</v>
      </c>
      <c r="C27" s="7">
        <f t="shared" si="0"/>
        <v>0</v>
      </c>
      <c r="D27" s="7">
        <f t="shared" si="1"/>
        <v>0</v>
      </c>
      <c r="E27" s="7">
        <f t="shared" si="2"/>
        <v>0</v>
      </c>
      <c r="F27" s="8"/>
      <c r="G27" s="54"/>
      <c r="H27" s="55"/>
      <c r="I27" s="55"/>
      <c r="J27" s="55"/>
      <c r="K27" s="54" t="s">
        <v>5</v>
      </c>
      <c r="L27" s="7" t="s">
        <v>5</v>
      </c>
      <c r="M27" s="7" t="s">
        <v>5</v>
      </c>
      <c r="N27" s="7" t="s">
        <v>5</v>
      </c>
      <c r="O27" s="7" t="s">
        <v>5</v>
      </c>
      <c r="P27" s="54"/>
      <c r="Q27" s="55"/>
      <c r="R27" s="7" t="s">
        <v>5</v>
      </c>
      <c r="S27" s="7" t="s">
        <v>5</v>
      </c>
      <c r="T27" s="60"/>
      <c r="U27" s="36" t="s">
        <v>5</v>
      </c>
      <c r="V27" s="7" t="s">
        <v>5</v>
      </c>
      <c r="W27" s="7"/>
      <c r="X27" s="7"/>
    </row>
    <row r="28" spans="1:24" ht="21.6" customHeight="1" x14ac:dyDescent="0.25">
      <c r="A28" s="90" t="s">
        <v>4</v>
      </c>
      <c r="B28" s="90"/>
      <c r="C28" s="90"/>
      <c r="D28" s="90"/>
      <c r="E28" s="90"/>
      <c r="F28" s="6" t="s">
        <v>3</v>
      </c>
      <c r="G28" s="52">
        <f>SUM(G29:G31)</f>
        <v>0</v>
      </c>
      <c r="H28" s="52">
        <f t="shared" ref="H28:X28" si="3">SUM(H29:H31)</f>
        <v>0</v>
      </c>
      <c r="I28" s="52">
        <f t="shared" si="3"/>
        <v>0</v>
      </c>
      <c r="J28" s="52">
        <f t="shared" si="3"/>
        <v>0</v>
      </c>
      <c r="K28" s="52">
        <f t="shared" si="3"/>
        <v>15</v>
      </c>
      <c r="L28" s="52">
        <f t="shared" si="3"/>
        <v>15</v>
      </c>
      <c r="M28" s="52">
        <f t="shared" si="3"/>
        <v>15</v>
      </c>
      <c r="N28" s="52">
        <f t="shared" si="3"/>
        <v>15</v>
      </c>
      <c r="O28" s="52">
        <f t="shared" si="3"/>
        <v>15</v>
      </c>
      <c r="P28" s="52">
        <f t="shared" si="3"/>
        <v>0</v>
      </c>
      <c r="Q28" s="52">
        <f t="shared" si="3"/>
        <v>0</v>
      </c>
      <c r="R28" s="52">
        <f t="shared" si="3"/>
        <v>15</v>
      </c>
      <c r="S28" s="52">
        <f t="shared" si="3"/>
        <v>15</v>
      </c>
      <c r="T28" s="52">
        <f t="shared" si="3"/>
        <v>0</v>
      </c>
      <c r="U28" s="52">
        <f t="shared" si="3"/>
        <v>15</v>
      </c>
      <c r="V28" s="52">
        <f t="shared" si="3"/>
        <v>15</v>
      </c>
      <c r="W28" s="52">
        <f t="shared" si="3"/>
        <v>0</v>
      </c>
      <c r="X28" s="52">
        <f t="shared" si="3"/>
        <v>0</v>
      </c>
    </row>
    <row r="29" spans="1:24" ht="21.75" customHeight="1" x14ac:dyDescent="0.25">
      <c r="A29" s="90"/>
      <c r="B29" s="90"/>
      <c r="C29" s="90"/>
      <c r="D29" s="90"/>
      <c r="E29" s="90"/>
      <c r="F29" s="5" t="s">
        <v>2</v>
      </c>
      <c r="G29" s="4">
        <f t="shared" ref="G29:X29" si="4">COUNTIF(G13:G27,"حاضر")</f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4">
        <f t="shared" si="4"/>
        <v>7</v>
      </c>
      <c r="L29" s="10">
        <f t="shared" si="4"/>
        <v>7</v>
      </c>
      <c r="M29" s="10">
        <f t="shared" si="4"/>
        <v>4</v>
      </c>
      <c r="N29" s="10">
        <f t="shared" si="4"/>
        <v>2</v>
      </c>
      <c r="O29" s="43">
        <f t="shared" si="4"/>
        <v>1</v>
      </c>
      <c r="P29" s="4">
        <f t="shared" si="4"/>
        <v>0</v>
      </c>
      <c r="Q29" s="10">
        <f t="shared" si="4"/>
        <v>0</v>
      </c>
      <c r="R29" s="10">
        <f t="shared" si="4"/>
        <v>5</v>
      </c>
      <c r="S29" s="10">
        <f t="shared" si="4"/>
        <v>4</v>
      </c>
      <c r="T29" s="43">
        <f t="shared" si="4"/>
        <v>0</v>
      </c>
      <c r="U29" s="4">
        <f t="shared" si="4"/>
        <v>4</v>
      </c>
      <c r="V29" s="10">
        <f t="shared" si="4"/>
        <v>4</v>
      </c>
      <c r="W29" s="10">
        <f t="shared" si="4"/>
        <v>0</v>
      </c>
      <c r="X29" s="10">
        <f t="shared" si="4"/>
        <v>0</v>
      </c>
    </row>
    <row r="30" spans="1:24" ht="21.75" customHeight="1" x14ac:dyDescent="0.25">
      <c r="A30" s="90"/>
      <c r="B30" s="90"/>
      <c r="C30" s="90"/>
      <c r="D30" s="90"/>
      <c r="E30" s="90"/>
      <c r="F30" s="3" t="s">
        <v>1</v>
      </c>
      <c r="G30" s="2">
        <f t="shared" ref="G30:X30" si="5">SUM(COUNTIF(G13:G27,"غائب "))</f>
        <v>0</v>
      </c>
      <c r="H30" s="29">
        <f t="shared" si="5"/>
        <v>0</v>
      </c>
      <c r="I30" s="29">
        <f t="shared" si="5"/>
        <v>0</v>
      </c>
      <c r="J30" s="29">
        <f t="shared" si="5"/>
        <v>0</v>
      </c>
      <c r="K30" s="2">
        <f t="shared" si="5"/>
        <v>0</v>
      </c>
      <c r="L30" s="29">
        <f t="shared" si="5"/>
        <v>0</v>
      </c>
      <c r="M30" s="29">
        <f t="shared" si="5"/>
        <v>0</v>
      </c>
      <c r="N30" s="29">
        <f t="shared" si="5"/>
        <v>0</v>
      </c>
      <c r="O30" s="61">
        <f t="shared" si="5"/>
        <v>0</v>
      </c>
      <c r="P30" s="2">
        <f t="shared" si="5"/>
        <v>0</v>
      </c>
      <c r="Q30" s="29">
        <f t="shared" si="5"/>
        <v>0</v>
      </c>
      <c r="R30" s="29">
        <f t="shared" si="5"/>
        <v>0</v>
      </c>
      <c r="S30" s="29">
        <f t="shared" si="5"/>
        <v>0</v>
      </c>
      <c r="T30" s="61">
        <f t="shared" si="5"/>
        <v>0</v>
      </c>
      <c r="U30" s="2">
        <f t="shared" si="5"/>
        <v>0</v>
      </c>
      <c r="V30" s="29">
        <f t="shared" si="5"/>
        <v>0</v>
      </c>
      <c r="W30" s="29">
        <f t="shared" si="5"/>
        <v>0</v>
      </c>
      <c r="X30" s="29">
        <f t="shared" si="5"/>
        <v>0</v>
      </c>
    </row>
    <row r="31" spans="1:24" ht="21.75" customHeight="1" thickBot="1" x14ac:dyDescent="0.3">
      <c r="A31" s="90"/>
      <c r="B31" s="90"/>
      <c r="C31" s="90"/>
      <c r="D31" s="90"/>
      <c r="E31" s="90"/>
      <c r="F31" s="33" t="s">
        <v>0</v>
      </c>
      <c r="G31" s="38">
        <f t="shared" ref="G31:X31" si="6">COUNTIF(G13:G27,"غ بعذر")</f>
        <v>0</v>
      </c>
      <c r="H31" s="39">
        <f t="shared" si="6"/>
        <v>0</v>
      </c>
      <c r="I31" s="39">
        <f t="shared" si="6"/>
        <v>0</v>
      </c>
      <c r="J31" s="39">
        <f t="shared" si="6"/>
        <v>0</v>
      </c>
      <c r="K31" s="38">
        <f t="shared" si="6"/>
        <v>8</v>
      </c>
      <c r="L31" s="39">
        <f t="shared" si="6"/>
        <v>8</v>
      </c>
      <c r="M31" s="39">
        <f t="shared" si="6"/>
        <v>11</v>
      </c>
      <c r="N31" s="39">
        <f t="shared" si="6"/>
        <v>13</v>
      </c>
      <c r="O31" s="40">
        <f t="shared" si="6"/>
        <v>14</v>
      </c>
      <c r="P31" s="38">
        <f t="shared" si="6"/>
        <v>0</v>
      </c>
      <c r="Q31" s="39">
        <f t="shared" si="6"/>
        <v>0</v>
      </c>
      <c r="R31" s="39">
        <f t="shared" si="6"/>
        <v>10</v>
      </c>
      <c r="S31" s="39">
        <f t="shared" si="6"/>
        <v>11</v>
      </c>
      <c r="T31" s="40">
        <f t="shared" si="6"/>
        <v>0</v>
      </c>
      <c r="U31" s="38">
        <f t="shared" si="6"/>
        <v>11</v>
      </c>
      <c r="V31" s="39">
        <f t="shared" si="6"/>
        <v>11</v>
      </c>
      <c r="W31" s="39">
        <f t="shared" si="6"/>
        <v>0</v>
      </c>
      <c r="X31" s="39">
        <f t="shared" si="6"/>
        <v>0</v>
      </c>
    </row>
    <row r="32" spans="1:24" ht="21.75" customHeight="1" x14ac:dyDescent="0.25"/>
  </sheetData>
  <mergeCells count="11">
    <mergeCell ref="E11:E12"/>
    <mergeCell ref="A28:E31"/>
    <mergeCell ref="A1:A3"/>
    <mergeCell ref="A8:M8"/>
    <mergeCell ref="N8:Y8"/>
    <mergeCell ref="A10:A12"/>
    <mergeCell ref="B10:B12"/>
    <mergeCell ref="C10:E10"/>
    <mergeCell ref="C11:C12"/>
    <mergeCell ref="D11:D12"/>
    <mergeCell ref="G10:X10"/>
  </mergeCells>
  <conditionalFormatting sqref="Y33:XFD33 A33:E33 A35:E1048576 Z47:XFD1048576 Y35:XFD46">
    <cfRule type="expression" dxfId="184" priority="180">
      <formula>#REF! = 1</formula>
    </cfRule>
  </conditionalFormatting>
  <conditionalFormatting sqref="Y30:XFD30 Y32:XFD32">
    <cfRule type="expression" dxfId="183" priority="181">
      <formula>#REF! = 1</formula>
    </cfRule>
  </conditionalFormatting>
  <conditionalFormatting sqref="Y31:XFD31">
    <cfRule type="expression" dxfId="182" priority="182">
      <formula>#REF! = 1</formula>
    </cfRule>
  </conditionalFormatting>
  <conditionalFormatting sqref="Y34:XFD34 A34:E34">
    <cfRule type="expression" dxfId="181" priority="183">
      <formula>#REF! = 1</formula>
    </cfRule>
  </conditionalFormatting>
  <conditionalFormatting sqref="B23 B27">
    <cfRule type="expression" dxfId="180" priority="174">
      <formula>#REF! = 1</formula>
    </cfRule>
  </conditionalFormatting>
  <conditionalFormatting sqref="B19">
    <cfRule type="expression" dxfId="179" priority="184">
      <formula>#REF! = 1</formula>
    </cfRule>
  </conditionalFormatting>
  <conditionalFormatting sqref="B22">
    <cfRule type="expression" dxfId="178" priority="185">
      <formula>#REF! = 1</formula>
    </cfRule>
  </conditionalFormatting>
  <conditionalFormatting sqref="B14">
    <cfRule type="expression" dxfId="177" priority="186">
      <formula>#REF! = 1</formula>
    </cfRule>
  </conditionalFormatting>
  <conditionalFormatting sqref="B24">
    <cfRule type="expression" dxfId="176" priority="194">
      <formula>#REF! = 1</formula>
    </cfRule>
  </conditionalFormatting>
  <conditionalFormatting sqref="A28">
    <cfRule type="expression" dxfId="175" priority="227">
      <formula>#REF! = 1</formula>
    </cfRule>
  </conditionalFormatting>
  <conditionalFormatting sqref="B15:B18 B20:B21 B13 B26">
    <cfRule type="expression" dxfId="174" priority="234">
      <formula>#REF! = 1</formula>
    </cfRule>
  </conditionalFormatting>
  <conditionalFormatting sqref="B25">
    <cfRule type="expression" dxfId="173" priority="237">
      <formula>#REF! = 1</formula>
    </cfRule>
  </conditionalFormatting>
  <dataValidations count="2">
    <dataValidation type="list" showInputMessage="1" showErrorMessage="1" sqref="I6" xr:uid="{25913BFF-4510-4E95-A4C3-EA93094BC8CA}">
      <formula1>$B$1:$B$5</formula1>
    </dataValidation>
    <dataValidation type="list" allowBlank="1" showInputMessage="1" showErrorMessage="1" sqref="G13:X27" xr:uid="{03AEC1D8-F30F-4957-B6E4-88CD16569C46}">
      <formula1>$B$1:$B$3</formula1>
    </dataValidation>
  </dataValidations>
  <pageMargins left="0.7" right="0.7" top="0.75" bottom="0.75" header="0.3" footer="0.3"/>
  <pageSetup paperSize="9" scale="38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5" operator="containsText" id="{2E6B2A81-2221-4AD0-A32D-3CDBF0700CB0}">
            <xm:f>NOT(ISERROR(SEARCH($B$3,G13)))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6" operator="containsText" id="{D88F0C4F-887B-4058-ABE2-EAD636D114B3}">
            <xm:f>NOT(ISERROR(SEARCH($G$13+$B$1,G13)))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78" operator="containsText" id="{F861D0A8-9317-46F5-ACE4-F76A9E12126B}">
            <xm:f>NOT(ISERROR(SEARCH($B$2,G13)))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G27:I27 G13:I24 J13:J27 P16:R16 P13:Q15 P17:Q18 P20:Q20 P22:Q24 S17:T17 T13:T16 P19:T19 T18 P21:T21 T20 S27:T27 T22:T26</xm:sqref>
        </x14:conditionalFormatting>
        <x14:conditionalFormatting xmlns:xm="http://schemas.microsoft.com/office/excel/2006/main">
          <x14:cfRule type="containsText" priority="177" operator="containsText" id="{B67646FC-049F-4527-AEFF-34A83C7D4421}">
            <xm:f>NOT(ISERROR(SEARCH($G$13,B2)))</xm:f>
            <xm:f>$G$13</xm:f>
            <x14:dxf>
              <fill>
                <patternFill>
                  <bgColor rgb="FFFFC000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ontainsText" priority="170" operator="containsText" id="{5BEE3796-97B5-44C7-9197-97EEFB9DE26E}">
            <xm:f>NOT(ISERROR(SEARCH($B$3,G25)))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1" operator="containsText" id="{EDFDE212-C60D-4357-9B63-ABE07A9E7184}">
            <xm:f>NOT(ISERROR(SEARCH($G$13+$B$1,G25)))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72" operator="containsText" id="{80D0DD5B-874F-4DEA-8906-A965FA6C551A}">
            <xm:f>NOT(ISERROR(SEARCH($B$2,G25)))</xm:f>
            <xm:f>$B$2</xm:f>
            <x14:dxf>
              <fill>
                <patternFill>
                  <bgColor rgb="FFFFC000"/>
                </patternFill>
              </fill>
            </x14:dxf>
          </x14:cfRule>
          <xm:sqref>G25:I26</xm:sqref>
        </x14:conditionalFormatting>
        <x14:conditionalFormatting xmlns:xm="http://schemas.microsoft.com/office/excel/2006/main">
          <x14:cfRule type="containsText" priority="106" operator="containsText" id="{D44EB7A3-A0ED-4C00-A176-C87941C524D3}">
            <xm:f>NOT(ISERROR(SEARCH($B$3,P27)))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07" operator="containsText" id="{DD11B436-177B-4DC2-9FB3-BF6326720EFD}">
            <xm:f>NOT(ISERROR(SEARCH($G$13+$B$1,P27)))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08" operator="containsText" id="{A36D4B54-AACD-4BF0-BCF8-616BDA1B2A0B}">
            <xm:f>NOT(ISERROR(SEARCH($B$2,P27)))</xm:f>
            <xm:f>$B$2</xm:f>
            <x14:dxf>
              <fill>
                <patternFill>
                  <bgColor rgb="FFFFC000"/>
                </patternFill>
              </fill>
            </x14:dxf>
          </x14:cfRule>
          <xm:sqref>P27:Q27</xm:sqref>
        </x14:conditionalFormatting>
        <x14:conditionalFormatting xmlns:xm="http://schemas.microsoft.com/office/excel/2006/main">
          <x14:cfRule type="containsText" priority="103" operator="containsText" id="{E939711C-22B8-48FF-8C62-B1555F6E3616}">
            <xm:f>NOT(ISERROR(SEARCH($B$3,P25)))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04" operator="containsText" id="{E93B4A65-7DDC-478B-A12F-72F07769EC59}">
            <xm:f>NOT(ISERROR(SEARCH($G$13+$B$1,P25)))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05" operator="containsText" id="{7E42BF53-8E65-4640-AB5F-C41B4ACF4BE0}">
            <xm:f>NOT(ISERROR(SEARCH($B$2,P25)))</xm:f>
            <xm:f>$B$2</xm:f>
            <x14:dxf>
              <fill>
                <patternFill>
                  <bgColor rgb="FFFFC000"/>
                </patternFill>
              </fill>
            </x14:dxf>
          </x14:cfRule>
          <xm:sqref>P25:Q26</xm:sqref>
        </x14:conditionalFormatting>
        <x14:conditionalFormatting xmlns:xm="http://schemas.microsoft.com/office/excel/2006/main">
          <x14:cfRule type="containsText" priority="76" operator="containsText" id="{7EC88ADF-F85C-43B2-A64E-D45ABC1B8E47}">
            <xm:f>NOT(ISERROR(SEARCH($B$3,K13)))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77" operator="containsText" id="{74996C04-1140-4205-A16D-B2A900558449}">
            <xm:f>NOT(ISERROR(SEARCH($G$13+$B$1,K13)))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78" operator="containsText" id="{3DE29505-00F0-4A1F-8090-699047769196}">
            <xm:f>NOT(ISERROR(SEARCH($B$2,K13)))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K27:L27 K13:L24</xm:sqref>
        </x14:conditionalFormatting>
        <x14:conditionalFormatting xmlns:xm="http://schemas.microsoft.com/office/excel/2006/main">
          <x14:cfRule type="containsText" priority="73" operator="containsText" id="{62D2AD56-791A-405F-81C1-6B04B3DD0F4C}">
            <xm:f>NOT(ISERROR(SEARCH($B$3,K25)))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74" operator="containsText" id="{82E42EF5-C476-40AC-86BA-AA1925160820}">
            <xm:f>NOT(ISERROR(SEARCH($G$13+$B$1,K25)))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75" operator="containsText" id="{EB6B169A-9924-4DC5-9422-22ED7F7A08BF}">
            <xm:f>NOT(ISERROR(SEARCH($B$2,K25)))</xm:f>
            <xm:f>$B$2</xm:f>
            <x14:dxf>
              <fill>
                <patternFill>
                  <bgColor rgb="FFFFC000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containsText" priority="70" operator="containsText" id="{FCAA2822-B4EC-407C-90DF-8ED6B7F5F048}">
            <xm:f>NOT(ISERROR(SEARCH($B$3,M13)))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71" operator="containsText" id="{17ECAD22-0546-4028-8894-85DAFDF5F435}">
            <xm:f>NOT(ISERROR(SEARCH($G$13+$B$1,M13)))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72" operator="containsText" id="{B0E18E01-4C8D-42B7-A541-EDC8B5C38190}">
            <xm:f>NOT(ISERROR(SEARCH($B$2,M13)))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M13:M27</xm:sqref>
        </x14:conditionalFormatting>
        <x14:conditionalFormatting xmlns:xm="http://schemas.microsoft.com/office/excel/2006/main">
          <x14:cfRule type="containsText" priority="67" operator="containsText" id="{A1596A07-4E6B-49F8-9E7F-A81D5C3CB4D8}">
            <xm:f>NOT(ISERROR(SEARCH($B$3,N19)))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68" operator="containsText" id="{0BFF7A9C-EAD1-4834-99D7-C91AF8149800}">
            <xm:f>NOT(ISERROR(SEARCH($G$13+$B$1,N19)))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9" operator="containsText" id="{7A0BF5C6-327F-4BDC-BE54-C08DA85A0604}">
            <xm:f>NOT(ISERROR(SEARCH($B$2,N19)))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N19 N27</xm:sqref>
        </x14:conditionalFormatting>
        <x14:conditionalFormatting xmlns:xm="http://schemas.microsoft.com/office/excel/2006/main">
          <x14:cfRule type="containsText" priority="64" operator="containsText" id="{D0DD357D-0408-47A6-8617-404DC7EB62B0}">
            <xm:f>NOT(ISERROR(SEARCH($B$3,O27)))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65" operator="containsText" id="{DB19CF51-D9BC-430D-8254-AA6A1F96D3E6}">
            <xm:f>NOT(ISERROR(SEARCH($G$13+$B$1,O27)))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6" operator="containsText" id="{8595594C-5AED-4347-B0D2-01CA09ADCBEF}">
            <xm:f>NOT(ISERROR(SEARCH($B$2,O27)))</xm:f>
            <xm:f>$B$2</xm:f>
            <x14:dxf>
              <fill>
                <patternFill>
                  <bgColor rgb="FFFFC000"/>
                </patternFill>
              </fill>
            </x14:dxf>
          </x14:cfRule>
          <xm:sqref>O27</xm:sqref>
        </x14:conditionalFormatting>
        <x14:conditionalFormatting xmlns:xm="http://schemas.microsoft.com/office/excel/2006/main">
          <x14:cfRule type="containsText" priority="58" operator="containsText" id="{655FC3ED-CBFB-4B5B-A781-FF1312FB9ECA}">
            <xm:f>NOT(ISERROR(SEARCH($B$3,U13)))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9" operator="containsText" id="{B1C08267-67D9-40FF-B3FF-5D31E02AA4E0}">
            <xm:f>NOT(ISERROR(SEARCH($G$13+$B$1,U13)))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0" operator="containsText" id="{FE7403E3-EE2C-420F-A389-EF326CB90AB7}">
            <xm:f>NOT(ISERROR(SEARCH($B$2,U13)))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U13:U27</xm:sqref>
        </x14:conditionalFormatting>
        <x14:conditionalFormatting xmlns:xm="http://schemas.microsoft.com/office/excel/2006/main">
          <x14:cfRule type="containsText" priority="55" operator="containsText" id="{7E38F93F-7AD5-4027-9ADE-830E6EE5B974}">
            <xm:f>NOT(ISERROR(SEARCH($B$3,V13)))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6" operator="containsText" id="{AE4E8A15-5048-4BBE-85ED-473105C1D2F3}">
            <xm:f>NOT(ISERROR(SEARCH($G$13+$B$1,V13)))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7" operator="containsText" id="{92A61FA7-A222-4AD7-A2A7-894A52735BA3}">
            <xm:f>NOT(ISERROR(SEARCH($B$2,V13)))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V13:V27</xm:sqref>
        </x14:conditionalFormatting>
        <x14:conditionalFormatting xmlns:xm="http://schemas.microsoft.com/office/excel/2006/main">
          <x14:cfRule type="containsText" priority="52" operator="containsText" id="{E503E28C-65F0-4173-93DE-46FA904BFB77}">
            <xm:f>NOT(ISERROR(SEARCH($B$3,W13)))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3" operator="containsText" id="{F7D8BBDD-1516-4CB3-9517-0E48B1B1807F}">
            <xm:f>NOT(ISERROR(SEARCH($G$13+$B$1,W13)))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4" operator="containsText" id="{2728C297-8F29-4B14-9D08-DDE66CBFF722}">
            <xm:f>NOT(ISERROR(SEARCH($B$2,W13)))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W13:W27</xm:sqref>
        </x14:conditionalFormatting>
        <x14:conditionalFormatting xmlns:xm="http://schemas.microsoft.com/office/excel/2006/main">
          <x14:cfRule type="containsText" priority="49" operator="containsText" id="{DDB0EB3D-BAA6-43F1-A9DB-56A36ABC272C}">
            <xm:f>NOT(ISERROR(SEARCH($B$3,X13)))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0" operator="containsText" id="{41923125-EFA5-44C4-8BFF-05B4E3319A94}">
            <xm:f>NOT(ISERROR(SEARCH($G$13+$B$1,X13)))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1" operator="containsText" id="{4F0F8359-0924-4F5B-BF18-752280F67FEF}">
            <xm:f>NOT(ISERROR(SEARCH($B$2,X13)))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X13:X27</xm:sqref>
        </x14:conditionalFormatting>
        <x14:conditionalFormatting xmlns:xm="http://schemas.microsoft.com/office/excel/2006/main">
          <x14:cfRule type="containsText" priority="46" operator="containsText" id="{134075CA-A365-44E0-8F4C-A769347902C3}">
            <xm:f>NOT(ISERROR(SEARCH($B$3,K26)))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7" operator="containsText" id="{7FE6FCD3-08F4-49B5-AB96-76F3146D8322}">
            <xm:f>NOT(ISERROR(SEARCH($G$13+$B$1,K26)))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8" operator="containsText" id="{6C644A12-EB0B-42C7-A0FE-8FEBED808531}">
            <xm:f>NOT(ISERROR(SEARCH($B$2,K26)))</xm:f>
            <xm:f>$B$2</xm:f>
            <x14:dxf>
              <fill>
                <patternFill>
                  <bgColor rgb="FFFFC000"/>
                </patternFill>
              </fill>
            </x14:dxf>
          </x14:cfRule>
          <xm:sqref>K26</xm:sqref>
        </x14:conditionalFormatting>
        <x14:conditionalFormatting xmlns:xm="http://schemas.microsoft.com/office/excel/2006/main">
          <x14:cfRule type="containsText" priority="43" operator="containsText" id="{2EF98E4D-0581-43F5-9D93-8A43C778A82A}">
            <xm:f>NOT(ISERROR(SEARCH($B$3,L25)))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4" operator="containsText" id="{E4FF75D4-ECD2-405E-A472-046EDB2C9235}">
            <xm:f>NOT(ISERROR(SEARCH($G$13+$B$1,L25)))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5" operator="containsText" id="{7B680CE7-4E08-48AF-9A5B-C121B3573939}">
            <xm:f>NOT(ISERROR(SEARCH($B$2,L25)))</xm:f>
            <xm:f>$B$2</xm:f>
            <x14:dxf>
              <fill>
                <patternFill>
                  <bgColor rgb="FFFFC000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containsText" priority="40" operator="containsText" id="{74D73217-9DAE-4CE9-9377-28915A46F809}">
            <xm:f>NOT(ISERROR(SEARCH($B$3,L26)))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1" operator="containsText" id="{C386123E-928F-4159-864D-15D525220DAA}">
            <xm:f>NOT(ISERROR(SEARCH($G$13+$B$1,L26)))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2" operator="containsText" id="{58A9D9C4-4BEB-4F08-8DEF-9C53A127A41A}">
            <xm:f>NOT(ISERROR(SEARCH($B$2,L26)))</xm:f>
            <xm:f>$B$2</xm:f>
            <x14:dxf>
              <fill>
                <patternFill>
                  <bgColor rgb="FFFFC000"/>
                </patternFill>
              </fill>
            </x14:dxf>
          </x14:cfRule>
          <xm:sqref>L26</xm:sqref>
        </x14:conditionalFormatting>
        <x14:conditionalFormatting xmlns:xm="http://schemas.microsoft.com/office/excel/2006/main">
          <x14:cfRule type="containsText" priority="37" operator="containsText" id="{D3DFD21F-0AF1-4095-9135-D8AB9A93C38E}">
            <xm:f>NOT(ISERROR(SEARCH($B$3,N13)))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8" operator="containsText" id="{627925E4-A245-4CE3-8A4C-EC2E285F26D5}">
            <xm:f>NOT(ISERROR(SEARCH($G$13+$B$1,N13)))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9" operator="containsText" id="{E54010F6-CDF3-4A85-BC29-7ADC02A82198}">
            <xm:f>NOT(ISERROR(SEARCH($B$2,N13)))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containsText" priority="34" operator="containsText" id="{18BBEA22-57F0-4303-B1C6-66E3F157A9C3}">
            <xm:f>NOT(ISERROR(SEARCH($B$3,N14)))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6ED200EF-9FC9-4B8F-93B4-93AD2F6CC527}">
            <xm:f>NOT(ISERROR(SEARCH($G$13+$B$1,N14)))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6" operator="containsText" id="{E3CE95F3-90AE-4EC5-A7F4-58A87B715996}">
            <xm:f>NOT(ISERROR(SEARCH($B$2,N14)))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N14:N18</xm:sqref>
        </x14:conditionalFormatting>
        <x14:conditionalFormatting xmlns:xm="http://schemas.microsoft.com/office/excel/2006/main">
          <x14:cfRule type="containsText" priority="31" operator="containsText" id="{A9293FAD-3339-4C9F-824E-CA05250DA828}">
            <xm:f>NOT(ISERROR(SEARCH($B$3,N20)))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2" operator="containsText" id="{FF5DA97A-9098-417F-B608-5BC989DF5933}">
            <xm:f>NOT(ISERROR(SEARCH($G$13+$B$1,N20)))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3" operator="containsText" id="{E1B74C5D-B4AB-42E9-8FD3-1EB2769186C0}">
            <xm:f>NOT(ISERROR(SEARCH($B$2,N20)))</xm:f>
            <xm:f>$B$2</xm:f>
            <x14:dxf>
              <fill>
                <patternFill>
                  <bgColor rgb="FFFFC000"/>
                </patternFill>
              </fill>
            </x14:dxf>
          </x14:cfRule>
          <xm:sqref>N20:N26</xm:sqref>
        </x14:conditionalFormatting>
        <x14:conditionalFormatting xmlns:xm="http://schemas.microsoft.com/office/excel/2006/main">
          <x14:cfRule type="containsText" priority="28" operator="containsText" id="{6589A78D-1DE8-46E7-9FFF-A1734C640E91}">
            <xm:f>NOT(ISERROR(SEARCH($B$3,O13)))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9" operator="containsText" id="{A236DF6A-DA07-4784-82B3-0ED271142392}">
            <xm:f>NOT(ISERROR(SEARCH($G$13+$B$1,O13)))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0" operator="containsText" id="{BC605ED9-3106-42A7-BF6F-D33BB790A6E8}">
            <xm:f>NOT(ISERROR(SEARCH($B$2,O13)))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O13:O26</xm:sqref>
        </x14:conditionalFormatting>
        <x14:conditionalFormatting xmlns:xm="http://schemas.microsoft.com/office/excel/2006/main">
          <x14:cfRule type="containsText" priority="25" operator="containsText" id="{E6D7A3F2-96BF-458A-9ABF-9A7C0FF16BF9}">
            <xm:f>NOT(ISERROR(SEARCH($B$3,R27)))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6" operator="containsText" id="{ABEB4A39-7B97-4032-8785-F9F2E9498948}">
            <xm:f>NOT(ISERROR(SEARCH($G$13+$B$1,R27)))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7" operator="containsText" id="{34D0F54F-BF1A-431E-BFCB-BF75A03D171D}">
            <xm:f>NOT(ISERROR(SEARCH($B$2,R27)))</xm:f>
            <xm:f>$B$2</xm:f>
            <x14:dxf>
              <fill>
                <patternFill>
                  <bgColor rgb="FFFFC000"/>
                </patternFill>
              </fill>
            </x14:dxf>
          </x14:cfRule>
          <xm:sqref>R27</xm:sqref>
        </x14:conditionalFormatting>
        <x14:conditionalFormatting xmlns:xm="http://schemas.microsoft.com/office/excel/2006/main">
          <x14:cfRule type="containsText" priority="22" operator="containsText" id="{B1AE1363-16A1-4EE1-B308-55DA152179B8}">
            <xm:f>NOT(ISERROR(SEARCH($B$3,R13)))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3" operator="containsText" id="{30BD3154-6F1F-4A91-A05A-6A844287D578}">
            <xm:f>NOT(ISERROR(SEARCH($G$13+$B$1,R13)))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4" operator="containsText" id="{076594DB-6008-441B-8AFB-F39857BF044F}">
            <xm:f>NOT(ISERROR(SEARCH($B$2,R13)))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R13:R15</xm:sqref>
        </x14:conditionalFormatting>
        <x14:conditionalFormatting xmlns:xm="http://schemas.microsoft.com/office/excel/2006/main">
          <x14:cfRule type="containsText" priority="19" operator="containsText" id="{476B3483-2834-4374-A7AD-E18BAB93738F}">
            <xm:f>NOT(ISERROR(SEARCH($B$3,R17)))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0" operator="containsText" id="{F26F0C7A-8294-41BC-8B51-622827C540C0}">
            <xm:f>NOT(ISERROR(SEARCH($G$13+$B$1,R17)))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1" operator="containsText" id="{0D27CB36-CA81-4B4A-95CC-1001FB9E0D6C}">
            <xm:f>NOT(ISERROR(SEARCH($B$2,R17)))</xm:f>
            <xm:f>$B$2</xm:f>
            <x14:dxf>
              <fill>
                <patternFill>
                  <bgColor rgb="FFFFC000"/>
                </patternFill>
              </fill>
            </x14:dxf>
          </x14:cfRule>
          <xm:sqref>R17:R18</xm:sqref>
        </x14:conditionalFormatting>
        <x14:conditionalFormatting xmlns:xm="http://schemas.microsoft.com/office/excel/2006/main">
          <x14:cfRule type="containsText" priority="16" operator="containsText" id="{303910FE-D08B-4020-B0B3-350A890F0B6C}">
            <xm:f>NOT(ISERROR(SEARCH($B$3,R20)))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" operator="containsText" id="{A41BFCE8-C710-4F66-B81A-199077589108}">
            <xm:f>NOT(ISERROR(SEARCH($G$13+$B$1,R20)))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8" operator="containsText" id="{4B752E0E-E6EC-4293-8D08-C0F925669054}">
            <xm:f>NOT(ISERROR(SEARCH($B$2,R20)))</xm:f>
            <xm:f>$B$2</xm:f>
            <x14:dxf>
              <fill>
                <patternFill>
                  <bgColor rgb="FFFFC000"/>
                </patternFill>
              </fill>
            </x14:dxf>
          </x14:cfRule>
          <xm:sqref>R20</xm:sqref>
        </x14:conditionalFormatting>
        <x14:conditionalFormatting xmlns:xm="http://schemas.microsoft.com/office/excel/2006/main">
          <x14:cfRule type="containsText" priority="13" operator="containsText" id="{0C2011BA-A6F9-49CE-9867-FE7F6E9707F7}">
            <xm:f>NOT(ISERROR(SEARCH($B$3,R22)))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4" operator="containsText" id="{C409FD33-4ABF-47CA-8E7A-CC12502E560E}">
            <xm:f>NOT(ISERROR(SEARCH($G$13+$B$1,R22)))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5" operator="containsText" id="{317CF6E2-8D80-489C-B1B2-588A651559BF}">
            <xm:f>NOT(ISERROR(SEARCH($B$2,R22)))</xm:f>
            <xm:f>$B$2</xm:f>
            <x14:dxf>
              <fill>
                <patternFill>
                  <bgColor rgb="FFFFC000"/>
                </patternFill>
              </fill>
            </x14:dxf>
          </x14:cfRule>
          <xm:sqref>R22:R26</xm:sqref>
        </x14:conditionalFormatting>
        <x14:conditionalFormatting xmlns:xm="http://schemas.microsoft.com/office/excel/2006/main">
          <x14:cfRule type="containsText" priority="10" operator="containsText" id="{2FBD7038-92FC-4A8C-BD26-EFF6D191B206}">
            <xm:f>NOT(ISERROR(SEARCH($B$3,S13)))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6D86D3B2-38F1-403C-976E-F40ED5FD41FE}">
            <xm:f>NOT(ISERROR(SEARCH($G$13+$B$1,S13)))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2" operator="containsText" id="{5F3A2AA9-FDB1-4A9A-81B8-90ACFBBA82E9}">
            <xm:f>NOT(ISERROR(SEARCH($B$2,S13)))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S13:S16</xm:sqref>
        </x14:conditionalFormatting>
        <x14:conditionalFormatting xmlns:xm="http://schemas.microsoft.com/office/excel/2006/main">
          <x14:cfRule type="containsText" priority="7" operator="containsText" id="{B82E1F4C-4229-4BFB-87C5-9DC8538D796B}">
            <xm:f>NOT(ISERROR(SEARCH($B$3,S18)))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" operator="containsText" id="{B8AF008C-4CFC-4251-96D8-07580B8D4589}">
            <xm:f>NOT(ISERROR(SEARCH($G$13+$B$1,S18)))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" operator="containsText" id="{6CA31B7E-441B-4433-9AC0-718FF20EB549}">
            <xm:f>NOT(ISERROR(SEARCH($B$2,S18)))</xm:f>
            <xm:f>$B$2</xm:f>
            <x14:dxf>
              <fill>
                <patternFill>
                  <bgColor rgb="FFFFC000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containsText" priority="4" operator="containsText" id="{D1262812-40E8-40C4-9939-2422212C5053}">
            <xm:f>NOT(ISERROR(SEARCH($B$3,S20)))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" operator="containsText" id="{DA05B452-EA4D-4075-8AB7-505067E21201}">
            <xm:f>NOT(ISERROR(SEARCH($G$13+$B$1,S20)))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" operator="containsText" id="{CE5AFA94-2697-47D0-A7CC-86E964C137AD}">
            <xm:f>NOT(ISERROR(SEARCH($B$2,S20)))</xm:f>
            <xm:f>$B$2</xm:f>
            <x14:dxf>
              <fill>
                <patternFill>
                  <bgColor rgb="FFFFC000"/>
                </patternFill>
              </fill>
            </x14:dxf>
          </x14:cfRule>
          <xm:sqref>S20</xm:sqref>
        </x14:conditionalFormatting>
        <x14:conditionalFormatting xmlns:xm="http://schemas.microsoft.com/office/excel/2006/main">
          <x14:cfRule type="containsText" priority="1" operator="containsText" id="{115DFB3A-452A-4B37-BCFE-CB7C7AA3D845}">
            <xm:f>NOT(ISERROR(SEARCH($B$3,S22)))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7AEDC3B7-7B17-4310-81DA-B48DC44EF7B2}">
            <xm:f>NOT(ISERROR(SEARCH($G$13+$B$1,S22)))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" operator="containsText" id="{A0BED347-43A1-44B2-86CF-592CCDA3082C}">
            <xm:f>NOT(ISERROR(SEARCH($B$2,S22)))</xm:f>
            <xm:f>$B$2</xm:f>
            <x14:dxf>
              <fill>
                <patternFill>
                  <bgColor rgb="FFFFC000"/>
                </patternFill>
              </fill>
            </x14:dxf>
          </x14:cfRule>
          <xm:sqref>S22:S26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C932-4031-4AE1-95CB-04E66D6E5AFA}">
  <sheetPr>
    <tabColor rgb="FFFF0000"/>
    <pageSetUpPr fitToPage="1"/>
  </sheetPr>
  <dimension ref="A1:Y35"/>
  <sheetViews>
    <sheetView rightToLeft="1" zoomScale="55" zoomScaleNormal="55" workbookViewId="0">
      <selection activeCell="L24" sqref="L24"/>
    </sheetView>
  </sheetViews>
  <sheetFormatPr defaultColWidth="10.3984375" defaultRowHeight="21.6" x14ac:dyDescent="0.25"/>
  <cols>
    <col min="1" max="1" width="3.8984375" style="1" customWidth="1"/>
    <col min="2" max="2" width="34.3984375" style="1" customWidth="1"/>
    <col min="3" max="6" width="9" style="1" customWidth="1"/>
    <col min="7" max="8" width="10.3984375" style="1" bestFit="1" customWidth="1"/>
    <col min="9" max="9" width="10.8984375" style="1" customWidth="1"/>
    <col min="10" max="16" width="10.3984375" style="1" bestFit="1" customWidth="1"/>
    <col min="17" max="17" width="10.3984375" style="1" customWidth="1"/>
    <col min="18" max="24" width="10.3984375" style="1" bestFit="1" customWidth="1"/>
    <col min="25" max="33" width="10.3984375" style="1" customWidth="1"/>
    <col min="34" max="16384" width="10.3984375" style="1"/>
  </cols>
  <sheetData>
    <row r="1" spans="1:25" x14ac:dyDescent="0.25">
      <c r="A1" s="91" t="s">
        <v>34</v>
      </c>
      <c r="B1" s="20" t="s">
        <v>5</v>
      </c>
    </row>
    <row r="2" spans="1:25" x14ac:dyDescent="0.25">
      <c r="A2" s="92"/>
      <c r="B2" s="19" t="s">
        <v>15</v>
      </c>
      <c r="C2" s="17"/>
      <c r="D2" s="17"/>
      <c r="E2" s="17"/>
      <c r="F2" s="17"/>
    </row>
    <row r="3" spans="1:25" x14ac:dyDescent="0.25">
      <c r="A3" s="93"/>
      <c r="B3" s="18" t="s">
        <v>0</v>
      </c>
      <c r="C3" s="17"/>
      <c r="D3" s="17"/>
      <c r="E3" s="17"/>
      <c r="F3" s="17"/>
    </row>
    <row r="4" spans="1:25" x14ac:dyDescent="0.25">
      <c r="A4" s="16"/>
      <c r="C4" s="17"/>
      <c r="D4" s="17"/>
      <c r="E4" s="17"/>
      <c r="F4" s="17"/>
    </row>
    <row r="5" spans="1:25" x14ac:dyDescent="0.25">
      <c r="A5" s="16"/>
      <c r="C5" s="17"/>
      <c r="D5" s="17"/>
      <c r="E5" s="17"/>
      <c r="F5" s="17"/>
    </row>
    <row r="6" spans="1:25" x14ac:dyDescent="0.25">
      <c r="A6" s="16"/>
      <c r="B6" s="13"/>
    </row>
    <row r="8" spans="1:25" ht="119.25" customHeight="1" x14ac:dyDescent="0.25">
      <c r="A8" s="94" t="s">
        <v>97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 t="s">
        <v>92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</row>
    <row r="9" spans="1:25" s="14" customFormat="1" ht="13.95" customHeight="1" x14ac:dyDescent="0.25">
      <c r="C9" s="15"/>
      <c r="D9" s="15"/>
      <c r="E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s="14" customFormat="1" ht="43.5" customHeight="1" thickBot="1" x14ac:dyDescent="0.3">
      <c r="A10" s="98" t="s">
        <v>32</v>
      </c>
      <c r="B10" s="98" t="s">
        <v>31</v>
      </c>
      <c r="C10" s="99" t="s">
        <v>30</v>
      </c>
      <c r="D10" s="99"/>
      <c r="E10" s="99"/>
      <c r="F10" s="74" t="s">
        <v>29</v>
      </c>
      <c r="G10" s="100" t="s">
        <v>104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</row>
    <row r="11" spans="1:25" ht="37.950000000000003" customHeight="1" x14ac:dyDescent="0.25">
      <c r="A11" s="98"/>
      <c r="B11" s="98"/>
      <c r="C11" s="88" t="s">
        <v>28</v>
      </c>
      <c r="D11" s="88" t="s">
        <v>27</v>
      </c>
      <c r="E11" s="88" t="s">
        <v>26</v>
      </c>
      <c r="F11" s="75" t="s">
        <v>25</v>
      </c>
      <c r="G11" s="78" t="s">
        <v>20</v>
      </c>
      <c r="H11" s="76" t="s">
        <v>24</v>
      </c>
      <c r="I11" s="76" t="s">
        <v>23</v>
      </c>
      <c r="J11" s="77" t="s">
        <v>22</v>
      </c>
      <c r="K11" s="78" t="s">
        <v>21</v>
      </c>
      <c r="L11" s="76" t="s">
        <v>20</v>
      </c>
      <c r="M11" s="76" t="s">
        <v>24</v>
      </c>
      <c r="N11" s="76" t="s">
        <v>23</v>
      </c>
      <c r="O11" s="77" t="s">
        <v>22</v>
      </c>
      <c r="P11" s="78" t="s">
        <v>21</v>
      </c>
      <c r="Q11" s="76" t="s">
        <v>20</v>
      </c>
      <c r="R11" s="76" t="s">
        <v>24</v>
      </c>
      <c r="S11" s="76" t="s">
        <v>23</v>
      </c>
      <c r="T11" s="79" t="s">
        <v>22</v>
      </c>
      <c r="U11" s="78" t="s">
        <v>21</v>
      </c>
      <c r="V11" s="76" t="s">
        <v>20</v>
      </c>
      <c r="W11" s="76" t="s">
        <v>24</v>
      </c>
      <c r="X11" s="77" t="s">
        <v>23</v>
      </c>
    </row>
    <row r="12" spans="1:25" ht="24" customHeight="1" thickBot="1" x14ac:dyDescent="0.3">
      <c r="A12" s="98"/>
      <c r="B12" s="98"/>
      <c r="C12" s="89"/>
      <c r="D12" s="89"/>
      <c r="E12" s="89"/>
      <c r="F12" s="75" t="s">
        <v>19</v>
      </c>
      <c r="G12" s="82">
        <v>1</v>
      </c>
      <c r="H12" s="80">
        <v>2</v>
      </c>
      <c r="I12" s="80">
        <v>3</v>
      </c>
      <c r="J12" s="81">
        <v>4</v>
      </c>
      <c r="K12" s="82">
        <v>7</v>
      </c>
      <c r="L12" s="80">
        <v>8</v>
      </c>
      <c r="M12" s="80">
        <v>9</v>
      </c>
      <c r="N12" s="80">
        <v>10</v>
      </c>
      <c r="O12" s="81">
        <v>11</v>
      </c>
      <c r="P12" s="82">
        <v>21</v>
      </c>
      <c r="Q12" s="80">
        <v>22</v>
      </c>
      <c r="R12" s="80">
        <v>23</v>
      </c>
      <c r="S12" s="80">
        <v>24</v>
      </c>
      <c r="T12" s="81">
        <v>25</v>
      </c>
      <c r="U12" s="82">
        <v>28</v>
      </c>
      <c r="V12" s="80">
        <v>29</v>
      </c>
      <c r="W12" s="80">
        <v>30</v>
      </c>
      <c r="X12" s="81">
        <v>31</v>
      </c>
    </row>
    <row r="13" spans="1:25" x14ac:dyDescent="0.25">
      <c r="A13" s="10">
        <v>1</v>
      </c>
      <c r="B13" s="25" t="s">
        <v>91</v>
      </c>
      <c r="C13" s="7">
        <f t="shared" ref="C13:C30" si="0">COUNTIF(G13:X13,B$3)</f>
        <v>5</v>
      </c>
      <c r="D13" s="7">
        <f t="shared" ref="D13:D30" si="1">COUNTIF(G13:X13,B$2)</f>
        <v>0</v>
      </c>
      <c r="E13" s="7">
        <f t="shared" ref="E13:E30" si="2">COUNTIF(G13:X13,B$4)</f>
        <v>0</v>
      </c>
      <c r="F13" s="8"/>
      <c r="G13" s="45"/>
      <c r="H13" s="46"/>
      <c r="I13" s="46"/>
      <c r="J13" s="46"/>
      <c r="K13" s="45" t="s">
        <v>0</v>
      </c>
      <c r="L13" s="46" t="s">
        <v>0</v>
      </c>
      <c r="M13" s="7" t="s">
        <v>0</v>
      </c>
      <c r="N13" s="7" t="s">
        <v>0</v>
      </c>
      <c r="O13" s="7" t="s">
        <v>0</v>
      </c>
      <c r="P13" s="45"/>
      <c r="Q13" s="46"/>
      <c r="R13" s="46" t="s">
        <v>5</v>
      </c>
      <c r="S13" s="46" t="s">
        <v>5</v>
      </c>
      <c r="T13" s="51"/>
      <c r="U13" s="45" t="s">
        <v>5</v>
      </c>
      <c r="V13" s="46" t="s">
        <v>5</v>
      </c>
      <c r="W13" s="46"/>
      <c r="X13" s="47"/>
    </row>
    <row r="14" spans="1:25" x14ac:dyDescent="0.25">
      <c r="A14" s="10">
        <v>2</v>
      </c>
      <c r="B14" s="25" t="s">
        <v>90</v>
      </c>
      <c r="C14" s="7">
        <f t="shared" si="0"/>
        <v>9</v>
      </c>
      <c r="D14" s="7">
        <f t="shared" si="1"/>
        <v>0</v>
      </c>
      <c r="E14" s="7">
        <f t="shared" si="2"/>
        <v>0</v>
      </c>
      <c r="F14" s="8"/>
      <c r="G14" s="36"/>
      <c r="H14" s="7"/>
      <c r="I14" s="7"/>
      <c r="J14" s="7"/>
      <c r="K14" s="36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36"/>
      <c r="Q14" s="7"/>
      <c r="R14" s="7" t="s">
        <v>0</v>
      </c>
      <c r="S14" s="7" t="s">
        <v>0</v>
      </c>
      <c r="T14" s="41"/>
      <c r="U14" s="36" t="s">
        <v>0</v>
      </c>
      <c r="V14" s="7" t="s">
        <v>0</v>
      </c>
      <c r="W14" s="7"/>
      <c r="X14" s="37"/>
    </row>
    <row r="15" spans="1:25" x14ac:dyDescent="0.25">
      <c r="A15" s="10">
        <v>3</v>
      </c>
      <c r="B15" s="25" t="s">
        <v>89</v>
      </c>
      <c r="C15" s="7">
        <f t="shared" si="0"/>
        <v>6</v>
      </c>
      <c r="D15" s="7">
        <f t="shared" si="1"/>
        <v>0</v>
      </c>
      <c r="E15" s="7">
        <f t="shared" si="2"/>
        <v>0</v>
      </c>
      <c r="F15" s="8"/>
      <c r="G15" s="36"/>
      <c r="H15" s="7"/>
      <c r="I15" s="7"/>
      <c r="J15" s="7"/>
      <c r="K15" s="36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36"/>
      <c r="Q15" s="7"/>
      <c r="R15" s="7" t="s">
        <v>5</v>
      </c>
      <c r="S15" s="7" t="s">
        <v>0</v>
      </c>
      <c r="T15" s="41"/>
      <c r="U15" s="36" t="s">
        <v>5</v>
      </c>
      <c r="V15" s="7" t="s">
        <v>5</v>
      </c>
      <c r="W15" s="7"/>
      <c r="X15" s="37"/>
    </row>
    <row r="16" spans="1:25" x14ac:dyDescent="0.25">
      <c r="A16" s="10">
        <v>4</v>
      </c>
      <c r="B16" s="25" t="s">
        <v>88</v>
      </c>
      <c r="C16" s="7">
        <f t="shared" si="0"/>
        <v>1</v>
      </c>
      <c r="D16" s="7">
        <f t="shared" si="1"/>
        <v>0</v>
      </c>
      <c r="E16" s="7">
        <f t="shared" si="2"/>
        <v>0</v>
      </c>
      <c r="F16" s="8"/>
      <c r="G16" s="36"/>
      <c r="H16" s="7"/>
      <c r="I16" s="7"/>
      <c r="J16" s="7"/>
      <c r="K16" s="36" t="s">
        <v>5</v>
      </c>
      <c r="L16" s="7" t="s">
        <v>5</v>
      </c>
      <c r="M16" s="7" t="s">
        <v>5</v>
      </c>
      <c r="N16" s="7" t="s">
        <v>5</v>
      </c>
      <c r="O16" s="7" t="s">
        <v>0</v>
      </c>
      <c r="P16" s="36"/>
      <c r="Q16" s="7"/>
      <c r="R16" s="7" t="s">
        <v>5</v>
      </c>
      <c r="S16" s="7" t="s">
        <v>5</v>
      </c>
      <c r="T16" s="41"/>
      <c r="U16" s="36" t="s">
        <v>5</v>
      </c>
      <c r="V16" s="7" t="s">
        <v>5</v>
      </c>
      <c r="W16" s="7"/>
      <c r="X16" s="37"/>
    </row>
    <row r="17" spans="1:24" x14ac:dyDescent="0.25">
      <c r="A17" s="10">
        <v>5</v>
      </c>
      <c r="B17" s="25" t="s">
        <v>87</v>
      </c>
      <c r="C17" s="7">
        <f t="shared" si="0"/>
        <v>7</v>
      </c>
      <c r="D17" s="7">
        <f t="shared" si="1"/>
        <v>0</v>
      </c>
      <c r="E17" s="7">
        <f t="shared" si="2"/>
        <v>0</v>
      </c>
      <c r="F17" s="8"/>
      <c r="G17" s="36"/>
      <c r="H17" s="7"/>
      <c r="I17" s="7"/>
      <c r="J17" s="7"/>
      <c r="K17" s="36" t="s">
        <v>0</v>
      </c>
      <c r="L17" s="7" t="s">
        <v>0</v>
      </c>
      <c r="M17" s="7" t="s">
        <v>5</v>
      </c>
      <c r="N17" s="7" t="s">
        <v>0</v>
      </c>
      <c r="O17" s="7" t="s">
        <v>5</v>
      </c>
      <c r="P17" s="36"/>
      <c r="Q17" s="7"/>
      <c r="R17" s="7" t="s">
        <v>0</v>
      </c>
      <c r="S17" s="7" t="s">
        <v>0</v>
      </c>
      <c r="T17" s="41"/>
      <c r="U17" s="36" t="s">
        <v>0</v>
      </c>
      <c r="V17" s="7" t="s">
        <v>0</v>
      </c>
      <c r="W17" s="7"/>
      <c r="X17" s="37"/>
    </row>
    <row r="18" spans="1:24" x14ac:dyDescent="0.25">
      <c r="A18" s="10">
        <v>6</v>
      </c>
      <c r="B18" s="25" t="s">
        <v>86</v>
      </c>
      <c r="C18" s="7">
        <f t="shared" si="0"/>
        <v>7</v>
      </c>
      <c r="D18" s="7">
        <f t="shared" si="1"/>
        <v>0</v>
      </c>
      <c r="E18" s="7">
        <f t="shared" si="2"/>
        <v>0</v>
      </c>
      <c r="F18" s="8"/>
      <c r="G18" s="36"/>
      <c r="H18" s="7"/>
      <c r="I18" s="7"/>
      <c r="J18" s="7"/>
      <c r="K18" s="36" t="s">
        <v>0</v>
      </c>
      <c r="L18" s="7" t="s">
        <v>5</v>
      </c>
      <c r="M18" s="7" t="s">
        <v>5</v>
      </c>
      <c r="N18" s="7" t="s">
        <v>0</v>
      </c>
      <c r="O18" s="7" t="s">
        <v>0</v>
      </c>
      <c r="P18" s="36"/>
      <c r="Q18" s="7"/>
      <c r="R18" s="7" t="s">
        <v>0</v>
      </c>
      <c r="S18" s="7" t="s">
        <v>0</v>
      </c>
      <c r="T18" s="41"/>
      <c r="U18" s="36" t="s">
        <v>0</v>
      </c>
      <c r="V18" s="7" t="s">
        <v>0</v>
      </c>
      <c r="W18" s="7"/>
      <c r="X18" s="37"/>
    </row>
    <row r="19" spans="1:24" x14ac:dyDescent="0.25">
      <c r="A19" s="10">
        <v>7</v>
      </c>
      <c r="B19" s="25" t="s">
        <v>85</v>
      </c>
      <c r="C19" s="7">
        <f t="shared" si="0"/>
        <v>6</v>
      </c>
      <c r="D19" s="7">
        <f t="shared" si="1"/>
        <v>0</v>
      </c>
      <c r="E19" s="7">
        <f t="shared" si="2"/>
        <v>0</v>
      </c>
      <c r="F19" s="8"/>
      <c r="G19" s="36"/>
      <c r="H19" s="7"/>
      <c r="I19" s="7"/>
      <c r="J19" s="7"/>
      <c r="K19" s="36" t="s">
        <v>0</v>
      </c>
      <c r="L19" s="7" t="s">
        <v>0</v>
      </c>
      <c r="M19" s="7" t="s">
        <v>5</v>
      </c>
      <c r="N19" s="7" t="s">
        <v>0</v>
      </c>
      <c r="O19" s="7" t="s">
        <v>5</v>
      </c>
      <c r="P19" s="36"/>
      <c r="Q19" s="7"/>
      <c r="R19" s="7" t="s">
        <v>0</v>
      </c>
      <c r="S19" s="7" t="s">
        <v>0</v>
      </c>
      <c r="T19" s="41"/>
      <c r="U19" s="36" t="s">
        <v>5</v>
      </c>
      <c r="V19" s="7" t="s">
        <v>0</v>
      </c>
      <c r="W19" s="7"/>
      <c r="X19" s="37"/>
    </row>
    <row r="20" spans="1:24" x14ac:dyDescent="0.25">
      <c r="A20" s="10">
        <v>8</v>
      </c>
      <c r="B20" s="25" t="s">
        <v>84</v>
      </c>
      <c r="C20" s="7">
        <f t="shared" si="0"/>
        <v>6</v>
      </c>
      <c r="D20" s="7">
        <f t="shared" si="1"/>
        <v>0</v>
      </c>
      <c r="E20" s="7">
        <f t="shared" si="2"/>
        <v>0</v>
      </c>
      <c r="F20" s="8"/>
      <c r="G20" s="36"/>
      <c r="H20" s="7"/>
      <c r="I20" s="7"/>
      <c r="J20" s="7"/>
      <c r="K20" s="36" t="s">
        <v>5</v>
      </c>
      <c r="L20" s="7" t="s">
        <v>0</v>
      </c>
      <c r="M20" s="7" t="s">
        <v>5</v>
      </c>
      <c r="N20" s="7" t="s">
        <v>0</v>
      </c>
      <c r="O20" s="7" t="s">
        <v>0</v>
      </c>
      <c r="P20" s="36"/>
      <c r="Q20" s="7"/>
      <c r="R20" s="7" t="s">
        <v>5</v>
      </c>
      <c r="S20" s="7" t="s">
        <v>0</v>
      </c>
      <c r="T20" s="41"/>
      <c r="U20" s="36" t="s">
        <v>0</v>
      </c>
      <c r="V20" s="7" t="s">
        <v>0</v>
      </c>
      <c r="W20" s="7"/>
      <c r="X20" s="37"/>
    </row>
    <row r="21" spans="1:24" x14ac:dyDescent="0.25">
      <c r="A21" s="10">
        <v>9</v>
      </c>
      <c r="B21" s="25" t="s">
        <v>83</v>
      </c>
      <c r="C21" s="7">
        <f t="shared" si="0"/>
        <v>7</v>
      </c>
      <c r="D21" s="7">
        <f t="shared" si="1"/>
        <v>0</v>
      </c>
      <c r="E21" s="7">
        <f t="shared" si="2"/>
        <v>0</v>
      </c>
      <c r="F21" s="8"/>
      <c r="G21" s="36"/>
      <c r="H21" s="7"/>
      <c r="I21" s="7"/>
      <c r="J21" s="7"/>
      <c r="K21" s="36" t="s">
        <v>0</v>
      </c>
      <c r="L21" s="7" t="s">
        <v>0</v>
      </c>
      <c r="M21" s="7" t="s">
        <v>5</v>
      </c>
      <c r="N21" s="7" t="s">
        <v>0</v>
      </c>
      <c r="O21" s="7" t="s">
        <v>0</v>
      </c>
      <c r="P21" s="36"/>
      <c r="Q21" s="7"/>
      <c r="R21" s="7" t="s">
        <v>5</v>
      </c>
      <c r="S21" s="7" t="s">
        <v>0</v>
      </c>
      <c r="T21" s="41"/>
      <c r="U21" s="36" t="s">
        <v>0</v>
      </c>
      <c r="V21" s="7" t="s">
        <v>0</v>
      </c>
      <c r="W21" s="7"/>
      <c r="X21" s="37"/>
    </row>
    <row r="22" spans="1:24" x14ac:dyDescent="0.25">
      <c r="A22" s="10">
        <v>10</v>
      </c>
      <c r="B22" s="57" t="s">
        <v>100</v>
      </c>
      <c r="C22" s="7">
        <f t="shared" si="0"/>
        <v>7</v>
      </c>
      <c r="D22" s="7">
        <f t="shared" si="1"/>
        <v>0</v>
      </c>
      <c r="E22" s="7">
        <f t="shared" si="2"/>
        <v>0</v>
      </c>
      <c r="F22" s="8"/>
      <c r="G22" s="36"/>
      <c r="H22" s="7"/>
      <c r="I22" s="7"/>
      <c r="J22" s="7"/>
      <c r="K22" s="36" t="s">
        <v>5</v>
      </c>
      <c r="L22" s="7" t="s">
        <v>0</v>
      </c>
      <c r="M22" s="7" t="s">
        <v>0</v>
      </c>
      <c r="N22" s="7" t="s">
        <v>0</v>
      </c>
      <c r="O22" s="7" t="s">
        <v>0</v>
      </c>
      <c r="P22" s="36"/>
      <c r="Q22" s="7"/>
      <c r="R22" s="7" t="s">
        <v>5</v>
      </c>
      <c r="S22" s="7" t="s">
        <v>0</v>
      </c>
      <c r="T22" s="41"/>
      <c r="U22" s="36" t="s">
        <v>0</v>
      </c>
      <c r="V22" s="7" t="s">
        <v>0</v>
      </c>
      <c r="W22" s="7"/>
      <c r="X22" s="37"/>
    </row>
    <row r="23" spans="1:24" x14ac:dyDescent="0.25">
      <c r="A23" s="10">
        <v>11</v>
      </c>
      <c r="B23" s="25" t="s">
        <v>82</v>
      </c>
      <c r="C23" s="7">
        <f t="shared" si="0"/>
        <v>0</v>
      </c>
      <c r="D23" s="7">
        <f t="shared" si="1"/>
        <v>0</v>
      </c>
      <c r="E23" s="7">
        <f t="shared" si="2"/>
        <v>0</v>
      </c>
      <c r="F23" s="8"/>
      <c r="G23" s="36"/>
      <c r="H23" s="7"/>
      <c r="I23" s="7"/>
      <c r="J23" s="7"/>
      <c r="K23" s="36" t="s">
        <v>5</v>
      </c>
      <c r="L23" s="7" t="s">
        <v>5</v>
      </c>
      <c r="M23" s="7" t="s">
        <v>5</v>
      </c>
      <c r="N23" s="7" t="s">
        <v>5</v>
      </c>
      <c r="O23" s="7" t="s">
        <v>5</v>
      </c>
      <c r="P23" s="36"/>
      <c r="Q23" s="7"/>
      <c r="R23" s="7" t="s">
        <v>5</v>
      </c>
      <c r="S23" s="7" t="s">
        <v>5</v>
      </c>
      <c r="T23" s="41"/>
      <c r="U23" s="36" t="s">
        <v>5</v>
      </c>
      <c r="V23" s="7" t="s">
        <v>5</v>
      </c>
      <c r="W23" s="7"/>
      <c r="X23" s="37"/>
    </row>
    <row r="24" spans="1:24" x14ac:dyDescent="0.25">
      <c r="A24" s="10">
        <v>12</v>
      </c>
      <c r="B24" s="25" t="s">
        <v>81</v>
      </c>
      <c r="C24" s="7">
        <f t="shared" si="0"/>
        <v>9</v>
      </c>
      <c r="D24" s="7">
        <f t="shared" si="1"/>
        <v>0</v>
      </c>
      <c r="E24" s="7">
        <f t="shared" si="2"/>
        <v>0</v>
      </c>
      <c r="F24" s="8"/>
      <c r="G24" s="36"/>
      <c r="H24" s="7"/>
      <c r="I24" s="7"/>
      <c r="J24" s="7"/>
      <c r="K24" s="36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36"/>
      <c r="Q24" s="7"/>
      <c r="R24" s="7" t="s">
        <v>0</v>
      </c>
      <c r="S24" s="7" t="s">
        <v>0</v>
      </c>
      <c r="T24" s="41"/>
      <c r="U24" s="36" t="s">
        <v>0</v>
      </c>
      <c r="V24" s="7" t="s">
        <v>0</v>
      </c>
      <c r="W24" s="7"/>
      <c r="X24" s="37"/>
    </row>
    <row r="25" spans="1:24" x14ac:dyDescent="0.25">
      <c r="A25" s="10">
        <v>13</v>
      </c>
      <c r="B25" s="25" t="s">
        <v>80</v>
      </c>
      <c r="C25" s="7">
        <f t="shared" si="0"/>
        <v>9</v>
      </c>
      <c r="D25" s="7">
        <f t="shared" si="1"/>
        <v>0</v>
      </c>
      <c r="E25" s="7">
        <f t="shared" si="2"/>
        <v>0</v>
      </c>
      <c r="F25" s="8"/>
      <c r="G25" s="36"/>
      <c r="H25" s="7"/>
      <c r="I25" s="7"/>
      <c r="J25" s="7"/>
      <c r="K25" s="36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36"/>
      <c r="Q25" s="7"/>
      <c r="R25" s="7" t="s">
        <v>0</v>
      </c>
      <c r="S25" s="7" t="s">
        <v>0</v>
      </c>
      <c r="T25" s="41"/>
      <c r="U25" s="36" t="s">
        <v>0</v>
      </c>
      <c r="V25" s="7" t="s">
        <v>0</v>
      </c>
      <c r="W25" s="7"/>
      <c r="X25" s="37"/>
    </row>
    <row r="26" spans="1:24" x14ac:dyDescent="0.25">
      <c r="A26" s="10">
        <v>14</v>
      </c>
      <c r="B26" s="25" t="s">
        <v>79</v>
      </c>
      <c r="C26" s="7">
        <f t="shared" si="0"/>
        <v>6</v>
      </c>
      <c r="D26" s="7">
        <f t="shared" si="1"/>
        <v>0</v>
      </c>
      <c r="E26" s="7">
        <f t="shared" si="2"/>
        <v>0</v>
      </c>
      <c r="F26" s="8"/>
      <c r="G26" s="36"/>
      <c r="H26" s="7"/>
      <c r="I26" s="7"/>
      <c r="J26" s="7"/>
      <c r="K26" s="36" t="s">
        <v>5</v>
      </c>
      <c r="L26" s="7" t="s">
        <v>0</v>
      </c>
      <c r="M26" s="7" t="s">
        <v>0</v>
      </c>
      <c r="N26" s="7" t="s">
        <v>0</v>
      </c>
      <c r="O26" s="7" t="s">
        <v>0</v>
      </c>
      <c r="P26" s="36"/>
      <c r="Q26" s="7"/>
      <c r="R26" s="7" t="s">
        <v>0</v>
      </c>
      <c r="S26" s="7" t="s">
        <v>0</v>
      </c>
      <c r="T26" s="41"/>
      <c r="U26" s="36" t="s">
        <v>5</v>
      </c>
      <c r="V26" s="7" t="s">
        <v>5</v>
      </c>
      <c r="W26" s="7"/>
      <c r="X26" s="37"/>
    </row>
    <row r="27" spans="1:24" x14ac:dyDescent="0.25">
      <c r="A27" s="10">
        <v>15</v>
      </c>
      <c r="B27" s="25" t="s">
        <v>78</v>
      </c>
      <c r="C27" s="7">
        <f t="shared" si="0"/>
        <v>1</v>
      </c>
      <c r="D27" s="7">
        <f t="shared" si="1"/>
        <v>0</v>
      </c>
      <c r="E27" s="7">
        <f t="shared" si="2"/>
        <v>0</v>
      </c>
      <c r="F27" s="8"/>
      <c r="G27" s="36"/>
      <c r="H27" s="7"/>
      <c r="I27" s="7"/>
      <c r="J27" s="7"/>
      <c r="K27" s="36" t="s">
        <v>5</v>
      </c>
      <c r="L27" s="7" t="s">
        <v>5</v>
      </c>
      <c r="M27" s="7" t="s">
        <v>5</v>
      </c>
      <c r="N27" s="7" t="s">
        <v>5</v>
      </c>
      <c r="O27" s="7" t="s">
        <v>0</v>
      </c>
      <c r="P27" s="36"/>
      <c r="Q27" s="7"/>
      <c r="R27" s="7" t="s">
        <v>5</v>
      </c>
      <c r="S27" s="7" t="s">
        <v>5</v>
      </c>
      <c r="T27" s="41"/>
      <c r="U27" s="36" t="s">
        <v>5</v>
      </c>
      <c r="V27" s="7" t="s">
        <v>5</v>
      </c>
      <c r="W27" s="7"/>
      <c r="X27" s="37"/>
    </row>
    <row r="28" spans="1:24" x14ac:dyDescent="0.25">
      <c r="A28" s="10">
        <v>16</v>
      </c>
      <c r="B28" s="25" t="s">
        <v>77</v>
      </c>
      <c r="C28" s="7">
        <f t="shared" si="0"/>
        <v>5</v>
      </c>
      <c r="D28" s="7">
        <f t="shared" si="1"/>
        <v>0</v>
      </c>
      <c r="E28" s="7">
        <f t="shared" si="2"/>
        <v>0</v>
      </c>
      <c r="F28" s="8"/>
      <c r="G28" s="36"/>
      <c r="H28" s="7"/>
      <c r="I28" s="7"/>
      <c r="J28" s="7"/>
      <c r="K28" s="36" t="s">
        <v>0</v>
      </c>
      <c r="L28" s="7" t="s">
        <v>5</v>
      </c>
      <c r="M28" s="7" t="s">
        <v>5</v>
      </c>
      <c r="N28" s="7" t="s">
        <v>0</v>
      </c>
      <c r="O28" s="7" t="s">
        <v>0</v>
      </c>
      <c r="P28" s="36"/>
      <c r="Q28" s="7"/>
      <c r="R28" s="7" t="s">
        <v>5</v>
      </c>
      <c r="S28" s="7" t="s">
        <v>5</v>
      </c>
      <c r="T28" s="41"/>
      <c r="U28" s="36" t="s">
        <v>0</v>
      </c>
      <c r="V28" s="7" t="s">
        <v>0</v>
      </c>
      <c r="W28" s="7"/>
      <c r="X28" s="37"/>
    </row>
    <row r="29" spans="1:24" x14ac:dyDescent="0.25">
      <c r="A29" s="10">
        <v>17</v>
      </c>
      <c r="B29" s="57" t="s">
        <v>103</v>
      </c>
      <c r="C29" s="7">
        <f t="shared" si="0"/>
        <v>8</v>
      </c>
      <c r="D29" s="7">
        <f t="shared" si="1"/>
        <v>0</v>
      </c>
      <c r="E29" s="7">
        <f t="shared" si="2"/>
        <v>0</v>
      </c>
      <c r="F29" s="8"/>
      <c r="G29" s="54"/>
      <c r="H29" s="7"/>
      <c r="I29" s="55"/>
      <c r="J29" s="55"/>
      <c r="K29" s="36" t="s">
        <v>0</v>
      </c>
      <c r="L29" s="7" t="s">
        <v>0</v>
      </c>
      <c r="M29" s="7" t="s">
        <v>5</v>
      </c>
      <c r="N29" s="7" t="s">
        <v>0</v>
      </c>
      <c r="O29" s="7" t="s">
        <v>0</v>
      </c>
      <c r="P29" s="54"/>
      <c r="Q29" s="55"/>
      <c r="R29" s="7" t="s">
        <v>0</v>
      </c>
      <c r="S29" s="7" t="s">
        <v>0</v>
      </c>
      <c r="T29" s="56"/>
      <c r="U29" s="36" t="s">
        <v>0</v>
      </c>
      <c r="V29" s="7" t="s">
        <v>0</v>
      </c>
      <c r="W29" s="7"/>
      <c r="X29" s="37"/>
    </row>
    <row r="30" spans="1:24" ht="22.2" thickBot="1" x14ac:dyDescent="0.3">
      <c r="A30" s="10">
        <v>18</v>
      </c>
      <c r="B30" s="25" t="s">
        <v>76</v>
      </c>
      <c r="C30" s="7">
        <f t="shared" si="0"/>
        <v>4</v>
      </c>
      <c r="D30" s="7">
        <f t="shared" si="1"/>
        <v>0</v>
      </c>
      <c r="E30" s="7">
        <f t="shared" si="2"/>
        <v>0</v>
      </c>
      <c r="F30" s="8"/>
      <c r="G30" s="54"/>
      <c r="H30" s="55"/>
      <c r="I30" s="55"/>
      <c r="J30" s="55"/>
      <c r="K30" s="36" t="s">
        <v>0</v>
      </c>
      <c r="L30" s="7" t="s">
        <v>5</v>
      </c>
      <c r="M30" s="7" t="s">
        <v>0</v>
      </c>
      <c r="N30" s="7" t="s">
        <v>5</v>
      </c>
      <c r="O30" s="55" t="s">
        <v>5</v>
      </c>
      <c r="P30" s="54"/>
      <c r="Q30" s="55"/>
      <c r="R30" s="7" t="s">
        <v>0</v>
      </c>
      <c r="S30" s="7" t="s">
        <v>0</v>
      </c>
      <c r="T30" s="56"/>
      <c r="U30" s="36" t="s">
        <v>5</v>
      </c>
      <c r="V30" s="7" t="s">
        <v>5</v>
      </c>
      <c r="W30" s="55"/>
      <c r="X30" s="37"/>
    </row>
    <row r="31" spans="1:24" ht="21.6" customHeight="1" x14ac:dyDescent="0.25">
      <c r="A31" s="90" t="s">
        <v>4</v>
      </c>
      <c r="B31" s="90"/>
      <c r="C31" s="90"/>
      <c r="D31" s="90"/>
      <c r="E31" s="90"/>
      <c r="F31" s="6" t="s">
        <v>3</v>
      </c>
      <c r="G31" s="52">
        <f>SUM(G32:G34)</f>
        <v>0</v>
      </c>
      <c r="H31" s="71">
        <f t="shared" ref="H31:X31" si="3">SUM(H32:H34)</f>
        <v>0</v>
      </c>
      <c r="I31" s="71">
        <f t="shared" si="3"/>
        <v>0</v>
      </c>
      <c r="J31" s="71">
        <f t="shared" si="3"/>
        <v>0</v>
      </c>
      <c r="K31" s="52">
        <f t="shared" si="3"/>
        <v>18</v>
      </c>
      <c r="L31" s="71">
        <f t="shared" si="3"/>
        <v>18</v>
      </c>
      <c r="M31" s="71">
        <f t="shared" si="3"/>
        <v>18</v>
      </c>
      <c r="N31" s="71">
        <f t="shared" si="3"/>
        <v>18</v>
      </c>
      <c r="O31" s="72">
        <f t="shared" si="3"/>
        <v>18</v>
      </c>
      <c r="P31" s="52">
        <f t="shared" si="3"/>
        <v>0</v>
      </c>
      <c r="Q31" s="71">
        <f t="shared" si="3"/>
        <v>0</v>
      </c>
      <c r="R31" s="71">
        <f t="shared" si="3"/>
        <v>18</v>
      </c>
      <c r="S31" s="71">
        <f t="shared" si="3"/>
        <v>18</v>
      </c>
      <c r="T31" s="72">
        <f t="shared" si="3"/>
        <v>0</v>
      </c>
      <c r="U31" s="52">
        <f t="shared" si="3"/>
        <v>18</v>
      </c>
      <c r="V31" s="71">
        <f t="shared" si="3"/>
        <v>18</v>
      </c>
      <c r="W31" s="71">
        <f t="shared" si="3"/>
        <v>0</v>
      </c>
      <c r="X31" s="72">
        <f t="shared" si="3"/>
        <v>0</v>
      </c>
    </row>
    <row r="32" spans="1:24" ht="21.75" customHeight="1" x14ac:dyDescent="0.25">
      <c r="A32" s="90"/>
      <c r="B32" s="90"/>
      <c r="C32" s="90"/>
      <c r="D32" s="90"/>
      <c r="E32" s="90"/>
      <c r="F32" s="5" t="s">
        <v>2</v>
      </c>
      <c r="G32" s="4">
        <f t="shared" ref="G32:X32" si="4">COUNTIF(G13:G30,"حاضر")</f>
        <v>0</v>
      </c>
      <c r="H32" s="10">
        <f t="shared" si="4"/>
        <v>0</v>
      </c>
      <c r="I32" s="10">
        <f t="shared" si="4"/>
        <v>0</v>
      </c>
      <c r="J32" s="10">
        <f t="shared" si="4"/>
        <v>0</v>
      </c>
      <c r="K32" s="4">
        <f t="shared" si="4"/>
        <v>6</v>
      </c>
      <c r="L32" s="10">
        <f t="shared" si="4"/>
        <v>6</v>
      </c>
      <c r="M32" s="10">
        <f t="shared" si="4"/>
        <v>10</v>
      </c>
      <c r="N32" s="10">
        <f t="shared" si="4"/>
        <v>4</v>
      </c>
      <c r="O32" s="43">
        <f t="shared" si="4"/>
        <v>4</v>
      </c>
      <c r="P32" s="4">
        <f t="shared" si="4"/>
        <v>0</v>
      </c>
      <c r="Q32" s="10">
        <f t="shared" si="4"/>
        <v>0</v>
      </c>
      <c r="R32" s="10">
        <f t="shared" si="4"/>
        <v>9</v>
      </c>
      <c r="S32" s="10">
        <f t="shared" si="4"/>
        <v>5</v>
      </c>
      <c r="T32" s="43">
        <f t="shared" si="4"/>
        <v>0</v>
      </c>
      <c r="U32" s="4">
        <f t="shared" si="4"/>
        <v>8</v>
      </c>
      <c r="V32" s="10">
        <f t="shared" si="4"/>
        <v>7</v>
      </c>
      <c r="W32" s="10">
        <f t="shared" si="4"/>
        <v>0</v>
      </c>
      <c r="X32" s="43">
        <f t="shared" si="4"/>
        <v>0</v>
      </c>
    </row>
    <row r="33" spans="1:24" ht="21.75" customHeight="1" x14ac:dyDescent="0.25">
      <c r="A33" s="90"/>
      <c r="B33" s="90"/>
      <c r="C33" s="90"/>
      <c r="D33" s="90"/>
      <c r="E33" s="90"/>
      <c r="F33" s="3" t="s">
        <v>1</v>
      </c>
      <c r="G33" s="2">
        <f t="shared" ref="G33:X33" si="5">SUM(COUNTIF(G13:G30,"غائب "))</f>
        <v>0</v>
      </c>
      <c r="H33" s="29">
        <f t="shared" si="5"/>
        <v>0</v>
      </c>
      <c r="I33" s="29">
        <f t="shared" si="5"/>
        <v>0</v>
      </c>
      <c r="J33" s="29">
        <f t="shared" si="5"/>
        <v>0</v>
      </c>
      <c r="K33" s="2">
        <f t="shared" si="5"/>
        <v>0</v>
      </c>
      <c r="L33" s="29">
        <f t="shared" si="5"/>
        <v>0</v>
      </c>
      <c r="M33" s="29">
        <f t="shared" si="5"/>
        <v>0</v>
      </c>
      <c r="N33" s="29">
        <f t="shared" si="5"/>
        <v>0</v>
      </c>
      <c r="O33" s="61">
        <f t="shared" si="5"/>
        <v>0</v>
      </c>
      <c r="P33" s="2">
        <f t="shared" si="5"/>
        <v>0</v>
      </c>
      <c r="Q33" s="29">
        <f t="shared" si="5"/>
        <v>0</v>
      </c>
      <c r="R33" s="29">
        <f t="shared" si="5"/>
        <v>0</v>
      </c>
      <c r="S33" s="29">
        <f t="shared" si="5"/>
        <v>0</v>
      </c>
      <c r="T33" s="61">
        <f t="shared" si="5"/>
        <v>0</v>
      </c>
      <c r="U33" s="2">
        <f t="shared" si="5"/>
        <v>0</v>
      </c>
      <c r="V33" s="29">
        <f t="shared" si="5"/>
        <v>0</v>
      </c>
      <c r="W33" s="29">
        <f t="shared" si="5"/>
        <v>0</v>
      </c>
      <c r="X33" s="61">
        <f t="shared" si="5"/>
        <v>0</v>
      </c>
    </row>
    <row r="34" spans="1:24" ht="21.75" customHeight="1" thickBot="1" x14ac:dyDescent="0.3">
      <c r="A34" s="90"/>
      <c r="B34" s="90"/>
      <c r="C34" s="90"/>
      <c r="D34" s="90"/>
      <c r="E34" s="90"/>
      <c r="F34" s="33" t="s">
        <v>0</v>
      </c>
      <c r="G34" s="38">
        <f t="shared" ref="G34:X34" si="6">COUNTIF(G13:G30,"غ بعذر")</f>
        <v>0</v>
      </c>
      <c r="H34" s="39">
        <f t="shared" si="6"/>
        <v>0</v>
      </c>
      <c r="I34" s="39">
        <f t="shared" si="6"/>
        <v>0</v>
      </c>
      <c r="J34" s="39">
        <f t="shared" si="6"/>
        <v>0</v>
      </c>
      <c r="K34" s="38">
        <f t="shared" si="6"/>
        <v>12</v>
      </c>
      <c r="L34" s="39">
        <f t="shared" si="6"/>
        <v>12</v>
      </c>
      <c r="M34" s="39">
        <f t="shared" si="6"/>
        <v>8</v>
      </c>
      <c r="N34" s="39">
        <f t="shared" si="6"/>
        <v>14</v>
      </c>
      <c r="O34" s="40">
        <f t="shared" si="6"/>
        <v>14</v>
      </c>
      <c r="P34" s="38">
        <f t="shared" si="6"/>
        <v>0</v>
      </c>
      <c r="Q34" s="39">
        <f t="shared" si="6"/>
        <v>0</v>
      </c>
      <c r="R34" s="39">
        <f t="shared" si="6"/>
        <v>9</v>
      </c>
      <c r="S34" s="39">
        <f t="shared" si="6"/>
        <v>13</v>
      </c>
      <c r="T34" s="40">
        <f t="shared" si="6"/>
        <v>0</v>
      </c>
      <c r="U34" s="38">
        <f t="shared" si="6"/>
        <v>10</v>
      </c>
      <c r="V34" s="39">
        <f t="shared" si="6"/>
        <v>11</v>
      </c>
      <c r="W34" s="39">
        <f t="shared" si="6"/>
        <v>0</v>
      </c>
      <c r="X34" s="40">
        <f t="shared" si="6"/>
        <v>0</v>
      </c>
    </row>
    <row r="35" spans="1:24" ht="21.75" customHeight="1" x14ac:dyDescent="0.25"/>
  </sheetData>
  <mergeCells count="11">
    <mergeCell ref="E11:E12"/>
    <mergeCell ref="A31:E34"/>
    <mergeCell ref="A1:A3"/>
    <mergeCell ref="A8:M8"/>
    <mergeCell ref="N8:Y8"/>
    <mergeCell ref="A10:A12"/>
    <mergeCell ref="B10:B12"/>
    <mergeCell ref="C10:E10"/>
    <mergeCell ref="C11:C12"/>
    <mergeCell ref="D11:D12"/>
    <mergeCell ref="G10:X10"/>
  </mergeCells>
  <conditionalFormatting sqref="Y36:XFD36 A36:E36 A38:E1048576 Z46:XFD1048576 Y38:XFD45">
    <cfRule type="expression" dxfId="84" priority="91">
      <formula>#REF! = 1</formula>
    </cfRule>
  </conditionalFormatting>
  <conditionalFormatting sqref="Y33:XFD33 Y35:XFD35">
    <cfRule type="expression" dxfId="83" priority="92">
      <formula>#REF! = 1</formula>
    </cfRule>
  </conditionalFormatting>
  <conditionalFormatting sqref="Y34:XFD34">
    <cfRule type="expression" dxfId="82" priority="93">
      <formula>#REF! = 1</formula>
    </cfRule>
  </conditionalFormatting>
  <conditionalFormatting sqref="Y37:XFD37 A37:E37">
    <cfRule type="expression" dxfId="81" priority="94">
      <formula>#REF! = 1</formula>
    </cfRule>
  </conditionalFormatting>
  <conditionalFormatting sqref="B30">
    <cfRule type="expression" dxfId="80" priority="83">
      <formula>#REF! = 1</formula>
    </cfRule>
  </conditionalFormatting>
  <conditionalFormatting sqref="B25">
    <cfRule type="expression" dxfId="79" priority="85">
      <formula>#REF! = 1</formula>
    </cfRule>
  </conditionalFormatting>
  <conditionalFormatting sqref="B27">
    <cfRule type="expression" dxfId="78" priority="95">
      <formula>#REF! = 1</formula>
    </cfRule>
  </conditionalFormatting>
  <conditionalFormatting sqref="A31">
    <cfRule type="expression" dxfId="77" priority="226">
      <formula>#REF! = 1</formula>
    </cfRule>
  </conditionalFormatting>
  <conditionalFormatting sqref="B26 B15:B20 B23:B24">
    <cfRule type="expression" dxfId="76" priority="233">
      <formula>#REF! = 1</formula>
    </cfRule>
  </conditionalFormatting>
  <conditionalFormatting sqref="B13:B14 B21">
    <cfRule type="expression" dxfId="75" priority="236">
      <formula>#REF! = 1</formula>
    </cfRule>
  </conditionalFormatting>
  <conditionalFormatting sqref="B28">
    <cfRule type="expression" dxfId="74" priority="238">
      <formula>#REF! = 1</formula>
    </cfRule>
  </conditionalFormatting>
  <conditionalFormatting sqref="B22 B29">
    <cfRule type="expression" dxfId="73" priority="239">
      <formula>#REF! = 1</formula>
    </cfRule>
  </conditionalFormatting>
  <dataValidations count="2">
    <dataValidation type="list" showInputMessage="1" showErrorMessage="1" sqref="I6" xr:uid="{77980406-9CB8-4B59-829C-A71F4EE018A0}">
      <formula1>$B$1:$B$5</formula1>
    </dataValidation>
    <dataValidation type="list" allowBlank="1" showInputMessage="1" showErrorMessage="1" sqref="G13:X30" xr:uid="{606541FC-2224-49BB-AF10-193E1F0497D4}">
      <formula1>$B$1:$B$3</formula1>
    </dataValidation>
  </dataValidations>
  <pageMargins left="0.7" right="0.7" top="0.75" bottom="0.75" header="0.3" footer="0.3"/>
  <pageSetup paperSize="9" scale="38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6" operator="containsText" id="{953E304A-4424-4893-BDE2-349D897308CE}">
            <xm:f>NOT(ISERROR(SEARCH($B$3,G13)))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7" operator="containsText" id="{5C318105-36BD-48CD-829E-9ED4B7215ED7}">
            <xm:f>NOT(ISERROR(SEARCH($G$13+$B$1,G13)))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89" operator="containsText" id="{15882FCA-CF3A-47E1-BBF3-63321D174A52}">
            <xm:f>NOT(ISERROR(SEARCH($B$2,G13)))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G13:L30 P13:T30</xm:sqref>
        </x14:conditionalFormatting>
        <x14:conditionalFormatting xmlns:xm="http://schemas.microsoft.com/office/excel/2006/main">
          <x14:cfRule type="containsText" priority="88" operator="containsText" id="{555D7FAC-6712-4645-98C5-50D6FDC3D36F}">
            <xm:f>NOT(ISERROR(SEARCH($G$13,B2)))</xm:f>
            <xm:f>$G$13</xm:f>
            <x14:dxf>
              <fill>
                <patternFill>
                  <bgColor rgb="FFFFC000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ontainsText" priority="55" operator="containsText" id="{ED1FBDA5-1D42-4847-8353-45F2CED55182}">
            <xm:f>NOT(ISERROR(SEARCH($B$3,M13)))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6" operator="containsText" id="{AD214A88-851D-4099-AAC7-2CB469FC5627}">
            <xm:f>NOT(ISERROR(SEARCH($G$13+$B$1,M13)))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7" operator="containsText" id="{573849A3-7AB0-4655-B1D5-0045AFD0BF56}">
            <xm:f>NOT(ISERROR(SEARCH($B$2,M13)))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M13:M30</xm:sqref>
        </x14:conditionalFormatting>
        <x14:conditionalFormatting xmlns:xm="http://schemas.microsoft.com/office/excel/2006/main">
          <x14:cfRule type="containsText" priority="52" operator="containsText" id="{D23332E5-B582-471F-B29D-885EF18FF330}">
            <xm:f>NOT(ISERROR(SEARCH($B$3,N13)))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3" operator="containsText" id="{E81DD61C-5D71-4F3A-9C78-AE3B2D563B9A}">
            <xm:f>NOT(ISERROR(SEARCH($G$13+$B$1,N13)))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4" operator="containsText" id="{FF6F14BE-F25E-48CB-9B08-9E1841D6B907}">
            <xm:f>NOT(ISERROR(SEARCH($B$2,N13)))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containsText" priority="49" operator="containsText" id="{DB43F206-CE52-45B2-8B2D-6C9C64416077}">
            <xm:f>NOT(ISERROR(SEARCH($B$3,O17)))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0" operator="containsText" id="{EE1E79F5-F92B-4A90-A1A0-ECB29CEF728E}">
            <xm:f>NOT(ISERROR(SEARCH($G$13+$B$1,O17)))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51" operator="containsText" id="{DB5A4952-31B2-436A-9361-ADCD327EA1E5}">
            <xm:f>NOT(ISERROR(SEARCH($B$2,O17)))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O17 O19 O23 O30</xm:sqref>
        </x14:conditionalFormatting>
        <x14:conditionalFormatting xmlns:xm="http://schemas.microsoft.com/office/excel/2006/main">
          <x14:cfRule type="containsText" priority="46" operator="containsText" id="{986B23E8-6E89-473F-98BD-7AE827580F2D}">
            <xm:f>NOT(ISERROR(SEARCH($B$3,U13)))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7" operator="containsText" id="{1D760829-1EC8-411D-92CB-4B220DA247AE}">
            <xm:f>NOT(ISERROR(SEARCH($G$13+$B$1,U13)))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8" operator="containsText" id="{866841D1-E85D-463F-A7E2-3666E05F7F36}">
            <xm:f>NOT(ISERROR(SEARCH($B$2,U13)))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U13:U30</xm:sqref>
        </x14:conditionalFormatting>
        <x14:conditionalFormatting xmlns:xm="http://schemas.microsoft.com/office/excel/2006/main">
          <x14:cfRule type="containsText" priority="43" operator="containsText" id="{81ECE6EA-41B9-4E8A-A0FD-D09FA688034C}">
            <xm:f>NOT(ISERROR(SEARCH($B$3,V13)))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4" operator="containsText" id="{D09E8152-9F52-4CDF-B05E-E2517F02C22A}">
            <xm:f>NOT(ISERROR(SEARCH($G$13+$B$1,V13)))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5" operator="containsText" id="{02A41C92-3941-4956-85B0-A9C55C0C8690}">
            <xm:f>NOT(ISERROR(SEARCH($B$2,V13)))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V13:V30</xm:sqref>
        </x14:conditionalFormatting>
        <x14:conditionalFormatting xmlns:xm="http://schemas.microsoft.com/office/excel/2006/main">
          <x14:cfRule type="containsText" priority="40" operator="containsText" id="{596DAE7E-9191-4534-8E22-8BFB2F0F8874}">
            <xm:f>NOT(ISERROR(SEARCH($B$3,W13)))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41" operator="containsText" id="{E33B4EF7-9FAF-40A7-BE45-BDA18B29C947}">
            <xm:f>NOT(ISERROR(SEARCH($G$13+$B$1,W13)))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42" operator="containsText" id="{1A8149CA-420C-4CCE-9CC1-1E9D3E82774D}">
            <xm:f>NOT(ISERROR(SEARCH($B$2,W13)))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W13:W30</xm:sqref>
        </x14:conditionalFormatting>
        <x14:conditionalFormatting xmlns:xm="http://schemas.microsoft.com/office/excel/2006/main">
          <x14:cfRule type="containsText" priority="37" operator="containsText" id="{9D21E1C9-73AA-438B-95D9-68573BFF70D4}">
            <xm:f>NOT(ISERROR(SEARCH($B$3,X13)))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8" operator="containsText" id="{A6C5087A-DF3A-44D7-81AA-3E2CDA5507E1}">
            <xm:f>NOT(ISERROR(SEARCH($G$13+$B$1,X13)))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9" operator="containsText" id="{4DF682D3-8D8A-4188-8B17-C375E5409B61}">
            <xm:f>NOT(ISERROR(SEARCH($B$2,X13)))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X13:X30</xm:sqref>
        </x14:conditionalFormatting>
        <x14:conditionalFormatting xmlns:xm="http://schemas.microsoft.com/office/excel/2006/main">
          <x14:cfRule type="containsText" priority="34" operator="containsText" id="{EB398EE8-F7E3-4934-8454-3CDF99E12914}">
            <xm:f>NOT(ISERROR(SEARCH($B$3,N16)))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FD5B49B0-A779-407E-892F-0127F7F4D7A8}">
            <xm:f>NOT(ISERROR(SEARCH($G$13+$B$1,N16)))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6" operator="containsText" id="{20F14D05-3994-4C79-B104-8A04AB37221D}">
            <xm:f>NOT(ISERROR(SEARCH($B$2,N16)))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containsText" priority="31" operator="containsText" id="{15EEDEA0-1DAD-4F62-947C-4D7D3D81D20E}">
            <xm:f>NOT(ISERROR(SEARCH($B$3,N23)))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32" operator="containsText" id="{F51CE83E-B4C7-4E80-93F4-03ED0513E90B}">
            <xm:f>NOT(ISERROR(SEARCH($G$13+$B$1,N23)))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3" operator="containsText" id="{4D04D247-066E-4370-AF3E-082DB4E4FE09}">
            <xm:f>NOT(ISERROR(SEARCH($B$2,N23)))</xm:f>
            <xm:f>$B$2</xm:f>
            <x14:dxf>
              <fill>
                <patternFill>
                  <bgColor rgb="FFFFC0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containsText" priority="28" operator="containsText" id="{09B4A242-F7A6-4BF7-A0EA-1C37DEF4BD71}">
            <xm:f>NOT(ISERROR(SEARCH($B$3,N27)))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9" operator="containsText" id="{B3B01F4D-E2F4-4580-850E-E9DFE587AE72}">
            <xm:f>NOT(ISERROR(SEARCH($G$13+$B$1,N27)))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0" operator="containsText" id="{3F0A193D-DB12-43B6-8E13-ACF4053E6DC4}">
            <xm:f>NOT(ISERROR(SEARCH($B$2,N27)))</xm:f>
            <xm:f>$B$2</xm:f>
            <x14:dxf>
              <fill>
                <patternFill>
                  <bgColor rgb="FFFFC000"/>
                </patternFill>
              </fill>
            </x14:dxf>
          </x14:cfRule>
          <xm:sqref>N27</xm:sqref>
        </x14:conditionalFormatting>
        <x14:conditionalFormatting xmlns:xm="http://schemas.microsoft.com/office/excel/2006/main">
          <x14:cfRule type="containsText" priority="25" operator="containsText" id="{45240398-4720-4BFF-8EC0-944A53A869CB}">
            <xm:f>NOT(ISERROR(SEARCH($B$3,N30)))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6" operator="containsText" id="{EF617477-627D-4FF3-9BB9-0E38CFC53972}">
            <xm:f>NOT(ISERROR(SEARCH($G$13+$B$1,N30)))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7" operator="containsText" id="{93F73A1B-6BC6-4624-9343-E9DA57C92864}">
            <xm:f>NOT(ISERROR(SEARCH($B$2,N30)))</xm:f>
            <xm:f>$B$2</xm:f>
            <x14:dxf>
              <fill>
                <patternFill>
                  <bgColor rgb="FFFFC000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containsText" priority="22" operator="containsText" id="{52EB055E-AECA-41B1-BF30-E7914E5B3322}">
            <xm:f>NOT(ISERROR(SEARCH($B$3,N14)))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3" operator="containsText" id="{503253BC-8667-4569-B088-A39712E6CCA0}">
            <xm:f>NOT(ISERROR(SEARCH($G$13+$B$1,N14)))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4" operator="containsText" id="{C3FF3720-C11B-4639-AA58-543750D6898E}">
            <xm:f>NOT(ISERROR(SEARCH($B$2,N14)))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N14:N15</xm:sqref>
        </x14:conditionalFormatting>
        <x14:conditionalFormatting xmlns:xm="http://schemas.microsoft.com/office/excel/2006/main">
          <x14:cfRule type="containsText" priority="19" operator="containsText" id="{C6470276-D75F-4494-A172-53102EA4614E}">
            <xm:f>NOT(ISERROR(SEARCH($B$3,N17)))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0" operator="containsText" id="{7F52C41F-1FA3-4836-BFA7-946BADF8845B}">
            <xm:f>NOT(ISERROR(SEARCH($G$13+$B$1,N17)))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21" operator="containsText" id="{E2A0C123-A81C-4959-BE2C-AD15DABAA41E}">
            <xm:f>NOT(ISERROR(SEARCH($B$2,N17)))</xm:f>
            <xm:f>$B$2</xm:f>
            <x14:dxf>
              <fill>
                <patternFill>
                  <bgColor rgb="FFFFC000"/>
                </patternFill>
              </fill>
            </x14:dxf>
          </x14:cfRule>
          <xm:sqref>N17:N22</xm:sqref>
        </x14:conditionalFormatting>
        <x14:conditionalFormatting xmlns:xm="http://schemas.microsoft.com/office/excel/2006/main">
          <x14:cfRule type="containsText" priority="16" operator="containsText" id="{3FB844D5-EC1F-46B8-B1B3-85F2027D9AE5}">
            <xm:f>NOT(ISERROR(SEARCH($B$3,N24)))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7" operator="containsText" id="{A4F9247C-67D9-4B11-B820-41EDA45D91F3}">
            <xm:f>NOT(ISERROR(SEARCH($G$13+$B$1,N24)))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8" operator="containsText" id="{702E4C2B-9431-4B20-B26D-6362ACB38E96}">
            <xm:f>NOT(ISERROR(SEARCH($B$2,N24)))</xm:f>
            <xm:f>$B$2</xm:f>
            <x14:dxf>
              <fill>
                <patternFill>
                  <bgColor rgb="FFFFC000"/>
                </patternFill>
              </fill>
            </x14:dxf>
          </x14:cfRule>
          <xm:sqref>N24:N26</xm:sqref>
        </x14:conditionalFormatting>
        <x14:conditionalFormatting xmlns:xm="http://schemas.microsoft.com/office/excel/2006/main">
          <x14:cfRule type="containsText" priority="13" operator="containsText" id="{35424F08-B0A9-4BFD-BB92-8ED2F02A4D3D}">
            <xm:f>NOT(ISERROR(SEARCH($B$3,N28)))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4" operator="containsText" id="{B3A6AEAE-20DC-4D49-9BD7-D944173E026B}">
            <xm:f>NOT(ISERROR(SEARCH($G$13+$B$1,N28)))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5" operator="containsText" id="{8666AD54-B931-46F9-B5C9-2EC2B131B67D}">
            <xm:f>NOT(ISERROR(SEARCH($B$2,N28)))</xm:f>
            <xm:f>$B$2</xm:f>
            <x14:dxf>
              <fill>
                <patternFill>
                  <bgColor rgb="FFFFC000"/>
                </patternFill>
              </fill>
            </x14:dxf>
          </x14:cfRule>
          <xm:sqref>N28:N29</xm:sqref>
        </x14:conditionalFormatting>
        <x14:conditionalFormatting xmlns:xm="http://schemas.microsoft.com/office/excel/2006/main">
          <x14:cfRule type="containsText" priority="10" operator="containsText" id="{AD627270-CF06-4D9A-AE0D-704F895C761E}">
            <xm:f>NOT(ISERROR(SEARCH($B$3,O13)))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7CBBDF9C-CACB-470C-9A0C-159866B8E105}">
            <xm:f>NOT(ISERROR(SEARCH($G$13+$B$1,O13)))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12" operator="containsText" id="{EEBC400D-56AB-4940-825A-47FF9F73B30A}">
            <xm:f>NOT(ISERROR(SEARCH($B$2,O13)))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O13:O16</xm:sqref>
        </x14:conditionalFormatting>
        <x14:conditionalFormatting xmlns:xm="http://schemas.microsoft.com/office/excel/2006/main">
          <x14:cfRule type="containsText" priority="7" operator="containsText" id="{F636E883-1B8B-42C6-A77D-56184D63C6C8}">
            <xm:f>NOT(ISERROR(SEARCH($B$3,O18)))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8" operator="containsText" id="{284D9DD6-B0E2-4D16-A138-9C4D2162326B}">
            <xm:f>NOT(ISERROR(SEARCH($G$13+$B$1,O18)))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9" operator="containsText" id="{7A8BF296-A739-4BAF-BFD6-31624D8A5D63}">
            <xm:f>NOT(ISERROR(SEARCH($B$2,O18)))</xm:f>
            <xm:f>$B$2</xm:f>
            <x14:dxf>
              <fill>
                <patternFill>
                  <bgColor rgb="FFFFC000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containsText" priority="4" operator="containsText" id="{32875965-CD00-499F-9489-3B06E700A932}">
            <xm:f>NOT(ISERROR(SEARCH($B$3,O20)))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5" operator="containsText" id="{D75331A7-AE7A-4340-A879-7DFD0E447A43}">
            <xm:f>NOT(ISERROR(SEARCH($G$13+$B$1,O20)))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6" operator="containsText" id="{DEEFD016-4C69-4D52-B767-C466D4FFDC22}">
            <xm:f>NOT(ISERROR(SEARCH($B$2,O20)))</xm:f>
            <xm:f>$B$2</xm:f>
            <x14:dxf>
              <fill>
                <patternFill>
                  <bgColor rgb="FFFFC000"/>
                </patternFill>
              </fill>
            </x14:dxf>
          </x14:cfRule>
          <xm:sqref>O20:O22</xm:sqref>
        </x14:conditionalFormatting>
        <x14:conditionalFormatting xmlns:xm="http://schemas.microsoft.com/office/excel/2006/main">
          <x14:cfRule type="containsText" priority="1" operator="containsText" id="{1CF4A92C-870A-4643-A4C3-4F15DB132FCF}">
            <xm:f>NOT(ISERROR(SEARCH($B$3,O24)))</xm:f>
            <xm:f>$B$3</xm:f>
            <x14:dxf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1904CE11-5262-4EAE-878F-2F502DF8F78F}">
            <xm:f>NOT(ISERROR(SEARCH($G$13+$B$1,O24)))</xm:f>
            <xm:f>$G$13+$B$1</xm:f>
            <x14:dxf>
              <fill>
                <patternFill>
                  <bgColor theme="0"/>
                </patternFill>
              </fill>
            </x14:dxf>
          </x14:cfRule>
          <x14:cfRule type="containsText" priority="3" operator="containsText" id="{F7E2F4BE-9B92-4345-B89B-E9B6A8BE2C58}">
            <xm:f>NOT(ISERROR(SEARCH($B$2,O24)))</xm:f>
            <xm:f>$B$2</xm:f>
            <x14:dxf>
              <fill>
                <patternFill>
                  <bgColor rgb="FFFFC000"/>
                </patternFill>
              </fill>
            </x14:dxf>
          </x14:cfRule>
          <xm:sqref>O24:O29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3140-9A6B-4D2E-8F96-1AF0DCDB59A0}">
  <sheetPr>
    <tabColor theme="2" tint="-0.249977111117893"/>
  </sheetPr>
  <dimension ref="B2:T7"/>
  <sheetViews>
    <sheetView rightToLeft="1" zoomScale="70" zoomScaleNormal="70" workbookViewId="0">
      <selection activeCell="L5" sqref="L5"/>
    </sheetView>
  </sheetViews>
  <sheetFormatPr defaultColWidth="9" defaultRowHeight="13.8" x14ac:dyDescent="0.25"/>
  <cols>
    <col min="1" max="1" width="9" style="26"/>
    <col min="2" max="2" width="17.8984375" style="26" customWidth="1"/>
    <col min="3" max="16384" width="9" style="26"/>
  </cols>
  <sheetData>
    <row r="2" spans="2:20" ht="32.4" customHeight="1" x14ac:dyDescent="0.25">
      <c r="B2" s="101"/>
      <c r="C2" s="104" t="s">
        <v>104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0" ht="24.6" x14ac:dyDescent="0.25">
      <c r="B3" s="102"/>
      <c r="C3" s="83" t="s">
        <v>20</v>
      </c>
      <c r="D3" s="83" t="s">
        <v>24</v>
      </c>
      <c r="E3" s="83" t="s">
        <v>23</v>
      </c>
      <c r="F3" s="83" t="s">
        <v>22</v>
      </c>
      <c r="G3" s="84" t="s">
        <v>21</v>
      </c>
      <c r="H3" s="85" t="s">
        <v>20</v>
      </c>
      <c r="I3" s="85" t="s">
        <v>24</v>
      </c>
      <c r="J3" s="85" t="s">
        <v>23</v>
      </c>
      <c r="K3" s="85" t="s">
        <v>22</v>
      </c>
      <c r="L3" s="86" t="s">
        <v>21</v>
      </c>
      <c r="M3" s="86" t="s">
        <v>20</v>
      </c>
      <c r="N3" s="86" t="s">
        <v>24</v>
      </c>
      <c r="O3" s="87" t="s">
        <v>23</v>
      </c>
      <c r="P3" s="87" t="s">
        <v>22</v>
      </c>
      <c r="Q3" s="65" t="s">
        <v>21</v>
      </c>
      <c r="R3" s="65" t="s">
        <v>20</v>
      </c>
      <c r="S3" s="65" t="s">
        <v>24</v>
      </c>
      <c r="T3" s="65" t="s">
        <v>23</v>
      </c>
    </row>
    <row r="4" spans="2:20" ht="24.6" x14ac:dyDescent="0.25">
      <c r="B4" s="103"/>
      <c r="C4" s="62">
        <v>4</v>
      </c>
      <c r="D4" s="62">
        <v>5</v>
      </c>
      <c r="E4" s="62">
        <v>6</v>
      </c>
      <c r="F4" s="62">
        <v>7</v>
      </c>
      <c r="G4" s="63">
        <v>7</v>
      </c>
      <c r="H4" s="63">
        <v>8</v>
      </c>
      <c r="I4" s="63">
        <v>9</v>
      </c>
      <c r="J4" s="63">
        <v>10</v>
      </c>
      <c r="K4" s="63">
        <v>11</v>
      </c>
      <c r="L4" s="64">
        <v>21</v>
      </c>
      <c r="M4" s="64">
        <v>22</v>
      </c>
      <c r="N4" s="64">
        <v>23</v>
      </c>
      <c r="O4" s="64">
        <v>24</v>
      </c>
      <c r="P4" s="64">
        <v>25</v>
      </c>
      <c r="Q4" s="65">
        <v>28</v>
      </c>
      <c r="R4" s="65">
        <v>29</v>
      </c>
      <c r="S4" s="65">
        <v>30</v>
      </c>
      <c r="T4" s="65">
        <v>31</v>
      </c>
    </row>
    <row r="5" spans="2:20" ht="21.6" x14ac:dyDescent="0.25">
      <c r="B5" s="27" t="s">
        <v>2</v>
      </c>
      <c r="C5" s="28">
        <f>' 11-1 B '!G27+' 11-2 B '!G28</f>
        <v>0</v>
      </c>
      <c r="D5" s="28">
        <f>' 11-1 B '!H27+' 11-2 B '!H28</f>
        <v>0</v>
      </c>
      <c r="E5" s="28">
        <f>' 11-1 B '!I27+' 11-2 B '!I28</f>
        <v>0</v>
      </c>
      <c r="F5" s="28">
        <f>' 11-1 B '!J27+' 11-2 B '!J28</f>
        <v>0</v>
      </c>
      <c r="G5" s="28">
        <f>' 11-1 B '!K27+' 11-2 B '!K28</f>
        <v>0</v>
      </c>
      <c r="H5" s="28">
        <f>' 11-1 B '!L27+' 11-2 B '!L28</f>
        <v>0</v>
      </c>
      <c r="I5" s="28">
        <f>' 11-1 B '!M27+' 11-2 B '!M28</f>
        <v>0</v>
      </c>
      <c r="J5" s="28">
        <f>' 11-1 B '!N27+' 11-2 B '!N28</f>
        <v>0</v>
      </c>
      <c r="K5" s="28">
        <f>' 11-1 B '!O27+' 11-2 B '!O28</f>
        <v>0</v>
      </c>
      <c r="L5" s="28">
        <f>' 11-1 B '!P27+' 11-2 B '!P28</f>
        <v>20</v>
      </c>
      <c r="M5" s="28">
        <f>' 11-1 B '!Q27+' 11-2 B '!Q28</f>
        <v>24</v>
      </c>
      <c r="N5" s="28">
        <f>' 11-1 B '!R27+' 11-2 B '!R28</f>
        <v>0</v>
      </c>
      <c r="O5" s="28">
        <f>' 11-1 B '!S27+' 11-2 B '!S28</f>
        <v>0</v>
      </c>
      <c r="P5" s="28">
        <f>' 11-1 B '!T27+' 11-2 B '!T28</f>
        <v>21</v>
      </c>
      <c r="Q5" s="28">
        <f>' 11-1 B '!U27+' 11-2 B '!U28</f>
        <v>0</v>
      </c>
      <c r="R5" s="28">
        <f>' 11-1 B '!V27+' 11-2 B '!V28</f>
        <v>0</v>
      </c>
      <c r="S5" s="28">
        <f>' 11-1 B '!W27+' 11-2 B '!W28</f>
        <v>22</v>
      </c>
      <c r="T5" s="28">
        <f>' 11-1 B '!X27+' 11-2 B '!X28</f>
        <v>19</v>
      </c>
    </row>
    <row r="6" spans="2:20" ht="21.6" x14ac:dyDescent="0.25">
      <c r="B6" s="29" t="s">
        <v>1</v>
      </c>
      <c r="C6" s="28">
        <f>' 11-1 B '!G28+' 11-2 B '!G29</f>
        <v>0</v>
      </c>
      <c r="D6" s="28">
        <f>' 11-1 B '!H28+' 11-2 B '!H29</f>
        <v>0</v>
      </c>
      <c r="E6" s="28">
        <f>' 11-1 B '!I28+' 11-2 B '!I29</f>
        <v>0</v>
      </c>
      <c r="F6" s="28">
        <f>' 11-1 B '!J28+' 11-2 B '!J29</f>
        <v>0</v>
      </c>
      <c r="G6" s="28">
        <f>' 11-1 B '!K28+' 11-2 B '!K29</f>
        <v>0</v>
      </c>
      <c r="H6" s="28">
        <f>' 11-1 B '!L28+' 11-2 B '!L29</f>
        <v>0</v>
      </c>
      <c r="I6" s="28">
        <f>' 11-1 B '!M28+' 11-2 B '!M29</f>
        <v>0</v>
      </c>
      <c r="J6" s="28">
        <f>' 11-1 B '!N28+' 11-2 B '!N29</f>
        <v>0</v>
      </c>
      <c r="K6" s="28">
        <f>' 11-1 B '!O28+' 11-2 B '!O29</f>
        <v>0</v>
      </c>
      <c r="L6" s="28">
        <f>' 11-1 B '!P28+' 11-2 B '!P29</f>
        <v>6</v>
      </c>
      <c r="M6" s="28">
        <f>' 11-1 B '!Q28+' 11-2 B '!Q29</f>
        <v>2</v>
      </c>
      <c r="N6" s="28">
        <f>' 11-1 B '!R28+' 11-2 B '!R29</f>
        <v>0</v>
      </c>
      <c r="O6" s="28">
        <f>' 11-1 B '!S28+' 11-2 B '!S29</f>
        <v>0</v>
      </c>
      <c r="P6" s="28">
        <f>' 11-1 B '!T28+' 11-2 B '!T29</f>
        <v>5</v>
      </c>
      <c r="Q6" s="28">
        <f>' 11-1 B '!U28+' 11-2 B '!U29</f>
        <v>0</v>
      </c>
      <c r="R6" s="28">
        <f>' 11-1 B '!V28+' 11-2 B '!V29</f>
        <v>0</v>
      </c>
      <c r="S6" s="28">
        <f>' 11-1 B '!W28+' 11-2 B '!W29</f>
        <v>4</v>
      </c>
      <c r="T6" s="28">
        <f>' 11-1 B '!X28+' 11-2 B '!X29</f>
        <v>7</v>
      </c>
    </row>
    <row r="7" spans="2:20" ht="24" customHeight="1" x14ac:dyDescent="0.25">
      <c r="B7" s="30" t="s">
        <v>0</v>
      </c>
      <c r="C7" s="28">
        <f>' 11-1 B '!G29+' 11-2 B '!G30</f>
        <v>0</v>
      </c>
      <c r="D7" s="28">
        <f>' 11-1 B '!H29+' 11-2 B '!H30</f>
        <v>0</v>
      </c>
      <c r="E7" s="28">
        <f>' 11-1 B '!I29+' 11-2 B '!I30</f>
        <v>0</v>
      </c>
      <c r="F7" s="28">
        <f>' 11-1 B '!J29+' 11-2 B '!J30</f>
        <v>0</v>
      </c>
      <c r="G7" s="28">
        <f>' 11-1 B '!K29+' 11-2 B '!K30</f>
        <v>0</v>
      </c>
      <c r="H7" s="28">
        <f>' 11-1 B '!L29+' 11-2 B '!L30</f>
        <v>0</v>
      </c>
      <c r="I7" s="28">
        <f>' 11-1 B '!M29+' 11-2 B '!M30</f>
        <v>0</v>
      </c>
      <c r="J7" s="28">
        <f>' 11-1 B '!N29+' 11-2 B '!N30</f>
        <v>0</v>
      </c>
      <c r="K7" s="28">
        <f>' 11-1 B '!O29+' 11-2 B '!O30</f>
        <v>0</v>
      </c>
      <c r="L7" s="28">
        <f>' 11-1 B '!P29+' 11-2 B '!P30</f>
        <v>1</v>
      </c>
      <c r="M7" s="28">
        <f>' 11-1 B '!Q29+' 11-2 B '!Q30</f>
        <v>1</v>
      </c>
      <c r="N7" s="28">
        <f>' 11-1 B '!R29+' 11-2 B '!R30</f>
        <v>0</v>
      </c>
      <c r="O7" s="28">
        <f>' 11-1 B '!S29+' 11-2 B '!S30</f>
        <v>0</v>
      </c>
      <c r="P7" s="28">
        <f>' 11-1 B '!T29+' 11-2 B '!T30</f>
        <v>1</v>
      </c>
      <c r="Q7" s="28">
        <f>' 11-1 B '!U29+' 11-2 B '!U30</f>
        <v>0</v>
      </c>
      <c r="R7" s="28">
        <f>' 11-1 B '!V29+' 11-2 B '!V30</f>
        <v>0</v>
      </c>
      <c r="S7" s="28">
        <f>' 11-1 B '!W29+' 11-2 B '!W30</f>
        <v>1</v>
      </c>
      <c r="T7" s="28">
        <f>' 11-1 B '!X29+' 11-2 B '!X30</f>
        <v>1</v>
      </c>
    </row>
  </sheetData>
  <mergeCells count="2">
    <mergeCell ref="B2:B4"/>
    <mergeCell ref="C2:T2"/>
  </mergeCells>
  <conditionalFormatting sqref="B5:B7">
    <cfRule type="expression" dxfId="11" priority="10">
      <formula>$XBC5 = 1</formula>
    </cfRule>
  </conditionalFormatting>
  <conditionalFormatting sqref="C3:N3 C4:F4">
    <cfRule type="expression" dxfId="10" priority="5">
      <formula>$XBC3 = 1</formula>
    </cfRule>
  </conditionalFormatting>
  <conditionalFormatting sqref="M4:P4">
    <cfRule type="expression" dxfId="9" priority="1">
      <formula>$XBC4 = 1</formula>
    </cfRule>
  </conditionalFormatting>
  <conditionalFormatting sqref="G4">
    <cfRule type="expression" dxfId="8" priority="4">
      <formula>$XBC4 = 1</formula>
    </cfRule>
  </conditionalFormatting>
  <conditionalFormatting sqref="H4:K4">
    <cfRule type="expression" dxfId="7" priority="3">
      <formula>$XBC4 = 1</formula>
    </cfRule>
  </conditionalFormatting>
  <conditionalFormatting sqref="L4">
    <cfRule type="expression" dxfId="6" priority="2">
      <formula>$XBC4 = 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3B61-66A4-48C1-86E6-9F2E4AF3DBA5}">
  <sheetPr>
    <tabColor theme="2" tint="-0.249977111117893"/>
  </sheetPr>
  <dimension ref="B2:T7"/>
  <sheetViews>
    <sheetView rightToLeft="1" zoomScale="70" zoomScaleNormal="70" workbookViewId="0">
      <selection activeCell="O5" sqref="O5"/>
    </sheetView>
  </sheetViews>
  <sheetFormatPr defaultColWidth="9" defaultRowHeight="13.8" x14ac:dyDescent="0.25"/>
  <cols>
    <col min="1" max="1" width="9" style="26"/>
    <col min="2" max="2" width="17.8984375" style="26" customWidth="1"/>
    <col min="3" max="16384" width="9" style="26"/>
  </cols>
  <sheetData>
    <row r="2" spans="2:20" ht="32.4" customHeight="1" x14ac:dyDescent="0.25">
      <c r="B2" s="101"/>
      <c r="C2" s="104" t="s">
        <v>104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0" ht="24.6" x14ac:dyDescent="0.25">
      <c r="B3" s="102"/>
      <c r="C3" s="83" t="s">
        <v>20</v>
      </c>
      <c r="D3" s="83" t="s">
        <v>24</v>
      </c>
      <c r="E3" s="83" t="s">
        <v>23</v>
      </c>
      <c r="F3" s="83" t="s">
        <v>22</v>
      </c>
      <c r="G3" s="84" t="s">
        <v>21</v>
      </c>
      <c r="H3" s="85" t="s">
        <v>20</v>
      </c>
      <c r="I3" s="85" t="s">
        <v>24</v>
      </c>
      <c r="J3" s="85" t="s">
        <v>23</v>
      </c>
      <c r="K3" s="85" t="s">
        <v>22</v>
      </c>
      <c r="L3" s="86" t="s">
        <v>21</v>
      </c>
      <c r="M3" s="86" t="s">
        <v>20</v>
      </c>
      <c r="N3" s="86" t="s">
        <v>24</v>
      </c>
      <c r="O3" s="87" t="s">
        <v>23</v>
      </c>
      <c r="P3" s="87" t="s">
        <v>22</v>
      </c>
      <c r="Q3" s="65" t="s">
        <v>21</v>
      </c>
      <c r="R3" s="65" t="s">
        <v>20</v>
      </c>
      <c r="S3" s="65" t="s">
        <v>24</v>
      </c>
      <c r="T3" s="65" t="s">
        <v>23</v>
      </c>
    </row>
    <row r="4" spans="2:20" ht="24.6" x14ac:dyDescent="0.25">
      <c r="B4" s="103"/>
      <c r="C4" s="62">
        <v>4</v>
      </c>
      <c r="D4" s="62">
        <v>5</v>
      </c>
      <c r="E4" s="62">
        <v>6</v>
      </c>
      <c r="F4" s="62">
        <v>7</v>
      </c>
      <c r="G4" s="63">
        <v>7</v>
      </c>
      <c r="H4" s="63">
        <v>8</v>
      </c>
      <c r="I4" s="63">
        <v>9</v>
      </c>
      <c r="J4" s="63">
        <v>10</v>
      </c>
      <c r="K4" s="63">
        <v>11</v>
      </c>
      <c r="L4" s="64">
        <v>21</v>
      </c>
      <c r="M4" s="64">
        <v>22</v>
      </c>
      <c r="N4" s="64">
        <v>23</v>
      </c>
      <c r="O4" s="64">
        <v>24</v>
      </c>
      <c r="P4" s="64">
        <v>25</v>
      </c>
      <c r="Q4" s="65">
        <v>28</v>
      </c>
      <c r="R4" s="65">
        <v>29</v>
      </c>
      <c r="S4" s="65">
        <v>30</v>
      </c>
      <c r="T4" s="65">
        <v>31</v>
      </c>
    </row>
    <row r="5" spans="2:20" ht="21.6" x14ac:dyDescent="0.25">
      <c r="B5" s="27" t="s">
        <v>2</v>
      </c>
      <c r="C5" s="28">
        <f>' 12-8 B'!G32+' 12-7 B '!G29+'12-6 B'!G30</f>
        <v>0</v>
      </c>
      <c r="D5" s="28">
        <f>' 12-8 B'!H32+' 12-7 B '!H29+'12-6 B'!H30</f>
        <v>0</v>
      </c>
      <c r="E5" s="28">
        <f>' 12-8 B'!I32+' 12-7 B '!I29+'12-6 B'!I30</f>
        <v>0</v>
      </c>
      <c r="F5" s="28">
        <f>' 12-8 B'!J32+' 12-7 B '!J29+'12-6 B'!J30</f>
        <v>0</v>
      </c>
      <c r="G5" s="28">
        <f>' 12-8 B'!K32+' 12-7 B '!K29+'12-6 B'!K30</f>
        <v>18</v>
      </c>
      <c r="H5" s="28">
        <f>' 12-8 B'!L32+' 12-7 B '!L29+'12-6 B'!L30</f>
        <v>17</v>
      </c>
      <c r="I5" s="28">
        <f>' 12-8 B'!M32+' 12-7 B '!M29+'12-6 B'!M30</f>
        <v>18</v>
      </c>
      <c r="J5" s="28">
        <f>' 12-8 B'!N32+' 12-7 B '!N29+'12-6 B'!N30</f>
        <v>9</v>
      </c>
      <c r="K5" s="28">
        <f>' 12-8 B'!O32+' 12-7 B '!O29+'12-6 B'!O30</f>
        <v>8</v>
      </c>
      <c r="L5" s="28">
        <f>' 12-8 B'!P32+' 12-7 B '!P29+'12-6 B'!P30</f>
        <v>0</v>
      </c>
      <c r="M5" s="28">
        <f>' 12-8 B'!Q32+' 12-7 B '!Q29+'12-6 B'!Q30</f>
        <v>0</v>
      </c>
      <c r="N5" s="28">
        <f>' 12-8 B'!R32+' 12-7 B '!R29+'12-6 B'!R30</f>
        <v>21</v>
      </c>
      <c r="O5" s="28">
        <f>' 12-8 B'!S32+' 12-7 B '!S29+'12-6 B'!S30</f>
        <v>12</v>
      </c>
      <c r="P5" s="28">
        <f>' 12-8 B'!T32+' 12-7 B '!T29+'12-6 B'!T30</f>
        <v>0</v>
      </c>
      <c r="Q5" s="28">
        <f>' 12-8 B'!U32+' 12-7 B '!U29+'12-6 B'!U30</f>
        <v>15</v>
      </c>
      <c r="R5" s="28">
        <f>' 12-8 B'!V32+' 12-7 B '!V29+'12-6 B'!V30</f>
        <v>17</v>
      </c>
      <c r="S5" s="28">
        <f>' 12-8 B'!W32+' 12-7 B '!W29+'12-6 B'!W30</f>
        <v>0</v>
      </c>
      <c r="T5" s="28">
        <f>' 12-8 B'!X32+' 12-7 B '!X29+'12-6 B'!X30</f>
        <v>0</v>
      </c>
    </row>
    <row r="6" spans="2:20" ht="21.6" x14ac:dyDescent="0.25">
      <c r="B6" s="29" t="s">
        <v>1</v>
      </c>
      <c r="C6" s="28">
        <f>'12-6 B'!G31+' 12-7 B '!G30+' 12-8 B'!G33</f>
        <v>0</v>
      </c>
      <c r="D6" s="28">
        <f>'12-6 B'!H31+' 12-7 B '!H30+' 12-8 B'!H33</f>
        <v>0</v>
      </c>
      <c r="E6" s="28">
        <f>'12-6 B'!I31+' 12-7 B '!I30+' 12-8 B'!I33</f>
        <v>0</v>
      </c>
      <c r="F6" s="28">
        <f>'12-6 B'!J31+' 12-7 B '!J30+' 12-8 B'!J33</f>
        <v>0</v>
      </c>
      <c r="G6" s="28">
        <f>'12-6 B'!K31+' 12-7 B '!K30+' 12-8 B'!K33</f>
        <v>0</v>
      </c>
      <c r="H6" s="28">
        <f>'12-6 B'!L31+' 12-7 B '!L30+' 12-8 B'!L33</f>
        <v>0</v>
      </c>
      <c r="I6" s="28">
        <f>'12-6 B'!M31+' 12-7 B '!M30+' 12-8 B'!M33</f>
        <v>0</v>
      </c>
      <c r="J6" s="28">
        <f>'12-6 B'!N31+' 12-7 B '!N30+' 12-8 B'!N33</f>
        <v>0</v>
      </c>
      <c r="K6" s="28">
        <f>'12-6 B'!O31+' 12-7 B '!O30+' 12-8 B'!O33</f>
        <v>0</v>
      </c>
      <c r="L6" s="28">
        <f>'12-6 B'!P31+' 12-7 B '!P30+' 12-8 B'!P33</f>
        <v>0</v>
      </c>
      <c r="M6" s="28">
        <f>'12-6 B'!Q31+' 12-7 B '!Q30+' 12-8 B'!Q33</f>
        <v>0</v>
      </c>
      <c r="N6" s="28">
        <f>'12-6 B'!R31+' 12-7 B '!R30+' 12-8 B'!R33</f>
        <v>0</v>
      </c>
      <c r="O6" s="28">
        <f>'12-6 B'!S31+' 12-7 B '!S30+' 12-8 B'!S33</f>
        <v>0</v>
      </c>
      <c r="P6" s="28">
        <f>'12-6 B'!T31+' 12-7 B '!T30+' 12-8 B'!T33</f>
        <v>0</v>
      </c>
      <c r="Q6" s="28">
        <f>'12-6 B'!U31+' 12-7 B '!U30+' 12-8 B'!U33</f>
        <v>0</v>
      </c>
      <c r="R6" s="28">
        <f>'12-6 B'!V31+' 12-7 B '!V30+' 12-8 B'!V33</f>
        <v>0</v>
      </c>
      <c r="S6" s="28">
        <f>'12-6 B'!W31+' 12-7 B '!W30+' 12-8 B'!W33</f>
        <v>0</v>
      </c>
      <c r="T6" s="28">
        <f>'12-6 B'!X31+' 12-7 B '!X30+' 12-8 B'!X33</f>
        <v>0</v>
      </c>
    </row>
    <row r="7" spans="2:20" ht="24" customHeight="1" x14ac:dyDescent="0.25">
      <c r="B7" s="30" t="s">
        <v>0</v>
      </c>
      <c r="C7" s="28">
        <f>'12-6 B'!G32+' 12-7 B '!G31+' 12-8 B'!G34</f>
        <v>0</v>
      </c>
      <c r="D7" s="28">
        <f>'12-6 B'!H32+' 12-7 B '!H31+' 12-8 B'!H34</f>
        <v>0</v>
      </c>
      <c r="E7" s="28">
        <f>'12-6 B'!I32+' 12-7 B '!I31+' 12-8 B'!I34</f>
        <v>0</v>
      </c>
      <c r="F7" s="28">
        <f>'12-6 B'!J32+' 12-7 B '!J31+' 12-8 B'!J34</f>
        <v>0</v>
      </c>
      <c r="G7" s="28">
        <f>'12-6 B'!K32+' 12-7 B '!K31+' 12-8 B'!K34</f>
        <v>31</v>
      </c>
      <c r="H7" s="28">
        <f>'12-6 B'!L32+' 12-7 B '!L31+' 12-8 B'!L34</f>
        <v>32</v>
      </c>
      <c r="I7" s="28">
        <f>'12-6 B'!M32+' 12-7 B '!M31+' 12-8 B'!M34</f>
        <v>31</v>
      </c>
      <c r="J7" s="28">
        <f>'12-6 B'!N32+' 12-7 B '!N31+' 12-8 B'!N34</f>
        <v>40</v>
      </c>
      <c r="K7" s="28">
        <f>'12-6 B'!O32+' 12-7 B '!O31+' 12-8 B'!O34</f>
        <v>41</v>
      </c>
      <c r="L7" s="28">
        <f>'12-6 B'!P32+' 12-7 B '!P31+' 12-8 B'!P34</f>
        <v>0</v>
      </c>
      <c r="M7" s="28">
        <f>'12-6 B'!Q32+' 12-7 B '!Q31+' 12-8 B'!Q34</f>
        <v>0</v>
      </c>
      <c r="N7" s="28">
        <f>'12-6 B'!R32+' 12-7 B '!R31+' 12-8 B'!R34</f>
        <v>28</v>
      </c>
      <c r="O7" s="28">
        <f>'12-6 B'!S32+' 12-7 B '!S31+' 12-8 B'!S34</f>
        <v>37</v>
      </c>
      <c r="P7" s="28">
        <f>'12-6 B'!T32+' 12-7 B '!T31+' 12-8 B'!T34</f>
        <v>0</v>
      </c>
      <c r="Q7" s="28">
        <f>'12-6 B'!U32+' 12-7 B '!U31+' 12-8 B'!U34</f>
        <v>34</v>
      </c>
      <c r="R7" s="28">
        <f>'12-6 B'!V32+' 12-7 B '!V31+' 12-8 B'!V34</f>
        <v>32</v>
      </c>
      <c r="S7" s="28">
        <f>'12-6 B'!W32+' 12-7 B '!W31+' 12-8 B'!W34</f>
        <v>0</v>
      </c>
      <c r="T7" s="28">
        <f>'12-6 B'!X32+' 12-7 B '!X31+' 12-8 B'!X34</f>
        <v>0</v>
      </c>
    </row>
  </sheetData>
  <mergeCells count="2">
    <mergeCell ref="B2:B4"/>
    <mergeCell ref="C2:T2"/>
  </mergeCells>
  <conditionalFormatting sqref="B5:B7">
    <cfRule type="expression" dxfId="5" priority="10">
      <formula>$XBC5 = 1</formula>
    </cfRule>
  </conditionalFormatting>
  <conditionalFormatting sqref="C3:N3 C4:F4">
    <cfRule type="expression" dxfId="4" priority="5">
      <formula>$XBC3 = 1</formula>
    </cfRule>
  </conditionalFormatting>
  <conditionalFormatting sqref="M4:P4">
    <cfRule type="expression" dxfId="3" priority="1">
      <formula>$XBC4 = 1</formula>
    </cfRule>
  </conditionalFormatting>
  <conditionalFormatting sqref="G4">
    <cfRule type="expression" dxfId="2" priority="4">
      <formula>$XBC4 = 1</formula>
    </cfRule>
  </conditionalFormatting>
  <conditionalFormatting sqref="H4:K4">
    <cfRule type="expression" dxfId="1" priority="3">
      <formula>$XBC4 = 1</formula>
    </cfRule>
  </conditionalFormatting>
  <conditionalFormatting sqref="L4">
    <cfRule type="expression" dxfId="0" priority="2">
      <formula>$XBC4 = 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11-1 B </vt:lpstr>
      <vt:lpstr> 11-2 B </vt:lpstr>
      <vt:lpstr>12-6 B</vt:lpstr>
      <vt:lpstr> 12-7 B </vt:lpstr>
      <vt:lpstr> 12-8 B</vt:lpstr>
      <vt:lpstr> إحصائية  11</vt:lpstr>
      <vt:lpstr>إحصائية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معتصم خليفة الحاج  علي</dc:creator>
  <cp:lastModifiedBy>سبحان الله</cp:lastModifiedBy>
  <cp:lastPrinted>2021-01-24T06:23:02Z</cp:lastPrinted>
  <dcterms:created xsi:type="dcterms:W3CDTF">2020-11-04T05:34:15Z</dcterms:created>
  <dcterms:modified xsi:type="dcterms:W3CDTF">2021-04-30T18:55:03Z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iteId">
    <vt:lpwstr>2dcae639-d4a4-4454-82c7-592ab66fc7bd</vt:lpwstr>
  </property>
  <property fmtid="{D5CDD505-2E9C-101B-9397-08002B2CF9AE}" pid="4" name="MSIP_Label_0b46f0c7-1e5b-43db-99eb-3257df1e5bf6_Owner">
    <vt:lpwstr>m.ali09021@education.qa</vt:lpwstr>
  </property>
  <property fmtid="{D5CDD505-2E9C-101B-9397-08002B2CF9AE}" pid="5" name="MSIP_Label_0b46f0c7-1e5b-43db-99eb-3257df1e5bf6_SetDate">
    <vt:lpwstr>2021-01-12T05:10:59.0556077Z</vt:lpwstr>
  </property>
  <property fmtid="{D5CDD505-2E9C-101B-9397-08002B2CF9AE}" pid="6" name="MSIP_Label_0b46f0c7-1e5b-43db-99eb-3257df1e5bf6_Name">
    <vt:lpwstr>Public</vt:lpwstr>
  </property>
  <property fmtid="{D5CDD505-2E9C-101B-9397-08002B2CF9AE}" pid="7" name="MSIP_Label_0b46f0c7-1e5b-43db-99eb-3257df1e5bf6_Application">
    <vt:lpwstr>Microsoft Azure Information Protection</vt:lpwstr>
  </property>
  <property fmtid="{D5CDD505-2E9C-101B-9397-08002B2CF9AE}" pid="8" name="MSIP_Label_0b46f0c7-1e5b-43db-99eb-3257df1e5bf6_ActionId">
    <vt:lpwstr>f79c6b9b-587c-4b84-9daa-b75d2b210652</vt:lpwstr>
  </property>
  <property fmtid="{D5CDD505-2E9C-101B-9397-08002B2CF9AE}" pid="9" name="MSIP_Label_0b46f0c7-1e5b-43db-99eb-3257df1e5bf6_Extended_MSFT_Method">
    <vt:lpwstr>Automatic</vt:lpwstr>
  </property>
  <property fmtid="{D5CDD505-2E9C-101B-9397-08002B2CF9AE}" pid="10" name="Sensitivity">
    <vt:lpwstr>Public</vt:lpwstr>
  </property>
</Properties>
</file>