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Sheet1" sheetId="1" r:id="rId1"/>
    <sheet name="تفريغ" sheetId="5" r:id="rId2"/>
  </sheets>
  <definedNames>
    <definedName name="_xlnm.Print_Area" localSheetId="0">Sheet1!$A$1:$S$173</definedName>
    <definedName name="_xlnm.Print_Area" localSheetId="1">تفريغ!$A$1:$S$34</definedName>
  </definedNames>
  <calcPr calcId="152511"/>
</workbook>
</file>

<file path=xl/calcChain.xml><?xml version="1.0" encoding="utf-8"?>
<calcChain xmlns="http://schemas.openxmlformats.org/spreadsheetml/2006/main">
  <c r="S157" i="1" l="1"/>
  <c r="R157" i="1"/>
  <c r="S156" i="1"/>
  <c r="R156" i="1"/>
  <c r="S154" i="1"/>
  <c r="R154" i="1"/>
  <c r="S155" i="1"/>
  <c r="R155" i="1"/>
  <c r="Q170" i="1"/>
  <c r="P170" i="1"/>
  <c r="O170" i="1"/>
  <c r="N170" i="1"/>
  <c r="O59" i="1"/>
  <c r="O15" i="5" s="1"/>
  <c r="N59" i="1"/>
  <c r="N15" i="5" s="1"/>
  <c r="Q142" i="1"/>
  <c r="P142" i="1"/>
  <c r="O142" i="1"/>
  <c r="N142" i="1"/>
  <c r="S129" i="1"/>
  <c r="R129" i="1"/>
  <c r="S128" i="1"/>
  <c r="R128" i="1"/>
  <c r="S127" i="1"/>
  <c r="R127" i="1"/>
  <c r="S126" i="1"/>
  <c r="S142" i="1" s="1"/>
  <c r="R126" i="1"/>
  <c r="R142" i="1" s="1"/>
  <c r="Q111" i="1"/>
  <c r="P111" i="1"/>
  <c r="O111" i="1"/>
  <c r="N111" i="1"/>
  <c r="S98" i="1"/>
  <c r="R98" i="1"/>
  <c r="S97" i="1"/>
  <c r="R97" i="1"/>
  <c r="S96" i="1"/>
  <c r="R96" i="1"/>
  <c r="S95" i="1"/>
  <c r="S111" i="1" s="1"/>
  <c r="R95" i="1"/>
  <c r="R111" i="1" s="1"/>
  <c r="Q84" i="1"/>
  <c r="P84" i="1"/>
  <c r="O84" i="1"/>
  <c r="N84" i="1"/>
  <c r="S71" i="1"/>
  <c r="R71" i="1"/>
  <c r="S70" i="1"/>
  <c r="R70" i="1"/>
  <c r="S69" i="1"/>
  <c r="R69" i="1"/>
  <c r="S68" i="1"/>
  <c r="S84" i="1" s="1"/>
  <c r="R68" i="1"/>
  <c r="R84" i="1" s="1"/>
  <c r="Q59" i="1"/>
  <c r="Q15" i="5" s="1"/>
  <c r="P59" i="1"/>
  <c r="P15" i="5" s="1"/>
  <c r="S46" i="1"/>
  <c r="R46" i="1"/>
  <c r="S45" i="1"/>
  <c r="R45" i="1"/>
  <c r="S44" i="1"/>
  <c r="R44" i="1"/>
  <c r="S43" i="1"/>
  <c r="S59" i="1" s="1"/>
  <c r="S15" i="5" s="1"/>
  <c r="R43" i="1"/>
  <c r="R59" i="1" s="1"/>
  <c r="R15" i="5" s="1"/>
  <c r="S15" i="1"/>
  <c r="S16" i="1"/>
  <c r="S17" i="1"/>
  <c r="S14" i="1"/>
  <c r="R15" i="1"/>
  <c r="R16" i="1"/>
  <c r="R17" i="1"/>
  <c r="R14" i="1"/>
  <c r="N30" i="1"/>
  <c r="N14" i="5" s="1"/>
  <c r="O30" i="1"/>
  <c r="O14" i="5" s="1"/>
  <c r="O20" i="5" s="1"/>
  <c r="P30" i="1"/>
  <c r="P14" i="5" s="1"/>
  <c r="Q30" i="1"/>
  <c r="Q14" i="5" s="1"/>
  <c r="S170" i="1" l="1"/>
  <c r="R170" i="1"/>
  <c r="N20" i="5"/>
  <c r="Q20" i="5"/>
  <c r="P20" i="5"/>
  <c r="R30" i="1"/>
  <c r="R14" i="5" s="1"/>
  <c r="R20" i="5" s="1"/>
  <c r="S30" i="1"/>
  <c r="S14" i="5" s="1"/>
  <c r="S20" i="5" s="1"/>
</calcChain>
</file>

<file path=xl/sharedStrings.xml><?xml version="1.0" encoding="utf-8"?>
<sst xmlns="http://schemas.openxmlformats.org/spreadsheetml/2006/main" count="268" uniqueCount="23">
  <si>
    <t>رقم مسلسل</t>
  </si>
  <si>
    <t>اسم الموظف</t>
  </si>
  <si>
    <t>وظيفته</t>
  </si>
  <si>
    <t xml:space="preserve">المرتب الاساسى </t>
  </si>
  <si>
    <t>قرش</t>
  </si>
  <si>
    <t>جنيه</t>
  </si>
  <si>
    <t>حد اقصى مائه الف جنيه</t>
  </si>
  <si>
    <t>قيمه رسم الضمان</t>
  </si>
  <si>
    <t>المتحصل من الموظف</t>
  </si>
  <si>
    <t>الجمله</t>
  </si>
  <si>
    <t xml:space="preserve">الاجمالى </t>
  </si>
  <si>
    <t>الاساسى</t>
  </si>
  <si>
    <t xml:space="preserve">القيمه التقديريه </t>
  </si>
  <si>
    <t xml:space="preserve"> </t>
  </si>
  <si>
    <t>القيمه</t>
  </si>
  <si>
    <t>النوع</t>
  </si>
  <si>
    <t>234,98</t>
  </si>
  <si>
    <t>ــــ</t>
  </si>
  <si>
    <t>ـــ</t>
  </si>
  <si>
    <t>ـــــ</t>
  </si>
  <si>
    <t>تفريغ 1</t>
  </si>
  <si>
    <t>تفريغ 2</t>
  </si>
  <si>
    <t>ما تتحمله الجهه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</si>
</sst>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د_._ا_._‏_-;\-* #,##0.00\ _د_._ا_._‏_-;_-* &quot;-&quot;??\ _د_._ا_._‏_-;_-@_-"/>
  </numFmts>
  <fonts count="8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 applyAlignment="1">
      <alignment readingOrder="2"/>
    </xf>
    <xf numFmtId="1" fontId="0" fillId="0" borderId="0" xfId="0" applyNumberFormat="1" applyAlignment="1">
      <alignment horizontal="center" readingOrder="2"/>
    </xf>
    <xf numFmtId="2" fontId="0" fillId="0" borderId="0" xfId="0" applyNumberFormat="1" applyAlignment="1">
      <alignment horizontal="center" vertical="center" readingOrder="2"/>
    </xf>
    <xf numFmtId="2" fontId="3" fillId="0" borderId="0" xfId="0" applyNumberFormat="1" applyFont="1" applyAlignment="1">
      <alignment horizontal="center" readingOrder="2"/>
    </xf>
    <xf numFmtId="2" fontId="0" fillId="0" borderId="0" xfId="0" applyNumberFormat="1" applyAlignment="1">
      <alignment horizontal="center" readingOrder="2"/>
    </xf>
    <xf numFmtId="2" fontId="0" fillId="0" borderId="0" xfId="0" applyNumberFormat="1" applyAlignment="1">
      <alignment horizontal="center" readingOrder="2"/>
    </xf>
    <xf numFmtId="2" fontId="0" fillId="0" borderId="0" xfId="0" applyNumberFormat="1" applyAlignment="1">
      <alignment horizontal="center" readingOrder="2"/>
    </xf>
    <xf numFmtId="2" fontId="5" fillId="0" borderId="0" xfId="0" applyNumberFormat="1" applyFont="1" applyAlignment="1">
      <alignment horizontal="center" vertical="center" readingOrder="2"/>
    </xf>
    <xf numFmtId="2" fontId="5" fillId="0" borderId="0" xfId="0" applyNumberFormat="1" applyFont="1" applyAlignment="1">
      <alignment horizontal="center" vertical="center" readingOrder="2"/>
    </xf>
    <xf numFmtId="1" fontId="5" fillId="0" borderId="0" xfId="0" applyNumberFormat="1" applyFont="1" applyAlignment="1">
      <alignment horizontal="center" vertical="center" readingOrder="2"/>
    </xf>
    <xf numFmtId="1" fontId="0" fillId="0" borderId="0" xfId="0" applyNumberForma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0" borderId="0" xfId="0" applyNumberFormat="1" applyFont="1" applyAlignment="1">
      <alignment horizontal="center" vertical="center" readingOrder="2"/>
    </xf>
    <xf numFmtId="2" fontId="1" fillId="0" borderId="0" xfId="0" applyNumberFormat="1" applyFont="1" applyAlignment="1">
      <alignment horizontal="center" vertical="center" readingOrder="2"/>
    </xf>
    <xf numFmtId="2" fontId="5" fillId="0" borderId="0" xfId="0" applyNumberFormat="1" applyFont="1" applyAlignment="1">
      <alignment horizontal="center" vertical="center" readingOrder="2"/>
    </xf>
    <xf numFmtId="2" fontId="2" fillId="2" borderId="0" xfId="0" applyNumberFormat="1" applyFont="1" applyFill="1" applyAlignment="1">
      <alignment horizontal="center" vertical="center" readingOrder="2"/>
    </xf>
    <xf numFmtId="2" fontId="0" fillId="0" borderId="0" xfId="0" applyNumberFormat="1" applyAlignment="1">
      <alignment horizontal="center" readingOrder="2"/>
    </xf>
    <xf numFmtId="2" fontId="2" fillId="0" borderId="0" xfId="0" applyNumberFormat="1" applyFont="1" applyAlignment="1">
      <alignment horizontal="center" vertical="center" readingOrder="2"/>
    </xf>
    <xf numFmtId="2" fontId="4" fillId="0" borderId="0" xfId="0" applyNumberFormat="1" applyFont="1" applyAlignment="1">
      <alignment horizontal="center" readingOrder="2"/>
    </xf>
    <xf numFmtId="2" fontId="6" fillId="0" borderId="0" xfId="0" applyNumberFormat="1" applyFont="1" applyAlignment="1">
      <alignment horizontal="center" readingOrder="2"/>
    </xf>
    <xf numFmtId="1" fontId="0" fillId="0" borderId="0" xfId="0" applyNumberFormat="1" applyAlignment="1">
      <alignment horizontal="center" vertical="center" textRotation="90" readingOrder="2"/>
    </xf>
    <xf numFmtId="2" fontId="7" fillId="0" borderId="0" xfId="0" applyNumberFormat="1" applyFont="1" applyAlignment="1">
      <alignment horizontal="center" vertical="center" readingOrder="2"/>
    </xf>
    <xf numFmtId="2" fontId="0" fillId="0" borderId="0" xfId="0" applyNumberFormat="1" applyAlignment="1">
      <alignment horizontal="center" vertical="center" readingOrder="2"/>
    </xf>
    <xf numFmtId="43" fontId="5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70"/>
  <sheetViews>
    <sheetView rightToLeft="1" tabSelected="1" topLeftCell="K147" workbookViewId="0">
      <selection activeCell="R155" sqref="R155"/>
    </sheetView>
  </sheetViews>
  <sheetFormatPr defaultRowHeight="15" x14ac:dyDescent="0.25"/>
  <cols>
    <col min="1" max="1" width="6" style="2" customWidth="1"/>
    <col min="2" max="4" width="23.42578125" style="1" customWidth="1"/>
    <col min="5" max="5" width="9" style="1"/>
    <col min="6" max="6" width="9.42578125" style="1" bestFit="1" customWidth="1"/>
    <col min="7" max="7" width="11.28515625" style="1" bestFit="1" customWidth="1"/>
    <col min="8" max="8" width="9" style="1"/>
    <col min="9" max="9" width="7" style="1" customWidth="1"/>
    <col min="10" max="10" width="8.28515625" style="1" customWidth="1"/>
    <col min="11" max="11" width="27.5703125" style="1" bestFit="1" customWidth="1"/>
    <col min="12" max="12" width="14.28515625" style="1" bestFit="1" customWidth="1"/>
    <col min="13" max="13" width="27.5703125" style="1" bestFit="1" customWidth="1"/>
    <col min="14" max="14" width="16.140625" style="1" bestFit="1" customWidth="1"/>
    <col min="15" max="15" width="18.28515625" style="1" bestFit="1" customWidth="1"/>
    <col min="16" max="16" width="16.140625" style="1" bestFit="1" customWidth="1"/>
    <col min="17" max="17" width="20.28515625" style="1" bestFit="1" customWidth="1"/>
    <col min="18" max="18" width="16.140625" style="1" bestFit="1" customWidth="1"/>
    <col min="19" max="19" width="20.28515625" style="1" bestFit="1" customWidth="1"/>
    <col min="20" max="21" width="9" style="1"/>
  </cols>
  <sheetData>
    <row r="1" spans="1:21" x14ac:dyDescent="0.25">
      <c r="A1" s="18"/>
      <c r="B1" s="18"/>
      <c r="C1" s="5"/>
      <c r="D1" s="5"/>
    </row>
    <row r="2" spans="1:21" x14ac:dyDescent="0.25">
      <c r="A2" s="18"/>
      <c r="B2" s="18"/>
      <c r="C2" s="5"/>
      <c r="D2" s="5"/>
    </row>
    <row r="4" spans="1:21" ht="28.5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1" ht="28.5" x14ac:dyDescent="0.4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1" ht="28.5" x14ac:dyDescent="0.4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9" spans="1:21" ht="14.25" customHeight="1" x14ac:dyDescent="0.25">
      <c r="A9" s="22" t="s">
        <v>0</v>
      </c>
      <c r="B9" s="19" t="s">
        <v>1</v>
      </c>
      <c r="C9" s="17" t="s">
        <v>11</v>
      </c>
      <c r="D9" s="17" t="s">
        <v>14</v>
      </c>
      <c r="E9" s="15" t="s">
        <v>2</v>
      </c>
      <c r="F9" s="15" t="s">
        <v>3</v>
      </c>
      <c r="G9" s="15"/>
      <c r="H9" s="19" t="s">
        <v>15</v>
      </c>
      <c r="I9" s="19"/>
      <c r="J9" s="14" t="s">
        <v>12</v>
      </c>
      <c r="K9" s="14"/>
      <c r="L9" s="20"/>
      <c r="M9" s="20"/>
      <c r="N9" s="16" t="s">
        <v>7</v>
      </c>
      <c r="O9" s="16"/>
      <c r="P9" s="16"/>
      <c r="Q9" s="16"/>
      <c r="R9" s="16"/>
      <c r="S9" s="16"/>
    </row>
    <row r="10" spans="1:21" ht="14.25" customHeight="1" x14ac:dyDescent="0.25">
      <c r="A10" s="22"/>
      <c r="B10" s="19"/>
      <c r="C10" s="17"/>
      <c r="D10" s="17"/>
      <c r="E10" s="15"/>
      <c r="F10" s="15"/>
      <c r="G10" s="15"/>
      <c r="H10" s="19"/>
      <c r="I10" s="19"/>
      <c r="J10" s="14"/>
      <c r="K10" s="14"/>
      <c r="L10" s="18" t="s">
        <v>6</v>
      </c>
      <c r="M10" s="18"/>
      <c r="N10" s="16"/>
      <c r="O10" s="16"/>
      <c r="P10" s="16"/>
      <c r="Q10" s="16"/>
      <c r="R10" s="16"/>
      <c r="S10" s="16"/>
    </row>
    <row r="11" spans="1:21" ht="14.25" customHeight="1" x14ac:dyDescent="0.25">
      <c r="A11" s="22"/>
      <c r="B11" s="19"/>
      <c r="C11" s="17"/>
      <c r="D11" s="17"/>
      <c r="E11" s="15"/>
      <c r="F11" s="15"/>
      <c r="G11" s="15"/>
      <c r="H11" s="19"/>
      <c r="I11" s="19"/>
      <c r="J11" s="4"/>
      <c r="K11" s="4" t="s">
        <v>13</v>
      </c>
      <c r="M11" s="6" t="s">
        <v>13</v>
      </c>
      <c r="N11" s="16"/>
      <c r="O11" s="16"/>
      <c r="P11" s="16"/>
      <c r="Q11" s="16"/>
      <c r="R11" s="16"/>
      <c r="S11" s="16"/>
    </row>
    <row r="12" spans="1:21" ht="14.25" customHeight="1" x14ac:dyDescent="0.25">
      <c r="A12" s="22"/>
      <c r="B12" s="19"/>
      <c r="C12" s="17"/>
      <c r="D12" s="17"/>
      <c r="E12" s="15"/>
      <c r="F12" s="15"/>
      <c r="G12" s="15"/>
      <c r="H12" s="19"/>
      <c r="I12" s="19"/>
      <c r="J12" s="4"/>
      <c r="K12" s="4"/>
      <c r="N12" s="18" t="s">
        <v>8</v>
      </c>
      <c r="O12" s="18"/>
      <c r="P12" s="18" t="s">
        <v>22</v>
      </c>
      <c r="Q12" s="18"/>
      <c r="R12" s="18" t="s">
        <v>9</v>
      </c>
      <c r="S12" s="18"/>
    </row>
    <row r="13" spans="1:21" ht="14.25" customHeight="1" x14ac:dyDescent="0.25">
      <c r="A13" s="22"/>
      <c r="B13" s="19"/>
      <c r="C13" s="17"/>
      <c r="D13" s="17"/>
      <c r="E13" s="15"/>
      <c r="F13" s="4" t="s">
        <v>4</v>
      </c>
      <c r="G13" s="4" t="s">
        <v>5</v>
      </c>
      <c r="H13" s="19"/>
      <c r="I13" s="19"/>
      <c r="J13" s="5" t="s">
        <v>4</v>
      </c>
      <c r="K13" s="5" t="s">
        <v>5</v>
      </c>
      <c r="L13" s="6" t="s">
        <v>4</v>
      </c>
      <c r="M13" s="5" t="s">
        <v>5</v>
      </c>
      <c r="N13" s="5" t="s">
        <v>4</v>
      </c>
      <c r="O13" s="5" t="s">
        <v>5</v>
      </c>
      <c r="P13" s="5" t="s">
        <v>4</v>
      </c>
      <c r="Q13" s="5" t="s">
        <v>5</v>
      </c>
      <c r="R13" s="5" t="s">
        <v>4</v>
      </c>
      <c r="S13" s="1" t="s">
        <v>5</v>
      </c>
    </row>
    <row r="14" spans="1:21" s="12" customFormat="1" ht="24.75" customHeight="1" x14ac:dyDescent="0.25">
      <c r="A14" s="10">
        <v>1</v>
      </c>
      <c r="B14" s="8"/>
      <c r="C14" s="9" t="s">
        <v>16</v>
      </c>
      <c r="D14" s="8">
        <v>8000</v>
      </c>
      <c r="E14" s="8"/>
      <c r="F14" s="8">
        <v>0.98</v>
      </c>
      <c r="G14" s="8">
        <v>234</v>
      </c>
      <c r="H14" s="16"/>
      <c r="I14" s="16"/>
      <c r="J14" s="8" t="s">
        <v>17</v>
      </c>
      <c r="K14" s="8">
        <v>8000</v>
      </c>
      <c r="L14" s="8" t="s">
        <v>17</v>
      </c>
      <c r="M14" s="8">
        <v>8000</v>
      </c>
      <c r="N14" s="8">
        <v>0.8</v>
      </c>
      <c r="O14" s="8">
        <v>4</v>
      </c>
      <c r="P14" s="8" t="s">
        <v>17</v>
      </c>
      <c r="Q14" s="8" t="s">
        <v>18</v>
      </c>
      <c r="R14" s="8" t="e">
        <f>SUM(N14+P14)</f>
        <v>#VALUE!</v>
      </c>
      <c r="S14" s="8" t="e">
        <f>SUM(O14+Q14)</f>
        <v>#VALUE!</v>
      </c>
      <c r="T14" s="8"/>
      <c r="U14" s="8"/>
    </row>
    <row r="15" spans="1:21" s="12" customFormat="1" ht="24.75" customHeight="1" x14ac:dyDescent="0.25">
      <c r="A15" s="10">
        <v>2</v>
      </c>
      <c r="B15" s="8"/>
      <c r="C15" s="8">
        <v>278</v>
      </c>
      <c r="D15" s="8">
        <v>300000</v>
      </c>
      <c r="E15" s="8"/>
      <c r="F15" s="8" t="s">
        <v>17</v>
      </c>
      <c r="G15" s="8">
        <v>278</v>
      </c>
      <c r="H15" s="16"/>
      <c r="I15" s="16"/>
      <c r="J15" s="8" t="s">
        <v>17</v>
      </c>
      <c r="K15" s="8">
        <v>300000</v>
      </c>
      <c r="L15" s="8" t="s">
        <v>17</v>
      </c>
      <c r="M15" s="8">
        <v>100000</v>
      </c>
      <c r="N15" s="8">
        <v>0.68</v>
      </c>
      <c r="O15" s="8">
        <v>16</v>
      </c>
      <c r="P15" s="8">
        <v>0.32</v>
      </c>
      <c r="Q15" s="8">
        <v>157</v>
      </c>
      <c r="R15" s="8">
        <f t="shared" ref="R15:R17" si="0">SUM(N15+P15)</f>
        <v>1</v>
      </c>
      <c r="S15" s="8">
        <f t="shared" ref="S15:S17" si="1">SUM(O15+Q15)</f>
        <v>173</v>
      </c>
      <c r="T15" s="8"/>
      <c r="U15" s="8"/>
    </row>
    <row r="16" spans="1:21" s="12" customFormat="1" ht="24.75" customHeight="1" x14ac:dyDescent="0.25">
      <c r="A16" s="10">
        <v>3</v>
      </c>
      <c r="B16" s="8"/>
      <c r="C16" s="8"/>
      <c r="D16" s="8">
        <v>5000</v>
      </c>
      <c r="E16" s="8"/>
      <c r="F16" s="8"/>
      <c r="G16" s="8"/>
      <c r="H16" s="16"/>
      <c r="I16" s="16"/>
      <c r="J16" s="8" t="s">
        <v>17</v>
      </c>
      <c r="K16" s="8">
        <v>5000</v>
      </c>
      <c r="L16" s="8" t="s">
        <v>17</v>
      </c>
      <c r="M16" s="8">
        <v>5000</v>
      </c>
      <c r="N16" s="8"/>
      <c r="O16" s="8"/>
      <c r="P16" s="8"/>
      <c r="Q16" s="8"/>
      <c r="R16" s="8">
        <f t="shared" si="0"/>
        <v>0</v>
      </c>
      <c r="S16" s="8">
        <f t="shared" si="1"/>
        <v>0</v>
      </c>
      <c r="T16" s="8"/>
      <c r="U16" s="8"/>
    </row>
    <row r="17" spans="1:21" s="12" customFormat="1" ht="24.75" customHeight="1" x14ac:dyDescent="0.25">
      <c r="A17" s="10">
        <v>4</v>
      </c>
      <c r="B17" s="8"/>
      <c r="C17" s="8"/>
      <c r="D17" s="8">
        <v>10000</v>
      </c>
      <c r="E17" s="8"/>
      <c r="F17" s="8"/>
      <c r="G17" s="8"/>
      <c r="H17" s="16"/>
      <c r="I17" s="16"/>
      <c r="J17" s="8"/>
      <c r="K17" s="8">
        <v>10000</v>
      </c>
      <c r="L17" s="8"/>
      <c r="M17" s="8">
        <v>10000</v>
      </c>
      <c r="N17" s="8" t="s">
        <v>19</v>
      </c>
      <c r="O17" s="8">
        <v>6</v>
      </c>
      <c r="P17" s="8" t="s">
        <v>17</v>
      </c>
      <c r="Q17" s="8" t="s">
        <v>17</v>
      </c>
      <c r="R17" s="8" t="e">
        <f t="shared" si="0"/>
        <v>#VALUE!</v>
      </c>
      <c r="S17" s="8" t="e">
        <f t="shared" si="1"/>
        <v>#VALUE!</v>
      </c>
      <c r="T17" s="8"/>
      <c r="U17" s="8"/>
    </row>
    <row r="18" spans="1:21" s="12" customFormat="1" ht="24.75" customHeight="1" x14ac:dyDescent="0.25">
      <c r="A18" s="10">
        <v>5</v>
      </c>
      <c r="B18" s="8"/>
      <c r="C18" s="8"/>
      <c r="D18" s="8"/>
      <c r="E18" s="8"/>
      <c r="F18" s="8"/>
      <c r="G18" s="8"/>
      <c r="H18" s="16"/>
      <c r="I18" s="1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12" customFormat="1" ht="24.75" customHeight="1" x14ac:dyDescent="0.25">
      <c r="A19" s="10">
        <v>6</v>
      </c>
      <c r="B19" s="8"/>
      <c r="C19" s="8"/>
      <c r="D19" s="8"/>
      <c r="E19" s="8"/>
      <c r="F19" s="8"/>
      <c r="G19" s="8"/>
      <c r="H19" s="16"/>
      <c r="I19" s="1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12" customFormat="1" ht="24.75" customHeight="1" x14ac:dyDescent="0.25">
      <c r="A20" s="10">
        <v>7</v>
      </c>
      <c r="B20" s="8"/>
      <c r="C20" s="8"/>
      <c r="D20" s="8"/>
      <c r="E20" s="8"/>
      <c r="F20" s="8"/>
      <c r="G20" s="8"/>
      <c r="H20" s="16"/>
      <c r="I20" s="1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12" customFormat="1" ht="24.75" customHeight="1" x14ac:dyDescent="0.25">
      <c r="A21" s="10">
        <v>8</v>
      </c>
      <c r="B21" s="8"/>
      <c r="C21" s="8"/>
      <c r="D21" s="8"/>
      <c r="E21" s="8"/>
      <c r="F21" s="8"/>
      <c r="G21" s="8"/>
      <c r="H21" s="16"/>
      <c r="I21" s="1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12" customFormat="1" ht="24.75" customHeight="1" x14ac:dyDescent="0.25">
      <c r="A22" s="10">
        <v>9</v>
      </c>
      <c r="B22" s="8"/>
      <c r="C22" s="8"/>
      <c r="D22" s="8"/>
      <c r="E22" s="8"/>
      <c r="F22" s="8"/>
      <c r="G22" s="8"/>
      <c r="H22" s="16"/>
      <c r="I22" s="1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12" customFormat="1" ht="24.75" customHeight="1" x14ac:dyDescent="0.25">
      <c r="A23" s="10">
        <v>10</v>
      </c>
      <c r="B23" s="8"/>
      <c r="C23" s="8"/>
      <c r="D23" s="8"/>
      <c r="E23" s="8"/>
      <c r="F23" s="8"/>
      <c r="G23" s="8"/>
      <c r="H23" s="16"/>
      <c r="I23" s="1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12" customFormat="1" ht="24.75" customHeight="1" x14ac:dyDescent="0.25">
      <c r="A24" s="10">
        <v>11</v>
      </c>
      <c r="B24" s="8"/>
      <c r="C24" s="8"/>
      <c r="D24" s="8"/>
      <c r="E24" s="8"/>
      <c r="F24" s="8"/>
      <c r="G24" s="8"/>
      <c r="H24" s="16"/>
      <c r="I24" s="1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12" customFormat="1" ht="24.75" customHeight="1" x14ac:dyDescent="0.25">
      <c r="A25" s="10">
        <v>12</v>
      </c>
      <c r="B25" s="8"/>
      <c r="C25" s="8"/>
      <c r="D25" s="8"/>
      <c r="E25" s="8"/>
      <c r="F25" s="8"/>
      <c r="G25" s="8"/>
      <c r="H25" s="16"/>
      <c r="I25" s="1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12" customFormat="1" ht="24.75" customHeight="1" x14ac:dyDescent="0.25">
      <c r="A26" s="10">
        <v>13</v>
      </c>
      <c r="B26" s="8"/>
      <c r="C26" s="8"/>
      <c r="D26" s="8"/>
      <c r="E26" s="8"/>
      <c r="F26" s="8"/>
      <c r="G26" s="8"/>
      <c r="H26" s="16"/>
      <c r="I26" s="1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12" customFormat="1" ht="24.75" customHeight="1" x14ac:dyDescent="0.25">
      <c r="A27" s="10">
        <v>14</v>
      </c>
      <c r="B27" s="8"/>
      <c r="C27" s="8"/>
      <c r="D27" s="8"/>
      <c r="E27" s="8"/>
      <c r="F27" s="8"/>
      <c r="G27" s="8"/>
      <c r="H27" s="16"/>
      <c r="I27" s="1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12" customFormat="1" ht="24.75" customHeight="1" x14ac:dyDescent="0.25">
      <c r="A28" s="10">
        <v>15</v>
      </c>
      <c r="B28" s="8"/>
      <c r="C28" s="8"/>
      <c r="D28" s="8"/>
      <c r="E28" s="8"/>
      <c r="F28" s="8"/>
      <c r="G28" s="8"/>
      <c r="H28" s="16"/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s="12" customFormat="1" ht="24.75" customHeight="1" x14ac:dyDescent="0.25">
      <c r="A29" s="10">
        <v>16</v>
      </c>
      <c r="B29" s="8"/>
      <c r="C29" s="8"/>
      <c r="D29" s="8"/>
      <c r="E29" s="8"/>
      <c r="F29" s="8"/>
      <c r="G29" s="8"/>
      <c r="H29" s="16"/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s="12" customFormat="1" ht="22.5" customHeight="1" x14ac:dyDescent="0.25">
      <c r="A30" s="10"/>
      <c r="B30" s="8" t="s">
        <v>10</v>
      </c>
      <c r="C30" s="8"/>
      <c r="D30" s="8"/>
      <c r="E30" s="8"/>
      <c r="F30" s="8"/>
      <c r="G30" s="8"/>
      <c r="H30" s="16"/>
      <c r="I30" s="16"/>
      <c r="J30" s="8"/>
      <c r="K30" s="8"/>
      <c r="L30" s="8"/>
      <c r="M30" s="8"/>
      <c r="N30" s="8">
        <f>ROUNDDOWN(SUM(N14:N29),2)</f>
        <v>1.48</v>
      </c>
      <c r="O30" s="8">
        <f t="shared" ref="O30:S30" si="2">ROUNDDOWN(SUM(O14:O29),2)</f>
        <v>26</v>
      </c>
      <c r="P30" s="8">
        <f t="shared" si="2"/>
        <v>0.32</v>
      </c>
      <c r="Q30" s="8">
        <f t="shared" si="2"/>
        <v>157</v>
      </c>
      <c r="R30" s="8" t="e">
        <f t="shared" si="2"/>
        <v>#VALUE!</v>
      </c>
      <c r="S30" s="8" t="e">
        <f t="shared" si="2"/>
        <v>#VALUE!</v>
      </c>
      <c r="T30" s="8"/>
      <c r="U30" s="8"/>
    </row>
    <row r="31" spans="1:21" s="13" customFormat="1" x14ac:dyDescent="0.25">
      <c r="A31" s="11"/>
      <c r="B31" s="3"/>
      <c r="C31" s="3"/>
      <c r="D31" s="3"/>
      <c r="E31" s="3"/>
      <c r="F31" s="3"/>
      <c r="G31" s="3"/>
      <c r="H31" s="24"/>
      <c r="I31" s="2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13" customFormat="1" ht="18.75" x14ac:dyDescent="0.25">
      <c r="A32" s="11"/>
      <c r="B32" s="3"/>
      <c r="C32" s="3"/>
      <c r="D32" s="3"/>
      <c r="E32" s="3"/>
      <c r="F32" s="3"/>
      <c r="G32" s="3"/>
      <c r="H32" s="24"/>
      <c r="I32" s="24"/>
      <c r="J32" s="3"/>
      <c r="K32" s="3"/>
      <c r="L32" s="3"/>
      <c r="M32" s="3"/>
      <c r="N32" s="3"/>
      <c r="O32" s="3"/>
      <c r="P32" s="3"/>
      <c r="Q32" s="23"/>
      <c r="R32" s="23"/>
      <c r="S32" s="23"/>
      <c r="T32" s="3"/>
      <c r="U32" s="3"/>
    </row>
    <row r="38" spans="1:21" ht="14.25" customHeight="1" x14ac:dyDescent="0.25">
      <c r="A38" s="22" t="s">
        <v>0</v>
      </c>
      <c r="B38" s="19" t="s">
        <v>1</v>
      </c>
      <c r="C38" s="17" t="s">
        <v>11</v>
      </c>
      <c r="D38" s="17" t="s">
        <v>14</v>
      </c>
      <c r="E38" s="15" t="s">
        <v>2</v>
      </c>
      <c r="F38" s="15" t="s">
        <v>3</v>
      </c>
      <c r="G38" s="15"/>
      <c r="H38" s="19" t="s">
        <v>15</v>
      </c>
      <c r="I38" s="19"/>
      <c r="J38" s="14" t="s">
        <v>12</v>
      </c>
      <c r="K38" s="14"/>
      <c r="L38" s="20"/>
      <c r="M38" s="20"/>
      <c r="N38" s="16" t="s">
        <v>7</v>
      </c>
      <c r="O38" s="16"/>
      <c r="P38" s="16"/>
      <c r="Q38" s="16"/>
      <c r="R38" s="16"/>
      <c r="S38" s="16"/>
    </row>
    <row r="39" spans="1:21" ht="14.25" customHeight="1" x14ac:dyDescent="0.25">
      <c r="A39" s="22"/>
      <c r="B39" s="19"/>
      <c r="C39" s="17"/>
      <c r="D39" s="17"/>
      <c r="E39" s="15"/>
      <c r="F39" s="15"/>
      <c r="G39" s="15"/>
      <c r="H39" s="19"/>
      <c r="I39" s="19"/>
      <c r="J39" s="14"/>
      <c r="K39" s="14"/>
      <c r="L39" s="18" t="s">
        <v>6</v>
      </c>
      <c r="M39" s="18"/>
      <c r="N39" s="16"/>
      <c r="O39" s="16"/>
      <c r="P39" s="16"/>
      <c r="Q39" s="16"/>
      <c r="R39" s="16"/>
      <c r="S39" s="16"/>
    </row>
    <row r="40" spans="1:21" ht="14.25" customHeight="1" x14ac:dyDescent="0.25">
      <c r="A40" s="22"/>
      <c r="B40" s="19"/>
      <c r="C40" s="17"/>
      <c r="D40" s="17"/>
      <c r="E40" s="15"/>
      <c r="F40" s="15"/>
      <c r="G40" s="15"/>
      <c r="H40" s="19"/>
      <c r="I40" s="19"/>
      <c r="J40" s="4"/>
      <c r="K40" s="4" t="s">
        <v>13</v>
      </c>
      <c r="M40" s="7" t="s">
        <v>13</v>
      </c>
      <c r="N40" s="16"/>
      <c r="O40" s="16"/>
      <c r="P40" s="16"/>
      <c r="Q40" s="16"/>
      <c r="R40" s="16"/>
      <c r="S40" s="16"/>
    </row>
    <row r="41" spans="1:21" ht="14.25" customHeight="1" x14ac:dyDescent="0.25">
      <c r="A41" s="22"/>
      <c r="B41" s="19"/>
      <c r="C41" s="17"/>
      <c r="D41" s="17"/>
      <c r="E41" s="15"/>
      <c r="F41" s="15"/>
      <c r="G41" s="15"/>
      <c r="H41" s="19"/>
      <c r="I41" s="19"/>
      <c r="J41" s="4"/>
      <c r="K41" s="4"/>
      <c r="N41" s="18" t="s">
        <v>8</v>
      </c>
      <c r="O41" s="18"/>
      <c r="P41" s="18" t="s">
        <v>22</v>
      </c>
      <c r="Q41" s="18"/>
      <c r="R41" s="18" t="s">
        <v>9</v>
      </c>
      <c r="S41" s="18"/>
    </row>
    <row r="42" spans="1:21" ht="14.25" customHeight="1" x14ac:dyDescent="0.25">
      <c r="A42" s="22"/>
      <c r="B42" s="19"/>
      <c r="C42" s="17"/>
      <c r="D42" s="17"/>
      <c r="E42" s="15"/>
      <c r="F42" s="4" t="s">
        <v>4</v>
      </c>
      <c r="G42" s="4" t="s">
        <v>5</v>
      </c>
      <c r="H42" s="19"/>
      <c r="I42" s="19"/>
      <c r="J42" s="7" t="s">
        <v>4</v>
      </c>
      <c r="K42" s="7" t="s">
        <v>5</v>
      </c>
      <c r="L42" s="7" t="s">
        <v>4</v>
      </c>
      <c r="M42" s="7" t="s">
        <v>5</v>
      </c>
      <c r="N42" s="7" t="s">
        <v>4</v>
      </c>
      <c r="O42" s="7" t="s">
        <v>5</v>
      </c>
      <c r="P42" s="7" t="s">
        <v>4</v>
      </c>
      <c r="Q42" s="7" t="s">
        <v>5</v>
      </c>
      <c r="R42" s="7" t="s">
        <v>4</v>
      </c>
      <c r="S42" s="1" t="s">
        <v>5</v>
      </c>
    </row>
    <row r="43" spans="1:21" s="12" customFormat="1" ht="24.75" customHeight="1" x14ac:dyDescent="0.25">
      <c r="A43" s="10">
        <v>1</v>
      </c>
      <c r="B43" s="8"/>
      <c r="C43" s="8" t="s">
        <v>16</v>
      </c>
      <c r="D43" s="8">
        <v>3000</v>
      </c>
      <c r="E43" s="8"/>
      <c r="F43" s="8">
        <v>0.98</v>
      </c>
      <c r="G43" s="8">
        <v>234</v>
      </c>
      <c r="H43" s="16"/>
      <c r="I43" s="16"/>
      <c r="J43" s="8" t="s">
        <v>17</v>
      </c>
      <c r="K43" s="8">
        <v>3000</v>
      </c>
      <c r="L43" s="8" t="s">
        <v>17</v>
      </c>
      <c r="M43" s="8">
        <v>3000</v>
      </c>
      <c r="N43" s="8">
        <v>0.8</v>
      </c>
      <c r="O43" s="8">
        <v>1</v>
      </c>
      <c r="P43" s="8" t="s">
        <v>17</v>
      </c>
      <c r="Q43" s="8" t="s">
        <v>18</v>
      </c>
      <c r="R43" s="8" t="e">
        <f>SUM(N43+P43)</f>
        <v>#VALUE!</v>
      </c>
      <c r="S43" s="8" t="e">
        <f>SUM(O43+Q43)</f>
        <v>#VALUE!</v>
      </c>
      <c r="T43" s="8"/>
      <c r="U43" s="8"/>
    </row>
    <row r="44" spans="1:21" s="12" customFormat="1" ht="24.75" customHeight="1" x14ac:dyDescent="0.25">
      <c r="A44" s="10">
        <v>2</v>
      </c>
      <c r="B44" s="8"/>
      <c r="C44" s="8">
        <v>278</v>
      </c>
      <c r="D44" s="8">
        <v>300000</v>
      </c>
      <c r="E44" s="8"/>
      <c r="F44" s="8" t="s">
        <v>17</v>
      </c>
      <c r="G44" s="8">
        <v>278</v>
      </c>
      <c r="H44" s="16"/>
      <c r="I44" s="16"/>
      <c r="J44" s="8" t="s">
        <v>17</v>
      </c>
      <c r="K44" s="8">
        <v>300000</v>
      </c>
      <c r="L44" s="8" t="s">
        <v>17</v>
      </c>
      <c r="M44" s="8">
        <v>100000</v>
      </c>
      <c r="N44" s="8">
        <v>0.68</v>
      </c>
      <c r="O44" s="8">
        <v>16</v>
      </c>
      <c r="P44" s="8">
        <v>0.32</v>
      </c>
      <c r="Q44" s="8">
        <v>157</v>
      </c>
      <c r="R44" s="8">
        <f t="shared" ref="R44:R46" si="3">SUM(N44+P44)</f>
        <v>1</v>
      </c>
      <c r="S44" s="8">
        <f t="shared" ref="S44:S46" si="4">SUM(O44+Q44)</f>
        <v>173</v>
      </c>
      <c r="T44" s="8"/>
      <c r="U44" s="8"/>
    </row>
    <row r="45" spans="1:21" s="12" customFormat="1" ht="24.75" customHeight="1" x14ac:dyDescent="0.25">
      <c r="A45" s="10">
        <v>3</v>
      </c>
      <c r="B45" s="8"/>
      <c r="C45" s="8"/>
      <c r="D45" s="8">
        <v>5000</v>
      </c>
      <c r="E45" s="8"/>
      <c r="F45" s="8"/>
      <c r="G45" s="8"/>
      <c r="H45" s="16"/>
      <c r="I45" s="16"/>
      <c r="J45" s="8" t="s">
        <v>17</v>
      </c>
      <c r="K45" s="8">
        <v>5000</v>
      </c>
      <c r="L45" s="8" t="s">
        <v>17</v>
      </c>
      <c r="M45" s="8">
        <v>5000</v>
      </c>
      <c r="N45" s="8"/>
      <c r="O45" s="8"/>
      <c r="P45" s="8"/>
      <c r="Q45" s="8"/>
      <c r="R45" s="8">
        <f t="shared" si="3"/>
        <v>0</v>
      </c>
      <c r="S45" s="8">
        <f t="shared" si="4"/>
        <v>0</v>
      </c>
      <c r="T45" s="8"/>
      <c r="U45" s="8"/>
    </row>
    <row r="46" spans="1:21" s="12" customFormat="1" ht="24.75" customHeight="1" x14ac:dyDescent="0.25">
      <c r="A46" s="10">
        <v>4</v>
      </c>
      <c r="B46" s="8"/>
      <c r="C46" s="8"/>
      <c r="D46" s="8">
        <v>10000</v>
      </c>
      <c r="E46" s="8"/>
      <c r="F46" s="8"/>
      <c r="G46" s="8"/>
      <c r="H46" s="16"/>
      <c r="I46" s="16"/>
      <c r="J46" s="8"/>
      <c r="K46" s="8">
        <v>10000</v>
      </c>
      <c r="L46" s="8"/>
      <c r="M46" s="8">
        <v>10000</v>
      </c>
      <c r="N46" s="8" t="s">
        <v>19</v>
      </c>
      <c r="O46" s="8">
        <v>6</v>
      </c>
      <c r="P46" s="8" t="s">
        <v>17</v>
      </c>
      <c r="Q46" s="8" t="s">
        <v>17</v>
      </c>
      <c r="R46" s="8" t="e">
        <f t="shared" si="3"/>
        <v>#VALUE!</v>
      </c>
      <c r="S46" s="8" t="e">
        <f t="shared" si="4"/>
        <v>#VALUE!</v>
      </c>
      <c r="T46" s="8"/>
      <c r="U46" s="8"/>
    </row>
    <row r="47" spans="1:21" s="12" customFormat="1" ht="24.75" customHeight="1" x14ac:dyDescent="0.25">
      <c r="A47" s="10">
        <v>5</v>
      </c>
      <c r="B47" s="8"/>
      <c r="C47" s="8"/>
      <c r="D47" s="8"/>
      <c r="E47" s="8"/>
      <c r="F47" s="8"/>
      <c r="G47" s="8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12" customFormat="1" ht="24.75" customHeight="1" x14ac:dyDescent="0.25">
      <c r="A48" s="10">
        <v>6</v>
      </c>
      <c r="B48" s="8"/>
      <c r="C48" s="8"/>
      <c r="D48" s="8"/>
      <c r="E48" s="8"/>
      <c r="F48" s="8"/>
      <c r="G48" s="8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12" customFormat="1" ht="24.75" customHeight="1" x14ac:dyDescent="0.25">
      <c r="A49" s="10">
        <v>7</v>
      </c>
      <c r="B49" s="8"/>
      <c r="C49" s="8"/>
      <c r="D49" s="8"/>
      <c r="E49" s="8"/>
      <c r="F49" s="8"/>
      <c r="G49" s="8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12" customFormat="1" ht="24.75" customHeight="1" x14ac:dyDescent="0.25">
      <c r="A50" s="10">
        <v>8</v>
      </c>
      <c r="B50" s="8"/>
      <c r="C50" s="8"/>
      <c r="D50" s="8"/>
      <c r="E50" s="8"/>
      <c r="F50" s="8"/>
      <c r="G50" s="8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12" customFormat="1" ht="24.75" customHeight="1" x14ac:dyDescent="0.25">
      <c r="A51" s="10">
        <v>9</v>
      </c>
      <c r="B51" s="8"/>
      <c r="C51" s="8"/>
      <c r="D51" s="8"/>
      <c r="E51" s="8"/>
      <c r="F51" s="8"/>
      <c r="G51" s="8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s="12" customFormat="1" ht="24.75" customHeight="1" x14ac:dyDescent="0.25">
      <c r="A52" s="10">
        <v>10</v>
      </c>
      <c r="B52" s="8"/>
      <c r="C52" s="8"/>
      <c r="D52" s="8"/>
      <c r="E52" s="8"/>
      <c r="F52" s="8"/>
      <c r="G52" s="8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12" customFormat="1" ht="24.75" customHeight="1" x14ac:dyDescent="0.25">
      <c r="A53" s="10">
        <v>11</v>
      </c>
      <c r="B53" s="8"/>
      <c r="C53" s="8"/>
      <c r="D53" s="8"/>
      <c r="E53" s="8"/>
      <c r="F53" s="8"/>
      <c r="G53" s="8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s="12" customFormat="1" ht="24.75" customHeight="1" x14ac:dyDescent="0.25">
      <c r="A54" s="10">
        <v>12</v>
      </c>
      <c r="B54" s="8"/>
      <c r="C54" s="8"/>
      <c r="D54" s="8"/>
      <c r="E54" s="8"/>
      <c r="F54" s="8"/>
      <c r="G54" s="8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12" customFormat="1" ht="24.75" customHeight="1" x14ac:dyDescent="0.25">
      <c r="A55" s="10">
        <v>13</v>
      </c>
      <c r="B55" s="8"/>
      <c r="C55" s="8"/>
      <c r="D55" s="8"/>
      <c r="E55" s="8"/>
      <c r="F55" s="8"/>
      <c r="G55" s="8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s="12" customFormat="1" ht="24.75" customHeight="1" x14ac:dyDescent="0.25">
      <c r="A56" s="10">
        <v>14</v>
      </c>
      <c r="B56" s="8"/>
      <c r="C56" s="8"/>
      <c r="D56" s="8"/>
      <c r="E56" s="8"/>
      <c r="F56" s="8"/>
      <c r="G56" s="8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12" customFormat="1" ht="24.75" customHeight="1" x14ac:dyDescent="0.25">
      <c r="A57" s="10">
        <v>15</v>
      </c>
      <c r="B57" s="8"/>
      <c r="C57" s="8"/>
      <c r="D57" s="8"/>
      <c r="E57" s="8"/>
      <c r="F57" s="8"/>
      <c r="G57" s="8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s="12" customFormat="1" ht="24.75" customHeight="1" x14ac:dyDescent="0.25">
      <c r="A58" s="10">
        <v>16</v>
      </c>
      <c r="B58" s="8"/>
      <c r="C58" s="8"/>
      <c r="D58" s="8"/>
      <c r="E58" s="8"/>
      <c r="F58" s="8"/>
      <c r="G58" s="8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12" customFormat="1" ht="22.5" customHeight="1" x14ac:dyDescent="0.25">
      <c r="A59" s="10"/>
      <c r="B59" s="8" t="s">
        <v>10</v>
      </c>
      <c r="C59" s="8"/>
      <c r="D59" s="8"/>
      <c r="E59" s="8"/>
      <c r="F59" s="8"/>
      <c r="G59" s="8"/>
      <c r="H59" s="16"/>
      <c r="I59" s="16"/>
      <c r="J59" s="8"/>
      <c r="K59" s="8"/>
      <c r="L59" s="8"/>
      <c r="M59" s="8"/>
      <c r="N59" s="8">
        <f>ROUNDDOWN(SUM(N43:N58),2)</f>
        <v>1.48</v>
      </c>
      <c r="O59" s="8">
        <f>ROUNDDOWN(SUM(O43:O58),2)</f>
        <v>23</v>
      </c>
      <c r="P59" s="8">
        <f t="shared" ref="P59:S59" si="5">ROUNDDOWN(SUM(P43:P58),2)</f>
        <v>0.32</v>
      </c>
      <c r="Q59" s="8">
        <f t="shared" si="5"/>
        <v>157</v>
      </c>
      <c r="R59" s="8" t="e">
        <f t="shared" si="5"/>
        <v>#VALUE!</v>
      </c>
      <c r="S59" s="8" t="e">
        <f t="shared" si="5"/>
        <v>#VALUE!</v>
      </c>
      <c r="T59" s="8"/>
      <c r="U59" s="8"/>
    </row>
    <row r="60" spans="1:21" s="13" customFormat="1" x14ac:dyDescent="0.25">
      <c r="A60" s="11"/>
      <c r="B60" s="3"/>
      <c r="C60" s="3"/>
      <c r="D60" s="3"/>
      <c r="E60" s="3"/>
      <c r="F60" s="3"/>
      <c r="G60" s="3"/>
      <c r="H60" s="24"/>
      <c r="I60" s="2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13" customFormat="1" ht="18.75" x14ac:dyDescent="0.25">
      <c r="A61" s="11"/>
      <c r="B61" s="3"/>
      <c r="C61" s="3"/>
      <c r="D61" s="3"/>
      <c r="E61" s="3"/>
      <c r="F61" s="3"/>
      <c r="G61" s="3"/>
      <c r="H61" s="24"/>
      <c r="I61" s="24"/>
      <c r="J61" s="3"/>
      <c r="K61" s="3"/>
      <c r="L61" s="3"/>
      <c r="M61" s="3"/>
      <c r="N61" s="3"/>
      <c r="O61" s="3"/>
      <c r="P61" s="3"/>
      <c r="Q61" s="23"/>
      <c r="R61" s="23"/>
      <c r="S61" s="23"/>
      <c r="T61" s="3"/>
      <c r="U61" s="3"/>
    </row>
    <row r="63" spans="1:21" ht="24" customHeight="1" x14ac:dyDescent="0.25">
      <c r="A63" s="22" t="s">
        <v>0</v>
      </c>
      <c r="B63" s="19" t="s">
        <v>1</v>
      </c>
      <c r="C63" s="17" t="s">
        <v>11</v>
      </c>
      <c r="D63" s="17" t="s">
        <v>14</v>
      </c>
      <c r="E63" s="15" t="s">
        <v>2</v>
      </c>
      <c r="F63" s="15" t="s">
        <v>3</v>
      </c>
      <c r="G63" s="15"/>
      <c r="H63" s="19" t="s">
        <v>15</v>
      </c>
      <c r="I63" s="19"/>
      <c r="J63" s="14" t="s">
        <v>12</v>
      </c>
      <c r="K63" s="14"/>
      <c r="L63" s="20"/>
      <c r="M63" s="20"/>
      <c r="N63" s="16" t="s">
        <v>7</v>
      </c>
      <c r="O63" s="16"/>
      <c r="P63" s="16"/>
      <c r="Q63" s="16"/>
      <c r="R63" s="16"/>
      <c r="S63" s="16"/>
    </row>
    <row r="64" spans="1:21" ht="14.25" customHeight="1" x14ac:dyDescent="0.25">
      <c r="A64" s="22"/>
      <c r="B64" s="19"/>
      <c r="C64" s="17"/>
      <c r="D64" s="17"/>
      <c r="E64" s="15"/>
      <c r="F64" s="15"/>
      <c r="G64" s="15"/>
      <c r="H64" s="19"/>
      <c r="I64" s="19"/>
      <c r="J64" s="14"/>
      <c r="K64" s="14"/>
      <c r="L64" s="18" t="s">
        <v>6</v>
      </c>
      <c r="M64" s="18"/>
      <c r="N64" s="16"/>
      <c r="O64" s="16"/>
      <c r="P64" s="16"/>
      <c r="Q64" s="16"/>
      <c r="R64" s="16"/>
      <c r="S64" s="16"/>
    </row>
    <row r="65" spans="1:21" ht="14.25" customHeight="1" x14ac:dyDescent="0.25">
      <c r="A65" s="22"/>
      <c r="B65" s="19"/>
      <c r="C65" s="17"/>
      <c r="D65" s="17"/>
      <c r="E65" s="15"/>
      <c r="F65" s="15"/>
      <c r="G65" s="15"/>
      <c r="H65" s="19"/>
      <c r="I65" s="19"/>
      <c r="J65" s="4"/>
      <c r="K65" s="4" t="s">
        <v>13</v>
      </c>
      <c r="M65" s="7" t="s">
        <v>13</v>
      </c>
      <c r="N65" s="16"/>
      <c r="O65" s="16"/>
      <c r="P65" s="16"/>
      <c r="Q65" s="16"/>
      <c r="R65" s="16"/>
      <c r="S65" s="16"/>
    </row>
    <row r="66" spans="1:21" ht="14.25" customHeight="1" x14ac:dyDescent="0.25">
      <c r="A66" s="22"/>
      <c r="B66" s="19"/>
      <c r="C66" s="17"/>
      <c r="D66" s="17"/>
      <c r="E66" s="15"/>
      <c r="F66" s="15"/>
      <c r="G66" s="15"/>
      <c r="H66" s="19"/>
      <c r="I66" s="19"/>
      <c r="J66" s="4"/>
      <c r="K66" s="4"/>
      <c r="N66" s="18" t="s">
        <v>8</v>
      </c>
      <c r="O66" s="18"/>
      <c r="P66" s="18" t="s">
        <v>22</v>
      </c>
      <c r="Q66" s="18"/>
      <c r="R66" s="18" t="s">
        <v>9</v>
      </c>
      <c r="S66" s="18"/>
    </row>
    <row r="67" spans="1:21" ht="14.25" customHeight="1" x14ac:dyDescent="0.25">
      <c r="A67" s="22"/>
      <c r="B67" s="19"/>
      <c r="C67" s="17"/>
      <c r="D67" s="17"/>
      <c r="E67" s="15"/>
      <c r="F67" s="4" t="s">
        <v>4</v>
      </c>
      <c r="G67" s="4" t="s">
        <v>5</v>
      </c>
      <c r="H67" s="19"/>
      <c r="I67" s="19"/>
      <c r="J67" s="7" t="s">
        <v>4</v>
      </c>
      <c r="K67" s="7" t="s">
        <v>5</v>
      </c>
      <c r="L67" s="7" t="s">
        <v>4</v>
      </c>
      <c r="M67" s="7" t="s">
        <v>5</v>
      </c>
      <c r="N67" s="7" t="s">
        <v>4</v>
      </c>
      <c r="O67" s="7" t="s">
        <v>5</v>
      </c>
      <c r="P67" s="7" t="s">
        <v>4</v>
      </c>
      <c r="Q67" s="7" t="s">
        <v>5</v>
      </c>
      <c r="R67" s="7" t="s">
        <v>4</v>
      </c>
      <c r="S67" s="1" t="s">
        <v>5</v>
      </c>
    </row>
    <row r="68" spans="1:21" s="12" customFormat="1" ht="24.75" customHeight="1" x14ac:dyDescent="0.25">
      <c r="A68" s="10">
        <v>1</v>
      </c>
      <c r="B68" s="8"/>
      <c r="C68" s="8" t="s">
        <v>16</v>
      </c>
      <c r="D68" s="8">
        <v>8000</v>
      </c>
      <c r="E68" s="8"/>
      <c r="F68" s="8">
        <v>0.98</v>
      </c>
      <c r="G68" s="8">
        <v>234</v>
      </c>
      <c r="H68" s="16"/>
      <c r="I68" s="16"/>
      <c r="J68" s="8" t="s">
        <v>17</v>
      </c>
      <c r="K68" s="8">
        <v>8000</v>
      </c>
      <c r="L68" s="8" t="s">
        <v>17</v>
      </c>
      <c r="M68" s="8">
        <v>8000</v>
      </c>
      <c r="N68" s="8">
        <v>0.8</v>
      </c>
      <c r="O68" s="8">
        <v>4</v>
      </c>
      <c r="P68" s="8" t="s">
        <v>17</v>
      </c>
      <c r="Q68" s="8" t="s">
        <v>18</v>
      </c>
      <c r="R68" s="8" t="e">
        <f>SUM(N68+P68)</f>
        <v>#VALUE!</v>
      </c>
      <c r="S68" s="8" t="e">
        <f>SUM(O68+Q68)</f>
        <v>#VALUE!</v>
      </c>
      <c r="T68" s="8"/>
      <c r="U68" s="8"/>
    </row>
    <row r="69" spans="1:21" s="12" customFormat="1" ht="24.75" customHeight="1" x14ac:dyDescent="0.25">
      <c r="A69" s="10">
        <v>2</v>
      </c>
      <c r="B69" s="8"/>
      <c r="C69" s="8">
        <v>278</v>
      </c>
      <c r="D69" s="8">
        <v>300000</v>
      </c>
      <c r="E69" s="8"/>
      <c r="F69" s="8" t="s">
        <v>17</v>
      </c>
      <c r="G69" s="8">
        <v>278</v>
      </c>
      <c r="H69" s="16"/>
      <c r="I69" s="16"/>
      <c r="J69" s="8" t="s">
        <v>17</v>
      </c>
      <c r="K69" s="8">
        <v>300000</v>
      </c>
      <c r="L69" s="8" t="s">
        <v>17</v>
      </c>
      <c r="M69" s="8">
        <v>100000</v>
      </c>
      <c r="N69" s="8">
        <v>0.68</v>
      </c>
      <c r="O69" s="8">
        <v>16</v>
      </c>
      <c r="P69" s="8">
        <v>0.32</v>
      </c>
      <c r="Q69" s="8">
        <v>157</v>
      </c>
      <c r="R69" s="8">
        <f t="shared" ref="R69:R71" si="6">SUM(N69+P69)</f>
        <v>1</v>
      </c>
      <c r="S69" s="8">
        <f t="shared" ref="S69:S71" si="7">SUM(O69+Q69)</f>
        <v>173</v>
      </c>
      <c r="T69" s="8"/>
      <c r="U69" s="8"/>
    </row>
    <row r="70" spans="1:21" s="12" customFormat="1" ht="24.75" customHeight="1" x14ac:dyDescent="0.25">
      <c r="A70" s="10">
        <v>3</v>
      </c>
      <c r="B70" s="8"/>
      <c r="C70" s="8"/>
      <c r="D70" s="8">
        <v>5000</v>
      </c>
      <c r="E70" s="8"/>
      <c r="F70" s="8"/>
      <c r="G70" s="8"/>
      <c r="H70" s="16"/>
      <c r="I70" s="16"/>
      <c r="J70" s="8" t="s">
        <v>17</v>
      </c>
      <c r="K70" s="8">
        <v>5000</v>
      </c>
      <c r="L70" s="8" t="s">
        <v>17</v>
      </c>
      <c r="M70" s="8">
        <v>5000</v>
      </c>
      <c r="N70" s="8"/>
      <c r="O70" s="8"/>
      <c r="P70" s="8"/>
      <c r="Q70" s="8"/>
      <c r="R70" s="8">
        <f t="shared" si="6"/>
        <v>0</v>
      </c>
      <c r="S70" s="8">
        <f t="shared" si="7"/>
        <v>0</v>
      </c>
      <c r="T70" s="8"/>
      <c r="U70" s="8"/>
    </row>
    <row r="71" spans="1:21" s="12" customFormat="1" ht="24.75" customHeight="1" x14ac:dyDescent="0.25">
      <c r="A71" s="10">
        <v>4</v>
      </c>
      <c r="B71" s="8"/>
      <c r="C71" s="8"/>
      <c r="D71" s="8">
        <v>10000</v>
      </c>
      <c r="E71" s="8"/>
      <c r="F71" s="8"/>
      <c r="G71" s="8"/>
      <c r="H71" s="16"/>
      <c r="I71" s="16"/>
      <c r="J71" s="8"/>
      <c r="K71" s="8">
        <v>10000</v>
      </c>
      <c r="L71" s="8"/>
      <c r="M71" s="8">
        <v>10000</v>
      </c>
      <c r="N71" s="8" t="s">
        <v>19</v>
      </c>
      <c r="O71" s="8">
        <v>6</v>
      </c>
      <c r="P71" s="8" t="s">
        <v>17</v>
      </c>
      <c r="Q71" s="8" t="s">
        <v>17</v>
      </c>
      <c r="R71" s="8" t="e">
        <f t="shared" si="6"/>
        <v>#VALUE!</v>
      </c>
      <c r="S71" s="8" t="e">
        <f t="shared" si="7"/>
        <v>#VALUE!</v>
      </c>
      <c r="T71" s="8"/>
      <c r="U71" s="8"/>
    </row>
    <row r="72" spans="1:21" s="12" customFormat="1" ht="24.75" customHeight="1" x14ac:dyDescent="0.25">
      <c r="A72" s="10">
        <v>5</v>
      </c>
      <c r="B72" s="8"/>
      <c r="C72" s="8"/>
      <c r="D72" s="8"/>
      <c r="E72" s="8"/>
      <c r="F72" s="8"/>
      <c r="G72" s="8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s="12" customFormat="1" ht="24.75" customHeight="1" x14ac:dyDescent="0.25">
      <c r="A73" s="10">
        <v>6</v>
      </c>
      <c r="B73" s="8"/>
      <c r="C73" s="8"/>
      <c r="D73" s="8"/>
      <c r="E73" s="8"/>
      <c r="F73" s="8"/>
      <c r="G73" s="8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s="12" customFormat="1" ht="24.75" customHeight="1" x14ac:dyDescent="0.25">
      <c r="A74" s="10">
        <v>7</v>
      </c>
      <c r="B74" s="8"/>
      <c r="C74" s="8"/>
      <c r="D74" s="8"/>
      <c r="E74" s="8"/>
      <c r="F74" s="8"/>
      <c r="G74" s="8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s="12" customFormat="1" ht="24.75" customHeight="1" x14ac:dyDescent="0.25">
      <c r="A75" s="10">
        <v>8</v>
      </c>
      <c r="B75" s="8"/>
      <c r="C75" s="8"/>
      <c r="D75" s="8"/>
      <c r="E75" s="8"/>
      <c r="F75" s="8"/>
      <c r="G75" s="8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s="12" customFormat="1" ht="24.75" customHeight="1" x14ac:dyDescent="0.25">
      <c r="A76" s="10">
        <v>9</v>
      </c>
      <c r="B76" s="8"/>
      <c r="C76" s="8"/>
      <c r="D76" s="8"/>
      <c r="E76" s="8"/>
      <c r="F76" s="8"/>
      <c r="G76" s="8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s="12" customFormat="1" ht="24.75" customHeight="1" x14ac:dyDescent="0.25">
      <c r="A77" s="10">
        <v>10</v>
      </c>
      <c r="B77" s="8"/>
      <c r="C77" s="8"/>
      <c r="D77" s="8"/>
      <c r="E77" s="8"/>
      <c r="F77" s="8"/>
      <c r="G77" s="8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s="12" customFormat="1" ht="24.75" customHeight="1" x14ac:dyDescent="0.25">
      <c r="A78" s="10">
        <v>11</v>
      </c>
      <c r="B78" s="8"/>
      <c r="C78" s="8"/>
      <c r="D78" s="8"/>
      <c r="E78" s="8"/>
      <c r="F78" s="8"/>
      <c r="G78" s="8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s="12" customFormat="1" ht="24.75" customHeight="1" x14ac:dyDescent="0.25">
      <c r="A79" s="10">
        <v>12</v>
      </c>
      <c r="B79" s="8"/>
      <c r="C79" s="8"/>
      <c r="D79" s="8"/>
      <c r="E79" s="8"/>
      <c r="F79" s="8"/>
      <c r="G79" s="8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s="12" customFormat="1" ht="24.75" customHeight="1" x14ac:dyDescent="0.25">
      <c r="A80" s="10">
        <v>13</v>
      </c>
      <c r="B80" s="8"/>
      <c r="C80" s="8"/>
      <c r="D80" s="8"/>
      <c r="E80" s="8"/>
      <c r="F80" s="8"/>
      <c r="G80" s="8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12" customFormat="1" ht="24.75" customHeight="1" x14ac:dyDescent="0.25">
      <c r="A81" s="10">
        <v>14</v>
      </c>
      <c r="B81" s="8"/>
      <c r="C81" s="8"/>
      <c r="D81" s="8"/>
      <c r="E81" s="8"/>
      <c r="F81" s="8"/>
      <c r="G81" s="8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12" customFormat="1" ht="24.75" customHeight="1" x14ac:dyDescent="0.25">
      <c r="A82" s="10">
        <v>15</v>
      </c>
      <c r="B82" s="8"/>
      <c r="C82" s="8"/>
      <c r="D82" s="8"/>
      <c r="E82" s="8"/>
      <c r="F82" s="8"/>
      <c r="G82" s="8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12" customFormat="1" ht="24.75" customHeight="1" x14ac:dyDescent="0.25">
      <c r="A83" s="10">
        <v>16</v>
      </c>
      <c r="B83" s="8"/>
      <c r="C83" s="8"/>
      <c r="D83" s="8"/>
      <c r="E83" s="8"/>
      <c r="F83" s="8"/>
      <c r="G83" s="8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12" customFormat="1" ht="22.5" customHeight="1" x14ac:dyDescent="0.25">
      <c r="A84" s="10"/>
      <c r="B84" s="8" t="s">
        <v>10</v>
      </c>
      <c r="C84" s="8"/>
      <c r="D84" s="8"/>
      <c r="E84" s="8"/>
      <c r="F84" s="8"/>
      <c r="G84" s="8"/>
      <c r="H84" s="16"/>
      <c r="I84" s="16"/>
      <c r="J84" s="8"/>
      <c r="K84" s="8"/>
      <c r="L84" s="8"/>
      <c r="M84" s="8"/>
      <c r="N84" s="8">
        <f>ROUNDDOWN(SUM(N68:N83),2)</f>
        <v>1.48</v>
      </c>
      <c r="O84" s="8">
        <f t="shared" ref="O84:S84" si="8">ROUNDDOWN(SUM(O68:O83),2)</f>
        <v>26</v>
      </c>
      <c r="P84" s="8">
        <f t="shared" si="8"/>
        <v>0.32</v>
      </c>
      <c r="Q84" s="8">
        <f t="shared" si="8"/>
        <v>157</v>
      </c>
      <c r="R84" s="8" t="e">
        <f t="shared" si="8"/>
        <v>#VALUE!</v>
      </c>
      <c r="S84" s="8" t="e">
        <f t="shared" si="8"/>
        <v>#VALUE!</v>
      </c>
      <c r="T84" s="8"/>
      <c r="U84" s="8"/>
    </row>
    <row r="85" spans="1:21" s="13" customFormat="1" x14ac:dyDescent="0.25">
      <c r="A85" s="11"/>
      <c r="B85" s="3"/>
      <c r="C85" s="3"/>
      <c r="D85" s="3"/>
      <c r="E85" s="3"/>
      <c r="F85" s="3"/>
      <c r="G85" s="3"/>
      <c r="H85" s="24"/>
      <c r="I85" s="24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s="13" customFormat="1" ht="18.75" x14ac:dyDescent="0.25">
      <c r="A86" s="11"/>
      <c r="B86" s="3"/>
      <c r="C86" s="3"/>
      <c r="D86" s="3"/>
      <c r="E86" s="3"/>
      <c r="F86" s="3"/>
      <c r="G86" s="3"/>
      <c r="H86" s="24"/>
      <c r="I86" s="24"/>
      <c r="J86" s="3"/>
      <c r="K86" s="3"/>
      <c r="L86" s="3"/>
      <c r="M86" s="3"/>
      <c r="N86" s="3"/>
      <c r="O86" s="3"/>
      <c r="P86" s="3"/>
      <c r="Q86" s="23"/>
      <c r="R86" s="23"/>
      <c r="S86" s="23"/>
      <c r="T86" s="3"/>
      <c r="U86" s="3"/>
    </row>
    <row r="90" spans="1:21" ht="24" customHeight="1" x14ac:dyDescent="0.25">
      <c r="A90" s="22" t="s">
        <v>0</v>
      </c>
      <c r="B90" s="19" t="s">
        <v>1</v>
      </c>
      <c r="C90" s="17" t="s">
        <v>11</v>
      </c>
      <c r="D90" s="17" t="s">
        <v>14</v>
      </c>
      <c r="E90" s="15" t="s">
        <v>2</v>
      </c>
      <c r="F90" s="15" t="s">
        <v>3</v>
      </c>
      <c r="G90" s="15"/>
      <c r="H90" s="19" t="s">
        <v>15</v>
      </c>
      <c r="I90" s="19"/>
      <c r="J90" s="14" t="s">
        <v>12</v>
      </c>
      <c r="K90" s="14"/>
      <c r="L90" s="20"/>
      <c r="M90" s="20"/>
      <c r="N90" s="16" t="s">
        <v>7</v>
      </c>
      <c r="O90" s="16"/>
      <c r="P90" s="16"/>
      <c r="Q90" s="16"/>
      <c r="R90" s="16"/>
      <c r="S90" s="16"/>
    </row>
    <row r="91" spans="1:21" ht="14.25" customHeight="1" x14ac:dyDescent="0.25">
      <c r="A91" s="22"/>
      <c r="B91" s="19"/>
      <c r="C91" s="17"/>
      <c r="D91" s="17"/>
      <c r="E91" s="15"/>
      <c r="F91" s="15"/>
      <c r="G91" s="15"/>
      <c r="H91" s="19"/>
      <c r="I91" s="19"/>
      <c r="J91" s="14"/>
      <c r="K91" s="14"/>
      <c r="L91" s="18" t="s">
        <v>6</v>
      </c>
      <c r="M91" s="18"/>
      <c r="N91" s="16"/>
      <c r="O91" s="16"/>
      <c r="P91" s="16"/>
      <c r="Q91" s="16"/>
      <c r="R91" s="16"/>
      <c r="S91" s="16"/>
    </row>
    <row r="92" spans="1:21" ht="14.25" customHeight="1" x14ac:dyDescent="0.25">
      <c r="A92" s="22"/>
      <c r="B92" s="19"/>
      <c r="C92" s="17"/>
      <c r="D92" s="17"/>
      <c r="E92" s="15"/>
      <c r="F92" s="15"/>
      <c r="G92" s="15"/>
      <c r="H92" s="19"/>
      <c r="I92" s="19"/>
      <c r="J92" s="4"/>
      <c r="K92" s="4" t="s">
        <v>13</v>
      </c>
      <c r="M92" s="7" t="s">
        <v>13</v>
      </c>
      <c r="N92" s="16"/>
      <c r="O92" s="16"/>
      <c r="P92" s="16"/>
      <c r="Q92" s="16"/>
      <c r="R92" s="16"/>
      <c r="S92" s="16"/>
    </row>
    <row r="93" spans="1:21" ht="14.25" customHeight="1" x14ac:dyDescent="0.25">
      <c r="A93" s="22"/>
      <c r="B93" s="19"/>
      <c r="C93" s="17"/>
      <c r="D93" s="17"/>
      <c r="E93" s="15"/>
      <c r="F93" s="15"/>
      <c r="G93" s="15"/>
      <c r="H93" s="19"/>
      <c r="I93" s="19"/>
      <c r="J93" s="4"/>
      <c r="K93" s="4"/>
      <c r="N93" s="18" t="s">
        <v>8</v>
      </c>
      <c r="O93" s="18"/>
      <c r="P93" s="18" t="s">
        <v>22</v>
      </c>
      <c r="Q93" s="18"/>
      <c r="R93" s="18" t="s">
        <v>9</v>
      </c>
      <c r="S93" s="18"/>
    </row>
    <row r="94" spans="1:21" ht="14.25" customHeight="1" x14ac:dyDescent="0.25">
      <c r="A94" s="22"/>
      <c r="B94" s="19"/>
      <c r="C94" s="17"/>
      <c r="D94" s="17"/>
      <c r="E94" s="15"/>
      <c r="F94" s="4" t="s">
        <v>4</v>
      </c>
      <c r="G94" s="4" t="s">
        <v>5</v>
      </c>
      <c r="H94" s="19"/>
      <c r="I94" s="19"/>
      <c r="J94" s="7" t="s">
        <v>4</v>
      </c>
      <c r="K94" s="7" t="s">
        <v>5</v>
      </c>
      <c r="L94" s="7" t="s">
        <v>4</v>
      </c>
      <c r="M94" s="7" t="s">
        <v>5</v>
      </c>
      <c r="N94" s="7" t="s">
        <v>4</v>
      </c>
      <c r="O94" s="7" t="s">
        <v>5</v>
      </c>
      <c r="P94" s="7" t="s">
        <v>4</v>
      </c>
      <c r="Q94" s="7" t="s">
        <v>5</v>
      </c>
      <c r="R94" s="7" t="s">
        <v>4</v>
      </c>
      <c r="S94" s="1" t="s">
        <v>5</v>
      </c>
    </row>
    <row r="95" spans="1:21" s="12" customFormat="1" ht="24.75" customHeight="1" x14ac:dyDescent="0.25">
      <c r="A95" s="10">
        <v>1</v>
      </c>
      <c r="B95" s="8"/>
      <c r="C95" s="8" t="s">
        <v>16</v>
      </c>
      <c r="D95" s="8">
        <v>8000</v>
      </c>
      <c r="E95" s="8"/>
      <c r="F95" s="8">
        <v>0.98</v>
      </c>
      <c r="G95" s="8">
        <v>234</v>
      </c>
      <c r="H95" s="16"/>
      <c r="I95" s="16"/>
      <c r="J95" s="8" t="s">
        <v>17</v>
      </c>
      <c r="K95" s="8">
        <v>8000</v>
      </c>
      <c r="L95" s="8" t="s">
        <v>17</v>
      </c>
      <c r="M95" s="8">
        <v>8000</v>
      </c>
      <c r="N95" s="8">
        <v>0.8</v>
      </c>
      <c r="O95" s="8">
        <v>4</v>
      </c>
      <c r="P95" s="8" t="s">
        <v>17</v>
      </c>
      <c r="Q95" s="8" t="s">
        <v>18</v>
      </c>
      <c r="R95" s="8" t="e">
        <f>SUM(N95+P95)</f>
        <v>#VALUE!</v>
      </c>
      <c r="S95" s="8" t="e">
        <f>SUM(O95+Q95)</f>
        <v>#VALUE!</v>
      </c>
      <c r="T95" s="8"/>
      <c r="U95" s="8"/>
    </row>
    <row r="96" spans="1:21" s="12" customFormat="1" ht="24.75" customHeight="1" x14ac:dyDescent="0.25">
      <c r="A96" s="10">
        <v>2</v>
      </c>
      <c r="B96" s="8"/>
      <c r="C96" s="8">
        <v>278</v>
      </c>
      <c r="D96" s="8">
        <v>300000</v>
      </c>
      <c r="E96" s="8"/>
      <c r="F96" s="8" t="s">
        <v>17</v>
      </c>
      <c r="G96" s="8">
        <v>278</v>
      </c>
      <c r="H96" s="16"/>
      <c r="I96" s="16"/>
      <c r="J96" s="8" t="s">
        <v>17</v>
      </c>
      <c r="K96" s="8">
        <v>300000</v>
      </c>
      <c r="L96" s="8" t="s">
        <v>17</v>
      </c>
      <c r="M96" s="8">
        <v>100000</v>
      </c>
      <c r="N96" s="8">
        <v>0.68</v>
      </c>
      <c r="O96" s="8">
        <v>16</v>
      </c>
      <c r="P96" s="8">
        <v>0.32</v>
      </c>
      <c r="Q96" s="8">
        <v>157</v>
      </c>
      <c r="R96" s="8">
        <f t="shared" ref="R96:R98" si="9">SUM(N96+P96)</f>
        <v>1</v>
      </c>
      <c r="S96" s="8">
        <f t="shared" ref="S96:S98" si="10">SUM(O96+Q96)</f>
        <v>173</v>
      </c>
      <c r="T96" s="8"/>
      <c r="U96" s="8"/>
    </row>
    <row r="97" spans="1:21" s="12" customFormat="1" ht="24.75" customHeight="1" x14ac:dyDescent="0.25">
      <c r="A97" s="10">
        <v>3</v>
      </c>
      <c r="B97" s="8"/>
      <c r="C97" s="8"/>
      <c r="D97" s="8">
        <v>5000</v>
      </c>
      <c r="E97" s="8"/>
      <c r="F97" s="8"/>
      <c r="G97" s="8"/>
      <c r="H97" s="16"/>
      <c r="I97" s="16"/>
      <c r="J97" s="8" t="s">
        <v>17</v>
      </c>
      <c r="K97" s="8">
        <v>5000</v>
      </c>
      <c r="L97" s="8" t="s">
        <v>17</v>
      </c>
      <c r="M97" s="8">
        <v>5000</v>
      </c>
      <c r="N97" s="8"/>
      <c r="O97" s="8"/>
      <c r="P97" s="8"/>
      <c r="Q97" s="8"/>
      <c r="R97" s="8">
        <f t="shared" si="9"/>
        <v>0</v>
      </c>
      <c r="S97" s="8">
        <f t="shared" si="10"/>
        <v>0</v>
      </c>
      <c r="T97" s="8"/>
      <c r="U97" s="8"/>
    </row>
    <row r="98" spans="1:21" s="12" customFormat="1" ht="24.75" customHeight="1" x14ac:dyDescent="0.25">
      <c r="A98" s="10">
        <v>4</v>
      </c>
      <c r="B98" s="8"/>
      <c r="C98" s="8"/>
      <c r="D98" s="8">
        <v>10000</v>
      </c>
      <c r="E98" s="8"/>
      <c r="F98" s="8"/>
      <c r="G98" s="8"/>
      <c r="H98" s="16"/>
      <c r="I98" s="16"/>
      <c r="J98" s="8"/>
      <c r="K98" s="8">
        <v>10000</v>
      </c>
      <c r="L98" s="8"/>
      <c r="M98" s="8">
        <v>10000</v>
      </c>
      <c r="N98" s="8" t="s">
        <v>19</v>
      </c>
      <c r="O98" s="8">
        <v>6</v>
      </c>
      <c r="P98" s="8" t="s">
        <v>17</v>
      </c>
      <c r="Q98" s="8" t="s">
        <v>17</v>
      </c>
      <c r="R98" s="8" t="e">
        <f t="shared" si="9"/>
        <v>#VALUE!</v>
      </c>
      <c r="S98" s="8" t="e">
        <f t="shared" si="10"/>
        <v>#VALUE!</v>
      </c>
      <c r="T98" s="8"/>
      <c r="U98" s="8"/>
    </row>
    <row r="99" spans="1:21" s="12" customFormat="1" ht="24.75" customHeight="1" x14ac:dyDescent="0.25">
      <c r="A99" s="10">
        <v>5</v>
      </c>
      <c r="B99" s="8"/>
      <c r="C99" s="8"/>
      <c r="D99" s="8"/>
      <c r="E99" s="8"/>
      <c r="F99" s="8"/>
      <c r="G99" s="8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12" customFormat="1" ht="24.75" customHeight="1" x14ac:dyDescent="0.25">
      <c r="A100" s="10">
        <v>6</v>
      </c>
      <c r="B100" s="8"/>
      <c r="C100" s="8"/>
      <c r="D100" s="8"/>
      <c r="E100" s="8"/>
      <c r="F100" s="8"/>
      <c r="G100" s="8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12" customFormat="1" ht="24.75" customHeight="1" x14ac:dyDescent="0.25">
      <c r="A101" s="10">
        <v>7</v>
      </c>
      <c r="B101" s="8"/>
      <c r="C101" s="8"/>
      <c r="D101" s="8"/>
      <c r="E101" s="8"/>
      <c r="F101" s="8"/>
      <c r="G101" s="8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12" customFormat="1" ht="24.75" customHeight="1" x14ac:dyDescent="0.25">
      <c r="A102" s="10">
        <v>8</v>
      </c>
      <c r="B102" s="8"/>
      <c r="C102" s="8"/>
      <c r="D102" s="8"/>
      <c r="E102" s="8"/>
      <c r="F102" s="8"/>
      <c r="G102" s="8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12" customFormat="1" ht="24.75" customHeight="1" x14ac:dyDescent="0.25">
      <c r="A103" s="10">
        <v>9</v>
      </c>
      <c r="B103" s="8"/>
      <c r="C103" s="8"/>
      <c r="D103" s="8"/>
      <c r="E103" s="8"/>
      <c r="F103" s="8"/>
      <c r="G103" s="8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12" customFormat="1" ht="24.75" customHeight="1" x14ac:dyDescent="0.25">
      <c r="A104" s="10">
        <v>10</v>
      </c>
      <c r="B104" s="8"/>
      <c r="C104" s="8"/>
      <c r="D104" s="8"/>
      <c r="E104" s="8"/>
      <c r="F104" s="8"/>
      <c r="G104" s="8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12" customFormat="1" ht="24.75" customHeight="1" x14ac:dyDescent="0.25">
      <c r="A105" s="10">
        <v>11</v>
      </c>
      <c r="B105" s="8"/>
      <c r="C105" s="8"/>
      <c r="D105" s="8"/>
      <c r="E105" s="8"/>
      <c r="F105" s="8"/>
      <c r="G105" s="8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12" customFormat="1" ht="24.75" customHeight="1" x14ac:dyDescent="0.25">
      <c r="A106" s="10">
        <v>12</v>
      </c>
      <c r="B106" s="8"/>
      <c r="C106" s="8"/>
      <c r="D106" s="8"/>
      <c r="E106" s="8"/>
      <c r="F106" s="8"/>
      <c r="G106" s="8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12" customFormat="1" ht="24.75" customHeight="1" x14ac:dyDescent="0.25">
      <c r="A107" s="10">
        <v>13</v>
      </c>
      <c r="B107" s="8"/>
      <c r="C107" s="8"/>
      <c r="D107" s="8"/>
      <c r="E107" s="8"/>
      <c r="F107" s="8"/>
      <c r="G107" s="8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12" customFormat="1" ht="24.75" customHeight="1" x14ac:dyDescent="0.25">
      <c r="A108" s="10">
        <v>14</v>
      </c>
      <c r="B108" s="8"/>
      <c r="C108" s="8"/>
      <c r="D108" s="8"/>
      <c r="E108" s="8"/>
      <c r="F108" s="8"/>
      <c r="G108" s="8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12" customFormat="1" ht="24.75" customHeight="1" x14ac:dyDescent="0.25">
      <c r="A109" s="10">
        <v>15</v>
      </c>
      <c r="B109" s="8"/>
      <c r="C109" s="8"/>
      <c r="D109" s="8"/>
      <c r="E109" s="8"/>
      <c r="F109" s="8"/>
      <c r="G109" s="8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12" customFormat="1" ht="24.75" customHeight="1" x14ac:dyDescent="0.25">
      <c r="A110" s="10">
        <v>16</v>
      </c>
      <c r="B110" s="8"/>
      <c r="C110" s="8"/>
      <c r="D110" s="8"/>
      <c r="E110" s="8"/>
      <c r="F110" s="8"/>
      <c r="G110" s="8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12" customFormat="1" ht="22.5" customHeight="1" x14ac:dyDescent="0.25">
      <c r="A111" s="10"/>
      <c r="B111" s="8" t="s">
        <v>10</v>
      </c>
      <c r="C111" s="8"/>
      <c r="D111" s="8"/>
      <c r="E111" s="8"/>
      <c r="F111" s="8"/>
      <c r="G111" s="8"/>
      <c r="H111" s="16"/>
      <c r="I111" s="16"/>
      <c r="J111" s="8"/>
      <c r="K111" s="8"/>
      <c r="L111" s="8"/>
      <c r="M111" s="8"/>
      <c r="N111" s="8">
        <f>ROUNDDOWN(SUM(N95:N110),2)</f>
        <v>1.48</v>
      </c>
      <c r="O111" s="8">
        <f t="shared" ref="O111:S111" si="11">ROUNDDOWN(SUM(O95:O110),2)</f>
        <v>26</v>
      </c>
      <c r="P111" s="8">
        <f t="shared" si="11"/>
        <v>0.32</v>
      </c>
      <c r="Q111" s="8">
        <f t="shared" si="11"/>
        <v>157</v>
      </c>
      <c r="R111" s="8" t="e">
        <f t="shared" si="11"/>
        <v>#VALUE!</v>
      </c>
      <c r="S111" s="8" t="e">
        <f t="shared" si="11"/>
        <v>#VALUE!</v>
      </c>
      <c r="T111" s="8"/>
      <c r="U111" s="8"/>
    </row>
    <row r="112" spans="1:21" s="13" customFormat="1" x14ac:dyDescent="0.25">
      <c r="A112" s="11"/>
      <c r="B112" s="3"/>
      <c r="C112" s="3"/>
      <c r="D112" s="3"/>
      <c r="E112" s="3"/>
      <c r="F112" s="3"/>
      <c r="G112" s="3"/>
      <c r="H112" s="24"/>
      <c r="I112" s="24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21" spans="1:21" ht="24" customHeight="1" x14ac:dyDescent="0.25">
      <c r="A121" s="22" t="s">
        <v>0</v>
      </c>
      <c r="B121" s="19" t="s">
        <v>1</v>
      </c>
      <c r="C121" s="17" t="s">
        <v>11</v>
      </c>
      <c r="D121" s="17" t="s">
        <v>14</v>
      </c>
      <c r="E121" s="15" t="s">
        <v>2</v>
      </c>
      <c r="F121" s="15" t="s">
        <v>3</v>
      </c>
      <c r="G121" s="15"/>
      <c r="H121" s="19" t="s">
        <v>15</v>
      </c>
      <c r="I121" s="19"/>
      <c r="J121" s="14" t="s">
        <v>12</v>
      </c>
      <c r="K121" s="14"/>
      <c r="L121" s="20"/>
      <c r="M121" s="20"/>
      <c r="N121" s="16" t="s">
        <v>7</v>
      </c>
      <c r="O121" s="16"/>
      <c r="P121" s="16"/>
      <c r="Q121" s="16"/>
      <c r="R121" s="16"/>
      <c r="S121" s="16"/>
    </row>
    <row r="122" spans="1:21" ht="14.25" customHeight="1" x14ac:dyDescent="0.25">
      <c r="A122" s="22"/>
      <c r="B122" s="19"/>
      <c r="C122" s="17"/>
      <c r="D122" s="17"/>
      <c r="E122" s="15"/>
      <c r="F122" s="15"/>
      <c r="G122" s="15"/>
      <c r="H122" s="19"/>
      <c r="I122" s="19"/>
      <c r="J122" s="14"/>
      <c r="K122" s="14"/>
      <c r="L122" s="18" t="s">
        <v>6</v>
      </c>
      <c r="M122" s="18"/>
      <c r="N122" s="16"/>
      <c r="O122" s="16"/>
      <c r="P122" s="16"/>
      <c r="Q122" s="16"/>
      <c r="R122" s="16"/>
      <c r="S122" s="16"/>
    </row>
    <row r="123" spans="1:21" ht="14.25" customHeight="1" x14ac:dyDescent="0.25">
      <c r="A123" s="22"/>
      <c r="B123" s="19"/>
      <c r="C123" s="17"/>
      <c r="D123" s="17"/>
      <c r="E123" s="15"/>
      <c r="F123" s="15"/>
      <c r="G123" s="15"/>
      <c r="H123" s="19"/>
      <c r="I123" s="19"/>
      <c r="J123" s="4"/>
      <c r="K123" s="4" t="s">
        <v>13</v>
      </c>
      <c r="M123" s="7" t="s">
        <v>13</v>
      </c>
      <c r="N123" s="16"/>
      <c r="O123" s="16"/>
      <c r="P123" s="16"/>
      <c r="Q123" s="16"/>
      <c r="R123" s="16"/>
      <c r="S123" s="16"/>
    </row>
    <row r="124" spans="1:21" ht="14.25" customHeight="1" x14ac:dyDescent="0.25">
      <c r="A124" s="22"/>
      <c r="B124" s="19"/>
      <c r="C124" s="17"/>
      <c r="D124" s="17"/>
      <c r="E124" s="15"/>
      <c r="F124" s="15"/>
      <c r="G124" s="15"/>
      <c r="H124" s="19"/>
      <c r="I124" s="19"/>
      <c r="J124" s="4"/>
      <c r="K124" s="4"/>
      <c r="N124" s="18" t="s">
        <v>8</v>
      </c>
      <c r="O124" s="18"/>
      <c r="P124" s="18" t="s">
        <v>22</v>
      </c>
      <c r="Q124" s="18"/>
      <c r="R124" s="18" t="s">
        <v>9</v>
      </c>
      <c r="S124" s="18"/>
    </row>
    <row r="125" spans="1:21" ht="14.25" customHeight="1" x14ac:dyDescent="0.25">
      <c r="A125" s="22"/>
      <c r="B125" s="19"/>
      <c r="C125" s="17"/>
      <c r="D125" s="17"/>
      <c r="E125" s="15"/>
      <c r="F125" s="4" t="s">
        <v>4</v>
      </c>
      <c r="G125" s="4" t="s">
        <v>5</v>
      </c>
      <c r="H125" s="19"/>
      <c r="I125" s="19"/>
      <c r="J125" s="7" t="s">
        <v>4</v>
      </c>
      <c r="K125" s="7" t="s">
        <v>5</v>
      </c>
      <c r="L125" s="7" t="s">
        <v>4</v>
      </c>
      <c r="M125" s="7" t="s">
        <v>5</v>
      </c>
      <c r="N125" s="7" t="s">
        <v>4</v>
      </c>
      <c r="O125" s="7" t="s">
        <v>5</v>
      </c>
      <c r="P125" s="7" t="s">
        <v>4</v>
      </c>
      <c r="Q125" s="7" t="s">
        <v>5</v>
      </c>
      <c r="R125" s="7" t="s">
        <v>4</v>
      </c>
      <c r="S125" s="1" t="s">
        <v>5</v>
      </c>
    </row>
    <row r="126" spans="1:21" s="12" customFormat="1" ht="24.75" customHeight="1" x14ac:dyDescent="0.25">
      <c r="A126" s="10">
        <v>1</v>
      </c>
      <c r="B126" s="8"/>
      <c r="C126" s="8" t="s">
        <v>16</v>
      </c>
      <c r="D126" s="8">
        <v>8000</v>
      </c>
      <c r="E126" s="8"/>
      <c r="F126" s="8">
        <v>0.98</v>
      </c>
      <c r="G126" s="8">
        <v>234</v>
      </c>
      <c r="H126" s="16"/>
      <c r="I126" s="16"/>
      <c r="J126" s="8" t="s">
        <v>17</v>
      </c>
      <c r="K126" s="8">
        <v>8000</v>
      </c>
      <c r="L126" s="8" t="s">
        <v>17</v>
      </c>
      <c r="M126" s="8">
        <v>8000</v>
      </c>
      <c r="N126" s="8">
        <v>0.8</v>
      </c>
      <c r="O126" s="8">
        <v>4</v>
      </c>
      <c r="P126" s="8" t="s">
        <v>17</v>
      </c>
      <c r="Q126" s="8" t="s">
        <v>18</v>
      </c>
      <c r="R126" s="8" t="e">
        <f>SUM(N126+P126)</f>
        <v>#VALUE!</v>
      </c>
      <c r="S126" s="8" t="e">
        <f>SUM(O126+Q126)</f>
        <v>#VALUE!</v>
      </c>
      <c r="T126" s="8"/>
      <c r="U126" s="8"/>
    </row>
    <row r="127" spans="1:21" s="12" customFormat="1" ht="24.75" customHeight="1" x14ac:dyDescent="0.25">
      <c r="A127" s="10">
        <v>2</v>
      </c>
      <c r="B127" s="8"/>
      <c r="C127" s="8">
        <v>278</v>
      </c>
      <c r="D127" s="8">
        <v>300000</v>
      </c>
      <c r="E127" s="8"/>
      <c r="F127" s="8" t="s">
        <v>17</v>
      </c>
      <c r="G127" s="8">
        <v>278</v>
      </c>
      <c r="H127" s="16"/>
      <c r="I127" s="16"/>
      <c r="J127" s="8" t="s">
        <v>17</v>
      </c>
      <c r="K127" s="8">
        <v>300000</v>
      </c>
      <c r="L127" s="8" t="s">
        <v>17</v>
      </c>
      <c r="M127" s="8">
        <v>100000</v>
      </c>
      <c r="N127" s="8">
        <v>0.68</v>
      </c>
      <c r="O127" s="8">
        <v>16</v>
      </c>
      <c r="P127" s="8">
        <v>0.32</v>
      </c>
      <c r="Q127" s="8">
        <v>157</v>
      </c>
      <c r="R127" s="8">
        <f t="shared" ref="R127:R129" si="12">SUM(N127+P127)</f>
        <v>1</v>
      </c>
      <c r="S127" s="8">
        <f t="shared" ref="S127:S129" si="13">SUM(O127+Q127)</f>
        <v>173</v>
      </c>
      <c r="T127" s="8"/>
      <c r="U127" s="8"/>
    </row>
    <row r="128" spans="1:21" s="12" customFormat="1" ht="24.75" customHeight="1" x14ac:dyDescent="0.25">
      <c r="A128" s="10">
        <v>3</v>
      </c>
      <c r="B128" s="8"/>
      <c r="C128" s="8"/>
      <c r="D128" s="8">
        <v>5000</v>
      </c>
      <c r="E128" s="8"/>
      <c r="F128" s="8"/>
      <c r="G128" s="8"/>
      <c r="H128" s="16"/>
      <c r="I128" s="16"/>
      <c r="J128" s="8" t="s">
        <v>17</v>
      </c>
      <c r="K128" s="8">
        <v>5000</v>
      </c>
      <c r="L128" s="8" t="s">
        <v>17</v>
      </c>
      <c r="M128" s="8">
        <v>5000</v>
      </c>
      <c r="N128" s="8"/>
      <c r="O128" s="8"/>
      <c r="P128" s="8"/>
      <c r="Q128" s="8"/>
      <c r="R128" s="8">
        <f t="shared" si="12"/>
        <v>0</v>
      </c>
      <c r="S128" s="8">
        <f t="shared" si="13"/>
        <v>0</v>
      </c>
      <c r="T128" s="8"/>
      <c r="U128" s="8"/>
    </row>
    <row r="129" spans="1:21" s="12" customFormat="1" ht="24.75" customHeight="1" x14ac:dyDescent="0.25">
      <c r="A129" s="10">
        <v>4</v>
      </c>
      <c r="B129" s="8"/>
      <c r="C129" s="8"/>
      <c r="D129" s="8">
        <v>10000</v>
      </c>
      <c r="E129" s="8"/>
      <c r="F129" s="8"/>
      <c r="G129" s="8"/>
      <c r="H129" s="16"/>
      <c r="I129" s="16"/>
      <c r="J129" s="8"/>
      <c r="K129" s="8">
        <v>10000</v>
      </c>
      <c r="L129" s="8"/>
      <c r="M129" s="8">
        <v>10000</v>
      </c>
      <c r="N129" s="8" t="s">
        <v>19</v>
      </c>
      <c r="O129" s="8">
        <v>6</v>
      </c>
      <c r="P129" s="8" t="s">
        <v>17</v>
      </c>
      <c r="Q129" s="8" t="s">
        <v>17</v>
      </c>
      <c r="R129" s="8" t="e">
        <f t="shared" si="12"/>
        <v>#VALUE!</v>
      </c>
      <c r="S129" s="8" t="e">
        <f t="shared" si="13"/>
        <v>#VALUE!</v>
      </c>
      <c r="T129" s="8"/>
      <c r="U129" s="8"/>
    </row>
    <row r="130" spans="1:21" s="12" customFormat="1" ht="24.75" customHeight="1" x14ac:dyDescent="0.25">
      <c r="A130" s="10">
        <v>5</v>
      </c>
      <c r="B130" s="8"/>
      <c r="C130" s="8"/>
      <c r="D130" s="8"/>
      <c r="E130" s="8"/>
      <c r="F130" s="8"/>
      <c r="G130" s="8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s="12" customFormat="1" ht="24.75" customHeight="1" x14ac:dyDescent="0.25">
      <c r="A131" s="10">
        <v>6</v>
      </c>
      <c r="B131" s="8"/>
      <c r="C131" s="8"/>
      <c r="D131" s="8"/>
      <c r="E131" s="8"/>
      <c r="F131" s="8"/>
      <c r="G131" s="8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s="12" customFormat="1" ht="24.75" customHeight="1" x14ac:dyDescent="0.25">
      <c r="A132" s="10">
        <v>7</v>
      </c>
      <c r="B132" s="8"/>
      <c r="C132" s="8"/>
      <c r="D132" s="8"/>
      <c r="E132" s="8"/>
      <c r="F132" s="8"/>
      <c r="G132" s="8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s="12" customFormat="1" ht="24.75" customHeight="1" x14ac:dyDescent="0.25">
      <c r="A133" s="10">
        <v>8</v>
      </c>
      <c r="B133" s="8"/>
      <c r="C133" s="8"/>
      <c r="D133" s="8"/>
      <c r="E133" s="8"/>
      <c r="F133" s="8"/>
      <c r="G133" s="8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s="12" customFormat="1" ht="24.75" customHeight="1" x14ac:dyDescent="0.25">
      <c r="A134" s="10">
        <v>9</v>
      </c>
      <c r="B134" s="8"/>
      <c r="C134" s="8"/>
      <c r="D134" s="8"/>
      <c r="E134" s="8"/>
      <c r="F134" s="8"/>
      <c r="G134" s="8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s="12" customFormat="1" ht="24.75" customHeight="1" x14ac:dyDescent="0.25">
      <c r="A135" s="10">
        <v>10</v>
      </c>
      <c r="B135" s="8"/>
      <c r="C135" s="8"/>
      <c r="D135" s="8"/>
      <c r="E135" s="8"/>
      <c r="F135" s="8"/>
      <c r="G135" s="8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s="12" customFormat="1" ht="24.75" customHeight="1" x14ac:dyDescent="0.25">
      <c r="A136" s="10">
        <v>11</v>
      </c>
      <c r="B136" s="8"/>
      <c r="C136" s="8"/>
      <c r="D136" s="8"/>
      <c r="E136" s="8"/>
      <c r="F136" s="8"/>
      <c r="G136" s="8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s="12" customFormat="1" ht="24.75" customHeight="1" x14ac:dyDescent="0.25">
      <c r="A137" s="10">
        <v>12</v>
      </c>
      <c r="B137" s="8"/>
      <c r="C137" s="8"/>
      <c r="D137" s="8"/>
      <c r="E137" s="8"/>
      <c r="F137" s="8"/>
      <c r="G137" s="8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s="12" customFormat="1" ht="24.75" customHeight="1" x14ac:dyDescent="0.25">
      <c r="A138" s="10">
        <v>13</v>
      </c>
      <c r="B138" s="8"/>
      <c r="C138" s="8"/>
      <c r="D138" s="8"/>
      <c r="E138" s="8"/>
      <c r="F138" s="8"/>
      <c r="G138" s="8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s="12" customFormat="1" ht="24.75" customHeight="1" x14ac:dyDescent="0.25">
      <c r="A139" s="10">
        <v>14</v>
      </c>
      <c r="B139" s="8"/>
      <c r="C139" s="8"/>
      <c r="D139" s="8"/>
      <c r="E139" s="8"/>
      <c r="F139" s="8"/>
      <c r="G139" s="8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s="12" customFormat="1" ht="24.75" customHeight="1" x14ac:dyDescent="0.25">
      <c r="A140" s="10">
        <v>15</v>
      </c>
      <c r="B140" s="8"/>
      <c r="C140" s="8"/>
      <c r="D140" s="8"/>
      <c r="E140" s="8"/>
      <c r="F140" s="8"/>
      <c r="G140" s="8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s="12" customFormat="1" ht="24.75" customHeight="1" x14ac:dyDescent="0.25">
      <c r="A141" s="10">
        <v>16</v>
      </c>
      <c r="B141" s="8"/>
      <c r="C141" s="8"/>
      <c r="D141" s="8"/>
      <c r="E141" s="8"/>
      <c r="F141" s="8"/>
      <c r="G141" s="8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s="12" customFormat="1" ht="22.5" customHeight="1" x14ac:dyDescent="0.25">
      <c r="A142" s="10"/>
      <c r="B142" s="8" t="s">
        <v>10</v>
      </c>
      <c r="C142" s="8"/>
      <c r="D142" s="8"/>
      <c r="E142" s="8"/>
      <c r="F142" s="8"/>
      <c r="G142" s="8"/>
      <c r="H142" s="16"/>
      <c r="I142" s="16"/>
      <c r="J142" s="8"/>
      <c r="K142" s="8"/>
      <c r="L142" s="8"/>
      <c r="M142" s="8"/>
      <c r="N142" s="8">
        <f>ROUNDDOWN(SUM(N126:N141),2)</f>
        <v>1.48</v>
      </c>
      <c r="O142" s="8">
        <f t="shared" ref="O142:S142" si="14">ROUNDDOWN(SUM(O126:O141),2)</f>
        <v>26</v>
      </c>
      <c r="P142" s="8">
        <f t="shared" si="14"/>
        <v>0.32</v>
      </c>
      <c r="Q142" s="8">
        <f t="shared" si="14"/>
        <v>157</v>
      </c>
      <c r="R142" s="8" t="e">
        <f t="shared" si="14"/>
        <v>#VALUE!</v>
      </c>
      <c r="S142" s="8" t="e">
        <f t="shared" si="14"/>
        <v>#VALUE!</v>
      </c>
      <c r="T142" s="8"/>
      <c r="U142" s="8"/>
    </row>
    <row r="149" spans="1:21" ht="24" customHeight="1" x14ac:dyDescent="0.25">
      <c r="A149" s="22" t="s">
        <v>0</v>
      </c>
      <c r="B149" s="19" t="s">
        <v>1</v>
      </c>
      <c r="C149" s="17" t="s">
        <v>11</v>
      </c>
      <c r="D149" s="17" t="s">
        <v>14</v>
      </c>
      <c r="E149" s="15" t="s">
        <v>2</v>
      </c>
      <c r="F149" s="15" t="s">
        <v>3</v>
      </c>
      <c r="G149" s="15"/>
      <c r="H149" s="19" t="s">
        <v>15</v>
      </c>
      <c r="I149" s="19"/>
      <c r="J149" s="14" t="s">
        <v>12</v>
      </c>
      <c r="K149" s="14"/>
      <c r="L149" s="20"/>
      <c r="M149" s="20"/>
      <c r="N149" s="16" t="s">
        <v>7</v>
      </c>
      <c r="O149" s="16"/>
      <c r="P149" s="16"/>
      <c r="Q149" s="16"/>
      <c r="R149" s="16"/>
      <c r="S149" s="16"/>
    </row>
    <row r="150" spans="1:21" ht="14.25" customHeight="1" x14ac:dyDescent="0.25">
      <c r="A150" s="22"/>
      <c r="B150" s="19"/>
      <c r="C150" s="17"/>
      <c r="D150" s="17"/>
      <c r="E150" s="15"/>
      <c r="F150" s="15"/>
      <c r="G150" s="15"/>
      <c r="H150" s="19"/>
      <c r="I150" s="19"/>
      <c r="J150" s="14"/>
      <c r="K150" s="14"/>
      <c r="L150" s="18" t="s">
        <v>6</v>
      </c>
      <c r="M150" s="18"/>
      <c r="N150" s="16"/>
      <c r="O150" s="16"/>
      <c r="P150" s="16"/>
      <c r="Q150" s="16"/>
      <c r="R150" s="16"/>
      <c r="S150" s="16"/>
    </row>
    <row r="151" spans="1:21" ht="14.25" customHeight="1" x14ac:dyDescent="0.25">
      <c r="A151" s="22"/>
      <c r="B151" s="19"/>
      <c r="C151" s="17"/>
      <c r="D151" s="17"/>
      <c r="E151" s="15"/>
      <c r="F151" s="15"/>
      <c r="G151" s="15"/>
      <c r="H151" s="19"/>
      <c r="I151" s="19"/>
      <c r="J151" s="4"/>
      <c r="K151" s="4" t="s">
        <v>13</v>
      </c>
      <c r="M151" s="7" t="s">
        <v>13</v>
      </c>
      <c r="N151" s="16"/>
      <c r="O151" s="16"/>
      <c r="P151" s="16"/>
      <c r="Q151" s="16"/>
      <c r="R151" s="16"/>
      <c r="S151" s="16"/>
    </row>
    <row r="152" spans="1:21" ht="14.25" customHeight="1" x14ac:dyDescent="0.25">
      <c r="A152" s="22"/>
      <c r="B152" s="19"/>
      <c r="C152" s="17"/>
      <c r="D152" s="17"/>
      <c r="E152" s="15"/>
      <c r="F152" s="15"/>
      <c r="G152" s="15"/>
      <c r="H152" s="19"/>
      <c r="I152" s="19"/>
      <c r="J152" s="4"/>
      <c r="K152" s="4"/>
      <c r="N152" s="18" t="s">
        <v>8</v>
      </c>
      <c r="O152" s="18"/>
      <c r="P152" s="18" t="s">
        <v>22</v>
      </c>
      <c r="Q152" s="18"/>
      <c r="R152" s="18" t="s">
        <v>9</v>
      </c>
      <c r="S152" s="18"/>
    </row>
    <row r="153" spans="1:21" ht="14.25" customHeight="1" x14ac:dyDescent="0.25">
      <c r="A153" s="22"/>
      <c r="B153" s="19"/>
      <c r="C153" s="17"/>
      <c r="D153" s="17"/>
      <c r="E153" s="15"/>
      <c r="F153" s="4" t="s">
        <v>4</v>
      </c>
      <c r="G153" s="4" t="s">
        <v>5</v>
      </c>
      <c r="H153" s="19"/>
      <c r="I153" s="19"/>
      <c r="J153" s="7" t="s">
        <v>4</v>
      </c>
      <c r="K153" s="7" t="s">
        <v>5</v>
      </c>
      <c r="L153" s="7" t="s">
        <v>4</v>
      </c>
      <c r="M153" s="7" t="s">
        <v>5</v>
      </c>
      <c r="N153" s="7" t="s">
        <v>4</v>
      </c>
      <c r="O153" s="7" t="s">
        <v>5</v>
      </c>
      <c r="P153" s="7" t="s">
        <v>4</v>
      </c>
      <c r="Q153" s="7" t="s">
        <v>5</v>
      </c>
      <c r="R153" s="7" t="s">
        <v>4</v>
      </c>
      <c r="S153" s="1" t="s">
        <v>5</v>
      </c>
    </row>
    <row r="154" spans="1:21" s="12" customFormat="1" ht="24.75" customHeight="1" x14ac:dyDescent="0.25">
      <c r="A154" s="10">
        <v>1</v>
      </c>
      <c r="B154" s="8"/>
      <c r="C154" s="8" t="s">
        <v>16</v>
      </c>
      <c r="D154" s="8">
        <v>8000</v>
      </c>
      <c r="E154" s="8"/>
      <c r="F154" s="8">
        <v>0.98</v>
      </c>
      <c r="G154" s="8">
        <v>234</v>
      </c>
      <c r="H154" s="16"/>
      <c r="I154" s="16"/>
      <c r="J154" s="25" t="s">
        <v>17</v>
      </c>
      <c r="K154" s="25">
        <v>8000</v>
      </c>
      <c r="L154" s="25">
        <v>0</v>
      </c>
      <c r="M154" s="25">
        <v>8000</v>
      </c>
      <c r="N154" s="25">
        <v>0.8</v>
      </c>
      <c r="O154" s="25">
        <v>4</v>
      </c>
      <c r="P154" s="25">
        <v>0</v>
      </c>
      <c r="Q154" s="25">
        <v>0</v>
      </c>
      <c r="R154" s="25">
        <f>IF(SUM(N154+P154)=1,0,(SUM(N154+P154)))</f>
        <v>0.8</v>
      </c>
      <c r="S154" s="25">
        <f>IF(SUM(N154+P154)=1,SUM(O154+Q154+N154+P154),SUM(O154+Q154))</f>
        <v>4</v>
      </c>
      <c r="T154" s="8"/>
      <c r="U154" s="8"/>
    </row>
    <row r="155" spans="1:21" s="12" customFormat="1" ht="24.75" customHeight="1" x14ac:dyDescent="0.25">
      <c r="A155" s="10">
        <v>2</v>
      </c>
      <c r="B155" s="8"/>
      <c r="C155" s="8">
        <v>278</v>
      </c>
      <c r="D155" s="8">
        <v>300000</v>
      </c>
      <c r="E155" s="8"/>
      <c r="F155" s="8" t="s">
        <v>17</v>
      </c>
      <c r="G155" s="8">
        <v>278</v>
      </c>
      <c r="H155" s="16"/>
      <c r="I155" s="16"/>
      <c r="J155" s="25" t="s">
        <v>17</v>
      </c>
      <c r="K155" s="25">
        <v>300000</v>
      </c>
      <c r="L155" s="25">
        <v>0</v>
      </c>
      <c r="M155" s="25">
        <v>100000</v>
      </c>
      <c r="N155" s="25">
        <v>0.68</v>
      </c>
      <c r="O155" s="25">
        <v>16</v>
      </c>
      <c r="P155" s="25">
        <v>0.32</v>
      </c>
      <c r="Q155" s="25">
        <v>157</v>
      </c>
      <c r="R155" s="25">
        <f>IF(SUM(N155+P155)=1,0,(SUM(N155+P155)))</f>
        <v>0</v>
      </c>
      <c r="S155" s="25">
        <f>IF(SUM(N155+P155)=1,SUM(O155+Q155+N155+P155),SUM(O155+Q155))</f>
        <v>174</v>
      </c>
      <c r="T155" s="8"/>
      <c r="U155" s="8"/>
    </row>
    <row r="156" spans="1:21" s="12" customFormat="1" ht="24.75" customHeight="1" x14ac:dyDescent="0.25">
      <c r="A156" s="10">
        <v>3</v>
      </c>
      <c r="B156" s="8"/>
      <c r="C156" s="8"/>
      <c r="D156" s="8">
        <v>5000</v>
      </c>
      <c r="E156" s="8"/>
      <c r="F156" s="8"/>
      <c r="G156" s="8"/>
      <c r="H156" s="16"/>
      <c r="I156" s="16"/>
      <c r="J156" s="25" t="s">
        <v>17</v>
      </c>
      <c r="K156" s="25">
        <v>5000</v>
      </c>
      <c r="L156" s="25">
        <v>0</v>
      </c>
      <c r="M156" s="25">
        <v>5000</v>
      </c>
      <c r="N156" s="25">
        <v>0</v>
      </c>
      <c r="O156" s="25">
        <v>0</v>
      </c>
      <c r="P156" s="25">
        <v>0</v>
      </c>
      <c r="Q156" s="25">
        <v>0</v>
      </c>
      <c r="R156" s="25">
        <f t="shared" ref="R156:R157" si="15">IF(SUM(N156+P156)=1,0,(SUM(N156+P156)))</f>
        <v>0</v>
      </c>
      <c r="S156" s="25">
        <f t="shared" ref="S156:S157" si="16">IF(SUM(N156+P156)=1,SUM(O156+Q156+N156+P156),SUM(O156+Q156))</f>
        <v>0</v>
      </c>
      <c r="T156" s="8"/>
      <c r="U156" s="8"/>
    </row>
    <row r="157" spans="1:21" s="12" customFormat="1" ht="24.75" customHeight="1" x14ac:dyDescent="0.25">
      <c r="A157" s="10">
        <v>4</v>
      </c>
      <c r="B157" s="8"/>
      <c r="C157" s="8"/>
      <c r="D157" s="8">
        <v>10000</v>
      </c>
      <c r="E157" s="8"/>
      <c r="F157" s="8"/>
      <c r="G157" s="8"/>
      <c r="H157" s="16"/>
      <c r="I157" s="16"/>
      <c r="J157" s="25"/>
      <c r="K157" s="25">
        <v>10000</v>
      </c>
      <c r="L157" s="25"/>
      <c r="M157" s="25">
        <v>10000</v>
      </c>
      <c r="N157" s="25">
        <v>0</v>
      </c>
      <c r="O157" s="25">
        <v>6</v>
      </c>
      <c r="P157" s="25">
        <v>0</v>
      </c>
      <c r="Q157" s="25">
        <v>0</v>
      </c>
      <c r="R157" s="25">
        <f t="shared" si="15"/>
        <v>0</v>
      </c>
      <c r="S157" s="25">
        <f t="shared" si="16"/>
        <v>6</v>
      </c>
      <c r="T157" s="8"/>
      <c r="U157" s="8"/>
    </row>
    <row r="158" spans="1:21" s="12" customFormat="1" ht="24.75" customHeight="1" x14ac:dyDescent="0.25">
      <c r="A158" s="10">
        <v>5</v>
      </c>
      <c r="B158" s="8"/>
      <c r="C158" s="8"/>
      <c r="D158" s="8"/>
      <c r="E158" s="8"/>
      <c r="F158" s="8"/>
      <c r="G158" s="8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s="12" customFormat="1" ht="24.75" customHeight="1" x14ac:dyDescent="0.25">
      <c r="A159" s="10">
        <v>6</v>
      </c>
      <c r="B159" s="8"/>
      <c r="C159" s="8"/>
      <c r="D159" s="8"/>
      <c r="E159" s="8"/>
      <c r="F159" s="8"/>
      <c r="G159" s="8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s="12" customFormat="1" ht="24.75" customHeight="1" x14ac:dyDescent="0.25">
      <c r="A160" s="10">
        <v>7</v>
      </c>
      <c r="B160" s="8"/>
      <c r="C160" s="8"/>
      <c r="D160" s="8"/>
      <c r="E160" s="8"/>
      <c r="F160" s="8"/>
      <c r="G160" s="8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s="12" customFormat="1" ht="24.75" customHeight="1" x14ac:dyDescent="0.25">
      <c r="A161" s="10">
        <v>8</v>
      </c>
      <c r="B161" s="8"/>
      <c r="C161" s="8"/>
      <c r="D161" s="8"/>
      <c r="E161" s="8"/>
      <c r="F161" s="8"/>
      <c r="G161" s="8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s="12" customFormat="1" ht="24.75" customHeight="1" x14ac:dyDescent="0.25">
      <c r="A162" s="10">
        <v>9</v>
      </c>
      <c r="B162" s="8"/>
      <c r="C162" s="8"/>
      <c r="D162" s="8"/>
      <c r="E162" s="8"/>
      <c r="F162" s="8"/>
      <c r="G162" s="8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s="12" customFormat="1" ht="24.75" customHeight="1" x14ac:dyDescent="0.25">
      <c r="A163" s="10">
        <v>10</v>
      </c>
      <c r="B163" s="8"/>
      <c r="C163" s="8"/>
      <c r="D163" s="8"/>
      <c r="E163" s="8"/>
      <c r="F163" s="8"/>
      <c r="G163" s="8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s="12" customFormat="1" ht="24.75" customHeight="1" x14ac:dyDescent="0.25">
      <c r="A164" s="10">
        <v>11</v>
      </c>
      <c r="B164" s="8"/>
      <c r="C164" s="8"/>
      <c r="D164" s="8"/>
      <c r="E164" s="8"/>
      <c r="F164" s="8"/>
      <c r="G164" s="8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s="12" customFormat="1" ht="24.75" customHeight="1" x14ac:dyDescent="0.25">
      <c r="A165" s="10">
        <v>12</v>
      </c>
      <c r="B165" s="8"/>
      <c r="C165" s="8"/>
      <c r="D165" s="8"/>
      <c r="E165" s="8"/>
      <c r="F165" s="8"/>
      <c r="G165" s="8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s="12" customFormat="1" ht="24.75" customHeight="1" x14ac:dyDescent="0.25">
      <c r="A166" s="10">
        <v>13</v>
      </c>
      <c r="B166" s="8"/>
      <c r="C166" s="8"/>
      <c r="D166" s="8"/>
      <c r="E166" s="8"/>
      <c r="F166" s="8"/>
      <c r="G166" s="8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s="12" customFormat="1" ht="24.75" customHeight="1" x14ac:dyDescent="0.25">
      <c r="A167" s="10">
        <v>14</v>
      </c>
      <c r="B167" s="8"/>
      <c r="C167" s="8"/>
      <c r="D167" s="8"/>
      <c r="E167" s="8"/>
      <c r="F167" s="8"/>
      <c r="G167" s="8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s="12" customFormat="1" ht="24.75" customHeight="1" x14ac:dyDescent="0.25">
      <c r="A168" s="10">
        <v>15</v>
      </c>
      <c r="B168" s="8"/>
      <c r="C168" s="8"/>
      <c r="D168" s="8"/>
      <c r="E168" s="8"/>
      <c r="F168" s="8"/>
      <c r="G168" s="8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s="12" customFormat="1" ht="24.75" customHeight="1" x14ac:dyDescent="0.25">
      <c r="A169" s="10">
        <v>16</v>
      </c>
      <c r="B169" s="8"/>
      <c r="C169" s="8"/>
      <c r="D169" s="8"/>
      <c r="E169" s="8"/>
      <c r="F169" s="8"/>
      <c r="G169" s="8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s="12" customFormat="1" ht="22.5" customHeight="1" x14ac:dyDescent="0.25">
      <c r="A170" s="10"/>
      <c r="B170" s="8" t="s">
        <v>10</v>
      </c>
      <c r="C170" s="8"/>
      <c r="D170" s="8"/>
      <c r="E170" s="8"/>
      <c r="F170" s="8"/>
      <c r="G170" s="8"/>
      <c r="H170" s="16"/>
      <c r="I170" s="16"/>
      <c r="J170" s="8"/>
      <c r="K170" s="8"/>
      <c r="L170" s="8"/>
      <c r="M170" s="8"/>
      <c r="N170" s="8">
        <f>ROUNDDOWN(SUM(N154:N169),2)</f>
        <v>1.48</v>
      </c>
      <c r="O170" s="8">
        <f t="shared" ref="O170:S170" si="17">ROUNDDOWN(SUM(O154:O169),2)</f>
        <v>26</v>
      </c>
      <c r="P170" s="8">
        <f t="shared" si="17"/>
        <v>0.32</v>
      </c>
      <c r="Q170" s="8">
        <f t="shared" si="17"/>
        <v>157</v>
      </c>
      <c r="R170" s="8">
        <f t="shared" si="17"/>
        <v>0.8</v>
      </c>
      <c r="S170" s="8">
        <f t="shared" si="17"/>
        <v>184</v>
      </c>
      <c r="T170" s="8"/>
      <c r="U170" s="8"/>
    </row>
  </sheetData>
  <mergeCells count="201">
    <mergeCell ref="H169:I169"/>
    <mergeCell ref="H170:I170"/>
    <mergeCell ref="H164:I164"/>
    <mergeCell ref="H165:I165"/>
    <mergeCell ref="H166:I166"/>
    <mergeCell ref="H167:I167"/>
    <mergeCell ref="H168:I16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J149:K150"/>
    <mergeCell ref="L149:M149"/>
    <mergeCell ref="N149:S151"/>
    <mergeCell ref="L150:M150"/>
    <mergeCell ref="N152:O152"/>
    <mergeCell ref="P152:Q152"/>
    <mergeCell ref="R152:S152"/>
    <mergeCell ref="H139:I139"/>
    <mergeCell ref="H140:I140"/>
    <mergeCell ref="H141:I141"/>
    <mergeCell ref="H142:I142"/>
    <mergeCell ref="A149:A153"/>
    <mergeCell ref="B149:B153"/>
    <mergeCell ref="C149:C153"/>
    <mergeCell ref="D149:D153"/>
    <mergeCell ref="E149:E153"/>
    <mergeCell ref="F149:G152"/>
    <mergeCell ref="H149:I153"/>
    <mergeCell ref="F121:G124"/>
    <mergeCell ref="H121:I125"/>
    <mergeCell ref="J121:K122"/>
    <mergeCell ref="L121:M121"/>
    <mergeCell ref="N121:S123"/>
    <mergeCell ref="L122:M122"/>
    <mergeCell ref="N124:O124"/>
    <mergeCell ref="P124:Q124"/>
    <mergeCell ref="R124:S124"/>
    <mergeCell ref="A121:A125"/>
    <mergeCell ref="B121:B125"/>
    <mergeCell ref="C121:C125"/>
    <mergeCell ref="D121:D125"/>
    <mergeCell ref="E121:E125"/>
    <mergeCell ref="Q86:S86"/>
    <mergeCell ref="A90:A94"/>
    <mergeCell ref="B90:B94"/>
    <mergeCell ref="C90:C94"/>
    <mergeCell ref="D90:D94"/>
    <mergeCell ref="E90:E94"/>
    <mergeCell ref="F90:G93"/>
    <mergeCell ref="H90:I94"/>
    <mergeCell ref="J90:K91"/>
    <mergeCell ref="L90:M90"/>
    <mergeCell ref="N90:S92"/>
    <mergeCell ref="L91:M91"/>
    <mergeCell ref="N93:O93"/>
    <mergeCell ref="P93:Q93"/>
    <mergeCell ref="R93:S93"/>
    <mergeCell ref="H97:I97"/>
    <mergeCell ref="H95:I95"/>
    <mergeCell ref="H96:I96"/>
    <mergeCell ref="H103:I103"/>
    <mergeCell ref="Q61:S61"/>
    <mergeCell ref="A63:A67"/>
    <mergeCell ref="B63:B67"/>
    <mergeCell ref="C63:C67"/>
    <mergeCell ref="D63:D67"/>
    <mergeCell ref="E63:E67"/>
    <mergeCell ref="F63:G66"/>
    <mergeCell ref="H63:I67"/>
    <mergeCell ref="J63:K64"/>
    <mergeCell ref="L63:M63"/>
    <mergeCell ref="N63:S65"/>
    <mergeCell ref="L64:M64"/>
    <mergeCell ref="N66:O66"/>
    <mergeCell ref="P66:Q66"/>
    <mergeCell ref="R66:S66"/>
    <mergeCell ref="L38:M38"/>
    <mergeCell ref="N38:S40"/>
    <mergeCell ref="L39:M39"/>
    <mergeCell ref="N41:O41"/>
    <mergeCell ref="P41:Q41"/>
    <mergeCell ref="R41:S41"/>
    <mergeCell ref="H138:I138"/>
    <mergeCell ref="A38:A42"/>
    <mergeCell ref="B38:B42"/>
    <mergeCell ref="C38:C42"/>
    <mergeCell ref="D38:D42"/>
    <mergeCell ref="E38:E42"/>
    <mergeCell ref="F38:G41"/>
    <mergeCell ref="H38:I42"/>
    <mergeCell ref="H43:I43"/>
    <mergeCell ref="H44:I44"/>
    <mergeCell ref="H133:I133"/>
    <mergeCell ref="H134:I134"/>
    <mergeCell ref="H135:I135"/>
    <mergeCell ref="H136:I136"/>
    <mergeCell ref="H137:I137"/>
    <mergeCell ref="H128:I128"/>
    <mergeCell ref="H129:I129"/>
    <mergeCell ref="H130:I130"/>
    <mergeCell ref="H131:I131"/>
    <mergeCell ref="H132:I132"/>
    <mergeCell ref="H126:I126"/>
    <mergeCell ref="H127:I127"/>
    <mergeCell ref="H108:I108"/>
    <mergeCell ref="H109:I109"/>
    <mergeCell ref="H110:I110"/>
    <mergeCell ref="H111:I111"/>
    <mergeCell ref="H112:I112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85:I85"/>
    <mergeCell ref="H86:I86"/>
    <mergeCell ref="H80:I80"/>
    <mergeCell ref="H81:I81"/>
    <mergeCell ref="H82:I82"/>
    <mergeCell ref="H83:I83"/>
    <mergeCell ref="H84:I84"/>
    <mergeCell ref="H75:I75"/>
    <mergeCell ref="H76:I76"/>
    <mergeCell ref="H77:I77"/>
    <mergeCell ref="H78:I78"/>
    <mergeCell ref="H79:I79"/>
    <mergeCell ref="H70:I70"/>
    <mergeCell ref="H71:I71"/>
    <mergeCell ref="H72:I72"/>
    <mergeCell ref="H73:I73"/>
    <mergeCell ref="H74:I74"/>
    <mergeCell ref="H68:I68"/>
    <mergeCell ref="H69:I69"/>
    <mergeCell ref="H60:I60"/>
    <mergeCell ref="H61:I61"/>
    <mergeCell ref="H55:I55"/>
    <mergeCell ref="H56:I56"/>
    <mergeCell ref="H57:I57"/>
    <mergeCell ref="H58:I58"/>
    <mergeCell ref="H59:I59"/>
    <mergeCell ref="H50:I50"/>
    <mergeCell ref="H51:I51"/>
    <mergeCell ref="H52:I52"/>
    <mergeCell ref="H53:I53"/>
    <mergeCell ref="H54:I54"/>
    <mergeCell ref="H45:I45"/>
    <mergeCell ref="H46:I46"/>
    <mergeCell ref="H47:I47"/>
    <mergeCell ref="H48:I48"/>
    <mergeCell ref="H49:I49"/>
    <mergeCell ref="A1:B1"/>
    <mergeCell ref="A2:B2"/>
    <mergeCell ref="N9:S11"/>
    <mergeCell ref="N12:O12"/>
    <mergeCell ref="P12:Q12"/>
    <mergeCell ref="R12:S12"/>
    <mergeCell ref="H9:I13"/>
    <mergeCell ref="J9:K10"/>
    <mergeCell ref="L9:M9"/>
    <mergeCell ref="L10:M10"/>
    <mergeCell ref="A5:S5"/>
    <mergeCell ref="A6:S6"/>
    <mergeCell ref="A4:S4"/>
    <mergeCell ref="A9:A13"/>
    <mergeCell ref="Q32:S32"/>
    <mergeCell ref="H31:I31"/>
    <mergeCell ref="H32:I32"/>
    <mergeCell ref="B9:B13"/>
    <mergeCell ref="H20:I20"/>
    <mergeCell ref="J38:K39"/>
    <mergeCell ref="F9:G12"/>
    <mergeCell ref="H14:I14"/>
    <mergeCell ref="H21:I21"/>
    <mergeCell ref="E9:E13"/>
    <mergeCell ref="H23:I23"/>
    <mergeCell ref="C9:C13"/>
    <mergeCell ref="D9:D13"/>
    <mergeCell ref="H30:I30"/>
    <mergeCell ref="H24:I24"/>
    <mergeCell ref="H15:I15"/>
    <mergeCell ref="H16:I16"/>
    <mergeCell ref="H17:I17"/>
    <mergeCell ref="H18:I18"/>
    <mergeCell ref="H19:I19"/>
    <mergeCell ref="H22:I22"/>
    <mergeCell ref="H25:I25"/>
    <mergeCell ref="H26:I26"/>
    <mergeCell ref="H27:I27"/>
    <mergeCell ref="H28:I28"/>
    <mergeCell ref="H29:I29"/>
  </mergeCells>
  <dataValidations count="1">
    <dataValidation type="whole" operator="lessThanOrEqual" allowBlank="1" showInputMessage="1" showErrorMessage="1" errorTitle="انتبه" error="الحد الاقصى فقط مائة الف جنيه" sqref="M154:M157">
      <formula1>100000</formula1>
    </dataValidation>
  </dataValidations>
  <pageMargins left="0.19685039370078741" right="0.19685039370078741" top="0.47244094488188981" bottom="0.74803149606299213" header="0.31496062992125984" footer="0.31496062992125984"/>
  <pageSetup paperSize="8" scale="8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2"/>
  <sheetViews>
    <sheetView rightToLeft="1" view="pageBreakPreview" topLeftCell="A145" zoomScale="60" workbookViewId="0">
      <selection activeCell="S33" sqref="S33"/>
    </sheetView>
  </sheetViews>
  <sheetFormatPr defaultRowHeight="15" x14ac:dyDescent="0.25"/>
  <cols>
    <col min="1" max="1" width="6" style="2" customWidth="1"/>
    <col min="2" max="4" width="23.42578125" style="1" customWidth="1"/>
    <col min="5" max="5" width="9" style="1"/>
    <col min="6" max="6" width="9.42578125" style="1" bestFit="1" customWidth="1"/>
    <col min="7" max="7" width="11.28515625" style="1" bestFit="1" customWidth="1"/>
    <col min="8" max="8" width="9" style="1"/>
    <col min="9" max="9" width="7" style="1" customWidth="1"/>
    <col min="10" max="10" width="8.28515625" style="1" customWidth="1"/>
    <col min="11" max="11" width="16.5703125" style="1" bestFit="1" customWidth="1"/>
    <col min="12" max="12" width="8.85546875" style="1" bestFit="1" customWidth="1"/>
    <col min="13" max="13" width="16.5703125" style="1" bestFit="1" customWidth="1"/>
    <col min="14" max="14" width="9.7109375" style="1" customWidth="1"/>
    <col min="15" max="15" width="9.42578125" style="1" bestFit="1" customWidth="1"/>
    <col min="16" max="16" width="8.28515625" style="1" customWidth="1"/>
    <col min="17" max="17" width="11.28515625" style="1" bestFit="1" customWidth="1"/>
    <col min="18" max="19" width="15.7109375" style="1" bestFit="1" customWidth="1"/>
    <col min="20" max="21" width="9" style="1"/>
  </cols>
  <sheetData>
    <row r="1" spans="1:21" x14ac:dyDescent="0.25">
      <c r="A1" s="18"/>
      <c r="B1" s="18"/>
      <c r="C1" s="7"/>
      <c r="D1" s="7"/>
    </row>
    <row r="2" spans="1:21" x14ac:dyDescent="0.25">
      <c r="A2" s="18"/>
      <c r="B2" s="18"/>
      <c r="C2" s="7"/>
      <c r="D2" s="7"/>
    </row>
    <row r="4" spans="1:21" ht="28.5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1" ht="28.5" x14ac:dyDescent="0.4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1" ht="28.5" x14ac:dyDescent="0.4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9" spans="1:21" ht="14.25" customHeight="1" x14ac:dyDescent="0.25">
      <c r="A9" s="22" t="s">
        <v>0</v>
      </c>
      <c r="B9" s="19" t="s">
        <v>1</v>
      </c>
      <c r="C9" s="17" t="s">
        <v>11</v>
      </c>
      <c r="D9" s="17" t="s">
        <v>14</v>
      </c>
      <c r="E9" s="15" t="s">
        <v>2</v>
      </c>
      <c r="F9" s="15" t="s">
        <v>3</v>
      </c>
      <c r="G9" s="15"/>
      <c r="H9" s="19" t="s">
        <v>15</v>
      </c>
      <c r="I9" s="19"/>
      <c r="J9" s="14" t="s">
        <v>12</v>
      </c>
      <c r="K9" s="14"/>
      <c r="L9" s="20"/>
      <c r="M9" s="20"/>
      <c r="N9" s="16" t="s">
        <v>7</v>
      </c>
      <c r="O9" s="16"/>
      <c r="P9" s="16"/>
      <c r="Q9" s="16"/>
      <c r="R9" s="16"/>
      <c r="S9" s="16"/>
    </row>
    <row r="10" spans="1:21" ht="14.25" customHeight="1" x14ac:dyDescent="0.25">
      <c r="A10" s="22"/>
      <c r="B10" s="19"/>
      <c r="C10" s="17"/>
      <c r="D10" s="17"/>
      <c r="E10" s="15"/>
      <c r="F10" s="15"/>
      <c r="G10" s="15"/>
      <c r="H10" s="19"/>
      <c r="I10" s="19"/>
      <c r="J10" s="14"/>
      <c r="K10" s="14"/>
      <c r="L10" s="18" t="s">
        <v>6</v>
      </c>
      <c r="M10" s="18"/>
      <c r="N10" s="16"/>
      <c r="O10" s="16"/>
      <c r="P10" s="16"/>
      <c r="Q10" s="16"/>
      <c r="R10" s="16"/>
      <c r="S10" s="16"/>
    </row>
    <row r="11" spans="1:21" ht="14.25" customHeight="1" x14ac:dyDescent="0.25">
      <c r="A11" s="22"/>
      <c r="B11" s="19"/>
      <c r="C11" s="17"/>
      <c r="D11" s="17"/>
      <c r="E11" s="15"/>
      <c r="F11" s="15"/>
      <c r="G11" s="15"/>
      <c r="H11" s="19"/>
      <c r="I11" s="19"/>
      <c r="J11" s="4"/>
      <c r="K11" s="4" t="s">
        <v>13</v>
      </c>
      <c r="M11" s="7" t="s">
        <v>13</v>
      </c>
      <c r="N11" s="16"/>
      <c r="O11" s="16"/>
      <c r="P11" s="16"/>
      <c r="Q11" s="16"/>
      <c r="R11" s="16"/>
      <c r="S11" s="16"/>
    </row>
    <row r="12" spans="1:21" ht="14.25" customHeight="1" x14ac:dyDescent="0.25">
      <c r="A12" s="22"/>
      <c r="B12" s="19"/>
      <c r="C12" s="17"/>
      <c r="D12" s="17"/>
      <c r="E12" s="15"/>
      <c r="F12" s="15"/>
      <c r="G12" s="15"/>
      <c r="H12" s="19"/>
      <c r="I12" s="19"/>
      <c r="J12" s="4"/>
      <c r="K12" s="4"/>
      <c r="N12" s="18" t="s">
        <v>8</v>
      </c>
      <c r="O12" s="18"/>
      <c r="P12" s="18" t="s">
        <v>22</v>
      </c>
      <c r="Q12" s="18"/>
      <c r="R12" s="18" t="s">
        <v>9</v>
      </c>
      <c r="S12" s="18"/>
    </row>
    <row r="13" spans="1:21" ht="14.25" customHeight="1" x14ac:dyDescent="0.25">
      <c r="A13" s="22"/>
      <c r="B13" s="19"/>
      <c r="C13" s="17"/>
      <c r="D13" s="17"/>
      <c r="E13" s="15"/>
      <c r="F13" s="4" t="s">
        <v>4</v>
      </c>
      <c r="G13" s="4" t="s">
        <v>5</v>
      </c>
      <c r="H13" s="19"/>
      <c r="I13" s="19"/>
      <c r="J13" s="7" t="s">
        <v>4</v>
      </c>
      <c r="K13" s="7" t="s">
        <v>5</v>
      </c>
      <c r="L13" s="7" t="s">
        <v>4</v>
      </c>
      <c r="M13" s="7" t="s">
        <v>5</v>
      </c>
      <c r="N13" s="7" t="s">
        <v>4</v>
      </c>
      <c r="O13" s="7" t="s">
        <v>5</v>
      </c>
      <c r="P13" s="7" t="s">
        <v>4</v>
      </c>
      <c r="Q13" s="7" t="s">
        <v>5</v>
      </c>
      <c r="R13" s="7" t="s">
        <v>4</v>
      </c>
      <c r="S13" s="1" t="s">
        <v>5</v>
      </c>
    </row>
    <row r="14" spans="1:21" s="12" customFormat="1" ht="24.75" customHeight="1" x14ac:dyDescent="0.25">
      <c r="A14" s="10">
        <v>1</v>
      </c>
      <c r="B14" s="8" t="s">
        <v>20</v>
      </c>
      <c r="C14" s="8"/>
      <c r="D14" s="8"/>
      <c r="E14" s="8"/>
      <c r="F14" s="8"/>
      <c r="G14" s="8"/>
      <c r="H14" s="16"/>
      <c r="I14" s="16"/>
      <c r="J14" s="8"/>
      <c r="K14" s="8"/>
      <c r="L14" s="8"/>
      <c r="M14" s="8"/>
      <c r="N14" s="8">
        <f>Sheet1!N30</f>
        <v>1.48</v>
      </c>
      <c r="O14" s="8">
        <f>Sheet1!O30</f>
        <v>26</v>
      </c>
      <c r="P14" s="8">
        <f>Sheet1!P30</f>
        <v>0.32</v>
      </c>
      <c r="Q14" s="8">
        <f>Sheet1!Q30</f>
        <v>157</v>
      </c>
      <c r="R14" s="8" t="e">
        <f>Sheet1!R30</f>
        <v>#VALUE!</v>
      </c>
      <c r="S14" s="8" t="e">
        <f>Sheet1!S30</f>
        <v>#VALUE!</v>
      </c>
      <c r="T14" s="8"/>
      <c r="U14" s="8"/>
    </row>
    <row r="15" spans="1:21" s="12" customFormat="1" ht="24.75" customHeight="1" x14ac:dyDescent="0.25">
      <c r="A15" s="10">
        <v>2</v>
      </c>
      <c r="B15" s="8" t="s">
        <v>21</v>
      </c>
      <c r="C15" s="8"/>
      <c r="D15" s="8"/>
      <c r="E15" s="8"/>
      <c r="F15" s="8"/>
      <c r="G15" s="8"/>
      <c r="H15" s="16"/>
      <c r="I15" s="16"/>
      <c r="J15" s="8"/>
      <c r="K15" s="8"/>
      <c r="L15" s="8"/>
      <c r="M15" s="8"/>
      <c r="N15" s="8">
        <f>Sheet1!N59</f>
        <v>1.48</v>
      </c>
      <c r="O15" s="8">
        <f>Sheet1!O59</f>
        <v>23</v>
      </c>
      <c r="P15" s="8">
        <f>Sheet1!P59</f>
        <v>0.32</v>
      </c>
      <c r="Q15" s="8">
        <f>Sheet1!Q59</f>
        <v>157</v>
      </c>
      <c r="R15" s="8" t="e">
        <f>Sheet1!R59</f>
        <v>#VALUE!</v>
      </c>
      <c r="S15" s="8" t="e">
        <f>Sheet1!S59</f>
        <v>#VALUE!</v>
      </c>
      <c r="T15" s="8"/>
      <c r="U15" s="8"/>
    </row>
    <row r="16" spans="1:21" s="12" customFormat="1" ht="24.75" customHeight="1" x14ac:dyDescent="0.25">
      <c r="A16" s="10">
        <v>3</v>
      </c>
      <c r="B16" s="8"/>
      <c r="C16" s="8"/>
      <c r="D16" s="8"/>
      <c r="E16" s="8"/>
      <c r="F16" s="8"/>
      <c r="G16" s="8"/>
      <c r="H16" s="16"/>
      <c r="I16" s="1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12" customFormat="1" ht="24.75" customHeight="1" x14ac:dyDescent="0.25">
      <c r="A17" s="10">
        <v>4</v>
      </c>
      <c r="B17" s="8"/>
      <c r="C17" s="8"/>
      <c r="D17" s="8"/>
      <c r="E17" s="8"/>
      <c r="F17" s="8"/>
      <c r="G17" s="8"/>
      <c r="H17" s="16"/>
      <c r="I17" s="1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12" customFormat="1" ht="24.75" customHeight="1" x14ac:dyDescent="0.25">
      <c r="A18" s="10">
        <v>5</v>
      </c>
      <c r="B18" s="8"/>
      <c r="C18" s="8"/>
      <c r="D18" s="8"/>
      <c r="E18" s="8"/>
      <c r="F18" s="8"/>
      <c r="G18" s="8"/>
      <c r="H18" s="16"/>
      <c r="I18" s="1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12" customFormat="1" ht="24.75" customHeight="1" x14ac:dyDescent="0.25">
      <c r="A19" s="10">
        <v>6</v>
      </c>
      <c r="B19" s="8"/>
      <c r="C19" s="8"/>
      <c r="D19" s="8"/>
      <c r="E19" s="8"/>
      <c r="F19" s="8"/>
      <c r="G19" s="8"/>
      <c r="H19" s="16"/>
      <c r="I19" s="1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12" customFormat="1" ht="22.5" customHeight="1" x14ac:dyDescent="0.25">
      <c r="A20" s="10"/>
      <c r="B20" s="8" t="s">
        <v>10</v>
      </c>
      <c r="C20" s="8"/>
      <c r="D20" s="8"/>
      <c r="E20" s="8"/>
      <c r="F20" s="8"/>
      <c r="G20" s="8"/>
      <c r="H20" s="16"/>
      <c r="I20" s="16"/>
      <c r="J20" s="8"/>
      <c r="K20" s="8"/>
      <c r="L20" s="8"/>
      <c r="M20" s="8"/>
      <c r="N20" s="8">
        <f t="shared" ref="N20:S20" si="0">ROUNDDOWN(SUM(N14:N19),2)</f>
        <v>2.96</v>
      </c>
      <c r="O20" s="8">
        <f t="shared" si="0"/>
        <v>49</v>
      </c>
      <c r="P20" s="8">
        <f t="shared" si="0"/>
        <v>0.64</v>
      </c>
      <c r="Q20" s="8">
        <f t="shared" si="0"/>
        <v>314</v>
      </c>
      <c r="R20" s="8" t="e">
        <f t="shared" si="0"/>
        <v>#VALUE!</v>
      </c>
      <c r="S20" s="8" t="e">
        <f t="shared" si="0"/>
        <v>#VALUE!</v>
      </c>
      <c r="T20" s="8"/>
      <c r="U20" s="8"/>
    </row>
    <row r="21" spans="1:21" s="13" customFormat="1" x14ac:dyDescent="0.25">
      <c r="A21" s="11"/>
      <c r="B21" s="3"/>
      <c r="C21" s="3"/>
      <c r="D21" s="3"/>
      <c r="E21" s="3"/>
      <c r="F21" s="3"/>
      <c r="G21" s="3"/>
      <c r="H21" s="24"/>
      <c r="I21" s="2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13" customFormat="1" ht="18.75" x14ac:dyDescent="0.25">
      <c r="A22" s="11"/>
      <c r="B22" s="3"/>
      <c r="C22" s="3"/>
      <c r="D22" s="3"/>
      <c r="E22" s="3"/>
      <c r="F22" s="3"/>
      <c r="G22" s="3"/>
      <c r="H22" s="24"/>
      <c r="I22" s="24"/>
      <c r="J22" s="3"/>
      <c r="K22" s="3"/>
      <c r="L22" s="3"/>
      <c r="M22" s="3"/>
      <c r="N22" s="3"/>
      <c r="O22" s="3"/>
      <c r="P22" s="3"/>
      <c r="Q22" s="23"/>
      <c r="R22" s="23"/>
      <c r="S22" s="23"/>
      <c r="T22" s="3"/>
      <c r="U22" s="3"/>
    </row>
  </sheetData>
  <mergeCells count="29">
    <mergeCell ref="H22:I22"/>
    <mergeCell ref="Q22:S22"/>
    <mergeCell ref="H20:I20"/>
    <mergeCell ref="H21:I21"/>
    <mergeCell ref="H14:I14"/>
    <mergeCell ref="H15:I15"/>
    <mergeCell ref="H16:I16"/>
    <mergeCell ref="H17:I17"/>
    <mergeCell ref="H18:I18"/>
    <mergeCell ref="H19:I19"/>
    <mergeCell ref="F9:G12"/>
    <mergeCell ref="H9:I13"/>
    <mergeCell ref="J9:K10"/>
    <mergeCell ref="L9:M9"/>
    <mergeCell ref="N9:S11"/>
    <mergeCell ref="L10:M10"/>
    <mergeCell ref="N12:O12"/>
    <mergeCell ref="P12:Q12"/>
    <mergeCell ref="R12:S12"/>
    <mergeCell ref="A1:B1"/>
    <mergeCell ref="A2:B2"/>
    <mergeCell ref="A4:S4"/>
    <mergeCell ref="A5:S5"/>
    <mergeCell ref="A6:S6"/>
    <mergeCell ref="A9:A13"/>
    <mergeCell ref="B9:B13"/>
    <mergeCell ref="C9:C13"/>
    <mergeCell ref="D9:D13"/>
    <mergeCell ref="E9:E13"/>
  </mergeCells>
  <pageMargins left="0.19685039370078741" right="0.19685039370078741" top="0.47244094488188981" bottom="0.74803149606299213" header="0.31496062992125984" footer="0.31496062992125984"/>
  <pageSetup paperSize="8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تفريغ</vt:lpstr>
      <vt:lpstr>Sheet1!Print_Area</vt:lpstr>
      <vt:lpstr>تفريغ!Print_Area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Nizar</cp:lastModifiedBy>
  <cp:lastPrinted>2021-05-20T16:25:14Z</cp:lastPrinted>
  <dcterms:created xsi:type="dcterms:W3CDTF">2021-05-17T18:18:39Z</dcterms:created>
  <dcterms:modified xsi:type="dcterms:W3CDTF">2021-05-22T07:06:56Z</dcterms:modified>
</cp:coreProperties>
</file>