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35" windowWidth="14280" windowHeight="10305" activeTab="2"/>
  </bookViews>
  <sheets>
    <sheet name="بيانات الأصناف" sheetId="1" r:id="rId1"/>
    <sheet name="بيانات العملاء" sheetId="2" r:id="rId2"/>
    <sheet name="الفاتورة" sheetId="4" r:id="rId3"/>
  </sheets>
  <calcPr calcId="145621"/>
</workbook>
</file>

<file path=xl/calcChain.xml><?xml version="1.0" encoding="utf-8"?>
<calcChain xmlns="http://schemas.openxmlformats.org/spreadsheetml/2006/main">
  <c r="D23" i="4" l="1"/>
  <c r="E23" i="4" s="1"/>
  <c r="D22" i="4"/>
  <c r="E22" i="4" s="1"/>
  <c r="B13" i="4"/>
  <c r="D19" i="4"/>
  <c r="E19" i="4" s="1"/>
  <c r="D20" i="4"/>
  <c r="E20" i="4" s="1"/>
  <c r="D18" i="4"/>
  <c r="E18" i="4" s="1"/>
  <c r="D21" i="4"/>
  <c r="E21" i="4" s="1"/>
  <c r="D24" i="4"/>
  <c r="E24" i="4" s="1"/>
  <c r="D25" i="4"/>
  <c r="E25" i="4" s="1"/>
  <c r="D17" i="4"/>
  <c r="E17" i="4" s="1"/>
  <c r="D16" i="4"/>
  <c r="E16" i="4" s="1"/>
  <c r="B14" i="4"/>
  <c r="B11" i="4"/>
  <c r="E11" i="4"/>
  <c r="E12" i="4" s="1"/>
  <c r="E26" i="4" l="1"/>
  <c r="E27" i="4" l="1"/>
  <c r="E28" i="4"/>
  <c r="E29" i="4" l="1"/>
</calcChain>
</file>

<file path=xl/sharedStrings.xml><?xml version="1.0" encoding="utf-8"?>
<sst xmlns="http://schemas.openxmlformats.org/spreadsheetml/2006/main" count="29" uniqueCount="25">
  <si>
    <t>اسم الصنف</t>
  </si>
  <si>
    <t>السعر</t>
  </si>
  <si>
    <t>اسم العميل</t>
  </si>
  <si>
    <t>رقم التليفون</t>
  </si>
  <si>
    <t>المحافظة</t>
  </si>
  <si>
    <t>العنوان</t>
  </si>
  <si>
    <r>
      <t xml:space="preserve">
</t>
    </r>
    <r>
      <rPr>
        <b/>
        <sz val="11"/>
        <color rgb="FFFFFFFF"/>
        <rFont val="Arial"/>
        <family val="2"/>
      </rPr>
      <t/>
    </r>
  </si>
  <si>
    <t>QTY</t>
  </si>
  <si>
    <t>DESCRIPTION</t>
  </si>
  <si>
    <t>UNIT PRICE</t>
  </si>
  <si>
    <t>PRICE</t>
  </si>
  <si>
    <t>Sub total</t>
  </si>
  <si>
    <t>TOTAL</t>
  </si>
  <si>
    <t xml:space="preserve">Thank You </t>
  </si>
  <si>
    <t>01000000000</t>
  </si>
  <si>
    <t>الإسكندرية</t>
  </si>
  <si>
    <t>90 ش ابو قير</t>
  </si>
  <si>
    <t>محمد احمد عبد العزيز عبد اللطيف</t>
  </si>
  <si>
    <t>Sale Tax 14%</t>
  </si>
  <si>
    <t>service 6%</t>
  </si>
  <si>
    <t>اقر انا ................................................................ باننى ارغب فى تصنيع الأصناف سالفة الذكر بنفس الأسعار الموضحة امام كل صنف على ان التزم بسداد اجمالى القيمة فى خلال مدة فقط خمسة عشر يوما من استلامى للأصناف الموضحة بعالية                                                                                                                                        الاسم                                                                                                                       الرقم القومى                                                              التوقيع</t>
  </si>
  <si>
    <t>مكتب</t>
  </si>
  <si>
    <t>مكتب اجتماعات</t>
  </si>
  <si>
    <t>مكتب مدير</t>
  </si>
  <si>
    <t>كرسى مدير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</si>
</sst>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31">
    <font>
      <sz val="14"/>
      <color theme="1"/>
      <name val="Calibri"/>
      <family val="2"/>
      <scheme val="minor"/>
    </font>
    <font>
      <sz val="11"/>
      <color theme="1"/>
      <name val="Arial"/>
      <family val="2"/>
    </font>
    <font>
      <sz val="11"/>
      <color theme="1"/>
      <name val="Calibri"/>
      <family val="2"/>
    </font>
    <font>
      <b/>
      <sz val="11"/>
      <color rgb="FFFFFFFF"/>
      <name val="Arial"/>
      <family val="2"/>
    </font>
    <font>
      <sz val="11"/>
      <name val="Arial"/>
      <family val="2"/>
    </font>
    <font>
      <sz val="44"/>
      <color theme="1"/>
      <name val="Open Sans"/>
    </font>
    <font>
      <sz val="44"/>
      <color theme="1"/>
      <name val="Calibri"/>
      <family val="2"/>
    </font>
    <font>
      <sz val="12"/>
      <color theme="1"/>
      <name val="Open Sans"/>
    </font>
    <font>
      <i/>
      <sz val="9"/>
      <color theme="0"/>
      <name val="Calibri"/>
      <family val="2"/>
    </font>
    <font>
      <b/>
      <sz val="12"/>
      <color theme="1"/>
      <name val="Open Sans"/>
    </font>
    <font>
      <b/>
      <sz val="11"/>
      <color theme="0"/>
      <name val="Open Sans"/>
      <family val="2"/>
    </font>
    <font>
      <b/>
      <sz val="10"/>
      <color theme="0"/>
      <name val="Open Sans"/>
      <family val="2"/>
    </font>
    <font>
      <b/>
      <sz val="12"/>
      <color theme="0"/>
      <name val="Open Sans"/>
      <family val="2"/>
    </font>
    <font>
      <sz val="11"/>
      <color theme="0"/>
      <name val="Open Sans"/>
      <family val="2"/>
    </font>
    <font>
      <sz val="11"/>
      <color theme="0"/>
      <name val="Arial"/>
      <family val="2"/>
    </font>
    <font>
      <b/>
      <sz val="16"/>
      <color theme="0"/>
      <name val="Calibri"/>
      <family val="2"/>
    </font>
    <font>
      <b/>
      <sz val="12"/>
      <color theme="1"/>
      <name val="Calibri"/>
      <family val="2"/>
    </font>
    <font>
      <b/>
      <sz val="12"/>
      <color theme="1"/>
      <name val="Arial"/>
      <family val="2"/>
    </font>
    <font>
      <sz val="10"/>
      <color rgb="FF161616"/>
      <name val="Calibri"/>
      <family val="2"/>
    </font>
    <font>
      <b/>
      <sz val="16"/>
      <color theme="1"/>
      <name val="Calibri"/>
      <family val="2"/>
    </font>
    <font>
      <sz val="10"/>
      <color rgb="FF333333"/>
      <name val="Calibri"/>
      <family val="2"/>
    </font>
    <font>
      <b/>
      <sz val="18"/>
      <color theme="0"/>
      <name val="Calibri"/>
      <family val="2"/>
    </font>
    <font>
      <i/>
      <sz val="10"/>
      <color theme="0"/>
      <name val="Calibri"/>
      <family val="2"/>
    </font>
    <font>
      <i/>
      <sz val="9"/>
      <color theme="0"/>
      <name val="Open Sans"/>
    </font>
    <font>
      <b/>
      <sz val="14"/>
      <color theme="0"/>
      <name val="Open Sans"/>
      <family val="2"/>
    </font>
    <font>
      <b/>
      <sz val="18"/>
      <color theme="0"/>
      <name val="Open Sans"/>
      <family val="2"/>
    </font>
    <font>
      <sz val="16"/>
      <color theme="0"/>
      <name val="Arial"/>
      <family val="2"/>
    </font>
    <font>
      <b/>
      <i/>
      <sz val="16"/>
      <color theme="0"/>
      <name val="Calibri"/>
      <family val="2"/>
    </font>
    <font>
      <b/>
      <sz val="16"/>
      <name val="Arial"/>
      <family val="2"/>
    </font>
    <font>
      <b/>
      <sz val="10"/>
      <color theme="1"/>
      <name val="Arial"/>
      <family val="2"/>
    </font>
    <font>
      <sz val="11"/>
      <color rgb="FF161616"/>
      <name val="Calibri"/>
      <family val="2"/>
    </font>
  </fonts>
  <fills count="17">
    <fill>
      <patternFill patternType="none"/>
    </fill>
    <fill>
      <patternFill patternType="gray125"/>
    </fill>
    <fill>
      <patternFill patternType="solid">
        <fgColor theme="0"/>
        <bgColor rgb="FF282F39"/>
      </patternFill>
    </fill>
    <fill>
      <patternFill patternType="solid">
        <fgColor theme="0"/>
        <bgColor indexed="64"/>
      </patternFill>
    </fill>
    <fill>
      <patternFill patternType="solid">
        <fgColor theme="0"/>
        <bgColor theme="0"/>
      </patternFill>
    </fill>
    <fill>
      <patternFill patternType="solid">
        <fgColor theme="3" tint="0.39997558519241921"/>
        <bgColor rgb="FF282F39"/>
      </patternFill>
    </fill>
    <fill>
      <patternFill patternType="solid">
        <fgColor theme="3" tint="0.39997558519241921"/>
        <bgColor indexed="64"/>
      </patternFill>
    </fill>
    <fill>
      <patternFill patternType="solid">
        <fgColor theme="9"/>
        <bgColor rgb="FFD9D9D9"/>
      </patternFill>
    </fill>
    <fill>
      <patternFill patternType="solid">
        <fgColor theme="9"/>
        <bgColor indexed="64"/>
      </patternFill>
    </fill>
    <fill>
      <patternFill patternType="solid">
        <fgColor theme="3" tint="0.59999389629810485"/>
        <bgColor rgb="FFF04A56"/>
      </patternFill>
    </fill>
    <fill>
      <patternFill patternType="solid">
        <fgColor theme="3" tint="0.59999389629810485"/>
        <bgColor rgb="FF20807C"/>
      </patternFill>
    </fill>
    <fill>
      <patternFill patternType="solid">
        <fgColor theme="3" tint="0.59999389629810485"/>
        <bgColor rgb="FF509E9E"/>
      </patternFill>
    </fill>
    <fill>
      <patternFill patternType="solid">
        <fgColor theme="3" tint="0.39997558519241921"/>
        <bgColor theme="1"/>
      </patternFill>
    </fill>
    <fill>
      <patternFill patternType="solid">
        <fgColor theme="3" tint="0.79998168889431442"/>
        <bgColor rgb="FFE6E6E6"/>
      </patternFill>
    </fill>
    <fill>
      <patternFill patternType="solid">
        <fgColor theme="3" tint="0.79998168889431442"/>
        <bgColor rgb="FFD9D9D9"/>
      </patternFill>
    </fill>
    <fill>
      <patternFill patternType="solid">
        <fgColor theme="9" tint="0.59999389629810485"/>
        <bgColor rgb="FFF2F2F2"/>
      </patternFill>
    </fill>
    <fill>
      <patternFill patternType="solid">
        <fgColor theme="4" tint="0.39997558519241921"/>
        <bgColor theme="0"/>
      </patternFill>
    </fill>
  </fills>
  <borders count="1">
    <border>
      <left/>
      <right/>
      <top/>
      <bottom/>
      <diagonal/>
    </border>
  </borders>
  <cellStyleXfs count="2">
    <xf numFmtId="0" fontId="0" fillId="0" borderId="0"/>
    <xf numFmtId="0" fontId="1" fillId="0" borderId="0"/>
  </cellStyleXfs>
  <cellXfs count="56">
    <xf numFmtId="0" fontId="0" fillId="0" borderId="0" xfId="0"/>
    <xf numFmtId="0" fontId="2" fillId="2" borderId="0" xfId="1" applyFont="1" applyFill="1" applyBorder="1"/>
    <xf numFmtId="0" fontId="2" fillId="0" borderId="0" xfId="1" applyFont="1"/>
    <xf numFmtId="0" fontId="1" fillId="0" borderId="0" xfId="1" applyFont="1" applyAlignment="1"/>
    <xf numFmtId="0" fontId="5" fillId="2" borderId="0" xfId="1" applyFont="1" applyFill="1" applyBorder="1" applyAlignment="1">
      <alignment vertical="center"/>
    </xf>
    <xf numFmtId="0" fontId="6" fillId="2" borderId="0" xfId="1" applyFont="1" applyFill="1" applyBorder="1" applyAlignment="1">
      <alignment vertical="center"/>
    </xf>
    <xf numFmtId="0" fontId="2" fillId="0" borderId="0" xfId="1" applyFont="1" applyAlignment="1">
      <alignment horizontal="left"/>
    </xf>
    <xf numFmtId="0" fontId="7" fillId="2" borderId="0" xfId="1" applyFont="1" applyFill="1" applyBorder="1"/>
    <xf numFmtId="0" fontId="8" fillId="2" borderId="0" xfId="1" applyFont="1" applyFill="1" applyBorder="1"/>
    <xf numFmtId="0" fontId="9" fillId="2" borderId="0" xfId="1" applyFont="1" applyFill="1" applyBorder="1"/>
    <xf numFmtId="0" fontId="20" fillId="4" borderId="0" xfId="1" applyFont="1" applyFill="1" applyBorder="1"/>
    <xf numFmtId="0" fontId="2" fillId="4" borderId="0" xfId="1" applyFont="1" applyFill="1" applyBorder="1"/>
    <xf numFmtId="0" fontId="23" fillId="0" borderId="0" xfId="1" applyFont="1"/>
    <xf numFmtId="0" fontId="4" fillId="3" borderId="0" xfId="1" applyFont="1" applyFill="1" applyBorder="1"/>
    <xf numFmtId="0" fontId="4" fillId="0" borderId="0" xfId="1" applyFont="1" applyBorder="1"/>
    <xf numFmtId="49" fontId="0" fillId="0" borderId="0" xfId="0" applyNumberFormat="1"/>
    <xf numFmtId="0" fontId="0" fillId="0" borderId="0" xfId="0" applyAlignment="1">
      <alignment readingOrder="2"/>
    </xf>
    <xf numFmtId="0" fontId="2" fillId="5" borderId="0" xfId="1" applyFont="1" applyFill="1" applyBorder="1"/>
    <xf numFmtId="0" fontId="4" fillId="6" borderId="0" xfId="1" applyFont="1" applyFill="1" applyBorder="1" applyAlignment="1"/>
    <xf numFmtId="0" fontId="10" fillId="7" borderId="0" xfId="1" applyFont="1" applyFill="1" applyBorder="1" applyAlignment="1">
      <alignment horizontal="left" vertical="top"/>
    </xf>
    <xf numFmtId="0" fontId="11" fillId="7" borderId="0" xfId="1" applyFont="1" applyFill="1" applyBorder="1"/>
    <xf numFmtId="0" fontId="11" fillId="7" borderId="0" xfId="1" applyFont="1" applyFill="1" applyBorder="1" applyAlignment="1">
      <alignment horizontal="left"/>
    </xf>
    <xf numFmtId="0" fontId="10" fillId="7" borderId="0" xfId="1" applyFont="1" applyFill="1" applyBorder="1" applyAlignment="1">
      <alignment horizontal="left"/>
    </xf>
    <xf numFmtId="0" fontId="24" fillId="7" borderId="0" xfId="1" applyFont="1" applyFill="1" applyBorder="1" applyAlignment="1">
      <alignment horizontal="left" vertical="top"/>
    </xf>
    <xf numFmtId="0" fontId="10" fillId="7" borderId="0" xfId="1" applyFont="1" applyFill="1" applyBorder="1" applyAlignment="1">
      <alignment horizontal="center" vertical="center"/>
    </xf>
    <xf numFmtId="14" fontId="12" fillId="7" borderId="0" xfId="1" applyNumberFormat="1" applyFont="1" applyFill="1" applyBorder="1" applyAlignment="1">
      <alignment horizontal="left"/>
    </xf>
    <xf numFmtId="0" fontId="13" fillId="7" borderId="0" xfId="1" applyFont="1" applyFill="1" applyBorder="1" applyAlignment="1">
      <alignment vertical="top"/>
    </xf>
    <xf numFmtId="0" fontId="15" fillId="9" borderId="0" xfId="1" applyFont="1" applyFill="1" applyBorder="1" applyAlignment="1">
      <alignment horizontal="center" vertical="center"/>
    </xf>
    <xf numFmtId="0" fontId="15" fillId="11" borderId="0" xfId="1" applyFont="1" applyFill="1" applyBorder="1" applyAlignment="1">
      <alignment horizontal="center" vertical="center" wrapText="1"/>
    </xf>
    <xf numFmtId="0" fontId="16" fillId="13" borderId="0" xfId="1" applyFont="1" applyFill="1" applyBorder="1" applyAlignment="1">
      <alignment horizontal="center" vertical="center"/>
    </xf>
    <xf numFmtId="164" fontId="16" fillId="13" borderId="0" xfId="1" applyNumberFormat="1" applyFont="1" applyFill="1" applyBorder="1" applyAlignment="1">
      <alignment horizontal="right" vertical="center"/>
    </xf>
    <xf numFmtId="164" fontId="16" fillId="14" borderId="0" xfId="1" applyNumberFormat="1" applyFont="1" applyFill="1" applyBorder="1" applyAlignment="1">
      <alignment horizontal="right" vertical="center"/>
    </xf>
    <xf numFmtId="0" fontId="17" fillId="14" borderId="0" xfId="1" applyFont="1" applyFill="1" applyBorder="1" applyAlignment="1">
      <alignment horizontal="left" vertical="center"/>
    </xf>
    <xf numFmtId="0" fontId="16" fillId="15" borderId="0" xfId="1" applyFont="1" applyFill="1" applyBorder="1" applyAlignment="1">
      <alignment horizontal="center" vertical="center"/>
    </xf>
    <xf numFmtId="164" fontId="16" fillId="15" borderId="0" xfId="1" applyNumberFormat="1" applyFont="1" applyFill="1" applyBorder="1" applyAlignment="1">
      <alignment horizontal="right" vertical="center"/>
    </xf>
    <xf numFmtId="0" fontId="19" fillId="15" borderId="0" xfId="1" applyFont="1" applyFill="1" applyBorder="1" applyAlignment="1">
      <alignment horizontal="left" vertical="center"/>
    </xf>
    <xf numFmtId="0" fontId="19" fillId="16" borderId="0" xfId="1" applyFont="1" applyFill="1" applyBorder="1" applyAlignment="1">
      <alignment horizontal="left" vertical="center" wrapText="1"/>
    </xf>
    <xf numFmtId="164" fontId="16" fillId="16" borderId="0" xfId="1" applyNumberFormat="1" applyFont="1" applyFill="1" applyBorder="1" applyAlignment="1">
      <alignment horizontal="right" vertical="center"/>
    </xf>
    <xf numFmtId="0" fontId="15" fillId="5" borderId="0" xfId="1" applyFont="1" applyFill="1" applyBorder="1" applyAlignment="1">
      <alignment horizontal="left" vertical="center"/>
    </xf>
    <xf numFmtId="164" fontId="21" fillId="5" borderId="0" xfId="1" applyNumberFormat="1" applyFont="1" applyFill="1" applyBorder="1" applyAlignment="1">
      <alignment horizontal="right" vertical="center"/>
    </xf>
    <xf numFmtId="0" fontId="17" fillId="15" borderId="0" xfId="1" applyFont="1" applyFill="1" applyBorder="1" applyAlignment="1">
      <alignment horizontal="left" vertical="center"/>
    </xf>
    <xf numFmtId="0" fontId="17" fillId="14" borderId="0" xfId="1" applyFont="1" applyFill="1" applyBorder="1" applyAlignment="1">
      <alignment horizontal="left" vertical="center"/>
    </xf>
    <xf numFmtId="0" fontId="30" fillId="4" borderId="0" xfId="1" applyFont="1" applyFill="1" applyBorder="1" applyAlignment="1">
      <alignment horizontal="center" vertical="top" wrapText="1"/>
    </xf>
    <xf numFmtId="0" fontId="18" fillId="4" borderId="0" xfId="1" applyFont="1" applyFill="1" applyBorder="1" applyAlignment="1">
      <alignment horizontal="center" vertical="top" wrapText="1"/>
    </xf>
    <xf numFmtId="0" fontId="26" fillId="8" borderId="0" xfId="1" applyFont="1" applyFill="1" applyBorder="1" applyAlignment="1">
      <alignment horizontal="left" wrapText="1"/>
    </xf>
    <xf numFmtId="0" fontId="15" fillId="10" borderId="0" xfId="1" applyFont="1" applyFill="1" applyBorder="1" applyAlignment="1">
      <alignment horizontal="center" vertical="center"/>
    </xf>
    <xf numFmtId="0" fontId="29" fillId="15" borderId="0" xfId="1" applyFont="1" applyFill="1" applyBorder="1" applyAlignment="1">
      <alignment horizontal="left" vertical="center"/>
    </xf>
    <xf numFmtId="0" fontId="27" fillId="12" borderId="0" xfId="1" applyFont="1" applyFill="1" applyBorder="1" applyAlignment="1">
      <alignment horizontal="center"/>
    </xf>
    <xf numFmtId="0" fontId="28" fillId="6" borderId="0" xfId="1" applyFont="1" applyFill="1" applyBorder="1"/>
    <xf numFmtId="0" fontId="9" fillId="2" borderId="0" xfId="1" applyFont="1" applyFill="1" applyBorder="1" applyAlignment="1">
      <alignment horizontal="left"/>
    </xf>
    <xf numFmtId="0" fontId="4" fillId="3" borderId="0" xfId="1" applyFont="1" applyFill="1" applyBorder="1"/>
    <xf numFmtId="0" fontId="22" fillId="4" borderId="0" xfId="1" applyFont="1" applyFill="1" applyBorder="1" applyAlignment="1">
      <alignment horizontal="left"/>
    </xf>
    <xf numFmtId="0" fontId="4" fillId="0" borderId="0" xfId="1" applyFont="1" applyBorder="1"/>
    <xf numFmtId="0" fontId="25" fillId="7" borderId="0" xfId="1" applyFont="1" applyFill="1" applyBorder="1" applyAlignment="1">
      <alignment horizontal="left" vertical="center"/>
    </xf>
    <xf numFmtId="0" fontId="13" fillId="7" borderId="0" xfId="1" applyFont="1" applyFill="1" applyBorder="1" applyAlignment="1">
      <alignment horizontal="left" vertical="top"/>
    </xf>
    <xf numFmtId="0" fontId="14" fillId="8" borderId="0" xfId="1"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5897</xdr:colOff>
      <xdr:row>0</xdr:row>
      <xdr:rowOff>180976</xdr:rowOff>
    </xdr:from>
    <xdr:ext cx="1041853" cy="685800"/>
    <xdr:sp macro="" textlink="">
      <xdr:nvSpPr>
        <xdr:cNvPr id="2" name="Shape 3">
          <a:extLst>
            <a:ext uri="{FF2B5EF4-FFF2-40B4-BE49-F238E27FC236}">
              <a16:creationId xmlns="" xmlns:a16="http://schemas.microsoft.com/office/drawing/2014/main" id="{00000000-0008-0000-0000-000003000000}"/>
            </a:ext>
          </a:extLst>
        </xdr:cNvPr>
        <xdr:cNvSpPr/>
      </xdr:nvSpPr>
      <xdr:spPr>
        <a:xfrm>
          <a:off x="5895522" y="180976"/>
          <a:ext cx="1041853" cy="685800"/>
        </a:xfrm>
        <a:prstGeom prst="rect">
          <a:avLst/>
        </a:prstGeom>
        <a:noFill/>
        <a:ln>
          <a:noFill/>
        </a:ln>
      </xdr:spPr>
      <xdr:txBody>
        <a:bodyPr spcFirstLastPara="1" wrap="square" lIns="0" tIns="0" rIns="0" bIns="0" anchor="b" anchorCtr="0">
          <a:noAutofit/>
        </a:bodyPr>
        <a:lstStyle/>
        <a:p>
          <a:pPr marL="0" lvl="0" indent="0" algn="l" rtl="0">
            <a:spcBef>
              <a:spcPts val="0"/>
            </a:spcBef>
            <a:spcAft>
              <a:spcPts val="0"/>
            </a:spcAft>
            <a:buNone/>
          </a:pPr>
          <a:r>
            <a:rPr lang="en-US" sz="2800" b="1" i="1">
              <a:solidFill>
                <a:schemeClr val="lt1"/>
              </a:solidFill>
              <a:latin typeface="Calibri"/>
              <a:ea typeface="Calibri"/>
              <a:cs typeface="Calibri"/>
              <a:sym typeface="Calibri"/>
            </a:rPr>
            <a:t>invoice</a:t>
          </a:r>
          <a:endParaRPr sz="1600" i="1">
            <a:solidFill>
              <a:schemeClr val="lt1"/>
            </a:solidFill>
            <a:latin typeface="Calibri"/>
            <a:ea typeface="Calibri"/>
            <a:cs typeface="Calibri"/>
            <a:sym typeface="Calibri"/>
          </a:endParaRPr>
        </a:p>
      </xdr:txBody>
    </xdr:sp>
    <xdr:clientData fLocksWithSheet="0"/>
  </xdr:oneCellAnchor>
  <xdr:oneCellAnchor>
    <xdr:from>
      <xdr:col>0</xdr:col>
      <xdr:colOff>68943</xdr:colOff>
      <xdr:row>8</xdr:row>
      <xdr:rowOff>34019</xdr:rowOff>
    </xdr:from>
    <xdr:ext cx="2209800" cy="226786"/>
    <xdr:sp macro="" textlink="">
      <xdr:nvSpPr>
        <xdr:cNvPr id="3" name="Shape 4">
          <a:extLst>
            <a:ext uri="{FF2B5EF4-FFF2-40B4-BE49-F238E27FC236}">
              <a16:creationId xmlns="" xmlns:a16="http://schemas.microsoft.com/office/drawing/2014/main" id="{00000000-0008-0000-0000-000004000000}"/>
            </a:ext>
          </a:extLst>
        </xdr:cNvPr>
        <xdr:cNvSpPr/>
      </xdr:nvSpPr>
      <xdr:spPr>
        <a:xfrm>
          <a:off x="68943" y="1825626"/>
          <a:ext cx="2209800" cy="226786"/>
        </a:xfrm>
        <a:prstGeom prst="roundRect">
          <a:avLst>
            <a:gd name="adj" fmla="val 16667"/>
          </a:avLst>
        </a:prstGeom>
        <a:no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1400" b="1" i="0">
              <a:solidFill>
                <a:schemeClr val="tx1"/>
              </a:solidFill>
              <a:latin typeface="+mn-lt"/>
              <a:ea typeface="Calibri"/>
              <a:cs typeface="Calibri"/>
              <a:sym typeface="Calibri"/>
            </a:rPr>
            <a:t>BILL TO</a:t>
          </a:r>
          <a:endParaRPr sz="1400">
            <a:solidFill>
              <a:schemeClr val="tx1"/>
            </a:solidFill>
            <a:latin typeface="+mn-lt"/>
          </a:endParaRPr>
        </a:p>
      </xdr:txBody>
    </xdr:sp>
    <xdr:clientData fLocksWithSheet="0"/>
  </xdr:oneCellAnchor>
  <xdr:oneCellAnchor>
    <xdr:from>
      <xdr:col>1</xdr:col>
      <xdr:colOff>11339</xdr:colOff>
      <xdr:row>10</xdr:row>
      <xdr:rowOff>228599</xdr:rowOff>
    </xdr:from>
    <xdr:ext cx="2105025" cy="256725"/>
    <xdr:sp macro="" textlink="">
      <xdr:nvSpPr>
        <xdr:cNvPr id="4" name="Shape 5">
          <a:extLst>
            <a:ext uri="{FF2B5EF4-FFF2-40B4-BE49-F238E27FC236}">
              <a16:creationId xmlns="" xmlns:a16="http://schemas.microsoft.com/office/drawing/2014/main" id="{00000000-0008-0000-0000-000005000000}"/>
            </a:ext>
          </a:extLst>
        </xdr:cNvPr>
        <xdr:cNvSpPr/>
      </xdr:nvSpPr>
      <xdr:spPr>
        <a:xfrm>
          <a:off x="563789" y="2447924"/>
          <a:ext cx="2105025" cy="256725"/>
        </a:xfrm>
        <a:prstGeom prst="roundRect">
          <a:avLst>
            <a:gd name="adj" fmla="val 16667"/>
          </a:avLst>
        </a:prstGeom>
        <a:solidFill>
          <a:schemeClr val="accent6"/>
        </a:solid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1400" b="1" i="0">
              <a:solidFill>
                <a:schemeClr val="tx1"/>
              </a:solidFill>
              <a:latin typeface="+mn-lt"/>
              <a:ea typeface="Calibri"/>
              <a:cs typeface="Calibri"/>
              <a:sym typeface="Calibri"/>
            </a:rPr>
            <a:t>SHIP TO</a:t>
          </a:r>
          <a:endParaRPr sz="1400" b="1" i="0">
            <a:solidFill>
              <a:schemeClr val="tx1"/>
            </a:solidFill>
            <a:latin typeface="+mn-lt"/>
            <a:ea typeface="Calibri"/>
            <a:cs typeface="Calibri"/>
            <a:sym typeface="Calibri"/>
          </a:endParaRPr>
        </a:p>
      </xdr:txBody>
    </xdr:sp>
    <xdr:clientData fLocksWithSheet="0"/>
  </xdr:oneCellAnchor>
  <xdr:oneCellAnchor>
    <xdr:from>
      <xdr:col>2</xdr:col>
      <xdr:colOff>1548040</xdr:colOff>
      <xdr:row>9</xdr:row>
      <xdr:rowOff>189594</xdr:rowOff>
    </xdr:from>
    <xdr:ext cx="1354817" cy="808265"/>
    <xdr:sp macro="" textlink="">
      <xdr:nvSpPr>
        <xdr:cNvPr id="5" name="Shape 6">
          <a:extLst>
            <a:ext uri="{FF2B5EF4-FFF2-40B4-BE49-F238E27FC236}">
              <a16:creationId xmlns="" xmlns:a16="http://schemas.microsoft.com/office/drawing/2014/main" id="{00000000-0008-0000-0000-000006000000}"/>
            </a:ext>
          </a:extLst>
        </xdr:cNvPr>
        <xdr:cNvSpPr/>
      </xdr:nvSpPr>
      <xdr:spPr>
        <a:xfrm>
          <a:off x="3804558" y="2185308"/>
          <a:ext cx="1354817" cy="80826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i="0">
              <a:solidFill>
                <a:schemeClr val="tx1"/>
              </a:solidFill>
              <a:latin typeface="+mn-lt"/>
              <a:ea typeface="Calibri"/>
              <a:cs typeface="Calibri"/>
              <a:sym typeface="Calibri"/>
            </a:rPr>
            <a:t>INVOICE</a:t>
          </a:r>
          <a:r>
            <a:rPr lang="en-US" sz="1400" i="0">
              <a:solidFill>
                <a:schemeClr val="tx1"/>
              </a:solidFill>
              <a:latin typeface="+mn-lt"/>
              <a:ea typeface="Calibri"/>
              <a:cs typeface="Calibri"/>
              <a:sym typeface="Calibri"/>
            </a:rPr>
            <a:t> : </a:t>
          </a:r>
          <a:br>
            <a:rPr lang="en-US" sz="1400" i="0">
              <a:solidFill>
                <a:schemeClr val="tx1"/>
              </a:solidFill>
              <a:latin typeface="+mn-lt"/>
              <a:ea typeface="Calibri"/>
              <a:cs typeface="Calibri"/>
              <a:sym typeface="Calibri"/>
            </a:rPr>
          </a:br>
          <a:r>
            <a:rPr lang="en-US" sz="1400" b="1" i="0">
              <a:solidFill>
                <a:schemeClr val="tx1"/>
              </a:solidFill>
              <a:latin typeface="+mn-lt"/>
              <a:ea typeface="Calibri"/>
              <a:cs typeface="Calibri"/>
              <a:sym typeface="Calibri"/>
            </a:rPr>
            <a:t>INVOICE DATE</a:t>
          </a:r>
          <a:r>
            <a:rPr lang="en-US" sz="1400" i="0">
              <a:solidFill>
                <a:schemeClr val="tx1"/>
              </a:solidFill>
              <a:latin typeface="+mn-lt"/>
              <a:ea typeface="Calibri"/>
              <a:cs typeface="Calibri"/>
              <a:sym typeface="Calibri"/>
            </a:rPr>
            <a:t>: </a:t>
          </a:r>
          <a:br>
            <a:rPr lang="en-US" sz="1400" i="0">
              <a:solidFill>
                <a:schemeClr val="tx1"/>
              </a:solidFill>
              <a:latin typeface="+mn-lt"/>
              <a:ea typeface="Calibri"/>
              <a:cs typeface="Calibri"/>
              <a:sym typeface="Calibri"/>
            </a:rPr>
          </a:br>
          <a:r>
            <a:rPr lang="en-US" sz="1400" b="1" i="0">
              <a:solidFill>
                <a:schemeClr val="tx1"/>
              </a:solidFill>
              <a:latin typeface="+mn-lt"/>
              <a:ea typeface="Calibri"/>
              <a:cs typeface="Calibri"/>
              <a:sym typeface="Calibri"/>
            </a:rPr>
            <a:t>DUE DATE</a:t>
          </a:r>
          <a:r>
            <a:rPr lang="en-US" sz="1400" i="0">
              <a:solidFill>
                <a:schemeClr val="tx1"/>
              </a:solidFill>
              <a:latin typeface="+mn-lt"/>
              <a:ea typeface="Calibri"/>
              <a:cs typeface="Calibri"/>
              <a:sym typeface="Calibri"/>
            </a:rPr>
            <a:t> </a:t>
          </a:r>
          <a:r>
            <a:rPr lang="en-US" sz="1200" i="0">
              <a:solidFill>
                <a:schemeClr val="tx1"/>
              </a:solidFill>
              <a:latin typeface="+mn-lt"/>
              <a:ea typeface="Calibri"/>
              <a:cs typeface="Calibri"/>
              <a:sym typeface="Calibri"/>
            </a:rPr>
            <a:t>: </a:t>
          </a:r>
          <a:endParaRPr sz="1200" i="0">
            <a:solidFill>
              <a:schemeClr val="tx1"/>
            </a:solidFill>
            <a:latin typeface="+mn-lt"/>
            <a:ea typeface="Calibri"/>
            <a:cs typeface="Calibri"/>
            <a:sym typeface="Calibri"/>
          </a:endParaRPr>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rightToLeft="1" workbookViewId="0">
      <selection activeCell="A6" sqref="A6"/>
    </sheetView>
  </sheetViews>
  <sheetFormatPr defaultRowHeight="18.75"/>
  <cols>
    <col min="1" max="1" width="40.69921875" bestFit="1" customWidth="1"/>
  </cols>
  <sheetData>
    <row r="1" spans="1:2">
      <c r="A1" t="s">
        <v>0</v>
      </c>
      <c r="B1" t="s">
        <v>1</v>
      </c>
    </row>
    <row r="2" spans="1:2">
      <c r="A2" t="s">
        <v>21</v>
      </c>
      <c r="B2">
        <v>1450</v>
      </c>
    </row>
    <row r="3" spans="1:2">
      <c r="A3" t="s">
        <v>22</v>
      </c>
      <c r="B3">
        <v>7500</v>
      </c>
    </row>
    <row r="4" spans="1:2">
      <c r="A4" t="s">
        <v>23</v>
      </c>
      <c r="B4">
        <v>2000</v>
      </c>
    </row>
    <row r="5" spans="1:2">
      <c r="A5" t="s">
        <v>24</v>
      </c>
      <c r="B5">
        <v>1650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rightToLeft="1" workbookViewId="0">
      <selection activeCell="D2" sqref="D2"/>
    </sheetView>
  </sheetViews>
  <sheetFormatPr defaultRowHeight="18.75"/>
  <cols>
    <col min="1" max="1" width="21.69921875" bestFit="1" customWidth="1"/>
    <col min="2" max="2" width="17.19921875" style="15" customWidth="1"/>
  </cols>
  <sheetData>
    <row r="1" spans="1:4">
      <c r="A1" t="s">
        <v>2</v>
      </c>
      <c r="B1" s="15" t="s">
        <v>3</v>
      </c>
      <c r="C1" t="s">
        <v>4</v>
      </c>
      <c r="D1" t="s">
        <v>5</v>
      </c>
    </row>
    <row r="2" spans="1:4">
      <c r="A2" t="s">
        <v>17</v>
      </c>
      <c r="B2" s="15" t="s">
        <v>14</v>
      </c>
      <c r="C2" t="s">
        <v>15</v>
      </c>
      <c r="D2" s="16"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7"/>
  <sheetViews>
    <sheetView tabSelected="1" zoomScaleNormal="100" workbookViewId="0">
      <selection activeCell="C35" sqref="C35"/>
    </sheetView>
  </sheetViews>
  <sheetFormatPr defaultColWidth="10.09765625" defaultRowHeight="15" customHeight="1"/>
  <cols>
    <col min="1" max="1" width="5.796875" style="3" customWidth="1"/>
    <col min="2" max="2" width="23.296875" style="3" customWidth="1"/>
    <col min="3" max="3" width="22" style="3" customWidth="1"/>
    <col min="4" max="4" width="10.59765625" style="3" customWidth="1"/>
    <col min="5" max="6" width="12.19921875" style="3" customWidth="1"/>
    <col min="7" max="7" width="6.796875" style="3" hidden="1" customWidth="1"/>
    <col min="8" max="27" width="6.09765625" style="3" customWidth="1"/>
    <col min="28" max="16384" width="10.09765625" style="3"/>
  </cols>
  <sheetData>
    <row r="1" spans="1:11">
      <c r="A1" s="1"/>
      <c r="B1" s="1"/>
      <c r="C1" s="1"/>
      <c r="D1" s="1"/>
      <c r="E1" s="17"/>
      <c r="F1" s="2"/>
      <c r="G1" s="2"/>
      <c r="H1" s="2"/>
      <c r="I1" s="2"/>
      <c r="J1" s="2"/>
      <c r="K1" s="2"/>
    </row>
    <row r="2" spans="1:11" ht="18" customHeight="1">
      <c r="A2" s="1"/>
      <c r="B2" s="1"/>
      <c r="C2" s="1"/>
      <c r="D2" s="1" t="s">
        <v>6</v>
      </c>
      <c r="E2" s="18"/>
      <c r="F2" s="2"/>
      <c r="G2" s="2"/>
      <c r="H2" s="2"/>
      <c r="I2" s="2"/>
      <c r="J2" s="2"/>
      <c r="K2" s="2"/>
    </row>
    <row r="3" spans="1:11" ht="16.5" customHeight="1">
      <c r="A3" s="4"/>
      <c r="B3" s="5"/>
      <c r="C3" s="5"/>
      <c r="D3" s="1"/>
      <c r="E3" s="18"/>
      <c r="F3" s="2"/>
      <c r="G3" s="2"/>
      <c r="H3" s="2"/>
      <c r="I3" s="2"/>
      <c r="J3" s="2"/>
      <c r="K3" s="2"/>
    </row>
    <row r="4" spans="1:11" ht="16.5" customHeight="1">
      <c r="A4" s="5"/>
      <c r="B4" s="5"/>
      <c r="C4" s="5"/>
      <c r="D4" s="1"/>
      <c r="E4" s="18"/>
      <c r="F4" s="6"/>
      <c r="G4" s="2"/>
      <c r="H4" s="2"/>
      <c r="I4" s="2"/>
      <c r="J4" s="2"/>
      <c r="K4" s="2"/>
    </row>
    <row r="5" spans="1:11" ht="15" customHeight="1">
      <c r="A5" s="5"/>
      <c r="B5" s="5"/>
      <c r="C5" s="5"/>
      <c r="D5" s="1"/>
      <c r="E5" s="18"/>
      <c r="F5" s="2"/>
      <c r="G5" s="2"/>
      <c r="H5" s="2"/>
      <c r="I5" s="2"/>
      <c r="J5" s="2"/>
      <c r="K5" s="2"/>
    </row>
    <row r="6" spans="1:11" ht="12.75" customHeight="1">
      <c r="A6" s="7"/>
      <c r="B6" s="8"/>
      <c r="C6" s="8"/>
      <c r="D6" s="1"/>
      <c r="E6" s="18"/>
      <c r="F6" s="2"/>
      <c r="G6" s="2"/>
      <c r="H6" s="2"/>
      <c r="I6" s="2"/>
      <c r="J6" s="2"/>
      <c r="K6" s="2"/>
    </row>
    <row r="7" spans="1:11" ht="14.25" customHeight="1">
      <c r="A7" s="7"/>
      <c r="B7" s="9"/>
      <c r="C7" s="9"/>
      <c r="D7" s="1"/>
      <c r="E7" s="18"/>
      <c r="F7" s="2"/>
      <c r="G7" s="2"/>
      <c r="H7" s="2"/>
      <c r="I7" s="2"/>
      <c r="J7" s="2"/>
      <c r="K7" s="2"/>
    </row>
    <row r="8" spans="1:11" ht="18" customHeight="1">
      <c r="A8" s="49"/>
      <c r="B8" s="50"/>
      <c r="C8" s="13"/>
      <c r="D8" s="1"/>
      <c r="E8" s="18"/>
      <c r="F8" s="2"/>
      <c r="G8" s="2"/>
      <c r="H8" s="2"/>
      <c r="I8" s="2"/>
      <c r="J8" s="2"/>
      <c r="K8" s="2"/>
    </row>
    <row r="9" spans="1:11" ht="16.5" customHeight="1">
      <c r="A9" s="19"/>
      <c r="B9" s="19"/>
      <c r="C9" s="19"/>
      <c r="D9" s="20"/>
      <c r="E9" s="21"/>
      <c r="F9" s="2"/>
      <c r="G9" s="2"/>
      <c r="H9" s="2"/>
      <c r="I9" s="2"/>
      <c r="J9" s="2"/>
      <c r="K9" s="2"/>
    </row>
    <row r="10" spans="1:11" ht="32.25" customHeight="1">
      <c r="A10" s="53" t="s">
        <v>2</v>
      </c>
      <c r="B10" s="53"/>
      <c r="C10" s="53"/>
      <c r="D10" s="20"/>
      <c r="E10" s="22">
        <v>21001</v>
      </c>
      <c r="F10" s="2"/>
      <c r="G10" s="2"/>
      <c r="H10" s="2"/>
      <c r="I10" s="2"/>
      <c r="J10" s="2"/>
      <c r="K10" s="2"/>
    </row>
    <row r="11" spans="1:11" ht="21.75" customHeight="1">
      <c r="A11" s="19"/>
      <c r="B11" s="23" t="str">
        <f>INDEX('بيانات العملاء'!B:B,MATCH(الفاتورة!A10,'بيانات العملاء'!A:A,0))</f>
        <v>رقم التليفون</v>
      </c>
      <c r="C11" s="24"/>
      <c r="D11" s="20"/>
      <c r="E11" s="25">
        <f ca="1">TODAY()</f>
        <v>44380</v>
      </c>
      <c r="F11" s="2"/>
      <c r="G11" s="2"/>
      <c r="H11" s="2"/>
      <c r="I11" s="2"/>
      <c r="J11" s="2"/>
      <c r="K11" s="2"/>
    </row>
    <row r="12" spans="1:11" ht="18" customHeight="1">
      <c r="A12" s="19"/>
      <c r="B12" s="19"/>
      <c r="C12" s="54"/>
      <c r="D12" s="55"/>
      <c r="E12" s="25">
        <f ca="1">E11+14</f>
        <v>44394</v>
      </c>
      <c r="F12" s="2"/>
      <c r="G12" s="2"/>
      <c r="H12" s="2"/>
      <c r="I12" s="2"/>
      <c r="J12" s="2"/>
      <c r="K12" s="2"/>
    </row>
    <row r="13" spans="1:11" ht="16.5" customHeight="1">
      <c r="A13" s="26"/>
      <c r="B13" s="23" t="str">
        <f>INDEX('بيانات العملاء'!C:C,MATCH(الفاتورة!A10,'بيانات العملاء'!A:A,0))</f>
        <v>المحافظة</v>
      </c>
      <c r="C13" s="19"/>
      <c r="D13" s="20"/>
      <c r="E13" s="21"/>
      <c r="F13" s="2"/>
      <c r="G13" s="2"/>
      <c r="H13" s="2"/>
      <c r="I13" s="2"/>
      <c r="J13" s="2"/>
      <c r="K13" s="2"/>
    </row>
    <row r="14" spans="1:11" ht="23.25" customHeight="1">
      <c r="A14" s="26"/>
      <c r="B14" s="44" t="str">
        <f>INDEX('بيانات العملاء'!D:D,MATCH(الفاتورة!A10,'بيانات العملاء'!A:A,0))</f>
        <v>العنوان</v>
      </c>
      <c r="C14" s="44"/>
      <c r="D14" s="44"/>
      <c r="E14" s="44"/>
      <c r="F14" s="2"/>
      <c r="G14" s="2"/>
      <c r="H14" s="2"/>
      <c r="I14" s="2"/>
      <c r="J14" s="2"/>
      <c r="K14" s="2"/>
    </row>
    <row r="15" spans="1:11" ht="47.25" customHeight="1">
      <c r="A15" s="27" t="s">
        <v>7</v>
      </c>
      <c r="B15" s="45" t="s">
        <v>8</v>
      </c>
      <c r="C15" s="45"/>
      <c r="D15" s="28" t="s">
        <v>9</v>
      </c>
      <c r="E15" s="27" t="s">
        <v>10</v>
      </c>
      <c r="F15" s="2"/>
      <c r="G15" s="2"/>
      <c r="H15" s="2"/>
      <c r="I15" s="2"/>
      <c r="J15" s="2"/>
      <c r="K15" s="2"/>
    </row>
    <row r="16" spans="1:11" ht="30" customHeight="1">
      <c r="A16" s="33">
        <v>1</v>
      </c>
      <c r="B16" s="46" t="s">
        <v>21</v>
      </c>
      <c r="C16" s="46"/>
      <c r="D16" s="34">
        <f>IF(B16="",0,INDEX('بيانات الأصناف'!B:B,MATCH(B16,'بيانات الأصناف'!A:A,0)))</f>
        <v>1450</v>
      </c>
      <c r="E16" s="34">
        <f t="shared" ref="E16:E25" si="0">A16*D16</f>
        <v>1450</v>
      </c>
      <c r="F16" s="2"/>
      <c r="G16" s="2"/>
      <c r="H16" s="2"/>
      <c r="I16" s="2"/>
      <c r="J16" s="2"/>
      <c r="K16" s="2"/>
    </row>
    <row r="17" spans="1:11" ht="30" customHeight="1">
      <c r="A17" s="29">
        <v>1</v>
      </c>
      <c r="B17" s="41" t="s">
        <v>22</v>
      </c>
      <c r="C17" s="41"/>
      <c r="D17" s="30">
        <f>IF(B17="",0,INDEX('بيانات الأصناف'!B:B,MATCH(B17,'بيانات الأصناف'!A:A,0)))</f>
        <v>7500</v>
      </c>
      <c r="E17" s="31">
        <f t="shared" si="0"/>
        <v>7500</v>
      </c>
      <c r="F17" s="2"/>
      <c r="G17" s="2"/>
      <c r="H17" s="2"/>
      <c r="I17" s="2"/>
      <c r="J17" s="2"/>
      <c r="K17" s="2"/>
    </row>
    <row r="18" spans="1:11" ht="30" customHeight="1">
      <c r="A18" s="33">
        <v>2</v>
      </c>
      <c r="B18" s="40" t="s">
        <v>23</v>
      </c>
      <c r="C18" s="40"/>
      <c r="D18" s="34">
        <f>IF(B18="",0,INDEX('بيانات الأصناف'!B:B,MATCH(B18,'بيانات الأصناف'!A:A,0)))</f>
        <v>2000</v>
      </c>
      <c r="E18" s="34">
        <f t="shared" si="0"/>
        <v>4000</v>
      </c>
      <c r="F18" s="2"/>
      <c r="G18" s="2"/>
      <c r="H18" s="2"/>
      <c r="I18" s="2"/>
      <c r="J18" s="2"/>
      <c r="K18" s="2"/>
    </row>
    <row r="19" spans="1:11" ht="30" customHeight="1">
      <c r="A19" s="29"/>
      <c r="B19" s="41"/>
      <c r="C19" s="41"/>
      <c r="D19" s="30">
        <f>IF(B19="",0,INDEX('بيانات الأصناف'!B:B,MATCH(B19,'بيانات الأصناف'!A:A,0)))</f>
        <v>0</v>
      </c>
      <c r="E19" s="31">
        <f t="shared" ref="E19:E20" si="1">A19*D19</f>
        <v>0</v>
      </c>
      <c r="F19" s="2"/>
      <c r="G19" s="2"/>
      <c r="H19" s="2"/>
      <c r="I19" s="2"/>
      <c r="J19" s="2"/>
      <c r="K19" s="2"/>
    </row>
    <row r="20" spans="1:11" ht="30" customHeight="1">
      <c r="A20" s="33"/>
      <c r="B20" s="40"/>
      <c r="C20" s="40"/>
      <c r="D20" s="34">
        <f>IF(B20="",0,INDEX('بيانات الأصناف'!B:B,MATCH(B20,'بيانات الأصناف'!A:A,0)))</f>
        <v>0</v>
      </c>
      <c r="E20" s="34">
        <f t="shared" si="1"/>
        <v>0</v>
      </c>
      <c r="F20" s="2"/>
      <c r="G20" s="2"/>
      <c r="H20" s="2"/>
      <c r="I20" s="2"/>
      <c r="J20" s="2"/>
      <c r="K20" s="2"/>
    </row>
    <row r="21" spans="1:11" ht="30" customHeight="1">
      <c r="A21" s="29"/>
      <c r="B21" s="41"/>
      <c r="C21" s="41"/>
      <c r="D21" s="30">
        <f>IF(B21="",0,INDEX('بيانات الأصناف'!B:B,MATCH(B21,'بيانات الأصناف'!A:A,0)))</f>
        <v>0</v>
      </c>
      <c r="E21" s="31">
        <f t="shared" si="0"/>
        <v>0</v>
      </c>
      <c r="F21" s="2"/>
      <c r="G21" s="2"/>
      <c r="H21" s="2"/>
      <c r="I21" s="2"/>
      <c r="J21" s="2"/>
      <c r="K21" s="2"/>
    </row>
    <row r="22" spans="1:11" ht="30" customHeight="1">
      <c r="A22" s="33"/>
      <c r="B22" s="40"/>
      <c r="C22" s="40"/>
      <c r="D22" s="34">
        <f>IF(B22="",0,INDEX('بيانات الأصناف'!B:B,MATCH(B22,'بيانات الأصناف'!A:A,0)))</f>
        <v>0</v>
      </c>
      <c r="E22" s="34">
        <f t="shared" ref="E22:E23" si="2">A22*D22</f>
        <v>0</v>
      </c>
      <c r="F22" s="2"/>
      <c r="G22" s="2"/>
      <c r="H22" s="2"/>
      <c r="I22" s="2"/>
      <c r="J22" s="2"/>
      <c r="K22" s="2"/>
    </row>
    <row r="23" spans="1:11" ht="30" customHeight="1">
      <c r="A23" s="29"/>
      <c r="B23" s="32"/>
      <c r="C23" s="32"/>
      <c r="D23" s="30">
        <f>IF(B23="",0,INDEX('بيانات الأصناف'!B:B,MATCH(B23,'بيانات الأصناف'!A:A,0)))</f>
        <v>0</v>
      </c>
      <c r="E23" s="31">
        <f t="shared" si="2"/>
        <v>0</v>
      </c>
      <c r="F23" s="2"/>
      <c r="G23" s="2"/>
      <c r="H23" s="2"/>
      <c r="I23" s="2"/>
      <c r="J23" s="2"/>
      <c r="K23" s="2"/>
    </row>
    <row r="24" spans="1:11" ht="30" customHeight="1">
      <c r="A24" s="33"/>
      <c r="B24" s="40"/>
      <c r="C24" s="40"/>
      <c r="D24" s="34">
        <f>IF(B24="",0,INDEX('بيانات الأصناف'!B:B,MATCH(B24,'بيانات الأصناف'!A:A,0)))</f>
        <v>0</v>
      </c>
      <c r="E24" s="34">
        <f t="shared" si="0"/>
        <v>0</v>
      </c>
      <c r="F24" s="2"/>
      <c r="G24" s="2"/>
      <c r="H24" s="2"/>
      <c r="I24" s="2"/>
      <c r="J24" s="2"/>
      <c r="K24" s="2"/>
    </row>
    <row r="25" spans="1:11" ht="30" customHeight="1">
      <c r="A25" s="29"/>
      <c r="B25" s="41"/>
      <c r="C25" s="41"/>
      <c r="D25" s="30">
        <f>IF(B25="",0,INDEX('بيانات الأصناف'!B:B,MATCH(B25,'بيانات الأصناف'!A:A,0)))</f>
        <v>0</v>
      </c>
      <c r="E25" s="31">
        <f t="shared" si="0"/>
        <v>0</v>
      </c>
      <c r="F25" s="2"/>
      <c r="G25" s="2"/>
      <c r="H25" s="2"/>
      <c r="I25" s="2"/>
      <c r="J25" s="2"/>
      <c r="K25" s="2"/>
    </row>
    <row r="26" spans="1:11" ht="25.5" customHeight="1">
      <c r="A26" s="42" t="s">
        <v>20</v>
      </c>
      <c r="B26" s="43"/>
      <c r="C26" s="43"/>
      <c r="D26" s="35" t="s">
        <v>11</v>
      </c>
      <c r="E26" s="34">
        <f>SUM(E16:E25)</f>
        <v>12950</v>
      </c>
      <c r="F26" s="2"/>
      <c r="G26" s="2"/>
      <c r="H26" s="2"/>
      <c r="I26" s="2"/>
      <c r="J26" s="2"/>
      <c r="K26" s="2"/>
    </row>
    <row r="27" spans="1:11" ht="40.5" customHeight="1">
      <c r="A27" s="43"/>
      <c r="B27" s="43"/>
      <c r="C27" s="43"/>
      <c r="D27" s="36" t="s">
        <v>18</v>
      </c>
      <c r="E27" s="37">
        <f>E26*14%</f>
        <v>1813.0000000000002</v>
      </c>
      <c r="F27" s="2"/>
      <c r="G27" s="2"/>
      <c r="H27" s="2"/>
      <c r="I27" s="2"/>
      <c r="J27" s="2"/>
      <c r="K27" s="2"/>
    </row>
    <row r="28" spans="1:11" ht="30" customHeight="1">
      <c r="A28" s="43"/>
      <c r="B28" s="43"/>
      <c r="C28" s="43"/>
      <c r="D28" s="35" t="s">
        <v>19</v>
      </c>
      <c r="E28" s="34">
        <f>E26*6%</f>
        <v>777</v>
      </c>
      <c r="F28" s="2"/>
      <c r="G28" s="2"/>
      <c r="H28" s="2"/>
      <c r="I28" s="2"/>
      <c r="J28" s="2"/>
      <c r="K28" s="2"/>
    </row>
    <row r="29" spans="1:11" ht="25.5" customHeight="1">
      <c r="A29" s="10"/>
      <c r="B29" s="10"/>
      <c r="C29" s="10"/>
      <c r="D29" s="38" t="s">
        <v>12</v>
      </c>
      <c r="E29" s="39">
        <f>SUM(E26:E28)</f>
        <v>15540</v>
      </c>
      <c r="F29" s="2"/>
      <c r="G29" s="2"/>
      <c r="H29" s="2"/>
      <c r="I29" s="2"/>
      <c r="J29" s="2"/>
      <c r="K29" s="2"/>
    </row>
    <row r="30" spans="1:11" ht="15.75" customHeight="1">
      <c r="A30" s="51"/>
      <c r="B30" s="52"/>
      <c r="C30" s="14"/>
      <c r="D30" s="11"/>
      <c r="E30" s="11"/>
      <c r="F30" s="2"/>
      <c r="G30" s="2"/>
      <c r="H30" s="2"/>
      <c r="I30" s="2"/>
      <c r="J30" s="2"/>
    </row>
    <row r="31" spans="1:11" ht="15.75" customHeight="1">
      <c r="A31" s="47" t="s">
        <v>13</v>
      </c>
      <c r="B31" s="48"/>
      <c r="C31" s="48"/>
      <c r="D31" s="48"/>
      <c r="E31" s="48"/>
      <c r="F31" s="12"/>
      <c r="G31" s="2"/>
      <c r="H31" s="2"/>
      <c r="I31" s="2"/>
      <c r="J31" s="2"/>
      <c r="K31" s="2"/>
    </row>
    <row r="32" spans="1:11" ht="15.75" customHeight="1">
      <c r="A32" s="2"/>
      <c r="B32" s="2"/>
      <c r="C32" s="2"/>
      <c r="D32" s="2"/>
      <c r="E32" s="2"/>
      <c r="F32" s="2"/>
      <c r="G32" s="2"/>
      <c r="H32" s="2"/>
      <c r="I32" s="2"/>
      <c r="J32" s="2"/>
      <c r="K32" s="2"/>
    </row>
    <row r="33" spans="1:11" ht="15.75" customHeight="1">
      <c r="A33" s="2"/>
      <c r="B33" s="2"/>
      <c r="C33" s="2"/>
      <c r="D33" s="2"/>
      <c r="E33" s="2"/>
      <c r="F33" s="2"/>
      <c r="G33" s="2"/>
      <c r="H33" s="2"/>
      <c r="I33" s="2"/>
      <c r="J33" s="2"/>
      <c r="K33" s="2"/>
    </row>
    <row r="34" spans="1:11" ht="15.75" customHeight="1">
      <c r="A34" s="2"/>
      <c r="B34" s="2"/>
      <c r="C34" s="2"/>
      <c r="F34" s="2"/>
      <c r="G34" s="2"/>
      <c r="H34" s="2"/>
      <c r="I34" s="2"/>
      <c r="J34" s="2"/>
      <c r="K34" s="2"/>
    </row>
    <row r="35" spans="1:11" ht="15.75" customHeight="1">
      <c r="F35" s="2"/>
      <c r="G35" s="2"/>
      <c r="H35" s="2"/>
      <c r="I35" s="2"/>
      <c r="J35" s="2"/>
      <c r="K35" s="2"/>
    </row>
    <row r="36" spans="1:11" ht="15.75" customHeight="1">
      <c r="F36" s="2"/>
      <c r="G36" s="2"/>
      <c r="H36" s="2"/>
      <c r="I36" s="2"/>
      <c r="J36" s="2"/>
      <c r="K36" s="2"/>
    </row>
    <row r="37" spans="1:11" ht="15.75" customHeight="1">
      <c r="F37" s="2"/>
      <c r="G37" s="2"/>
      <c r="H37" s="2"/>
      <c r="I37" s="2"/>
      <c r="J37" s="2"/>
      <c r="K37" s="2"/>
    </row>
    <row r="38" spans="1:11" ht="15.75" customHeight="1"/>
    <row r="39" spans="1:11" ht="15.75" customHeight="1"/>
    <row r="40" spans="1:11" ht="15.75" customHeight="1"/>
    <row r="41" spans="1:11" ht="15.75" customHeight="1"/>
    <row r="42" spans="1:11" ht="15.75" customHeight="1"/>
    <row r="43" spans="1:11" ht="15.75" customHeight="1"/>
    <row r="44" spans="1:11" ht="15.75" customHeight="1"/>
    <row r="45" spans="1:11" ht="15.75" customHeight="1"/>
    <row r="46" spans="1:11" ht="15.75" customHeight="1"/>
    <row r="47" spans="1:11" ht="15.75" customHeight="1"/>
    <row r="48" spans="1: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17">
    <mergeCell ref="A31:E31"/>
    <mergeCell ref="A8:B8"/>
    <mergeCell ref="A30:B30"/>
    <mergeCell ref="A10:C10"/>
    <mergeCell ref="C12:D12"/>
    <mergeCell ref="A26:C28"/>
    <mergeCell ref="B14:E14"/>
    <mergeCell ref="B15:C15"/>
    <mergeCell ref="B16:C16"/>
    <mergeCell ref="B17:C17"/>
    <mergeCell ref="B18:C18"/>
    <mergeCell ref="B21:C21"/>
    <mergeCell ref="B24:C24"/>
    <mergeCell ref="B25:C25"/>
    <mergeCell ref="B19:C19"/>
    <mergeCell ref="B20:C20"/>
    <mergeCell ref="B22:C22"/>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'بيانات العملاء'!$A:$A</xm:f>
          </x14:formula1>
          <xm:sqref>A10</xm:sqref>
        </x14:dataValidation>
        <x14:dataValidation type="list" allowBlank="1" showInputMessage="1" showErrorMessage="1">
          <x14:formula1>
            <xm:f>'بيانات الأصناف'!$A:$A</xm:f>
          </x14:formula1>
          <xm:sqref>B16:B25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بيانات الأصناف</vt:lpstr>
      <vt:lpstr>بيانات العملاء</vt:lpstr>
      <vt:lpstr>الفاتورة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SIMHANDWERK</dc:creator>
  <cp:lastModifiedBy>SIMHANDWERK</cp:lastModifiedBy>
  <cp:lastPrinted>2021-07-03T11:25:41Z</cp:lastPrinted>
  <dcterms:created xsi:type="dcterms:W3CDTF">2021-07-03T09:05:32Z</dcterms:created>
  <dcterms:modified xsi:type="dcterms:W3CDTF">2021-07-03T13:56:23Z</dcterms:modified>
</cp:coreProperties>
</file>