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/>
  <mc:AlternateContent xmlns:mc="http://schemas.openxmlformats.org/markup-compatibility/2006">
    <mc:Choice Requires="x15">
      <x15ac:absPath xmlns:x15ac="http://schemas.microsoft.com/office/spreadsheetml/2010/11/ac" url="C:\Users\Al-Samerrai Firas\Downloads\"/>
    </mc:Choice>
  </mc:AlternateContent>
  <xr:revisionPtr revIDLastSave="0" documentId="13_ncr:1_{BB675B05-8A9F-4DF3-BF88-371C06CF147E}" xr6:coauthVersionLast="47" xr6:coauthVersionMax="47" xr10:uidLastSave="{00000000-0000-0000-0000-000000000000}"/>
  <bookViews>
    <workbookView xWindow="-98" yWindow="-98" windowWidth="38596" windowHeight="21075" xr2:uid="{00000000-000D-0000-FFFF-FFFF00000000}"/>
  </bookViews>
  <sheets>
    <sheet name="sport" sheetId="9" r:id="rId1"/>
    <sheet name="arts" sheetId="8" r:id="rId2"/>
    <sheet name="sciences" sheetId="7" r:id="rId3"/>
    <sheet name="socialeti" sheetId="6" r:id="rId4"/>
    <sheet name="mathmatical" sheetId="5" r:id="rId5"/>
    <sheet name="english" sheetId="4" r:id="rId6"/>
    <sheet name="arabic" sheetId="3" r:id="rId7"/>
    <sheet name="eslamic" sheetId="1" r:id="rId8"/>
  </sheets>
  <definedNames>
    <definedName name="_xlnm._FilterDatabase" localSheetId="6" hidden="1">arabic!$A$1:$T$1</definedName>
    <definedName name="_xlnm._FilterDatabase" localSheetId="1" hidden="1">arts!$A$1:$T$1</definedName>
    <definedName name="_xlnm._FilterDatabase" localSheetId="5" hidden="1">english!$A$1:$T$1</definedName>
    <definedName name="_xlnm._FilterDatabase" localSheetId="7" hidden="1">eslamic!$A$1:$T$1</definedName>
    <definedName name="_xlnm._FilterDatabase" localSheetId="4" hidden="1">mathmatical!$A$1:$T$1</definedName>
    <definedName name="_xlnm._FilterDatabase" localSheetId="2" hidden="1">sciences!$A$1:$T$1</definedName>
    <definedName name="_xlnm._FilterDatabase" localSheetId="3" hidden="1">socialeti!$A$1:$T$1</definedName>
    <definedName name="_xlnm._FilterDatabase" localSheetId="0" hidden="1">sport!$A$1:$T$1</definedName>
    <definedName name="_xlnm.Print_Area" localSheetId="6">arabic!$A$1:$T$9</definedName>
    <definedName name="_xlnm.Print_Area" localSheetId="1">arts!$A$1:$T$9</definedName>
    <definedName name="_xlnm.Print_Area" localSheetId="5">english!$A$1:$T$9</definedName>
    <definedName name="_xlnm.Print_Area" localSheetId="7">eslamic!$A$1:$T$9</definedName>
    <definedName name="_xlnm.Print_Area" localSheetId="4">mathmatical!$A$1:$T$9</definedName>
    <definedName name="_xlnm.Print_Area" localSheetId="2">sciences!$A$1:$T$9</definedName>
    <definedName name="_xlnm.Print_Area" localSheetId="3">socialeti!$A$1:$T$9</definedName>
    <definedName name="_xlnm.Print_Area" localSheetId="0">sport!$A$1:$T$9</definedName>
  </definedNames>
  <calcPr calcId="191029" calcMode="autoNoTable"/>
</workbook>
</file>

<file path=xl/calcChain.xml><?xml version="1.0" encoding="utf-8"?>
<calcChain xmlns="http://schemas.openxmlformats.org/spreadsheetml/2006/main">
  <c r="M13" i="1" l="1"/>
  <c r="H13" i="1"/>
  <c r="N13" i="1" s="1"/>
  <c r="P13" i="1" s="1"/>
  <c r="M12" i="1"/>
  <c r="H12" i="1"/>
  <c r="M11" i="1"/>
  <c r="H11" i="1"/>
  <c r="N10" i="1"/>
  <c r="P10" i="1" s="1"/>
  <c r="M10" i="1"/>
  <c r="H10" i="1"/>
  <c r="M13" i="3"/>
  <c r="H13" i="3"/>
  <c r="N13" i="3" s="1"/>
  <c r="P13" i="3" s="1"/>
  <c r="M12" i="3"/>
  <c r="H12" i="3"/>
  <c r="N12" i="3" s="1"/>
  <c r="P12" i="3" s="1"/>
  <c r="N11" i="3"/>
  <c r="P11" i="3" s="1"/>
  <c r="M11" i="3"/>
  <c r="H11" i="3"/>
  <c r="M10" i="3"/>
  <c r="H10" i="3"/>
  <c r="N10" i="3" s="1"/>
  <c r="P10" i="3" s="1"/>
  <c r="N3" i="5"/>
  <c r="N4" i="5"/>
  <c r="N5" i="5"/>
  <c r="N6" i="5"/>
  <c r="N7" i="5"/>
  <c r="N8" i="5"/>
  <c r="N9" i="5"/>
  <c r="N10" i="5"/>
  <c r="N11" i="5"/>
  <c r="N12" i="5"/>
  <c r="N13" i="5"/>
  <c r="N2" i="5"/>
  <c r="M10" i="5"/>
  <c r="M13" i="9"/>
  <c r="H13" i="9"/>
  <c r="N13" i="9" s="1"/>
  <c r="P13" i="9" s="1"/>
  <c r="M12" i="9"/>
  <c r="N12" i="9" s="1"/>
  <c r="P12" i="9" s="1"/>
  <c r="H12" i="9"/>
  <c r="M11" i="9"/>
  <c r="H11" i="9"/>
  <c r="N11" i="9" s="1"/>
  <c r="P11" i="9" s="1"/>
  <c r="M10" i="9"/>
  <c r="N10" i="9" s="1"/>
  <c r="P10" i="9" s="1"/>
  <c r="H10" i="9"/>
  <c r="M9" i="9"/>
  <c r="H9" i="9"/>
  <c r="N9" i="9" s="1"/>
  <c r="P9" i="9" s="1"/>
  <c r="M8" i="9"/>
  <c r="H8" i="9"/>
  <c r="N8" i="9" s="1"/>
  <c r="P8" i="9" s="1"/>
  <c r="M7" i="9"/>
  <c r="H7" i="9"/>
  <c r="N7" i="9" s="1"/>
  <c r="P7" i="9" s="1"/>
  <c r="N6" i="9"/>
  <c r="P6" i="9" s="1"/>
  <c r="M6" i="9"/>
  <c r="H6" i="9"/>
  <c r="M5" i="9"/>
  <c r="H5" i="9"/>
  <c r="N5" i="9" s="1"/>
  <c r="P5" i="9" s="1"/>
  <c r="M4" i="9"/>
  <c r="N4" i="9" s="1"/>
  <c r="P4" i="9" s="1"/>
  <c r="H4" i="9"/>
  <c r="M3" i="9"/>
  <c r="H3" i="9"/>
  <c r="N3" i="9" s="1"/>
  <c r="P3" i="9" s="1"/>
  <c r="M2" i="9"/>
  <c r="H2" i="9"/>
  <c r="N2" i="9" s="1"/>
  <c r="P2" i="9" s="1"/>
  <c r="M13" i="8"/>
  <c r="H13" i="8"/>
  <c r="N13" i="8" s="1"/>
  <c r="P13" i="8" s="1"/>
  <c r="M12" i="8"/>
  <c r="N12" i="8" s="1"/>
  <c r="P12" i="8" s="1"/>
  <c r="H12" i="8"/>
  <c r="M11" i="8"/>
  <c r="H11" i="8"/>
  <c r="N11" i="8" s="1"/>
  <c r="P11" i="8" s="1"/>
  <c r="M10" i="8"/>
  <c r="N10" i="8" s="1"/>
  <c r="P10" i="8" s="1"/>
  <c r="H10" i="8"/>
  <c r="M9" i="8"/>
  <c r="H9" i="8"/>
  <c r="N9" i="8" s="1"/>
  <c r="P9" i="8" s="1"/>
  <c r="M8" i="8"/>
  <c r="N8" i="8" s="1"/>
  <c r="P8" i="8" s="1"/>
  <c r="H8" i="8"/>
  <c r="M7" i="8"/>
  <c r="H7" i="8"/>
  <c r="N7" i="8" s="1"/>
  <c r="P7" i="8" s="1"/>
  <c r="M6" i="8"/>
  <c r="H6" i="8"/>
  <c r="N6" i="8" s="1"/>
  <c r="P6" i="8" s="1"/>
  <c r="M5" i="8"/>
  <c r="H5" i="8"/>
  <c r="N5" i="8" s="1"/>
  <c r="P5" i="8" s="1"/>
  <c r="M4" i="8"/>
  <c r="N4" i="8" s="1"/>
  <c r="P4" i="8" s="1"/>
  <c r="H4" i="8"/>
  <c r="M3" i="8"/>
  <c r="H3" i="8"/>
  <c r="N3" i="8" s="1"/>
  <c r="P3" i="8" s="1"/>
  <c r="M2" i="8"/>
  <c r="H2" i="8"/>
  <c r="N2" i="8" s="1"/>
  <c r="P2" i="8" s="1"/>
  <c r="M13" i="7"/>
  <c r="H13" i="7"/>
  <c r="N13" i="7" s="1"/>
  <c r="P13" i="7" s="1"/>
  <c r="M12" i="7"/>
  <c r="H12" i="7"/>
  <c r="N12" i="7" s="1"/>
  <c r="P12" i="7" s="1"/>
  <c r="M11" i="7"/>
  <c r="H11" i="7"/>
  <c r="N11" i="7" s="1"/>
  <c r="P11" i="7" s="1"/>
  <c r="N10" i="7"/>
  <c r="P10" i="7" s="1"/>
  <c r="M10" i="7"/>
  <c r="H10" i="7"/>
  <c r="M9" i="7"/>
  <c r="H9" i="7"/>
  <c r="N9" i="7" s="1"/>
  <c r="P9" i="7" s="1"/>
  <c r="M8" i="7"/>
  <c r="H8" i="7"/>
  <c r="N8" i="7" s="1"/>
  <c r="P8" i="7" s="1"/>
  <c r="M7" i="7"/>
  <c r="H7" i="7"/>
  <c r="N7" i="7" s="1"/>
  <c r="P7" i="7" s="1"/>
  <c r="N6" i="7"/>
  <c r="P6" i="7" s="1"/>
  <c r="M6" i="7"/>
  <c r="H6" i="7"/>
  <c r="M5" i="7"/>
  <c r="H5" i="7"/>
  <c r="N5" i="7" s="1"/>
  <c r="P5" i="7" s="1"/>
  <c r="M4" i="7"/>
  <c r="H4" i="7"/>
  <c r="N4" i="7" s="1"/>
  <c r="P4" i="7" s="1"/>
  <c r="M3" i="7"/>
  <c r="H3" i="7"/>
  <c r="N3" i="7" s="1"/>
  <c r="P3" i="7" s="1"/>
  <c r="M2" i="7"/>
  <c r="H2" i="7"/>
  <c r="N2" i="7" s="1"/>
  <c r="P2" i="7" s="1"/>
  <c r="M13" i="6"/>
  <c r="H13" i="6"/>
  <c r="N13" i="6" s="1"/>
  <c r="P13" i="6" s="1"/>
  <c r="M12" i="6"/>
  <c r="H12" i="6"/>
  <c r="N12" i="6" s="1"/>
  <c r="P12" i="6" s="1"/>
  <c r="M11" i="6"/>
  <c r="H11" i="6"/>
  <c r="N11" i="6" s="1"/>
  <c r="P11" i="6" s="1"/>
  <c r="M10" i="6"/>
  <c r="H10" i="6"/>
  <c r="M9" i="6"/>
  <c r="N9" i="6" s="1"/>
  <c r="P9" i="6" s="1"/>
  <c r="H9" i="6"/>
  <c r="M8" i="6"/>
  <c r="H8" i="6"/>
  <c r="N8" i="6" s="1"/>
  <c r="P8" i="6" s="1"/>
  <c r="M7" i="6"/>
  <c r="H7" i="6"/>
  <c r="N7" i="6" s="1"/>
  <c r="P7" i="6" s="1"/>
  <c r="M6" i="6"/>
  <c r="H6" i="6"/>
  <c r="N6" i="6" s="1"/>
  <c r="P6" i="6" s="1"/>
  <c r="M5" i="6"/>
  <c r="H5" i="6"/>
  <c r="N5" i="6" s="1"/>
  <c r="P5" i="6" s="1"/>
  <c r="M4" i="6"/>
  <c r="H4" i="6"/>
  <c r="N4" i="6" s="1"/>
  <c r="P4" i="6" s="1"/>
  <c r="M3" i="6"/>
  <c r="H3" i="6"/>
  <c r="N3" i="6" s="1"/>
  <c r="P3" i="6" s="1"/>
  <c r="M2" i="6"/>
  <c r="H2" i="6"/>
  <c r="N2" i="6" s="1"/>
  <c r="P2" i="6" s="1"/>
  <c r="N10" i="6" l="1"/>
  <c r="P10" i="6" s="1"/>
  <c r="S10" i="6" s="1"/>
  <c r="N12" i="1"/>
  <c r="P12" i="1" s="1"/>
  <c r="S12" i="1" s="1"/>
  <c r="N11" i="1"/>
  <c r="P11" i="1" s="1"/>
  <c r="S11" i="1" s="1"/>
  <c r="S13" i="1"/>
  <c r="Q13" i="1"/>
  <c r="S10" i="1"/>
  <c r="Q10" i="1"/>
  <c r="Q11" i="1"/>
  <c r="S11" i="3"/>
  <c r="Q11" i="3"/>
  <c r="S12" i="3"/>
  <c r="Q12" i="3"/>
  <c r="S10" i="3"/>
  <c r="Q10" i="3"/>
  <c r="S13" i="3"/>
  <c r="Q13" i="3"/>
  <c r="Q5" i="9"/>
  <c r="S5" i="9"/>
  <c r="S6" i="9"/>
  <c r="Q6" i="9"/>
  <c r="S7" i="9"/>
  <c r="Q7" i="9"/>
  <c r="S4" i="9"/>
  <c r="Q4" i="9"/>
  <c r="S12" i="9"/>
  <c r="Q12" i="9"/>
  <c r="S13" i="9"/>
  <c r="Q13" i="9"/>
  <c r="S8" i="9"/>
  <c r="Q8" i="9"/>
  <c r="Q9" i="9"/>
  <c r="S9" i="9"/>
  <c r="S2" i="9"/>
  <c r="Q2" i="9"/>
  <c r="S3" i="9"/>
  <c r="Q3" i="9"/>
  <c r="S10" i="9"/>
  <c r="Q10" i="9"/>
  <c r="S11" i="9"/>
  <c r="Q11" i="9"/>
  <c r="S6" i="8"/>
  <c r="Q6" i="8"/>
  <c r="S13" i="8"/>
  <c r="Q13" i="8"/>
  <c r="S7" i="8"/>
  <c r="Q7" i="8"/>
  <c r="S5" i="8"/>
  <c r="Q5" i="8"/>
  <c r="Q8" i="8"/>
  <c r="S8" i="8"/>
  <c r="S9" i="8"/>
  <c r="Q9" i="8"/>
  <c r="S2" i="8"/>
  <c r="Q2" i="8"/>
  <c r="Q10" i="8"/>
  <c r="S10" i="8"/>
  <c r="S3" i="8"/>
  <c r="Q3" i="8"/>
  <c r="S11" i="8"/>
  <c r="Q11" i="8"/>
  <c r="S4" i="8"/>
  <c r="Q4" i="8"/>
  <c r="S12" i="8"/>
  <c r="Q12" i="8"/>
  <c r="S3" i="7"/>
  <c r="Q3" i="7"/>
  <c r="S6" i="7"/>
  <c r="Q6" i="7"/>
  <c r="S7" i="7"/>
  <c r="Q7" i="7"/>
  <c r="S13" i="7"/>
  <c r="Q13" i="7"/>
  <c r="Q10" i="7"/>
  <c r="S10" i="7"/>
  <c r="S8" i="7"/>
  <c r="Q8" i="7"/>
  <c r="Q9" i="7"/>
  <c r="S9" i="7"/>
  <c r="S2" i="7"/>
  <c r="Q2" i="7"/>
  <c r="S4" i="7"/>
  <c r="Q4" i="7"/>
  <c r="S11" i="7"/>
  <c r="Q11" i="7"/>
  <c r="S5" i="7"/>
  <c r="Q5" i="7"/>
  <c r="S12" i="7"/>
  <c r="Q12" i="7"/>
  <c r="S3" i="6"/>
  <c r="Q3" i="6"/>
  <c r="S5" i="6"/>
  <c r="Q5" i="6"/>
  <c r="S6" i="6"/>
  <c r="Q6" i="6"/>
  <c r="S13" i="6"/>
  <c r="Q13" i="6"/>
  <c r="Q7" i="6"/>
  <c r="S7" i="6"/>
  <c r="Q8" i="6"/>
  <c r="S8" i="6"/>
  <c r="S9" i="6"/>
  <c r="Q9" i="6"/>
  <c r="S2" i="6"/>
  <c r="Q2" i="6"/>
  <c r="S11" i="6"/>
  <c r="Q11" i="6"/>
  <c r="Q4" i="6"/>
  <c r="S4" i="6"/>
  <c r="S12" i="6"/>
  <c r="Q12" i="6"/>
  <c r="Q10" i="6" l="1"/>
  <c r="Q12" i="1"/>
  <c r="U2" i="9"/>
  <c r="T2" i="9" s="1"/>
  <c r="U2" i="8"/>
  <c r="T2" i="8" s="1"/>
  <c r="U2" i="7"/>
  <c r="T2" i="7" s="1"/>
  <c r="U2" i="6"/>
  <c r="T2" i="6" s="1"/>
  <c r="M13" i="5" l="1"/>
  <c r="H13" i="5"/>
  <c r="M12" i="5"/>
  <c r="H12" i="5"/>
  <c r="M11" i="5"/>
  <c r="H11" i="5"/>
  <c r="H10" i="5"/>
  <c r="M9" i="5"/>
  <c r="H9" i="5"/>
  <c r="P9" i="5" s="1"/>
  <c r="M8" i="5"/>
  <c r="H8" i="5"/>
  <c r="P8" i="5" s="1"/>
  <c r="M7" i="5"/>
  <c r="H7" i="5"/>
  <c r="P7" i="5" s="1"/>
  <c r="M6" i="5"/>
  <c r="H6" i="5"/>
  <c r="P6" i="5" s="1"/>
  <c r="M5" i="5"/>
  <c r="P5" i="5" s="1"/>
  <c r="H5" i="5"/>
  <c r="M4" i="5"/>
  <c r="H4" i="5"/>
  <c r="P4" i="5" s="1"/>
  <c r="M3" i="5"/>
  <c r="H3" i="5"/>
  <c r="P3" i="5" s="1"/>
  <c r="M2" i="5"/>
  <c r="H2" i="5"/>
  <c r="P2" i="5" s="1"/>
  <c r="H13" i="4"/>
  <c r="M13" i="4"/>
  <c r="H10" i="4"/>
  <c r="M10" i="4"/>
  <c r="H11" i="4"/>
  <c r="M11" i="4"/>
  <c r="H12" i="4"/>
  <c r="M12" i="4"/>
  <c r="M9" i="4"/>
  <c r="H9" i="4"/>
  <c r="N9" i="4" s="1"/>
  <c r="P9" i="4" s="1"/>
  <c r="M8" i="4"/>
  <c r="H8" i="4"/>
  <c r="N8" i="4" s="1"/>
  <c r="P8" i="4" s="1"/>
  <c r="M7" i="4"/>
  <c r="H7" i="4"/>
  <c r="M6" i="4"/>
  <c r="H6" i="4"/>
  <c r="N6" i="4" s="1"/>
  <c r="P6" i="4" s="1"/>
  <c r="M5" i="4"/>
  <c r="H5" i="4"/>
  <c r="M4" i="4"/>
  <c r="H4" i="4"/>
  <c r="M3" i="4"/>
  <c r="H3" i="4"/>
  <c r="N3" i="4" s="1"/>
  <c r="P3" i="4" s="1"/>
  <c r="M2" i="4"/>
  <c r="H2" i="4"/>
  <c r="N2" i="4" s="1"/>
  <c r="P2" i="4" s="1"/>
  <c r="M9" i="3"/>
  <c r="H9" i="3"/>
  <c r="M8" i="3"/>
  <c r="H8" i="3"/>
  <c r="M7" i="3"/>
  <c r="H7" i="3"/>
  <c r="M6" i="3"/>
  <c r="H6" i="3"/>
  <c r="N6" i="3" s="1"/>
  <c r="P6" i="3" s="1"/>
  <c r="M5" i="3"/>
  <c r="H5" i="3"/>
  <c r="N5" i="3" s="1"/>
  <c r="P5" i="3" s="1"/>
  <c r="M4" i="3"/>
  <c r="H4" i="3"/>
  <c r="M3" i="3"/>
  <c r="H3" i="3"/>
  <c r="N3" i="3" s="1"/>
  <c r="P3" i="3" s="1"/>
  <c r="M2" i="3"/>
  <c r="H2" i="3"/>
  <c r="V2" i="1"/>
  <c r="H5" i="1"/>
  <c r="H9" i="1"/>
  <c r="H7" i="1"/>
  <c r="H6" i="1"/>
  <c r="M5" i="1"/>
  <c r="M6" i="1"/>
  <c r="M7" i="1"/>
  <c r="M8" i="1"/>
  <c r="H2" i="1"/>
  <c r="M9" i="1"/>
  <c r="M2" i="1"/>
  <c r="M3" i="1"/>
  <c r="M4" i="1"/>
  <c r="H8" i="1"/>
  <c r="H4" i="1"/>
  <c r="H3" i="1"/>
  <c r="P12" i="5" l="1"/>
  <c r="S12" i="5" s="1"/>
  <c r="P11" i="5"/>
  <c r="Q11" i="5" s="1"/>
  <c r="P10" i="5"/>
  <c r="Q10" i="5" s="1"/>
  <c r="P13" i="5"/>
  <c r="Q13" i="5" s="1"/>
  <c r="N10" i="4"/>
  <c r="P10" i="4" s="1"/>
  <c r="Q10" i="4" s="1"/>
  <c r="N13" i="4"/>
  <c r="P13" i="4" s="1"/>
  <c r="Q13" i="4" s="1"/>
  <c r="N7" i="3"/>
  <c r="P7" i="3" s="1"/>
  <c r="N4" i="3"/>
  <c r="P4" i="3" s="1"/>
  <c r="N2" i="3"/>
  <c r="P2" i="3" s="1"/>
  <c r="N9" i="3"/>
  <c r="P9" i="3" s="1"/>
  <c r="Q9" i="3" s="1"/>
  <c r="N8" i="3"/>
  <c r="P8" i="3" s="1"/>
  <c r="S8" i="3" s="1"/>
  <c r="Q7" i="5"/>
  <c r="S7" i="5"/>
  <c r="S6" i="5"/>
  <c r="Q6" i="5"/>
  <c r="S8" i="5"/>
  <c r="Q8" i="5"/>
  <c r="Q12" i="5"/>
  <c r="Q2" i="5"/>
  <c r="S2" i="5"/>
  <c r="S3" i="5"/>
  <c r="Q3" i="5"/>
  <c r="S4" i="5"/>
  <c r="Q4" i="5"/>
  <c r="Q5" i="5"/>
  <c r="S5" i="5"/>
  <c r="S9" i="5"/>
  <c r="Q9" i="5"/>
  <c r="N11" i="4"/>
  <c r="P11" i="4" s="1"/>
  <c r="Q11" i="4" s="1"/>
  <c r="N4" i="4"/>
  <c r="P4" i="4" s="1"/>
  <c r="S4" i="4" s="1"/>
  <c r="N7" i="4"/>
  <c r="P7" i="4" s="1"/>
  <c r="N12" i="4"/>
  <c r="P12" i="4" s="1"/>
  <c r="Q12" i="4" s="1"/>
  <c r="N5" i="4"/>
  <c r="P5" i="4" s="1"/>
  <c r="S5" i="4" s="1"/>
  <c r="S6" i="4"/>
  <c r="Q6" i="4"/>
  <c r="S8" i="4"/>
  <c r="Q8" i="4"/>
  <c r="S3" i="4"/>
  <c r="Q3" i="4"/>
  <c r="Q9" i="4"/>
  <c r="S9" i="4"/>
  <c r="S7" i="4"/>
  <c r="Q7" i="4"/>
  <c r="S2" i="4"/>
  <c r="Q2" i="4"/>
  <c r="S2" i="3"/>
  <c r="Q2" i="3"/>
  <c r="S5" i="3"/>
  <c r="Q5" i="3"/>
  <c r="S7" i="3"/>
  <c r="Q7" i="3"/>
  <c r="Q3" i="3"/>
  <c r="S3" i="3"/>
  <c r="S6" i="3"/>
  <c r="Q6" i="3"/>
  <c r="S4" i="3"/>
  <c r="Q4" i="3"/>
  <c r="N8" i="1"/>
  <c r="P8" i="1" s="1"/>
  <c r="S8" i="1" s="1"/>
  <c r="N5" i="1"/>
  <c r="P5" i="1" s="1"/>
  <c r="S5" i="1" s="1"/>
  <c r="N6" i="1"/>
  <c r="P6" i="1" s="1"/>
  <c r="S6" i="1" s="1"/>
  <c r="N7" i="1"/>
  <c r="P7" i="1" s="1"/>
  <c r="S7" i="1" s="1"/>
  <c r="N3" i="1"/>
  <c r="N4" i="1"/>
  <c r="P4" i="1" s="1"/>
  <c r="S4" i="1" s="1"/>
  <c r="N9" i="1"/>
  <c r="N2" i="1"/>
  <c r="P2" i="1" s="1"/>
  <c r="S10" i="5" l="1"/>
  <c r="S11" i="5"/>
  <c r="S13" i="5"/>
  <c r="S10" i="4"/>
  <c r="S13" i="4"/>
  <c r="S11" i="4"/>
  <c r="S9" i="3"/>
  <c r="V2" i="3" s="1"/>
  <c r="T2" i="3" s="1"/>
  <c r="Q8" i="3"/>
  <c r="U2" i="5"/>
  <c r="T2" i="5" s="1"/>
  <c r="Q5" i="4"/>
  <c r="S12" i="4"/>
  <c r="Q4" i="4"/>
  <c r="U2" i="4"/>
  <c r="T2" i="4" s="1"/>
  <c r="Q7" i="1"/>
  <c r="Q5" i="1"/>
  <c r="S2" i="1"/>
  <c r="Q2" i="1"/>
  <c r="Q4" i="1"/>
  <c r="P9" i="1"/>
  <c r="Q9" i="1" s="1"/>
  <c r="P3" i="1"/>
  <c r="Q3" i="1" s="1"/>
  <c r="Q8" i="1"/>
  <c r="Q6" i="1" l="1"/>
  <c r="S3" i="1"/>
  <c r="S9" i="1"/>
  <c r="T2" i="1" l="1"/>
</calcChain>
</file>

<file path=xl/sharedStrings.xml><?xml version="1.0" encoding="utf-8"?>
<sst xmlns="http://schemas.openxmlformats.org/spreadsheetml/2006/main" count="297" uniqueCount="48">
  <si>
    <t xml:space="preserve">التسلسل </t>
  </si>
  <si>
    <t>الرقم التسلسلي</t>
  </si>
  <si>
    <t xml:space="preserve">اسم الطالب </t>
  </si>
  <si>
    <t>درجة امتحان 
شهر ايلول</t>
  </si>
  <si>
    <t>درجة امتحان 
شهر تشرين الاول</t>
  </si>
  <si>
    <t>درجة امتحان 
شهر تشرين الثاني</t>
  </si>
  <si>
    <t>درجة امتحان 
شهر كانون الاول</t>
  </si>
  <si>
    <t xml:space="preserve">معدل 
الفصل الاول </t>
  </si>
  <si>
    <t xml:space="preserve">درجة 
امتحان نصف 
السنة </t>
  </si>
  <si>
    <t>درجة امتحان 
شهر شباط</t>
  </si>
  <si>
    <t xml:space="preserve">معدل 
الفصل الثاني </t>
  </si>
  <si>
    <t>معدل 
السعي 
السنوي</t>
  </si>
  <si>
    <t>درجة 
امتحان 
الدور الاول</t>
  </si>
  <si>
    <t>درجة النتيجة النهائية  للدور الاول</t>
  </si>
  <si>
    <t xml:space="preserve">تقييم النتيجة النهائية للدور الاول كتابة </t>
  </si>
  <si>
    <t>درجة امتحان 
الدور الثاني</t>
  </si>
  <si>
    <t>درجة النتيجة النهائية  للدور الثاني</t>
  </si>
  <si>
    <t xml:space="preserve">النتيجة النهائيىة </t>
  </si>
  <si>
    <t>درجة امتحان 
شهر نيسان</t>
  </si>
  <si>
    <t>درجة امتحان 
شهر
 اذار</t>
  </si>
  <si>
    <t xml:space="preserve">فراس خليل عبد العزيز </t>
  </si>
  <si>
    <t>كمال محمد</t>
  </si>
  <si>
    <t>مكي معتز</t>
  </si>
  <si>
    <t>غزوان صائب</t>
  </si>
  <si>
    <t>سعد صباح</t>
  </si>
  <si>
    <t xml:space="preserve">عمار عبد السلام </t>
  </si>
  <si>
    <t>محمد رضا</t>
  </si>
  <si>
    <t xml:space="preserve">غياث خليل </t>
  </si>
  <si>
    <t xml:space="preserve">قحطان محمد </t>
  </si>
  <si>
    <t>قصي مصطفى</t>
  </si>
  <si>
    <t>مهند رضا</t>
  </si>
  <si>
    <t>سيف شهاب</t>
  </si>
  <si>
    <t>22</t>
  </si>
  <si>
    <t>44</t>
  </si>
  <si>
    <t>80</t>
  </si>
  <si>
    <t>40</t>
  </si>
  <si>
    <t>50</t>
  </si>
  <si>
    <t>30</t>
  </si>
  <si>
    <t>25</t>
  </si>
  <si>
    <t>77</t>
  </si>
  <si>
    <t>68</t>
  </si>
  <si>
    <t>54</t>
  </si>
  <si>
    <t>74</t>
  </si>
  <si>
    <t>66</t>
  </si>
  <si>
    <t>75</t>
  </si>
  <si>
    <t>79</t>
  </si>
  <si>
    <t>88</t>
  </si>
  <si>
    <t>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</si>
</sst>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rial"/>
    </font>
    <font>
      <b/>
      <sz val="14"/>
      <color theme="1"/>
      <name val="Calibri"/>
    </font>
    <font>
      <sz val="16"/>
      <color theme="1"/>
      <name val="Calibri"/>
    </font>
    <font>
      <sz val="16"/>
      <color theme="1"/>
      <name val="Calibri"/>
      <family val="2"/>
    </font>
    <font>
      <b/>
      <sz val="14"/>
      <color theme="1"/>
      <name val="Calibri"/>
      <family val="2"/>
    </font>
    <font>
      <sz val="11"/>
      <color theme="0"/>
      <name val="Arial"/>
      <family val="2"/>
    </font>
    <font>
      <sz val="2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/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ck">
        <color auto="1"/>
      </right>
      <top/>
      <bottom/>
      <diagonal/>
    </border>
    <border>
      <left style="thick">
        <color auto="1"/>
      </left>
      <right style="thick">
        <color auto="1"/>
      </right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</borders>
  <cellStyleXfs count="1">
    <xf numFmtId="0" fontId="0" fillId="0" borderId="0"/>
  </cellStyleXfs>
  <cellXfs count="72">
    <xf numFmtId="0" fontId="0" fillId="0" borderId="0" xfId="0" applyFont="1" applyAlignment="1"/>
    <xf numFmtId="0" fontId="1" fillId="0" borderId="1" xfId="0" applyFont="1" applyBorder="1" applyAlignment="1" applyProtection="1">
      <alignment horizontal="center" vertical="center"/>
    </xf>
    <xf numFmtId="0" fontId="0" fillId="0" borderId="0" xfId="0" applyFont="1" applyAlignment="1" applyProtection="1"/>
    <xf numFmtId="0" fontId="1" fillId="0" borderId="1" xfId="0" applyFont="1" applyBorder="1" applyAlignment="1" applyProtection="1">
      <alignment horizontal="center" vertical="center" wrapText="1"/>
    </xf>
    <xf numFmtId="1" fontId="2" fillId="0" borderId="4" xfId="0" applyNumberFormat="1" applyFont="1" applyBorder="1" applyAlignment="1" applyProtection="1">
      <alignment horizontal="center" vertical="center"/>
    </xf>
    <xf numFmtId="1" fontId="2" fillId="0" borderId="2" xfId="0" applyNumberFormat="1" applyFont="1" applyBorder="1" applyAlignment="1" applyProtection="1">
      <alignment horizontal="center" vertical="center"/>
    </xf>
    <xf numFmtId="1" fontId="2" fillId="0" borderId="3" xfId="0" applyNumberFormat="1" applyFont="1" applyFill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0" fontId="6" fillId="0" borderId="6" xfId="0" applyFont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" vertical="center"/>
    </xf>
    <xf numFmtId="0" fontId="0" fillId="0" borderId="0" xfId="0" applyFont="1" applyAlignment="1" applyProtection="1">
      <protection locked="0"/>
    </xf>
    <xf numFmtId="0" fontId="2" fillId="0" borderId="5" xfId="0" applyFont="1" applyBorder="1" applyProtection="1">
      <protection locked="0"/>
    </xf>
    <xf numFmtId="1" fontId="2" fillId="0" borderId="4" xfId="0" applyNumberFormat="1" applyFont="1" applyBorder="1" applyAlignment="1" applyProtection="1">
      <alignment horizontal="center" vertical="center"/>
      <protection locked="0"/>
    </xf>
    <xf numFmtId="1" fontId="2" fillId="0" borderId="4" xfId="0" applyNumberFormat="1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Protection="1">
      <protection locked="0"/>
    </xf>
    <xf numFmtId="1" fontId="2" fillId="0" borderId="2" xfId="0" applyNumberFormat="1" applyFont="1" applyBorder="1" applyAlignment="1" applyProtection="1">
      <alignment horizontal="center" vertical="center"/>
      <protection locked="0"/>
    </xf>
    <xf numFmtId="1" fontId="2" fillId="0" borderId="2" xfId="0" applyNumberFormat="1" applyFont="1" applyBorder="1" applyAlignment="1" applyProtection="1">
      <alignment horizontal="center" vertical="center" wrapText="1"/>
      <protection locked="0"/>
    </xf>
    <xf numFmtId="1" fontId="2" fillId="0" borderId="3" xfId="0" applyNumberFormat="1" applyFont="1" applyFill="1" applyBorder="1" applyAlignment="1" applyProtection="1">
      <alignment horizontal="center" vertical="center"/>
      <protection locked="0"/>
    </xf>
    <xf numFmtId="1" fontId="2" fillId="0" borderId="3" xfId="0" applyNumberFormat="1" applyFont="1" applyFill="1" applyBorder="1" applyAlignment="1" applyProtection="1">
      <alignment horizontal="center" vertical="center" wrapText="1"/>
      <protection locked="0"/>
    </xf>
    <xf numFmtId="10" fontId="2" fillId="0" borderId="4" xfId="0" applyNumberFormat="1" applyFont="1" applyBorder="1" applyAlignment="1" applyProtection="1">
      <alignment horizontal="center" vertical="center"/>
    </xf>
    <xf numFmtId="10" fontId="2" fillId="0" borderId="2" xfId="0" applyNumberFormat="1" applyFont="1" applyBorder="1" applyAlignment="1" applyProtection="1">
      <alignment horizontal="center" vertical="center"/>
    </xf>
    <xf numFmtId="10" fontId="2" fillId="0" borderId="3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/>
    </xf>
    <xf numFmtId="49" fontId="3" fillId="0" borderId="5" xfId="0" applyNumberFormat="1" applyFont="1" applyBorder="1" applyProtection="1">
      <protection locked="0"/>
    </xf>
    <xf numFmtId="49" fontId="3" fillId="0" borderId="6" xfId="0" applyNumberFormat="1" applyFont="1" applyBorder="1" applyProtection="1">
      <protection locked="0"/>
    </xf>
    <xf numFmtId="49" fontId="0" fillId="0" borderId="0" xfId="0" applyNumberFormat="1" applyFont="1" applyAlignment="1" applyProtection="1">
      <protection locked="0"/>
    </xf>
    <xf numFmtId="1" fontId="1" fillId="0" borderId="1" xfId="0" applyNumberFormat="1" applyFont="1" applyBorder="1" applyAlignment="1" applyProtection="1">
      <alignment horizontal="center" vertical="center"/>
    </xf>
    <xf numFmtId="1" fontId="2" fillId="0" borderId="5" xfId="0" applyNumberFormat="1" applyFont="1" applyBorder="1" applyAlignment="1" applyProtection="1">
      <alignment horizontal="center"/>
      <protection locked="0"/>
    </xf>
    <xf numFmtId="1" fontId="0" fillId="0" borderId="0" xfId="0" applyNumberFormat="1" applyFont="1" applyAlignment="1" applyProtection="1">
      <alignment horizontal="center"/>
      <protection locked="0"/>
    </xf>
    <xf numFmtId="0" fontId="5" fillId="0" borderId="6" xfId="0" applyFont="1" applyBorder="1" applyAlignment="1" applyProtection="1">
      <alignment horizontal="center" vertical="center"/>
    </xf>
    <xf numFmtId="49" fontId="3" fillId="0" borderId="7" xfId="0" applyNumberFormat="1" applyFont="1" applyBorder="1" applyProtection="1">
      <protection locked="0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0" fillId="0" borderId="0" xfId="0" applyNumberFormat="1" applyFont="1" applyAlignment="1" applyProtection="1"/>
    <xf numFmtId="49" fontId="1" fillId="0" borderId="0" xfId="0" applyNumberFormat="1" applyFont="1" applyAlignment="1" applyProtection="1">
      <alignment horizontal="center" vertical="center" wrapText="1"/>
    </xf>
    <xf numFmtId="49" fontId="2" fillId="0" borderId="5" xfId="0" applyNumberFormat="1" applyFont="1" applyBorder="1" applyProtection="1">
      <protection locked="0"/>
    </xf>
    <xf numFmtId="49" fontId="2" fillId="0" borderId="5" xfId="0" applyNumberFormat="1" applyFont="1" applyBorder="1" applyAlignment="1" applyProtection="1">
      <alignment horizontal="center"/>
      <protection locked="0"/>
    </xf>
    <xf numFmtId="49" fontId="2" fillId="0" borderId="5" xfId="0" applyNumberFormat="1" applyFont="1" applyBorder="1" applyAlignment="1" applyProtection="1">
      <alignment horizontal="center" vertical="center"/>
      <protection locked="0"/>
    </xf>
    <xf numFmtId="49" fontId="2" fillId="0" borderId="5" xfId="0" applyNumberFormat="1" applyFont="1" applyBorder="1" applyAlignment="1" applyProtection="1">
      <alignment horizontal="center" vertical="center"/>
    </xf>
    <xf numFmtId="49" fontId="2" fillId="0" borderId="5" xfId="0" applyNumberFormat="1" applyFont="1" applyBorder="1" applyAlignment="1" applyProtection="1">
      <alignment horizontal="center" vertical="center" wrapText="1"/>
      <protection locked="0"/>
    </xf>
    <xf numFmtId="49" fontId="6" fillId="0" borderId="5" xfId="0" applyNumberFormat="1" applyFont="1" applyBorder="1" applyAlignment="1" applyProtection="1">
      <alignment horizontal="center" vertical="center"/>
    </xf>
    <xf numFmtId="49" fontId="5" fillId="0" borderId="0" xfId="0" applyNumberFormat="1" applyFont="1" applyBorder="1" applyAlignment="1" applyProtection="1">
      <alignment horizontal="center" vertical="center"/>
    </xf>
    <xf numFmtId="49" fontId="2" fillId="0" borderId="6" xfId="0" applyNumberFormat="1" applyFont="1" applyBorder="1" applyProtection="1">
      <protection locked="0"/>
    </xf>
    <xf numFmtId="49" fontId="2" fillId="0" borderId="6" xfId="0" applyNumberFormat="1" applyFont="1" applyBorder="1" applyAlignment="1" applyProtection="1">
      <alignment horizontal="center"/>
      <protection locked="0"/>
    </xf>
    <xf numFmtId="49" fontId="2" fillId="0" borderId="6" xfId="0" applyNumberFormat="1" applyFont="1" applyBorder="1" applyAlignment="1" applyProtection="1">
      <alignment horizontal="center" vertical="center"/>
      <protection locked="0"/>
    </xf>
    <xf numFmtId="49" fontId="2" fillId="0" borderId="6" xfId="0" applyNumberFormat="1" applyFont="1" applyBorder="1" applyAlignment="1" applyProtection="1">
      <alignment horizontal="center" vertical="center"/>
    </xf>
    <xf numFmtId="49" fontId="2" fillId="0" borderId="6" xfId="0" applyNumberFormat="1" applyFont="1" applyBorder="1" applyAlignment="1" applyProtection="1">
      <alignment horizontal="center" vertical="center" wrapText="1"/>
      <protection locked="0"/>
    </xf>
    <xf numFmtId="49" fontId="2" fillId="0" borderId="6" xfId="0" applyNumberFormat="1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center" vertical="center"/>
    </xf>
    <xf numFmtId="49" fontId="2" fillId="0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Protection="1">
      <protection locked="0"/>
    </xf>
    <xf numFmtId="49" fontId="2" fillId="0" borderId="7" xfId="0" applyNumberFormat="1" applyFont="1" applyBorder="1" applyAlignment="1" applyProtection="1">
      <alignment horizontal="center"/>
      <protection locked="0"/>
    </xf>
    <xf numFmtId="49" fontId="2" fillId="0" borderId="7" xfId="0" applyNumberFormat="1" applyFont="1" applyFill="1" applyBorder="1" applyAlignment="1" applyProtection="1">
      <alignment horizontal="center" vertical="center"/>
      <protection locked="0"/>
    </xf>
    <xf numFmtId="49" fontId="2" fillId="0" borderId="7" xfId="0" applyNumberFormat="1" applyFont="1" applyFill="1" applyBorder="1" applyAlignment="1" applyProtection="1">
      <alignment horizontal="center" vertical="center"/>
    </xf>
    <xf numFmtId="49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49" fontId="0" fillId="0" borderId="0" xfId="0" applyNumberFormat="1" applyFont="1" applyAlignment="1" applyProtection="1">
      <alignment horizontal="center"/>
      <protection locked="0"/>
    </xf>
    <xf numFmtId="1" fontId="2" fillId="0" borderId="5" xfId="0" applyNumberFormat="1" applyFont="1" applyBorder="1" applyAlignment="1" applyProtection="1">
      <alignment horizontal="center" vertical="center"/>
    </xf>
    <xf numFmtId="1" fontId="2" fillId="0" borderId="8" xfId="0" applyNumberFormat="1" applyFont="1" applyBorder="1" applyAlignment="1" applyProtection="1">
      <alignment horizontal="center" vertical="center"/>
    </xf>
    <xf numFmtId="1" fontId="2" fillId="0" borderId="3" xfId="0" applyNumberFormat="1" applyFont="1" applyBorder="1" applyAlignment="1" applyProtection="1">
      <alignment horizontal="center" vertical="center"/>
    </xf>
    <xf numFmtId="1" fontId="1" fillId="0" borderId="1" xfId="0" applyNumberFormat="1" applyFont="1" applyBorder="1" applyAlignment="1" applyProtection="1">
      <alignment horizontal="center" vertical="center" wrapText="1"/>
    </xf>
    <xf numFmtId="1" fontId="2" fillId="0" borderId="6" xfId="0" applyNumberFormat="1" applyFont="1" applyBorder="1" applyAlignment="1" applyProtection="1">
      <alignment horizontal="center" vertical="center"/>
    </xf>
    <xf numFmtId="1" fontId="2" fillId="0" borderId="6" xfId="0" applyNumberFormat="1" applyFont="1" applyFill="1" applyBorder="1" applyAlignment="1" applyProtection="1">
      <alignment horizontal="center" vertical="center"/>
    </xf>
    <xf numFmtId="1" fontId="2" fillId="0" borderId="7" xfId="0" applyNumberFormat="1" applyFont="1" applyFill="1" applyBorder="1" applyAlignment="1" applyProtection="1">
      <alignment horizontal="center" vertical="center"/>
    </xf>
    <xf numFmtId="1" fontId="0" fillId="0" borderId="0" xfId="0" applyNumberFormat="1" applyFont="1" applyAlignment="1" applyProtection="1"/>
    <xf numFmtId="1" fontId="4" fillId="0" borderId="1" xfId="0" applyNumberFormat="1" applyFont="1" applyBorder="1" applyAlignment="1" applyProtection="1">
      <alignment horizontal="center" vertical="center" wrapText="1"/>
    </xf>
    <xf numFmtId="1" fontId="2" fillId="0" borderId="5" xfId="0" applyNumberFormat="1" applyFont="1" applyBorder="1" applyAlignment="1" applyProtection="1">
      <alignment horizontal="center" vertical="center"/>
      <protection locked="0"/>
    </xf>
    <xf numFmtId="1" fontId="2" fillId="0" borderId="6" xfId="0" applyNumberFormat="1" applyFont="1" applyBorder="1" applyAlignment="1" applyProtection="1">
      <alignment horizontal="center" vertical="center"/>
      <protection locked="0"/>
    </xf>
    <xf numFmtId="1" fontId="2" fillId="0" borderId="6" xfId="0" applyNumberFormat="1" applyFont="1" applyFill="1" applyBorder="1" applyAlignment="1" applyProtection="1">
      <alignment horizontal="center" vertical="center"/>
      <protection locked="0"/>
    </xf>
    <xf numFmtId="1" fontId="2" fillId="0" borderId="7" xfId="0" applyNumberFormat="1" applyFont="1" applyFill="1" applyBorder="1" applyAlignment="1" applyProtection="1">
      <alignment horizontal="center" vertical="center"/>
      <protection locked="0"/>
    </xf>
    <xf numFmtId="1" fontId="0" fillId="0" borderId="0" xfId="0" applyNumberFormat="1" applyFont="1" applyAlignment="1" applyProtection="1">
      <protection locked="0"/>
    </xf>
    <xf numFmtId="1" fontId="3" fillId="0" borderId="6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191">
    <dxf>
      <font>
        <color rgb="FF9C0006"/>
      </font>
    </dxf>
    <dxf>
      <font>
        <color rgb="FF9C0006"/>
      </font>
    </dxf>
    <dxf>
      <font>
        <b/>
        <i val="0"/>
        <color theme="9" tint="-0.499984740745262"/>
      </font>
    </dxf>
    <dxf>
      <font>
        <color rgb="FF9C0006"/>
      </font>
    </dxf>
    <dxf>
      <font>
        <color theme="1"/>
      </font>
    </dxf>
    <dxf>
      <font>
        <color rgb="FFC00000"/>
      </font>
    </dxf>
    <dxf>
      <font>
        <color theme="1"/>
      </font>
    </dxf>
    <dxf>
      <font>
        <color rgb="FFC00000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theme="9" tint="-0.499984740745262"/>
      </font>
    </dxf>
    <dxf>
      <font>
        <color rgb="FF9C0006"/>
      </font>
    </dxf>
    <dxf>
      <font>
        <color theme="1"/>
      </font>
    </dxf>
    <dxf>
      <font>
        <color rgb="FFC00000"/>
      </font>
    </dxf>
    <dxf>
      <font>
        <color theme="1"/>
      </font>
    </dxf>
    <dxf>
      <font>
        <color rgb="FFC00000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theme="9" tint="-0.499984740745262"/>
      </font>
    </dxf>
    <dxf>
      <font>
        <color rgb="FF9C0006"/>
      </font>
    </dxf>
    <dxf>
      <font>
        <color theme="1"/>
      </font>
    </dxf>
    <dxf>
      <font>
        <color rgb="FFC00000"/>
      </font>
    </dxf>
    <dxf>
      <font>
        <color theme="1"/>
      </font>
    </dxf>
    <dxf>
      <font>
        <color rgb="FFC00000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theme="9" tint="-0.499984740745262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1"/>
      </font>
    </dxf>
    <dxf>
      <font>
        <color rgb="FFC00000"/>
      </font>
    </dxf>
    <dxf>
      <font>
        <color theme="1"/>
      </font>
    </dxf>
    <dxf>
      <font>
        <color rgb="FFC00000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b/>
        <i val="0"/>
        <color theme="9" tint="-0.24994659260841701"/>
      </font>
    </dxf>
    <dxf>
      <font>
        <b/>
        <i val="0"/>
        <color theme="9" tint="-0.499984740745262"/>
      </font>
      <fill>
        <patternFill patternType="none">
          <bgColor auto="1"/>
        </patternFill>
      </fill>
    </dxf>
    <dxf>
      <font>
        <b/>
        <i val="0"/>
        <color rgb="FFC0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theme="9" tint="-0.499984740745262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1"/>
      </font>
    </dxf>
    <dxf>
      <font>
        <color rgb="FFC00000"/>
      </font>
    </dxf>
    <dxf>
      <font>
        <color theme="1"/>
      </font>
    </dxf>
    <dxf>
      <font>
        <color rgb="FFC00000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b/>
        <i val="0"/>
        <color theme="9" tint="-0.24994659260841701"/>
      </font>
    </dxf>
    <dxf>
      <font>
        <b/>
        <i val="0"/>
        <color theme="9" tint="-0.499984740745262"/>
      </font>
      <fill>
        <patternFill patternType="none">
          <bgColor auto="1"/>
        </patternFill>
      </fill>
    </dxf>
    <dxf>
      <font>
        <b/>
        <i val="0"/>
        <color rgb="FFC0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theme="9" tint="-0.499984740745262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1"/>
      </font>
    </dxf>
    <dxf>
      <font>
        <color rgb="FFC00000"/>
      </font>
    </dxf>
    <dxf>
      <font>
        <color theme="1"/>
      </font>
    </dxf>
    <dxf>
      <font>
        <color rgb="FFC00000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b/>
        <i val="0"/>
        <color theme="9" tint="-0.24994659260841701"/>
      </font>
    </dxf>
    <dxf>
      <font>
        <b/>
        <i val="0"/>
        <color theme="9" tint="-0.499984740745262"/>
      </font>
      <fill>
        <patternFill patternType="none">
          <bgColor auto="1"/>
        </patternFill>
      </fill>
    </dxf>
    <dxf>
      <font>
        <b/>
        <i val="0"/>
        <color rgb="FFC0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theme="9" tint="-0.499984740745262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1"/>
      </font>
    </dxf>
    <dxf>
      <font>
        <color rgb="FFC00000"/>
      </font>
    </dxf>
    <dxf>
      <font>
        <color theme="1"/>
      </font>
    </dxf>
    <dxf>
      <font>
        <color rgb="FFC00000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b/>
        <i val="0"/>
        <color theme="9" tint="-0.24994659260841701"/>
      </font>
    </dxf>
    <dxf>
      <font>
        <b/>
        <i val="0"/>
        <color theme="9" tint="-0.499984740745262"/>
      </font>
      <fill>
        <patternFill patternType="none">
          <bgColor auto="1"/>
        </patternFill>
      </fill>
    </dxf>
    <dxf>
      <font>
        <b/>
        <i val="0"/>
        <color rgb="FFC0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theme="9" tint="-0.499984740745262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1"/>
      </font>
    </dxf>
    <dxf>
      <font>
        <color rgb="FFC00000"/>
      </font>
    </dxf>
    <dxf>
      <font>
        <color theme="1"/>
      </font>
    </dxf>
    <dxf>
      <font>
        <color rgb="FFC00000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b/>
        <i val="0"/>
        <color theme="9" tint="-0.24994659260841701"/>
      </font>
    </dxf>
    <dxf>
      <font>
        <b/>
        <i val="0"/>
        <color theme="9" tint="-0.499984740745262"/>
      </font>
      <fill>
        <patternFill patternType="none">
          <bgColor auto="1"/>
        </patternFill>
      </fill>
    </dxf>
    <dxf>
      <font>
        <b/>
        <i val="0"/>
        <color rgb="FFC0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theme="9" tint="-0.499984740745262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1"/>
      </font>
    </dxf>
    <dxf>
      <font>
        <color rgb="FFC00000"/>
      </font>
    </dxf>
    <dxf>
      <font>
        <color theme="1"/>
      </font>
    </dxf>
    <dxf>
      <font>
        <color rgb="FFC00000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b/>
        <i val="0"/>
        <color theme="9" tint="-0.24994659260841701"/>
      </font>
    </dxf>
    <dxf>
      <font>
        <b/>
        <i val="0"/>
        <color theme="9" tint="-0.499984740745262"/>
      </font>
      <fill>
        <patternFill patternType="none">
          <bgColor auto="1"/>
        </patternFill>
      </fill>
    </dxf>
    <dxf>
      <font>
        <b/>
        <i val="0"/>
        <color rgb="FFC0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theme="9" tint="-0.499984740745262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1"/>
      </font>
    </dxf>
    <dxf>
      <font>
        <color rgb="FFC00000"/>
      </font>
    </dxf>
    <dxf>
      <font>
        <color theme="1"/>
      </font>
    </dxf>
    <dxf>
      <font>
        <color rgb="FFC00000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b/>
        <i val="0"/>
        <color theme="9" tint="-0.24994659260841701"/>
      </font>
    </dxf>
    <dxf>
      <font>
        <b/>
        <i val="0"/>
        <color theme="9" tint="-0.499984740745262"/>
      </font>
      <fill>
        <patternFill patternType="none">
          <bgColor auto="1"/>
        </patternFill>
      </fill>
    </dxf>
    <dxf>
      <font>
        <b/>
        <i val="0"/>
        <color rgb="FFC00000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b/>
        <i val="0"/>
        <color theme="9" tint="-0.499984740745262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theme="1"/>
      </font>
    </dxf>
    <dxf>
      <font>
        <color rgb="FFC00000"/>
      </font>
    </dxf>
    <dxf>
      <font>
        <color theme="1"/>
      </font>
    </dxf>
    <dxf>
      <font>
        <color rgb="FFC00000"/>
      </font>
    </dxf>
    <dxf>
      <font>
        <color rgb="FF9C0006"/>
      </font>
    </dxf>
    <dxf>
      <font>
        <color rgb="FF9C0006"/>
      </font>
    </dxf>
    <dxf>
      <font>
        <color auto="1"/>
      </font>
    </dxf>
    <dxf>
      <font>
        <color rgb="FF9C0006"/>
      </font>
    </dxf>
    <dxf>
      <font>
        <color rgb="FF9C0006"/>
      </font>
    </dxf>
    <dxf>
      <font>
        <b/>
        <i val="0"/>
        <color theme="9" tint="-0.24994659260841701"/>
      </font>
    </dxf>
    <dxf>
      <font>
        <b/>
        <i val="0"/>
        <color theme="9" tint="-0.499984740745262"/>
      </font>
      <fill>
        <patternFill patternType="none">
          <bgColor auto="1"/>
        </patternFill>
      </fill>
    </dxf>
    <dxf>
      <font>
        <b/>
        <i val="0"/>
        <color rgb="FFC00000"/>
      </font>
    </dxf>
    <dxf>
      <font>
        <color rgb="FF9C0006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495DA-D54E-4D22-B70E-A1A986A13665}">
  <sheetPr>
    <pageSetUpPr fitToPage="1"/>
  </sheetPr>
  <dimension ref="A1:V14"/>
  <sheetViews>
    <sheetView rightToLeft="1" tabSelected="1" zoomScaleNormal="100" workbookViewId="0">
      <selection activeCell="J7" sqref="J7"/>
    </sheetView>
  </sheetViews>
  <sheetFormatPr defaultColWidth="12.625" defaultRowHeight="15" customHeight="1" x14ac:dyDescent="0.35"/>
  <cols>
    <col min="1" max="1" width="8.125" style="26" customWidth="1"/>
    <col min="2" max="2" width="12.625" style="56" customWidth="1"/>
    <col min="3" max="3" width="23.75" style="26" customWidth="1"/>
    <col min="4" max="7" width="7.875" style="26" customWidth="1"/>
    <col min="8" max="8" width="7.875" style="34" customWidth="1"/>
    <col min="9" max="11" width="7.875" style="26" customWidth="1"/>
    <col min="12" max="12" width="9.25" style="26" customWidth="1"/>
    <col min="13" max="13" width="8.875" style="34" customWidth="1"/>
    <col min="14" max="14" width="7.875" style="34" customWidth="1"/>
    <col min="15" max="15" width="7.875" style="26" customWidth="1"/>
    <col min="16" max="16" width="7.875" style="34" customWidth="1"/>
    <col min="17" max="17" width="11.625" style="34" customWidth="1"/>
    <col min="18" max="18" width="7.875" style="26" customWidth="1"/>
    <col min="19" max="19" width="9.75" style="34" customWidth="1"/>
    <col min="20" max="20" width="19.375" style="34" customWidth="1"/>
    <col min="21" max="21" width="9.5625" style="26" customWidth="1"/>
    <col min="22" max="25" width="7.625" style="26" customWidth="1"/>
    <col min="26" max="16384" width="12.625" style="26"/>
  </cols>
  <sheetData>
    <row r="1" spans="1:22" s="34" customFormat="1" ht="90.75" thickTop="1" thickBot="1" x14ac:dyDescent="0.4">
      <c r="A1" s="23" t="s">
        <v>0</v>
      </c>
      <c r="B1" s="23" t="s">
        <v>1</v>
      </c>
      <c r="C1" s="23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2" t="s">
        <v>9</v>
      </c>
      <c r="K1" s="33" t="s">
        <v>19</v>
      </c>
      <c r="L1" s="33" t="s">
        <v>18</v>
      </c>
      <c r="M1" s="32" t="s">
        <v>10</v>
      </c>
      <c r="N1" s="32" t="s">
        <v>11</v>
      </c>
      <c r="O1" s="32" t="s">
        <v>12</v>
      </c>
      <c r="P1" s="32" t="s">
        <v>13</v>
      </c>
      <c r="Q1" s="32" t="s">
        <v>14</v>
      </c>
      <c r="R1" s="32" t="s">
        <v>15</v>
      </c>
      <c r="S1" s="32" t="s">
        <v>16</v>
      </c>
      <c r="T1" s="32" t="s">
        <v>17</v>
      </c>
      <c r="V1" s="35"/>
    </row>
    <row r="2" spans="1:22" ht="23" customHeight="1" thickTop="1" x14ac:dyDescent="0.65">
      <c r="A2" s="36">
        <v>1</v>
      </c>
      <c r="B2" s="37">
        <v>2586974</v>
      </c>
      <c r="C2" s="24" t="s">
        <v>20</v>
      </c>
      <c r="D2" s="38">
        <v>90</v>
      </c>
      <c r="E2" s="38">
        <v>80</v>
      </c>
      <c r="F2" s="38">
        <v>70</v>
      </c>
      <c r="G2" s="38">
        <v>95</v>
      </c>
      <c r="H2" s="39">
        <f t="shared" ref="H2:H9" si="0">SUM(D2:G2)/4</f>
        <v>83.75</v>
      </c>
      <c r="I2" s="38">
        <v>100</v>
      </c>
      <c r="J2" s="38">
        <v>90</v>
      </c>
      <c r="K2" s="38">
        <v>90</v>
      </c>
      <c r="L2" s="38">
        <v>90</v>
      </c>
      <c r="M2" s="39">
        <f>SUM(J2:K2:L2)/3</f>
        <v>90</v>
      </c>
      <c r="N2" s="39">
        <f t="shared" ref="N2:N13" si="1">SUM(H2+M2)/2</f>
        <v>86.875</v>
      </c>
      <c r="O2" s="38">
        <v>80</v>
      </c>
      <c r="P2" s="39">
        <f>SUM(O2+N2)/2</f>
        <v>83.4375</v>
      </c>
      <c r="Q2" s="39" t="str">
        <f t="shared" ref="Q2:Q13" si="2">IF(P2&gt;49,"ناجح",IF(P2&lt;=49,"مكمل","راسب"))</f>
        <v>ناجح</v>
      </c>
      <c r="R2" s="40"/>
      <c r="S2" s="39" t="str">
        <f t="shared" ref="S2:S13" si="3">IF(P2&lt;=49,(SUM(R2+N2)/2),"")</f>
        <v/>
      </c>
      <c r="T2" s="41" t="str">
        <f>IF(U2=TRUE,"ناجح","راسب")</f>
        <v>ناجح</v>
      </c>
      <c r="U2" s="42" t="b">
        <f>AND(S2&gt;=50,S3&gt;=50,S4&gt;=50,S5&gt;=50,S6&gt;=50,S7&gt;=50,S8&gt;=50,S9&gt;=50)</f>
        <v>1</v>
      </c>
    </row>
    <row r="3" spans="1:22" ht="23" customHeight="1" x14ac:dyDescent="0.65">
      <c r="A3" s="43">
        <v>2</v>
      </c>
      <c r="B3" s="44">
        <v>2596574</v>
      </c>
      <c r="C3" s="25" t="s">
        <v>21</v>
      </c>
      <c r="D3" s="45">
        <v>84</v>
      </c>
      <c r="E3" s="45">
        <v>80</v>
      </c>
      <c r="F3" s="45">
        <v>82</v>
      </c>
      <c r="G3" s="45">
        <v>89</v>
      </c>
      <c r="H3" s="46">
        <f t="shared" si="0"/>
        <v>83.75</v>
      </c>
      <c r="I3" s="45">
        <v>99</v>
      </c>
      <c r="J3" s="45">
        <v>80</v>
      </c>
      <c r="K3" s="45">
        <v>80</v>
      </c>
      <c r="L3" s="45">
        <v>80</v>
      </c>
      <c r="M3" s="46">
        <f>SUM(J3:K3:L3)/3</f>
        <v>80</v>
      </c>
      <c r="N3" s="46">
        <f t="shared" si="1"/>
        <v>81.875</v>
      </c>
      <c r="O3" s="45">
        <v>50</v>
      </c>
      <c r="P3" s="46">
        <f t="shared" ref="P3:P9" si="4">SUM(O3+N3)/2</f>
        <v>65.9375</v>
      </c>
      <c r="Q3" s="46" t="str">
        <f t="shared" si="2"/>
        <v>ناجح</v>
      </c>
      <c r="R3" s="47"/>
      <c r="S3" s="46" t="str">
        <f t="shared" si="3"/>
        <v/>
      </c>
      <c r="T3" s="46"/>
    </row>
    <row r="4" spans="1:22" ht="23" customHeight="1" x14ac:dyDescent="0.65">
      <c r="A4" s="43">
        <v>3</v>
      </c>
      <c r="B4" s="44">
        <v>2573974</v>
      </c>
      <c r="C4" s="25" t="s">
        <v>22</v>
      </c>
      <c r="D4" s="45">
        <v>97</v>
      </c>
      <c r="E4" s="45">
        <v>97</v>
      </c>
      <c r="F4" s="45">
        <v>97</v>
      </c>
      <c r="G4" s="45">
        <v>97</v>
      </c>
      <c r="H4" s="46">
        <f t="shared" si="0"/>
        <v>97</v>
      </c>
      <c r="I4" s="45">
        <v>95</v>
      </c>
      <c r="J4" s="45">
        <v>97</v>
      </c>
      <c r="K4" s="45">
        <v>97</v>
      </c>
      <c r="L4" s="45">
        <v>97</v>
      </c>
      <c r="M4" s="46">
        <f>SUM(J4:K4:L4)/3</f>
        <v>97</v>
      </c>
      <c r="N4" s="46">
        <f t="shared" si="1"/>
        <v>97</v>
      </c>
      <c r="O4" s="45">
        <v>80</v>
      </c>
      <c r="P4" s="46">
        <f t="shared" si="4"/>
        <v>88.5</v>
      </c>
      <c r="Q4" s="46" t="str">
        <f t="shared" si="2"/>
        <v>ناجح</v>
      </c>
      <c r="R4" s="47"/>
      <c r="S4" s="46" t="str">
        <f t="shared" si="3"/>
        <v/>
      </c>
      <c r="T4" s="46"/>
    </row>
    <row r="5" spans="1:22" ht="23" customHeight="1" x14ac:dyDescent="0.65">
      <c r="A5" s="43">
        <v>4</v>
      </c>
      <c r="B5" s="44">
        <v>2563774</v>
      </c>
      <c r="C5" s="25" t="s">
        <v>23</v>
      </c>
      <c r="D5" s="45">
        <v>68</v>
      </c>
      <c r="E5" s="45">
        <v>70</v>
      </c>
      <c r="F5" s="45">
        <v>75</v>
      </c>
      <c r="G5" s="45">
        <v>74</v>
      </c>
      <c r="H5" s="46">
        <f t="shared" si="0"/>
        <v>71.75</v>
      </c>
      <c r="I5" s="45">
        <v>96</v>
      </c>
      <c r="J5" s="45">
        <v>68</v>
      </c>
      <c r="K5" s="45">
        <v>68</v>
      </c>
      <c r="L5" s="45">
        <v>68</v>
      </c>
      <c r="M5" s="46">
        <f>SUM(J5:K5:L5)/3</f>
        <v>68</v>
      </c>
      <c r="N5" s="46">
        <f t="shared" si="1"/>
        <v>69.875</v>
      </c>
      <c r="O5" s="45">
        <v>70</v>
      </c>
      <c r="P5" s="46">
        <f t="shared" si="4"/>
        <v>69.9375</v>
      </c>
      <c r="Q5" s="46" t="str">
        <f t="shared" si="2"/>
        <v>ناجح</v>
      </c>
      <c r="R5" s="47"/>
      <c r="S5" s="46" t="str">
        <f t="shared" si="3"/>
        <v/>
      </c>
      <c r="T5" s="46"/>
    </row>
    <row r="6" spans="1:22" ht="23" customHeight="1" x14ac:dyDescent="0.65">
      <c r="A6" s="43">
        <v>5</v>
      </c>
      <c r="B6" s="44">
        <v>2579864</v>
      </c>
      <c r="C6" s="25" t="s">
        <v>24</v>
      </c>
      <c r="D6" s="45">
        <v>94</v>
      </c>
      <c r="E6" s="45">
        <v>99</v>
      </c>
      <c r="F6" s="45">
        <v>97</v>
      </c>
      <c r="G6" s="45">
        <v>92</v>
      </c>
      <c r="H6" s="46">
        <f t="shared" si="0"/>
        <v>95.5</v>
      </c>
      <c r="I6" s="45">
        <v>94</v>
      </c>
      <c r="J6" s="45">
        <v>94</v>
      </c>
      <c r="K6" s="45">
        <v>94</v>
      </c>
      <c r="L6" s="45">
        <v>94</v>
      </c>
      <c r="M6" s="46">
        <f>SUM(J6:K6:L6)/3</f>
        <v>94</v>
      </c>
      <c r="N6" s="46">
        <f t="shared" si="1"/>
        <v>94.75</v>
      </c>
      <c r="O6" s="45">
        <v>90</v>
      </c>
      <c r="P6" s="46">
        <f t="shared" si="4"/>
        <v>92.375</v>
      </c>
      <c r="Q6" s="46" t="str">
        <f t="shared" si="2"/>
        <v>ناجح</v>
      </c>
      <c r="R6" s="47"/>
      <c r="S6" s="46" t="str">
        <f t="shared" si="3"/>
        <v/>
      </c>
      <c r="T6" s="46"/>
    </row>
    <row r="7" spans="1:22" ht="23" customHeight="1" x14ac:dyDescent="0.65">
      <c r="A7" s="43">
        <v>6</v>
      </c>
      <c r="B7" s="44">
        <v>2635214</v>
      </c>
      <c r="C7" s="25" t="s">
        <v>25</v>
      </c>
      <c r="D7" s="45">
        <v>76</v>
      </c>
      <c r="E7" s="45">
        <v>70</v>
      </c>
      <c r="F7" s="45">
        <v>72</v>
      </c>
      <c r="G7" s="45">
        <v>78</v>
      </c>
      <c r="H7" s="46">
        <f t="shared" si="0"/>
        <v>74</v>
      </c>
      <c r="I7" s="45">
        <v>93</v>
      </c>
      <c r="J7" s="45">
        <v>76</v>
      </c>
      <c r="K7" s="45">
        <v>76</v>
      </c>
      <c r="L7" s="45">
        <v>76</v>
      </c>
      <c r="M7" s="46">
        <f>SUM(J7:K7:L7)/3</f>
        <v>76</v>
      </c>
      <c r="N7" s="46">
        <f t="shared" si="1"/>
        <v>75</v>
      </c>
      <c r="O7" s="45">
        <v>90</v>
      </c>
      <c r="P7" s="46">
        <f t="shared" si="4"/>
        <v>82.5</v>
      </c>
      <c r="Q7" s="46" t="str">
        <f t="shared" si="2"/>
        <v>ناجح</v>
      </c>
      <c r="R7" s="47"/>
      <c r="S7" s="46" t="str">
        <f t="shared" si="3"/>
        <v/>
      </c>
      <c r="T7" s="46"/>
    </row>
    <row r="8" spans="1:22" ht="23" customHeight="1" x14ac:dyDescent="0.65">
      <c r="A8" s="43">
        <v>7</v>
      </c>
      <c r="B8" s="44">
        <v>22468074</v>
      </c>
      <c r="C8" s="25" t="s">
        <v>26</v>
      </c>
      <c r="D8" s="45">
        <v>94</v>
      </c>
      <c r="E8" s="45">
        <v>100</v>
      </c>
      <c r="F8" s="45">
        <v>95</v>
      </c>
      <c r="G8" s="45">
        <v>98</v>
      </c>
      <c r="H8" s="46">
        <f t="shared" si="0"/>
        <v>96.75</v>
      </c>
      <c r="I8" s="45">
        <v>92</v>
      </c>
      <c r="J8" s="45">
        <v>94</v>
      </c>
      <c r="K8" s="45">
        <v>94</v>
      </c>
      <c r="L8" s="45">
        <v>94</v>
      </c>
      <c r="M8" s="46">
        <f>SUM(J8:K8:L8)/3</f>
        <v>94</v>
      </c>
      <c r="N8" s="46">
        <f t="shared" si="1"/>
        <v>95.375</v>
      </c>
      <c r="O8" s="45">
        <v>88</v>
      </c>
      <c r="P8" s="46">
        <f t="shared" si="4"/>
        <v>91.6875</v>
      </c>
      <c r="Q8" s="46" t="str">
        <f t="shared" si="2"/>
        <v>ناجح</v>
      </c>
      <c r="R8" s="47"/>
      <c r="S8" s="46" t="str">
        <f t="shared" si="3"/>
        <v/>
      </c>
      <c r="T8" s="46"/>
    </row>
    <row r="9" spans="1:22" ht="23" customHeight="1" x14ac:dyDescent="0.65">
      <c r="A9" s="43">
        <v>8</v>
      </c>
      <c r="B9" s="44">
        <v>26583974</v>
      </c>
      <c r="C9" s="25" t="s">
        <v>27</v>
      </c>
      <c r="D9" s="48">
        <v>98</v>
      </c>
      <c r="E9" s="48">
        <v>99</v>
      </c>
      <c r="F9" s="48">
        <v>100</v>
      </c>
      <c r="G9" s="48">
        <v>98</v>
      </c>
      <c r="H9" s="49">
        <f t="shared" si="0"/>
        <v>98.75</v>
      </c>
      <c r="I9" s="48">
        <v>91</v>
      </c>
      <c r="J9" s="48">
        <v>98</v>
      </c>
      <c r="K9" s="48">
        <v>98</v>
      </c>
      <c r="L9" s="48">
        <v>98</v>
      </c>
      <c r="M9" s="49">
        <f>SUM(J9:K9:L9)/3</f>
        <v>98</v>
      </c>
      <c r="N9" s="49">
        <f t="shared" si="1"/>
        <v>98.375</v>
      </c>
      <c r="O9" s="48">
        <v>87</v>
      </c>
      <c r="P9" s="49">
        <f t="shared" si="4"/>
        <v>92.6875</v>
      </c>
      <c r="Q9" s="49" t="str">
        <f t="shared" si="2"/>
        <v>ناجح</v>
      </c>
      <c r="R9" s="50"/>
      <c r="S9" s="49" t="str">
        <f t="shared" si="3"/>
        <v/>
      </c>
      <c r="T9" s="49"/>
    </row>
    <row r="10" spans="1:22" ht="23" customHeight="1" x14ac:dyDescent="0.65">
      <c r="A10" s="43">
        <v>9</v>
      </c>
      <c r="B10" s="44">
        <v>26389972</v>
      </c>
      <c r="C10" s="25" t="s">
        <v>28</v>
      </c>
      <c r="D10" s="48">
        <v>98</v>
      </c>
      <c r="E10" s="48">
        <v>99</v>
      </c>
      <c r="F10" s="48">
        <v>100</v>
      </c>
      <c r="G10" s="48">
        <v>98</v>
      </c>
      <c r="H10" s="49">
        <f t="shared" ref="H10:H13" si="5">SUM(D10:G10)/4</f>
        <v>98.75</v>
      </c>
      <c r="I10" s="48">
        <v>91</v>
      </c>
      <c r="J10" s="48">
        <v>98</v>
      </c>
      <c r="K10" s="48">
        <v>98</v>
      </c>
      <c r="L10" s="48">
        <v>98</v>
      </c>
      <c r="M10" s="49">
        <f>SUM(J10:K10:L10)/3</f>
        <v>98</v>
      </c>
      <c r="N10" s="49">
        <f t="shared" si="1"/>
        <v>98.375</v>
      </c>
      <c r="O10" s="48">
        <v>88</v>
      </c>
      <c r="P10" s="49">
        <f t="shared" ref="P10:P13" si="6">SUM(O10+N10)/2</f>
        <v>93.1875</v>
      </c>
      <c r="Q10" s="49" t="str">
        <f t="shared" si="2"/>
        <v>ناجح</v>
      </c>
      <c r="R10" s="50"/>
      <c r="S10" s="49" t="str">
        <f t="shared" si="3"/>
        <v/>
      </c>
      <c r="T10" s="49"/>
    </row>
    <row r="11" spans="1:22" ht="23" customHeight="1" x14ac:dyDescent="0.65">
      <c r="A11" s="43">
        <v>10</v>
      </c>
      <c r="B11" s="44">
        <v>26583974</v>
      </c>
      <c r="C11" s="25" t="s">
        <v>29</v>
      </c>
      <c r="D11" s="48">
        <v>98</v>
      </c>
      <c r="E11" s="48">
        <v>99</v>
      </c>
      <c r="F11" s="48">
        <v>100</v>
      </c>
      <c r="G11" s="48">
        <v>98</v>
      </c>
      <c r="H11" s="49">
        <f t="shared" si="5"/>
        <v>98.75</v>
      </c>
      <c r="I11" s="48">
        <v>91</v>
      </c>
      <c r="J11" s="48">
        <v>98</v>
      </c>
      <c r="K11" s="48">
        <v>98</v>
      </c>
      <c r="L11" s="48">
        <v>98</v>
      </c>
      <c r="M11" s="49">
        <f>SUM(J11:K11:L11)/3</f>
        <v>98</v>
      </c>
      <c r="N11" s="49">
        <f t="shared" si="1"/>
        <v>98.375</v>
      </c>
      <c r="O11" s="48">
        <v>89</v>
      </c>
      <c r="P11" s="49">
        <f t="shared" si="6"/>
        <v>93.6875</v>
      </c>
      <c r="Q11" s="49" t="str">
        <f t="shared" si="2"/>
        <v>ناجح</v>
      </c>
      <c r="R11" s="50"/>
      <c r="S11" s="49" t="str">
        <f t="shared" si="3"/>
        <v/>
      </c>
      <c r="T11" s="49"/>
    </row>
    <row r="12" spans="1:22" ht="23" customHeight="1" x14ac:dyDescent="0.65">
      <c r="A12" s="43">
        <v>11</v>
      </c>
      <c r="B12" s="44">
        <v>26085277</v>
      </c>
      <c r="C12" s="25" t="s">
        <v>30</v>
      </c>
      <c r="D12" s="48">
        <v>98</v>
      </c>
      <c r="E12" s="48">
        <v>99</v>
      </c>
      <c r="F12" s="48">
        <v>100</v>
      </c>
      <c r="G12" s="48">
        <v>98</v>
      </c>
      <c r="H12" s="49">
        <f t="shared" si="5"/>
        <v>98.75</v>
      </c>
      <c r="I12" s="48">
        <v>91</v>
      </c>
      <c r="J12" s="48">
        <v>98</v>
      </c>
      <c r="K12" s="48">
        <v>98</v>
      </c>
      <c r="L12" s="48">
        <v>98</v>
      </c>
      <c r="M12" s="49">
        <f>SUM(J12:K12:L12)/3</f>
        <v>98</v>
      </c>
      <c r="N12" s="49">
        <f t="shared" si="1"/>
        <v>98.375</v>
      </c>
      <c r="O12" s="48">
        <v>90</v>
      </c>
      <c r="P12" s="49">
        <f t="shared" si="6"/>
        <v>94.1875</v>
      </c>
      <c r="Q12" s="49" t="str">
        <f t="shared" si="2"/>
        <v>ناجح</v>
      </c>
      <c r="R12" s="50"/>
      <c r="S12" s="49" t="str">
        <f t="shared" si="3"/>
        <v/>
      </c>
      <c r="T12" s="49"/>
    </row>
    <row r="13" spans="1:22" ht="23" customHeight="1" thickBot="1" x14ac:dyDescent="0.7">
      <c r="A13" s="51">
        <v>12</v>
      </c>
      <c r="B13" s="52">
        <v>23543934</v>
      </c>
      <c r="C13" s="31" t="s">
        <v>31</v>
      </c>
      <c r="D13" s="53">
        <v>98</v>
      </c>
      <c r="E13" s="53">
        <v>99</v>
      </c>
      <c r="F13" s="53">
        <v>100</v>
      </c>
      <c r="G13" s="53">
        <v>98</v>
      </c>
      <c r="H13" s="54">
        <f t="shared" si="5"/>
        <v>98.75</v>
      </c>
      <c r="I13" s="53">
        <v>91</v>
      </c>
      <c r="J13" s="53">
        <v>98</v>
      </c>
      <c r="K13" s="53">
        <v>98</v>
      </c>
      <c r="L13" s="53">
        <v>98</v>
      </c>
      <c r="M13" s="54">
        <f>SUM(J13:K13:L13)/3</f>
        <v>98</v>
      </c>
      <c r="N13" s="54">
        <f t="shared" si="1"/>
        <v>98.375</v>
      </c>
      <c r="O13" s="53">
        <v>91</v>
      </c>
      <c r="P13" s="54">
        <f t="shared" si="6"/>
        <v>94.6875</v>
      </c>
      <c r="Q13" s="54" t="str">
        <f t="shared" si="2"/>
        <v>ناجح</v>
      </c>
      <c r="R13" s="55"/>
      <c r="S13" s="54" t="str">
        <f t="shared" si="3"/>
        <v/>
      </c>
      <c r="T13" s="54"/>
    </row>
    <row r="14" spans="1:22" ht="15" customHeight="1" thickTop="1" x14ac:dyDescent="0.35"/>
  </sheetData>
  <sheetProtection deleteColumns="0" deleteRows="0"/>
  <conditionalFormatting sqref="D2:P13">
    <cfRule type="cellIs" dxfId="190" priority="20" operator="between">
      <formula>0</formula>
      <formula>49</formula>
    </cfRule>
  </conditionalFormatting>
  <conditionalFormatting sqref="T2">
    <cfRule type="containsText" dxfId="189" priority="17" operator="containsText" text="راسب">
      <formula>NOT(ISERROR(SEARCH("راسب",T2)))</formula>
    </cfRule>
    <cfRule type="containsText" dxfId="188" priority="18" operator="containsText" text="ناجح">
      <formula>NOT(ISERROR(SEARCH("ناجح",T2)))</formula>
    </cfRule>
    <cfRule type="cellIs" dxfId="187" priority="19" operator="greaterThan">
      <formula>"ناجح"</formula>
    </cfRule>
  </conditionalFormatting>
  <conditionalFormatting sqref="S7">
    <cfRule type="cellIs" dxfId="186" priority="16" operator="between">
      <formula>0</formula>
      <formula>49</formula>
    </cfRule>
  </conditionalFormatting>
  <conditionalFormatting sqref="S2:S13">
    <cfRule type="cellIs" dxfId="185" priority="14" operator="lessThan">
      <formula>49</formula>
    </cfRule>
    <cfRule type="cellIs" dxfId="184" priority="15" operator="greaterThan">
      <formula>50</formula>
    </cfRule>
  </conditionalFormatting>
  <conditionalFormatting sqref="R2:R13">
    <cfRule type="cellIs" dxfId="183" priority="4" operator="lessThan">
      <formula>50</formula>
    </cfRule>
    <cfRule type="cellIs" dxfId="182" priority="5" operator="greaterThan">
      <formula>50</formula>
    </cfRule>
    <cfRule type="cellIs" dxfId="181" priority="6" operator="lessThan">
      <formula>50</formula>
    </cfRule>
    <cfRule type="cellIs" dxfId="180" priority="7" operator="greaterThan">
      <formula>50</formula>
    </cfRule>
    <cfRule type="cellIs" dxfId="179" priority="8" operator="lessThan">
      <formula>49</formula>
    </cfRule>
    <cfRule type="cellIs" dxfId="178" priority="9" operator="greaterThan">
      <formula>50</formula>
    </cfRule>
    <cfRule type="cellIs" dxfId="177" priority="12" operator="lessThan">
      <formula>49</formula>
    </cfRule>
    <cfRule type="cellIs" priority="13" operator="greaterThan">
      <formula>50</formula>
    </cfRule>
  </conditionalFormatting>
  <conditionalFormatting sqref="R2">
    <cfRule type="cellIs" dxfId="176" priority="10" operator="greaterThan">
      <formula>50</formula>
    </cfRule>
    <cfRule type="cellIs" dxfId="175" priority="11" operator="lessThan">
      <formula>49</formula>
    </cfRule>
  </conditionalFormatting>
  <conditionalFormatting sqref="Q2:Q13">
    <cfRule type="containsText" dxfId="174" priority="1" operator="containsText" text="ناجح">
      <formula>NOT(ISERROR(SEARCH("ناجح",Q2)))</formula>
    </cfRule>
    <cfRule type="containsText" dxfId="173" priority="2" operator="containsText" text="راسب">
      <formula>NOT(ISERROR(SEARCH("راسب",Q2)))</formula>
    </cfRule>
    <cfRule type="containsText" dxfId="172" priority="3" operator="containsText" text="مكمل">
      <formula>NOT(ISERROR(SEARCH("مكمل",Q2)))</formula>
    </cfRule>
  </conditionalFormatting>
  <pageMargins left="0" right="0" top="0.75" bottom="0" header="0" footer="0"/>
  <pageSetup paperSize="9" scale="62" fitToHeight="0" orientation="landscape" r:id="rId1"/>
  <colBreaks count="1" manualBreakCount="1">
    <brk id="2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CD9BC-7C80-422A-BF5E-2319B8B99E7C}">
  <sheetPr>
    <pageSetUpPr fitToPage="1"/>
  </sheetPr>
  <dimension ref="A1:V14"/>
  <sheetViews>
    <sheetView rightToLeft="1" zoomScaleNormal="100" workbookViewId="0">
      <selection activeCell="J7" sqref="J7"/>
    </sheetView>
  </sheetViews>
  <sheetFormatPr defaultColWidth="12.625" defaultRowHeight="15" customHeight="1" x14ac:dyDescent="0.35"/>
  <cols>
    <col min="1" max="1" width="8.125" style="26" customWidth="1"/>
    <col min="2" max="2" width="12.625" style="56" customWidth="1"/>
    <col min="3" max="3" width="23.75" style="26" customWidth="1"/>
    <col min="4" max="7" width="7.875" style="26" customWidth="1"/>
    <col min="8" max="8" width="7.875" style="34" customWidth="1"/>
    <col min="9" max="11" width="7.875" style="26" customWidth="1"/>
    <col min="12" max="12" width="9.25" style="26" customWidth="1"/>
    <col min="13" max="13" width="8.875" style="34" customWidth="1"/>
    <col min="14" max="14" width="7.875" style="34" customWidth="1"/>
    <col min="15" max="15" width="7.875" style="26" customWidth="1"/>
    <col min="16" max="16" width="7.875" style="34" customWidth="1"/>
    <col min="17" max="17" width="11.625" style="34" customWidth="1"/>
    <col min="18" max="18" width="7.875" style="26" customWidth="1"/>
    <col min="19" max="19" width="9.75" style="34" customWidth="1"/>
    <col min="20" max="20" width="19.375" style="34" customWidth="1"/>
    <col min="21" max="21" width="9.5625" style="26" customWidth="1"/>
    <col min="22" max="25" width="7.625" style="26" customWidth="1"/>
    <col min="26" max="16384" width="12.625" style="26"/>
  </cols>
  <sheetData>
    <row r="1" spans="1:22" s="34" customFormat="1" ht="90.75" thickTop="1" thickBot="1" x14ac:dyDescent="0.4">
      <c r="A1" s="23" t="s">
        <v>0</v>
      </c>
      <c r="B1" s="23" t="s">
        <v>1</v>
      </c>
      <c r="C1" s="23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2" t="s">
        <v>9</v>
      </c>
      <c r="K1" s="33" t="s">
        <v>19</v>
      </c>
      <c r="L1" s="33" t="s">
        <v>18</v>
      </c>
      <c r="M1" s="32" t="s">
        <v>10</v>
      </c>
      <c r="N1" s="32" t="s">
        <v>11</v>
      </c>
      <c r="O1" s="32" t="s">
        <v>12</v>
      </c>
      <c r="P1" s="32" t="s">
        <v>13</v>
      </c>
      <c r="Q1" s="32" t="s">
        <v>14</v>
      </c>
      <c r="R1" s="32" t="s">
        <v>15</v>
      </c>
      <c r="S1" s="32" t="s">
        <v>16</v>
      </c>
      <c r="T1" s="32" t="s">
        <v>17</v>
      </c>
      <c r="V1" s="35"/>
    </row>
    <row r="2" spans="1:22" ht="23" customHeight="1" thickTop="1" x14ac:dyDescent="0.65">
      <c r="A2" s="36">
        <v>1</v>
      </c>
      <c r="B2" s="37">
        <v>2586974</v>
      </c>
      <c r="C2" s="24" t="s">
        <v>20</v>
      </c>
      <c r="D2" s="38">
        <v>90</v>
      </c>
      <c r="E2" s="38">
        <v>80</v>
      </c>
      <c r="F2" s="38">
        <v>70</v>
      </c>
      <c r="G2" s="38">
        <v>95</v>
      </c>
      <c r="H2" s="39">
        <f t="shared" ref="H2:H9" si="0">SUM(D2:G2)/4</f>
        <v>83.75</v>
      </c>
      <c r="I2" s="38">
        <v>100</v>
      </c>
      <c r="J2" s="38">
        <v>90</v>
      </c>
      <c r="K2" s="38">
        <v>90</v>
      </c>
      <c r="L2" s="38">
        <v>90</v>
      </c>
      <c r="M2" s="39">
        <f>SUM(J2:K2:L2)/3</f>
        <v>90</v>
      </c>
      <c r="N2" s="39">
        <f t="shared" ref="N2:N13" si="1">SUM(H2+M2)/2</f>
        <v>86.875</v>
      </c>
      <c r="O2" s="38">
        <v>80</v>
      </c>
      <c r="P2" s="39">
        <f>SUM(O2+N2)/2</f>
        <v>83.4375</v>
      </c>
      <c r="Q2" s="39" t="str">
        <f t="shared" ref="Q2:Q13" si="2">IF(P2&gt;49,"ناجح",IF(P2&lt;=49,"مكمل","راسب"))</f>
        <v>ناجح</v>
      </c>
      <c r="R2" s="40"/>
      <c r="S2" s="39" t="str">
        <f t="shared" ref="S2:S13" si="3">IF(P2&lt;=49,(SUM(R2+N2)/2),"")</f>
        <v/>
      </c>
      <c r="T2" s="41" t="str">
        <f>IF(U2=TRUE,"ناجح","راسب")</f>
        <v>ناجح</v>
      </c>
      <c r="U2" s="42" t="b">
        <f>AND(S2&gt;=50,S3&gt;=50,S4&gt;=50,S5&gt;=50,S6&gt;=50,S7&gt;=50,S8&gt;=50,S9&gt;=50)</f>
        <v>1</v>
      </c>
    </row>
    <row r="3" spans="1:22" ht="23" customHeight="1" x14ac:dyDescent="0.65">
      <c r="A3" s="43">
        <v>2</v>
      </c>
      <c r="B3" s="44">
        <v>2596574</v>
      </c>
      <c r="C3" s="25" t="s">
        <v>21</v>
      </c>
      <c r="D3" s="45">
        <v>84</v>
      </c>
      <c r="E3" s="45">
        <v>80</v>
      </c>
      <c r="F3" s="45">
        <v>82</v>
      </c>
      <c r="G3" s="45">
        <v>89</v>
      </c>
      <c r="H3" s="46">
        <f t="shared" si="0"/>
        <v>83.75</v>
      </c>
      <c r="I3" s="45">
        <v>99</v>
      </c>
      <c r="J3" s="45">
        <v>80</v>
      </c>
      <c r="K3" s="45">
        <v>80</v>
      </c>
      <c r="L3" s="45">
        <v>80</v>
      </c>
      <c r="M3" s="46">
        <f>SUM(J3:K3:L3)/3</f>
        <v>80</v>
      </c>
      <c r="N3" s="46">
        <f t="shared" si="1"/>
        <v>81.875</v>
      </c>
      <c r="O3" s="45">
        <v>50</v>
      </c>
      <c r="P3" s="46">
        <f t="shared" ref="P3:P9" si="4">SUM(O3+N3)/2</f>
        <v>65.9375</v>
      </c>
      <c r="Q3" s="46" t="str">
        <f t="shared" si="2"/>
        <v>ناجح</v>
      </c>
      <c r="R3" s="47"/>
      <c r="S3" s="46" t="str">
        <f t="shared" si="3"/>
        <v/>
      </c>
      <c r="T3" s="46"/>
    </row>
    <row r="4" spans="1:22" ht="23" customHeight="1" x14ac:dyDescent="0.65">
      <c r="A4" s="43">
        <v>3</v>
      </c>
      <c r="B4" s="44">
        <v>2573974</v>
      </c>
      <c r="C4" s="25" t="s">
        <v>22</v>
      </c>
      <c r="D4" s="45">
        <v>97</v>
      </c>
      <c r="E4" s="45">
        <v>97</v>
      </c>
      <c r="F4" s="45">
        <v>97</v>
      </c>
      <c r="G4" s="45">
        <v>97</v>
      </c>
      <c r="H4" s="46">
        <f t="shared" si="0"/>
        <v>97</v>
      </c>
      <c r="I4" s="45">
        <v>95</v>
      </c>
      <c r="J4" s="45">
        <v>97</v>
      </c>
      <c r="K4" s="45">
        <v>97</v>
      </c>
      <c r="L4" s="45">
        <v>97</v>
      </c>
      <c r="M4" s="46">
        <f>SUM(J4:K4:L4)/3</f>
        <v>97</v>
      </c>
      <c r="N4" s="46">
        <f t="shared" si="1"/>
        <v>97</v>
      </c>
      <c r="O4" s="45">
        <v>80</v>
      </c>
      <c r="P4" s="46">
        <f t="shared" si="4"/>
        <v>88.5</v>
      </c>
      <c r="Q4" s="46" t="str">
        <f t="shared" si="2"/>
        <v>ناجح</v>
      </c>
      <c r="R4" s="47"/>
      <c r="S4" s="46" t="str">
        <f t="shared" si="3"/>
        <v/>
      </c>
      <c r="T4" s="46"/>
    </row>
    <row r="5" spans="1:22" ht="23" customHeight="1" x14ac:dyDescent="0.65">
      <c r="A5" s="43">
        <v>4</v>
      </c>
      <c r="B5" s="44">
        <v>2563774</v>
      </c>
      <c r="C5" s="25" t="s">
        <v>23</v>
      </c>
      <c r="D5" s="45">
        <v>68</v>
      </c>
      <c r="E5" s="45">
        <v>70</v>
      </c>
      <c r="F5" s="45">
        <v>75</v>
      </c>
      <c r="G5" s="45">
        <v>74</v>
      </c>
      <c r="H5" s="46">
        <f t="shared" si="0"/>
        <v>71.75</v>
      </c>
      <c r="I5" s="45">
        <v>96</v>
      </c>
      <c r="J5" s="45">
        <v>68</v>
      </c>
      <c r="K5" s="45">
        <v>68</v>
      </c>
      <c r="L5" s="45">
        <v>68</v>
      </c>
      <c r="M5" s="46">
        <f>SUM(J5:K5:L5)/3</f>
        <v>68</v>
      </c>
      <c r="N5" s="46">
        <f t="shared" si="1"/>
        <v>69.875</v>
      </c>
      <c r="O5" s="45">
        <v>70</v>
      </c>
      <c r="P5" s="46">
        <f t="shared" si="4"/>
        <v>69.9375</v>
      </c>
      <c r="Q5" s="46" t="str">
        <f t="shared" si="2"/>
        <v>ناجح</v>
      </c>
      <c r="R5" s="47"/>
      <c r="S5" s="46" t="str">
        <f t="shared" si="3"/>
        <v/>
      </c>
      <c r="T5" s="46"/>
    </row>
    <row r="6" spans="1:22" ht="23" customHeight="1" x14ac:dyDescent="0.65">
      <c r="A6" s="43">
        <v>5</v>
      </c>
      <c r="B6" s="44">
        <v>2579864</v>
      </c>
      <c r="C6" s="25" t="s">
        <v>24</v>
      </c>
      <c r="D6" s="45">
        <v>94</v>
      </c>
      <c r="E6" s="45">
        <v>99</v>
      </c>
      <c r="F6" s="45">
        <v>97</v>
      </c>
      <c r="G6" s="45">
        <v>92</v>
      </c>
      <c r="H6" s="46">
        <f t="shared" si="0"/>
        <v>95.5</v>
      </c>
      <c r="I6" s="45">
        <v>94</v>
      </c>
      <c r="J6" s="45">
        <v>94</v>
      </c>
      <c r="K6" s="45">
        <v>94</v>
      </c>
      <c r="L6" s="45">
        <v>94</v>
      </c>
      <c r="M6" s="46">
        <f>SUM(J6:K6:L6)/3</f>
        <v>94</v>
      </c>
      <c r="N6" s="46">
        <f t="shared" si="1"/>
        <v>94.75</v>
      </c>
      <c r="O6" s="45">
        <v>90</v>
      </c>
      <c r="P6" s="46">
        <f t="shared" si="4"/>
        <v>92.375</v>
      </c>
      <c r="Q6" s="46" t="str">
        <f t="shared" si="2"/>
        <v>ناجح</v>
      </c>
      <c r="R6" s="47"/>
      <c r="S6" s="46" t="str">
        <f t="shared" si="3"/>
        <v/>
      </c>
      <c r="T6" s="46"/>
    </row>
    <row r="7" spans="1:22" ht="23" customHeight="1" x14ac:dyDescent="0.65">
      <c r="A7" s="43">
        <v>6</v>
      </c>
      <c r="B7" s="44">
        <v>2635214</v>
      </c>
      <c r="C7" s="25" t="s">
        <v>25</v>
      </c>
      <c r="D7" s="45">
        <v>76</v>
      </c>
      <c r="E7" s="45">
        <v>70</v>
      </c>
      <c r="F7" s="45">
        <v>72</v>
      </c>
      <c r="G7" s="45">
        <v>78</v>
      </c>
      <c r="H7" s="46">
        <f t="shared" si="0"/>
        <v>74</v>
      </c>
      <c r="I7" s="45">
        <v>93</v>
      </c>
      <c r="J7" s="45">
        <v>76</v>
      </c>
      <c r="K7" s="45">
        <v>76</v>
      </c>
      <c r="L7" s="45">
        <v>76</v>
      </c>
      <c r="M7" s="46">
        <f>SUM(J7:K7:L7)/3</f>
        <v>76</v>
      </c>
      <c r="N7" s="46">
        <f t="shared" si="1"/>
        <v>75</v>
      </c>
      <c r="O7" s="45">
        <v>90</v>
      </c>
      <c r="P7" s="46">
        <f t="shared" si="4"/>
        <v>82.5</v>
      </c>
      <c r="Q7" s="46" t="str">
        <f t="shared" si="2"/>
        <v>ناجح</v>
      </c>
      <c r="R7" s="47"/>
      <c r="S7" s="46" t="str">
        <f t="shared" si="3"/>
        <v/>
      </c>
      <c r="T7" s="46"/>
    </row>
    <row r="8" spans="1:22" ht="23" customHeight="1" x14ac:dyDescent="0.65">
      <c r="A8" s="43">
        <v>7</v>
      </c>
      <c r="B8" s="44">
        <v>22468074</v>
      </c>
      <c r="C8" s="25" t="s">
        <v>26</v>
      </c>
      <c r="D8" s="45">
        <v>94</v>
      </c>
      <c r="E8" s="45">
        <v>100</v>
      </c>
      <c r="F8" s="45">
        <v>95</v>
      </c>
      <c r="G8" s="45">
        <v>98</v>
      </c>
      <c r="H8" s="46">
        <f t="shared" si="0"/>
        <v>96.75</v>
      </c>
      <c r="I8" s="45">
        <v>92</v>
      </c>
      <c r="J8" s="45">
        <v>94</v>
      </c>
      <c r="K8" s="45">
        <v>94</v>
      </c>
      <c r="L8" s="45">
        <v>94</v>
      </c>
      <c r="M8" s="46">
        <f>SUM(J8:K8:L8)/3</f>
        <v>94</v>
      </c>
      <c r="N8" s="46">
        <f t="shared" si="1"/>
        <v>95.375</v>
      </c>
      <c r="O8" s="45">
        <v>88</v>
      </c>
      <c r="P8" s="46">
        <f t="shared" si="4"/>
        <v>91.6875</v>
      </c>
      <c r="Q8" s="46" t="str">
        <f t="shared" si="2"/>
        <v>ناجح</v>
      </c>
      <c r="R8" s="47"/>
      <c r="S8" s="46" t="str">
        <f t="shared" si="3"/>
        <v/>
      </c>
      <c r="T8" s="46"/>
    </row>
    <row r="9" spans="1:22" ht="23" customHeight="1" x14ac:dyDescent="0.65">
      <c r="A9" s="43">
        <v>8</v>
      </c>
      <c r="B9" s="44">
        <v>26583974</v>
      </c>
      <c r="C9" s="25" t="s">
        <v>27</v>
      </c>
      <c r="D9" s="48">
        <v>98</v>
      </c>
      <c r="E9" s="48">
        <v>99</v>
      </c>
      <c r="F9" s="48">
        <v>100</v>
      </c>
      <c r="G9" s="48">
        <v>98</v>
      </c>
      <c r="H9" s="49">
        <f t="shared" si="0"/>
        <v>98.75</v>
      </c>
      <c r="I9" s="48">
        <v>91</v>
      </c>
      <c r="J9" s="48">
        <v>98</v>
      </c>
      <c r="K9" s="48">
        <v>98</v>
      </c>
      <c r="L9" s="48">
        <v>98</v>
      </c>
      <c r="M9" s="49">
        <f>SUM(J9:K9:L9)/3</f>
        <v>98</v>
      </c>
      <c r="N9" s="49">
        <f t="shared" si="1"/>
        <v>98.375</v>
      </c>
      <c r="O9" s="48">
        <v>87</v>
      </c>
      <c r="P9" s="49">
        <f t="shared" si="4"/>
        <v>92.6875</v>
      </c>
      <c r="Q9" s="49" t="str">
        <f t="shared" si="2"/>
        <v>ناجح</v>
      </c>
      <c r="R9" s="50"/>
      <c r="S9" s="49" t="str">
        <f t="shared" si="3"/>
        <v/>
      </c>
      <c r="T9" s="49"/>
    </row>
    <row r="10" spans="1:22" ht="23" customHeight="1" x14ac:dyDescent="0.65">
      <c r="A10" s="43">
        <v>9</v>
      </c>
      <c r="B10" s="44">
        <v>26389972</v>
      </c>
      <c r="C10" s="25" t="s">
        <v>28</v>
      </c>
      <c r="D10" s="48">
        <v>98</v>
      </c>
      <c r="E10" s="48">
        <v>99</v>
      </c>
      <c r="F10" s="48">
        <v>100</v>
      </c>
      <c r="G10" s="48">
        <v>98</v>
      </c>
      <c r="H10" s="49">
        <f t="shared" ref="H10:H13" si="5">SUM(D10:G10)/4</f>
        <v>98.75</v>
      </c>
      <c r="I10" s="48">
        <v>91</v>
      </c>
      <c r="J10" s="48">
        <v>98</v>
      </c>
      <c r="K10" s="48">
        <v>98</v>
      </c>
      <c r="L10" s="48">
        <v>98</v>
      </c>
      <c r="M10" s="49">
        <f>SUM(J10:K10:L10)/3</f>
        <v>98</v>
      </c>
      <c r="N10" s="49">
        <f t="shared" si="1"/>
        <v>98.375</v>
      </c>
      <c r="O10" s="48">
        <v>88</v>
      </c>
      <c r="P10" s="49">
        <f t="shared" ref="P10:P13" si="6">SUM(O10+N10)/2</f>
        <v>93.1875</v>
      </c>
      <c r="Q10" s="49" t="str">
        <f t="shared" si="2"/>
        <v>ناجح</v>
      </c>
      <c r="R10" s="50"/>
      <c r="S10" s="49" t="str">
        <f t="shared" si="3"/>
        <v/>
      </c>
      <c r="T10" s="49"/>
    </row>
    <row r="11" spans="1:22" ht="23" customHeight="1" x14ac:dyDescent="0.65">
      <c r="A11" s="43">
        <v>10</v>
      </c>
      <c r="B11" s="44">
        <v>26583974</v>
      </c>
      <c r="C11" s="25" t="s">
        <v>29</v>
      </c>
      <c r="D11" s="48">
        <v>98</v>
      </c>
      <c r="E11" s="48">
        <v>99</v>
      </c>
      <c r="F11" s="48">
        <v>100</v>
      </c>
      <c r="G11" s="48">
        <v>98</v>
      </c>
      <c r="H11" s="49">
        <f t="shared" si="5"/>
        <v>98.75</v>
      </c>
      <c r="I11" s="48">
        <v>91</v>
      </c>
      <c r="J11" s="48">
        <v>98</v>
      </c>
      <c r="K11" s="48">
        <v>98</v>
      </c>
      <c r="L11" s="48">
        <v>98</v>
      </c>
      <c r="M11" s="49">
        <f>SUM(J11:K11:L11)/3</f>
        <v>98</v>
      </c>
      <c r="N11" s="49">
        <f t="shared" si="1"/>
        <v>98.375</v>
      </c>
      <c r="O11" s="48">
        <v>89</v>
      </c>
      <c r="P11" s="49">
        <f t="shared" si="6"/>
        <v>93.6875</v>
      </c>
      <c r="Q11" s="49" t="str">
        <f t="shared" si="2"/>
        <v>ناجح</v>
      </c>
      <c r="R11" s="50"/>
      <c r="S11" s="49" t="str">
        <f t="shared" si="3"/>
        <v/>
      </c>
      <c r="T11" s="49"/>
    </row>
    <row r="12" spans="1:22" ht="23" customHeight="1" x14ac:dyDescent="0.65">
      <c r="A12" s="43">
        <v>11</v>
      </c>
      <c r="B12" s="44">
        <v>26085277</v>
      </c>
      <c r="C12" s="25" t="s">
        <v>30</v>
      </c>
      <c r="D12" s="48">
        <v>98</v>
      </c>
      <c r="E12" s="48">
        <v>99</v>
      </c>
      <c r="F12" s="48">
        <v>100</v>
      </c>
      <c r="G12" s="48">
        <v>98</v>
      </c>
      <c r="H12" s="49">
        <f t="shared" si="5"/>
        <v>98.75</v>
      </c>
      <c r="I12" s="48">
        <v>91</v>
      </c>
      <c r="J12" s="48">
        <v>98</v>
      </c>
      <c r="K12" s="48">
        <v>98</v>
      </c>
      <c r="L12" s="48">
        <v>98</v>
      </c>
      <c r="M12" s="49">
        <f>SUM(J12:K12:L12)/3</f>
        <v>98</v>
      </c>
      <c r="N12" s="49">
        <f t="shared" si="1"/>
        <v>98.375</v>
      </c>
      <c r="O12" s="48">
        <v>90</v>
      </c>
      <c r="P12" s="49">
        <f t="shared" si="6"/>
        <v>94.1875</v>
      </c>
      <c r="Q12" s="49" t="str">
        <f t="shared" si="2"/>
        <v>ناجح</v>
      </c>
      <c r="R12" s="50"/>
      <c r="S12" s="49" t="str">
        <f t="shared" si="3"/>
        <v/>
      </c>
      <c r="T12" s="49"/>
    </row>
    <row r="13" spans="1:22" ht="23" customHeight="1" thickBot="1" x14ac:dyDescent="0.7">
      <c r="A13" s="51">
        <v>12</v>
      </c>
      <c r="B13" s="52">
        <v>23543934</v>
      </c>
      <c r="C13" s="31" t="s">
        <v>31</v>
      </c>
      <c r="D13" s="53">
        <v>98</v>
      </c>
      <c r="E13" s="53">
        <v>99</v>
      </c>
      <c r="F13" s="53">
        <v>100</v>
      </c>
      <c r="G13" s="53">
        <v>98</v>
      </c>
      <c r="H13" s="54">
        <f t="shared" si="5"/>
        <v>98.75</v>
      </c>
      <c r="I13" s="53">
        <v>91</v>
      </c>
      <c r="J13" s="53">
        <v>98</v>
      </c>
      <c r="K13" s="53">
        <v>98</v>
      </c>
      <c r="L13" s="53">
        <v>98</v>
      </c>
      <c r="M13" s="54">
        <f>SUM(J13:K13:L13)/3</f>
        <v>98</v>
      </c>
      <c r="N13" s="54">
        <f t="shared" si="1"/>
        <v>98.375</v>
      </c>
      <c r="O13" s="53">
        <v>91</v>
      </c>
      <c r="P13" s="54">
        <f t="shared" si="6"/>
        <v>94.6875</v>
      </c>
      <c r="Q13" s="54" t="str">
        <f t="shared" si="2"/>
        <v>ناجح</v>
      </c>
      <c r="R13" s="55"/>
      <c r="S13" s="54" t="str">
        <f t="shared" si="3"/>
        <v/>
      </c>
      <c r="T13" s="54"/>
    </row>
    <row r="14" spans="1:22" ht="15" customHeight="1" thickTop="1" x14ac:dyDescent="0.35"/>
  </sheetData>
  <sheetProtection deleteColumns="0" deleteRows="0"/>
  <conditionalFormatting sqref="D2:P13">
    <cfRule type="cellIs" dxfId="171" priority="20" operator="between">
      <formula>0</formula>
      <formula>49</formula>
    </cfRule>
  </conditionalFormatting>
  <conditionalFormatting sqref="T2">
    <cfRule type="containsText" dxfId="170" priority="17" operator="containsText" text="راسب">
      <formula>NOT(ISERROR(SEARCH("راسب",T2)))</formula>
    </cfRule>
    <cfRule type="containsText" dxfId="169" priority="18" operator="containsText" text="ناجح">
      <formula>NOT(ISERROR(SEARCH("ناجح",T2)))</formula>
    </cfRule>
    <cfRule type="cellIs" dxfId="168" priority="19" operator="greaterThan">
      <formula>"ناجح"</formula>
    </cfRule>
  </conditionalFormatting>
  <conditionalFormatting sqref="S7">
    <cfRule type="cellIs" dxfId="167" priority="16" operator="between">
      <formula>0</formula>
      <formula>49</formula>
    </cfRule>
  </conditionalFormatting>
  <conditionalFormatting sqref="S2:S13">
    <cfRule type="cellIs" dxfId="166" priority="14" operator="lessThan">
      <formula>49</formula>
    </cfRule>
    <cfRule type="cellIs" dxfId="165" priority="15" operator="greaterThan">
      <formula>50</formula>
    </cfRule>
  </conditionalFormatting>
  <conditionalFormatting sqref="R2:R13">
    <cfRule type="cellIs" dxfId="164" priority="4" operator="lessThan">
      <formula>50</formula>
    </cfRule>
    <cfRule type="cellIs" dxfId="163" priority="5" operator="greaterThan">
      <formula>50</formula>
    </cfRule>
    <cfRule type="cellIs" dxfId="162" priority="6" operator="lessThan">
      <formula>50</formula>
    </cfRule>
    <cfRule type="cellIs" dxfId="161" priority="7" operator="greaterThan">
      <formula>50</formula>
    </cfRule>
    <cfRule type="cellIs" dxfId="160" priority="8" operator="lessThan">
      <formula>49</formula>
    </cfRule>
    <cfRule type="cellIs" dxfId="159" priority="9" operator="greaterThan">
      <formula>50</formula>
    </cfRule>
    <cfRule type="cellIs" dxfId="158" priority="12" operator="lessThan">
      <formula>49</formula>
    </cfRule>
    <cfRule type="cellIs" priority="13" operator="greaterThan">
      <formula>50</formula>
    </cfRule>
  </conditionalFormatting>
  <conditionalFormatting sqref="R2">
    <cfRule type="cellIs" dxfId="157" priority="10" operator="greaterThan">
      <formula>50</formula>
    </cfRule>
    <cfRule type="cellIs" dxfId="156" priority="11" operator="lessThan">
      <formula>49</formula>
    </cfRule>
  </conditionalFormatting>
  <conditionalFormatting sqref="Q2:Q13">
    <cfRule type="containsText" dxfId="155" priority="1" operator="containsText" text="ناجح">
      <formula>NOT(ISERROR(SEARCH("ناجح",Q2)))</formula>
    </cfRule>
    <cfRule type="containsText" dxfId="154" priority="2" operator="containsText" text="راسب">
      <formula>NOT(ISERROR(SEARCH("راسب",Q2)))</formula>
    </cfRule>
    <cfRule type="containsText" dxfId="153" priority="3" operator="containsText" text="مكمل">
      <formula>NOT(ISERROR(SEARCH("مكمل",Q2)))</formula>
    </cfRule>
  </conditionalFormatting>
  <pageMargins left="0" right="0" top="0.75" bottom="0" header="0" footer="0"/>
  <pageSetup paperSize="9" scale="62" fitToHeight="0" orientation="landscape" r:id="rId1"/>
  <colBreaks count="1" manualBreakCount="1">
    <brk id="2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C2475B-45D2-4DF1-B5B5-6223FD0D921D}">
  <sheetPr>
    <pageSetUpPr fitToPage="1"/>
  </sheetPr>
  <dimension ref="A1:V14"/>
  <sheetViews>
    <sheetView rightToLeft="1" zoomScaleNormal="100" workbookViewId="0">
      <selection activeCell="J7" sqref="J7"/>
    </sheetView>
  </sheetViews>
  <sheetFormatPr defaultColWidth="12.625" defaultRowHeight="15" customHeight="1" x14ac:dyDescent="0.35"/>
  <cols>
    <col min="1" max="1" width="8.125" style="26" customWidth="1"/>
    <col min="2" max="2" width="12.625" style="56" customWidth="1"/>
    <col min="3" max="3" width="23.75" style="26" customWidth="1"/>
    <col min="4" max="7" width="7.875" style="26" customWidth="1"/>
    <col min="8" max="8" width="7.875" style="34" customWidth="1"/>
    <col min="9" max="11" width="7.875" style="26" customWidth="1"/>
    <col min="12" max="12" width="9.25" style="26" customWidth="1"/>
    <col min="13" max="13" width="8.875" style="34" customWidth="1"/>
    <col min="14" max="14" width="7.875" style="34" customWidth="1"/>
    <col min="15" max="15" width="7.875" style="26" customWidth="1"/>
    <col min="16" max="16" width="7.875" style="34" customWidth="1"/>
    <col min="17" max="17" width="11.625" style="34" customWidth="1"/>
    <col min="18" max="18" width="7.875" style="26" customWidth="1"/>
    <col min="19" max="19" width="9.75" style="34" customWidth="1"/>
    <col min="20" max="20" width="19.375" style="34" customWidth="1"/>
    <col min="21" max="21" width="9.5625" style="26" customWidth="1"/>
    <col min="22" max="25" width="7.625" style="26" customWidth="1"/>
    <col min="26" max="16384" width="12.625" style="26"/>
  </cols>
  <sheetData>
    <row r="1" spans="1:22" s="34" customFormat="1" ht="90.75" thickTop="1" thickBot="1" x14ac:dyDescent="0.4">
      <c r="A1" s="23" t="s">
        <v>0</v>
      </c>
      <c r="B1" s="23" t="s">
        <v>1</v>
      </c>
      <c r="C1" s="23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32" t="s">
        <v>7</v>
      </c>
      <c r="I1" s="32" t="s">
        <v>8</v>
      </c>
      <c r="J1" s="32" t="s">
        <v>9</v>
      </c>
      <c r="K1" s="33" t="s">
        <v>19</v>
      </c>
      <c r="L1" s="33" t="s">
        <v>18</v>
      </c>
      <c r="M1" s="32" t="s">
        <v>10</v>
      </c>
      <c r="N1" s="32" t="s">
        <v>11</v>
      </c>
      <c r="O1" s="32" t="s">
        <v>12</v>
      </c>
      <c r="P1" s="32" t="s">
        <v>13</v>
      </c>
      <c r="Q1" s="32" t="s">
        <v>14</v>
      </c>
      <c r="R1" s="32" t="s">
        <v>15</v>
      </c>
      <c r="S1" s="32" t="s">
        <v>16</v>
      </c>
      <c r="T1" s="32" t="s">
        <v>17</v>
      </c>
      <c r="V1" s="35"/>
    </row>
    <row r="2" spans="1:22" ht="23" customHeight="1" thickTop="1" x14ac:dyDescent="0.65">
      <c r="A2" s="36">
        <v>1</v>
      </c>
      <c r="B2" s="37">
        <v>2586974</v>
      </c>
      <c r="C2" s="24" t="s">
        <v>20</v>
      </c>
      <c r="D2" s="38">
        <v>90</v>
      </c>
      <c r="E2" s="38">
        <v>80</v>
      </c>
      <c r="F2" s="38">
        <v>70</v>
      </c>
      <c r="G2" s="38">
        <v>95</v>
      </c>
      <c r="H2" s="39">
        <f t="shared" ref="H2:H9" si="0">SUM(D2:G2)/4</f>
        <v>83.75</v>
      </c>
      <c r="I2" s="38">
        <v>100</v>
      </c>
      <c r="J2" s="38">
        <v>90</v>
      </c>
      <c r="K2" s="38">
        <v>90</v>
      </c>
      <c r="L2" s="38">
        <v>90</v>
      </c>
      <c r="M2" s="39">
        <f>SUM(J2:K2:L2)/3</f>
        <v>90</v>
      </c>
      <c r="N2" s="39">
        <f t="shared" ref="N2:N13" si="1">SUM(H2+M2)/2</f>
        <v>86.875</v>
      </c>
      <c r="O2" s="38">
        <v>80</v>
      </c>
      <c r="P2" s="39">
        <f>SUM(O2+N2)/2</f>
        <v>83.4375</v>
      </c>
      <c r="Q2" s="39" t="str">
        <f t="shared" ref="Q2:Q13" si="2">IF(P2&gt;49,"ناجح",IF(P2&lt;=49,"مكمل","راسب"))</f>
        <v>ناجح</v>
      </c>
      <c r="R2" s="40"/>
      <c r="S2" s="39" t="str">
        <f t="shared" ref="S2:S13" si="3">IF(P2&lt;=49,(SUM(R2+N2)/2),"")</f>
        <v/>
      </c>
      <c r="T2" s="41" t="str">
        <f>IF(U2=TRUE,"ناجح","راسب")</f>
        <v>ناجح</v>
      </c>
      <c r="U2" s="42" t="b">
        <f>AND(S2&gt;=50,S3&gt;=50,S4&gt;=50,S5&gt;=50,S6&gt;=50,S7&gt;=50,S8&gt;=50,S9&gt;=50)</f>
        <v>1</v>
      </c>
    </row>
    <row r="3" spans="1:22" ht="23" customHeight="1" x14ac:dyDescent="0.65">
      <c r="A3" s="43">
        <v>2</v>
      </c>
      <c r="B3" s="44">
        <v>2596574</v>
      </c>
      <c r="C3" s="25" t="s">
        <v>21</v>
      </c>
      <c r="D3" s="45">
        <v>84</v>
      </c>
      <c r="E3" s="45">
        <v>80</v>
      </c>
      <c r="F3" s="45">
        <v>82</v>
      </c>
      <c r="G3" s="45">
        <v>89</v>
      </c>
      <c r="H3" s="46">
        <f t="shared" si="0"/>
        <v>83.75</v>
      </c>
      <c r="I3" s="45">
        <v>99</v>
      </c>
      <c r="J3" s="45">
        <v>80</v>
      </c>
      <c r="K3" s="45">
        <v>80</v>
      </c>
      <c r="L3" s="45">
        <v>80</v>
      </c>
      <c r="M3" s="46">
        <f>SUM(J3:K3:L3)/3</f>
        <v>80</v>
      </c>
      <c r="N3" s="46">
        <f t="shared" si="1"/>
        <v>81.875</v>
      </c>
      <c r="O3" s="45">
        <v>50</v>
      </c>
      <c r="P3" s="46">
        <f t="shared" ref="P3:P9" si="4">SUM(O3+N3)/2</f>
        <v>65.9375</v>
      </c>
      <c r="Q3" s="46" t="str">
        <f t="shared" si="2"/>
        <v>ناجح</v>
      </c>
      <c r="R3" s="47"/>
      <c r="S3" s="46" t="str">
        <f t="shared" si="3"/>
        <v/>
      </c>
      <c r="T3" s="46"/>
    </row>
    <row r="4" spans="1:22" ht="23" customHeight="1" x14ac:dyDescent="0.65">
      <c r="A4" s="43">
        <v>3</v>
      </c>
      <c r="B4" s="44">
        <v>2573974</v>
      </c>
      <c r="C4" s="25" t="s">
        <v>22</v>
      </c>
      <c r="D4" s="45">
        <v>97</v>
      </c>
      <c r="E4" s="45">
        <v>97</v>
      </c>
      <c r="F4" s="45">
        <v>97</v>
      </c>
      <c r="G4" s="45">
        <v>97</v>
      </c>
      <c r="H4" s="46">
        <f t="shared" si="0"/>
        <v>97</v>
      </c>
      <c r="I4" s="45">
        <v>95</v>
      </c>
      <c r="J4" s="45">
        <v>97</v>
      </c>
      <c r="K4" s="45">
        <v>97</v>
      </c>
      <c r="L4" s="45">
        <v>97</v>
      </c>
      <c r="M4" s="46">
        <f>SUM(J4:K4:L4)/3</f>
        <v>97</v>
      </c>
      <c r="N4" s="46">
        <f t="shared" si="1"/>
        <v>97</v>
      </c>
      <c r="O4" s="45">
        <v>80</v>
      </c>
      <c r="P4" s="46">
        <f t="shared" si="4"/>
        <v>88.5</v>
      </c>
      <c r="Q4" s="46" t="str">
        <f t="shared" si="2"/>
        <v>ناجح</v>
      </c>
      <c r="R4" s="47"/>
      <c r="S4" s="46" t="str">
        <f t="shared" si="3"/>
        <v/>
      </c>
      <c r="T4" s="46"/>
    </row>
    <row r="5" spans="1:22" ht="23" customHeight="1" x14ac:dyDescent="0.65">
      <c r="A5" s="43">
        <v>4</v>
      </c>
      <c r="B5" s="44">
        <v>2563774</v>
      </c>
      <c r="C5" s="25" t="s">
        <v>23</v>
      </c>
      <c r="D5" s="45">
        <v>68</v>
      </c>
      <c r="E5" s="45">
        <v>70</v>
      </c>
      <c r="F5" s="45">
        <v>75</v>
      </c>
      <c r="G5" s="45">
        <v>74</v>
      </c>
      <c r="H5" s="46">
        <f t="shared" si="0"/>
        <v>71.75</v>
      </c>
      <c r="I5" s="45">
        <v>96</v>
      </c>
      <c r="J5" s="45">
        <v>68</v>
      </c>
      <c r="K5" s="45">
        <v>68</v>
      </c>
      <c r="L5" s="45">
        <v>68</v>
      </c>
      <c r="M5" s="46">
        <f>SUM(J5:K5:L5)/3</f>
        <v>68</v>
      </c>
      <c r="N5" s="46">
        <f t="shared" si="1"/>
        <v>69.875</v>
      </c>
      <c r="O5" s="45">
        <v>70</v>
      </c>
      <c r="P5" s="46">
        <f t="shared" si="4"/>
        <v>69.9375</v>
      </c>
      <c r="Q5" s="46" t="str">
        <f t="shared" si="2"/>
        <v>ناجح</v>
      </c>
      <c r="R5" s="47"/>
      <c r="S5" s="46" t="str">
        <f t="shared" si="3"/>
        <v/>
      </c>
      <c r="T5" s="46"/>
    </row>
    <row r="6" spans="1:22" ht="23" customHeight="1" x14ac:dyDescent="0.65">
      <c r="A6" s="43">
        <v>5</v>
      </c>
      <c r="B6" s="44">
        <v>2579864</v>
      </c>
      <c r="C6" s="25" t="s">
        <v>24</v>
      </c>
      <c r="D6" s="45">
        <v>94</v>
      </c>
      <c r="E6" s="45">
        <v>99</v>
      </c>
      <c r="F6" s="45">
        <v>97</v>
      </c>
      <c r="G6" s="45">
        <v>92</v>
      </c>
      <c r="H6" s="46">
        <f t="shared" si="0"/>
        <v>95.5</v>
      </c>
      <c r="I6" s="45">
        <v>94</v>
      </c>
      <c r="J6" s="45">
        <v>94</v>
      </c>
      <c r="K6" s="45">
        <v>94</v>
      </c>
      <c r="L6" s="45">
        <v>94</v>
      </c>
      <c r="M6" s="46">
        <f>SUM(J6:K6:L6)/3</f>
        <v>94</v>
      </c>
      <c r="N6" s="46">
        <f t="shared" si="1"/>
        <v>94.75</v>
      </c>
      <c r="O6" s="45">
        <v>90</v>
      </c>
      <c r="P6" s="46">
        <f t="shared" si="4"/>
        <v>92.375</v>
      </c>
      <c r="Q6" s="46" t="str">
        <f t="shared" si="2"/>
        <v>ناجح</v>
      </c>
      <c r="R6" s="47"/>
      <c r="S6" s="46" t="str">
        <f t="shared" si="3"/>
        <v/>
      </c>
      <c r="T6" s="46"/>
    </row>
    <row r="7" spans="1:22" ht="23" customHeight="1" x14ac:dyDescent="0.65">
      <c r="A7" s="43">
        <v>6</v>
      </c>
      <c r="B7" s="44">
        <v>2635214</v>
      </c>
      <c r="C7" s="25" t="s">
        <v>25</v>
      </c>
      <c r="D7" s="45">
        <v>76</v>
      </c>
      <c r="E7" s="45">
        <v>70</v>
      </c>
      <c r="F7" s="45">
        <v>72</v>
      </c>
      <c r="G7" s="45">
        <v>78</v>
      </c>
      <c r="H7" s="46">
        <f t="shared" si="0"/>
        <v>74</v>
      </c>
      <c r="I7" s="45">
        <v>93</v>
      </c>
      <c r="J7" s="45">
        <v>76</v>
      </c>
      <c r="K7" s="45">
        <v>76</v>
      </c>
      <c r="L7" s="45">
        <v>76</v>
      </c>
      <c r="M7" s="46">
        <f>SUM(J7:K7:L7)/3</f>
        <v>76</v>
      </c>
      <c r="N7" s="46">
        <f t="shared" si="1"/>
        <v>75</v>
      </c>
      <c r="O7" s="45">
        <v>90</v>
      </c>
      <c r="P7" s="46">
        <f t="shared" si="4"/>
        <v>82.5</v>
      </c>
      <c r="Q7" s="46" t="str">
        <f t="shared" si="2"/>
        <v>ناجح</v>
      </c>
      <c r="R7" s="47"/>
      <c r="S7" s="46" t="str">
        <f t="shared" si="3"/>
        <v/>
      </c>
      <c r="T7" s="46"/>
    </row>
    <row r="8" spans="1:22" ht="23" customHeight="1" x14ac:dyDescent="0.65">
      <c r="A8" s="43">
        <v>7</v>
      </c>
      <c r="B8" s="44">
        <v>22468074</v>
      </c>
      <c r="C8" s="25" t="s">
        <v>26</v>
      </c>
      <c r="D8" s="45">
        <v>94</v>
      </c>
      <c r="E8" s="45">
        <v>100</v>
      </c>
      <c r="F8" s="45">
        <v>95</v>
      </c>
      <c r="G8" s="45">
        <v>98</v>
      </c>
      <c r="H8" s="46">
        <f t="shared" si="0"/>
        <v>96.75</v>
      </c>
      <c r="I8" s="45">
        <v>92</v>
      </c>
      <c r="J8" s="45">
        <v>94</v>
      </c>
      <c r="K8" s="45">
        <v>94</v>
      </c>
      <c r="L8" s="45">
        <v>94</v>
      </c>
      <c r="M8" s="46">
        <f>SUM(J8:K8:L8)/3</f>
        <v>94</v>
      </c>
      <c r="N8" s="46">
        <f t="shared" si="1"/>
        <v>95.375</v>
      </c>
      <c r="O8" s="45">
        <v>88</v>
      </c>
      <c r="P8" s="46">
        <f t="shared" si="4"/>
        <v>91.6875</v>
      </c>
      <c r="Q8" s="46" t="str">
        <f t="shared" si="2"/>
        <v>ناجح</v>
      </c>
      <c r="R8" s="47"/>
      <c r="S8" s="46" t="str">
        <f t="shared" si="3"/>
        <v/>
      </c>
      <c r="T8" s="46"/>
    </row>
    <row r="9" spans="1:22" ht="23" customHeight="1" x14ac:dyDescent="0.65">
      <c r="A9" s="43">
        <v>8</v>
      </c>
      <c r="B9" s="44">
        <v>26583974</v>
      </c>
      <c r="C9" s="25" t="s">
        <v>27</v>
      </c>
      <c r="D9" s="48">
        <v>98</v>
      </c>
      <c r="E9" s="48">
        <v>99</v>
      </c>
      <c r="F9" s="48">
        <v>100</v>
      </c>
      <c r="G9" s="48">
        <v>98</v>
      </c>
      <c r="H9" s="49">
        <f t="shared" si="0"/>
        <v>98.75</v>
      </c>
      <c r="I9" s="48">
        <v>91</v>
      </c>
      <c r="J9" s="48">
        <v>98</v>
      </c>
      <c r="K9" s="48">
        <v>98</v>
      </c>
      <c r="L9" s="48">
        <v>98</v>
      </c>
      <c r="M9" s="49">
        <f>SUM(J9:K9:L9)/3</f>
        <v>98</v>
      </c>
      <c r="N9" s="49">
        <f t="shared" si="1"/>
        <v>98.375</v>
      </c>
      <c r="O9" s="48">
        <v>87</v>
      </c>
      <c r="P9" s="49">
        <f t="shared" si="4"/>
        <v>92.6875</v>
      </c>
      <c r="Q9" s="49" t="str">
        <f t="shared" si="2"/>
        <v>ناجح</v>
      </c>
      <c r="R9" s="50"/>
      <c r="S9" s="49" t="str">
        <f t="shared" si="3"/>
        <v/>
      </c>
      <c r="T9" s="49"/>
    </row>
    <row r="10" spans="1:22" ht="23" customHeight="1" x14ac:dyDescent="0.65">
      <c r="A10" s="43">
        <v>9</v>
      </c>
      <c r="B10" s="44">
        <v>26389972</v>
      </c>
      <c r="C10" s="25" t="s">
        <v>28</v>
      </c>
      <c r="D10" s="48">
        <v>98</v>
      </c>
      <c r="E10" s="48">
        <v>99</v>
      </c>
      <c r="F10" s="48">
        <v>100</v>
      </c>
      <c r="G10" s="48">
        <v>98</v>
      </c>
      <c r="H10" s="49">
        <f t="shared" ref="H10:H13" si="5">SUM(D10:G10)/4</f>
        <v>98.75</v>
      </c>
      <c r="I10" s="48">
        <v>91</v>
      </c>
      <c r="J10" s="48">
        <v>98</v>
      </c>
      <c r="K10" s="48">
        <v>98</v>
      </c>
      <c r="L10" s="48">
        <v>98</v>
      </c>
      <c r="M10" s="49">
        <f>SUM(J10:K10:L10)/3</f>
        <v>98</v>
      </c>
      <c r="N10" s="49">
        <f t="shared" si="1"/>
        <v>98.375</v>
      </c>
      <c r="O10" s="48">
        <v>88</v>
      </c>
      <c r="P10" s="49">
        <f t="shared" ref="P10:P13" si="6">SUM(O10+N10)/2</f>
        <v>93.1875</v>
      </c>
      <c r="Q10" s="49" t="str">
        <f t="shared" si="2"/>
        <v>ناجح</v>
      </c>
      <c r="R10" s="50"/>
      <c r="S10" s="49" t="str">
        <f t="shared" si="3"/>
        <v/>
      </c>
      <c r="T10" s="49"/>
    </row>
    <row r="11" spans="1:22" ht="23" customHeight="1" x14ac:dyDescent="0.65">
      <c r="A11" s="43">
        <v>10</v>
      </c>
      <c r="B11" s="44">
        <v>26583974</v>
      </c>
      <c r="C11" s="25" t="s">
        <v>29</v>
      </c>
      <c r="D11" s="48">
        <v>98</v>
      </c>
      <c r="E11" s="48">
        <v>99</v>
      </c>
      <c r="F11" s="48">
        <v>100</v>
      </c>
      <c r="G11" s="48">
        <v>98</v>
      </c>
      <c r="H11" s="49">
        <f t="shared" si="5"/>
        <v>98.75</v>
      </c>
      <c r="I11" s="48">
        <v>91</v>
      </c>
      <c r="J11" s="48">
        <v>98</v>
      </c>
      <c r="K11" s="48">
        <v>98</v>
      </c>
      <c r="L11" s="48">
        <v>98</v>
      </c>
      <c r="M11" s="49">
        <f>SUM(J11:K11:L11)/3</f>
        <v>98</v>
      </c>
      <c r="N11" s="49">
        <f t="shared" si="1"/>
        <v>98.375</v>
      </c>
      <c r="O11" s="48">
        <v>89</v>
      </c>
      <c r="P11" s="49">
        <f t="shared" si="6"/>
        <v>93.6875</v>
      </c>
      <c r="Q11" s="49" t="str">
        <f t="shared" si="2"/>
        <v>ناجح</v>
      </c>
      <c r="R11" s="50"/>
      <c r="S11" s="49" t="str">
        <f t="shared" si="3"/>
        <v/>
      </c>
      <c r="T11" s="49"/>
    </row>
    <row r="12" spans="1:22" ht="23" customHeight="1" x14ac:dyDescent="0.65">
      <c r="A12" s="43">
        <v>11</v>
      </c>
      <c r="B12" s="44">
        <v>26085277</v>
      </c>
      <c r="C12" s="25" t="s">
        <v>30</v>
      </c>
      <c r="D12" s="48">
        <v>98</v>
      </c>
      <c r="E12" s="48">
        <v>99</v>
      </c>
      <c r="F12" s="48">
        <v>100</v>
      </c>
      <c r="G12" s="48">
        <v>98</v>
      </c>
      <c r="H12" s="49">
        <f t="shared" si="5"/>
        <v>98.75</v>
      </c>
      <c r="I12" s="48">
        <v>91</v>
      </c>
      <c r="J12" s="48">
        <v>98</v>
      </c>
      <c r="K12" s="48">
        <v>98</v>
      </c>
      <c r="L12" s="48">
        <v>98</v>
      </c>
      <c r="M12" s="49">
        <f>SUM(J12:K12:L12)/3</f>
        <v>98</v>
      </c>
      <c r="N12" s="49">
        <f t="shared" si="1"/>
        <v>98.375</v>
      </c>
      <c r="O12" s="48">
        <v>90</v>
      </c>
      <c r="P12" s="49">
        <f t="shared" si="6"/>
        <v>94.1875</v>
      </c>
      <c r="Q12" s="49" t="str">
        <f t="shared" si="2"/>
        <v>ناجح</v>
      </c>
      <c r="R12" s="50"/>
      <c r="S12" s="49" t="str">
        <f t="shared" si="3"/>
        <v/>
      </c>
      <c r="T12" s="49"/>
    </row>
    <row r="13" spans="1:22" ht="23" customHeight="1" thickBot="1" x14ac:dyDescent="0.7">
      <c r="A13" s="51">
        <v>12</v>
      </c>
      <c r="B13" s="52">
        <v>23543934</v>
      </c>
      <c r="C13" s="31" t="s">
        <v>31</v>
      </c>
      <c r="D13" s="53">
        <v>98</v>
      </c>
      <c r="E13" s="53">
        <v>99</v>
      </c>
      <c r="F13" s="53">
        <v>100</v>
      </c>
      <c r="G13" s="53">
        <v>98</v>
      </c>
      <c r="H13" s="54">
        <f t="shared" si="5"/>
        <v>98.75</v>
      </c>
      <c r="I13" s="53">
        <v>91</v>
      </c>
      <c r="J13" s="53">
        <v>98</v>
      </c>
      <c r="K13" s="53">
        <v>98</v>
      </c>
      <c r="L13" s="53">
        <v>98</v>
      </c>
      <c r="M13" s="54">
        <f>SUM(J13:K13:L13)/3</f>
        <v>98</v>
      </c>
      <c r="N13" s="54">
        <f t="shared" si="1"/>
        <v>98.375</v>
      </c>
      <c r="O13" s="53">
        <v>91</v>
      </c>
      <c r="P13" s="54">
        <f t="shared" si="6"/>
        <v>94.6875</v>
      </c>
      <c r="Q13" s="54" t="str">
        <f t="shared" si="2"/>
        <v>ناجح</v>
      </c>
      <c r="R13" s="55"/>
      <c r="S13" s="54" t="str">
        <f t="shared" si="3"/>
        <v/>
      </c>
      <c r="T13" s="54"/>
    </row>
    <row r="14" spans="1:22" ht="15" customHeight="1" thickTop="1" x14ac:dyDescent="0.35"/>
  </sheetData>
  <sheetProtection deleteColumns="0" deleteRows="0"/>
  <conditionalFormatting sqref="D2:P13">
    <cfRule type="cellIs" dxfId="152" priority="20" operator="between">
      <formula>0</formula>
      <formula>49</formula>
    </cfRule>
  </conditionalFormatting>
  <conditionalFormatting sqref="T2">
    <cfRule type="containsText" dxfId="151" priority="17" operator="containsText" text="راسب">
      <formula>NOT(ISERROR(SEARCH("راسب",T2)))</formula>
    </cfRule>
    <cfRule type="containsText" dxfId="150" priority="18" operator="containsText" text="ناجح">
      <formula>NOT(ISERROR(SEARCH("ناجح",T2)))</formula>
    </cfRule>
    <cfRule type="cellIs" dxfId="149" priority="19" operator="greaterThan">
      <formula>"ناجح"</formula>
    </cfRule>
  </conditionalFormatting>
  <conditionalFormatting sqref="S7">
    <cfRule type="cellIs" dxfId="148" priority="16" operator="between">
      <formula>0</formula>
      <formula>49</formula>
    </cfRule>
  </conditionalFormatting>
  <conditionalFormatting sqref="S2:S13">
    <cfRule type="cellIs" dxfId="147" priority="14" operator="lessThan">
      <formula>49</formula>
    </cfRule>
    <cfRule type="cellIs" dxfId="146" priority="15" operator="greaterThan">
      <formula>50</formula>
    </cfRule>
  </conditionalFormatting>
  <conditionalFormatting sqref="R2:R13">
    <cfRule type="cellIs" dxfId="145" priority="4" operator="lessThan">
      <formula>50</formula>
    </cfRule>
    <cfRule type="cellIs" dxfId="144" priority="5" operator="greaterThan">
      <formula>50</formula>
    </cfRule>
    <cfRule type="cellIs" dxfId="143" priority="6" operator="lessThan">
      <formula>50</formula>
    </cfRule>
    <cfRule type="cellIs" dxfId="142" priority="7" operator="greaterThan">
      <formula>50</formula>
    </cfRule>
    <cfRule type="cellIs" dxfId="141" priority="8" operator="lessThan">
      <formula>49</formula>
    </cfRule>
    <cfRule type="cellIs" dxfId="140" priority="9" operator="greaterThan">
      <formula>50</formula>
    </cfRule>
    <cfRule type="cellIs" dxfId="139" priority="12" operator="lessThan">
      <formula>49</formula>
    </cfRule>
    <cfRule type="cellIs" priority="13" operator="greaterThan">
      <formula>50</formula>
    </cfRule>
  </conditionalFormatting>
  <conditionalFormatting sqref="R2">
    <cfRule type="cellIs" dxfId="138" priority="10" operator="greaterThan">
      <formula>50</formula>
    </cfRule>
    <cfRule type="cellIs" dxfId="137" priority="11" operator="lessThan">
      <formula>49</formula>
    </cfRule>
  </conditionalFormatting>
  <conditionalFormatting sqref="Q2:Q13">
    <cfRule type="containsText" dxfId="136" priority="1" operator="containsText" text="ناجح">
      <formula>NOT(ISERROR(SEARCH("ناجح",Q2)))</formula>
    </cfRule>
    <cfRule type="containsText" dxfId="135" priority="2" operator="containsText" text="راسب">
      <formula>NOT(ISERROR(SEARCH("راسب",Q2)))</formula>
    </cfRule>
    <cfRule type="containsText" dxfId="134" priority="3" operator="containsText" text="مكمل">
      <formula>NOT(ISERROR(SEARCH("مكمل",Q2)))</formula>
    </cfRule>
  </conditionalFormatting>
  <pageMargins left="0" right="0" top="0.75" bottom="0" header="0" footer="0"/>
  <pageSetup paperSize="9" scale="62" fitToHeight="0" orientation="landscape" r:id="rId1"/>
  <colBreaks count="1" manualBreakCount="1">
    <brk id="2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C3D7B-F609-411B-959D-6E470FC2BB6E}">
  <sheetPr>
    <pageSetUpPr fitToPage="1"/>
  </sheetPr>
  <dimension ref="A1:V14"/>
  <sheetViews>
    <sheetView rightToLeft="1" zoomScaleNormal="100" workbookViewId="0">
      <selection activeCell="D14" sqref="D14"/>
    </sheetView>
  </sheetViews>
  <sheetFormatPr defaultColWidth="12.625" defaultRowHeight="15" customHeight="1" x14ac:dyDescent="0.35"/>
  <cols>
    <col min="1" max="1" width="8.125" style="26" customWidth="1"/>
    <col min="2" max="2" width="12.625" style="56" customWidth="1"/>
    <col min="3" max="3" width="23.75" style="26" customWidth="1"/>
    <col min="4" max="7" width="7.875" style="70" customWidth="1"/>
    <col min="8" max="8" width="7.875" style="64" customWidth="1"/>
    <col min="9" max="11" width="7.875" style="70" customWidth="1"/>
    <col min="12" max="12" width="9.25" style="70" customWidth="1"/>
    <col min="13" max="13" width="8.875" style="64" customWidth="1"/>
    <col min="14" max="14" width="7.875" style="64" customWidth="1"/>
    <col min="15" max="15" width="7.875" style="70" customWidth="1"/>
    <col min="16" max="16" width="7.875" style="64" customWidth="1"/>
    <col min="17" max="17" width="11.625" style="34" customWidth="1"/>
    <col min="18" max="18" width="7.875" style="26" customWidth="1"/>
    <col min="19" max="19" width="9.75" style="34" customWidth="1"/>
    <col min="20" max="20" width="19.375" style="34" customWidth="1"/>
    <col min="21" max="21" width="9.5625" style="26" customWidth="1"/>
    <col min="22" max="25" width="7.625" style="26" customWidth="1"/>
    <col min="26" max="16384" width="12.625" style="26"/>
  </cols>
  <sheetData>
    <row r="1" spans="1:22" s="34" customFormat="1" ht="90.75" thickTop="1" thickBot="1" x14ac:dyDescent="0.4">
      <c r="A1" s="23" t="s">
        <v>0</v>
      </c>
      <c r="B1" s="23" t="s">
        <v>1</v>
      </c>
      <c r="C1" s="23" t="s">
        <v>2</v>
      </c>
      <c r="D1" s="60" t="s">
        <v>3</v>
      </c>
      <c r="E1" s="60" t="s">
        <v>4</v>
      </c>
      <c r="F1" s="60" t="s">
        <v>5</v>
      </c>
      <c r="G1" s="60" t="s">
        <v>6</v>
      </c>
      <c r="H1" s="60" t="s">
        <v>7</v>
      </c>
      <c r="I1" s="60" t="s">
        <v>8</v>
      </c>
      <c r="J1" s="60" t="s">
        <v>9</v>
      </c>
      <c r="K1" s="65" t="s">
        <v>19</v>
      </c>
      <c r="L1" s="65" t="s">
        <v>18</v>
      </c>
      <c r="M1" s="60" t="s">
        <v>10</v>
      </c>
      <c r="N1" s="60" t="s">
        <v>11</v>
      </c>
      <c r="O1" s="60" t="s">
        <v>12</v>
      </c>
      <c r="P1" s="60" t="s">
        <v>13</v>
      </c>
      <c r="Q1" s="32" t="s">
        <v>14</v>
      </c>
      <c r="R1" s="32" t="s">
        <v>15</v>
      </c>
      <c r="S1" s="32" t="s">
        <v>16</v>
      </c>
      <c r="T1" s="32" t="s">
        <v>17</v>
      </c>
      <c r="V1" s="35"/>
    </row>
    <row r="2" spans="1:22" ht="23" customHeight="1" thickTop="1" x14ac:dyDescent="0.65">
      <c r="A2" s="36">
        <v>1</v>
      </c>
      <c r="B2" s="37">
        <v>2586974</v>
      </c>
      <c r="C2" s="24" t="s">
        <v>20</v>
      </c>
      <c r="D2" s="66">
        <v>90</v>
      </c>
      <c r="E2" s="66">
        <v>80</v>
      </c>
      <c r="F2" s="66">
        <v>70</v>
      </c>
      <c r="G2" s="66">
        <v>95</v>
      </c>
      <c r="H2" s="57">
        <f t="shared" ref="H2:H9" si="0">SUM(D2:G2)/4</f>
        <v>83.75</v>
      </c>
      <c r="I2" s="66">
        <v>100</v>
      </c>
      <c r="J2" s="66">
        <v>90</v>
      </c>
      <c r="K2" s="66">
        <v>90</v>
      </c>
      <c r="L2" s="66">
        <v>90</v>
      </c>
      <c r="M2" s="57">
        <f>SUM(J2:K2:L2)/3</f>
        <v>90</v>
      </c>
      <c r="N2" s="57">
        <f t="shared" ref="N2:N13" si="1">SUM(H2+M2)/2</f>
        <v>86.875</v>
      </c>
      <c r="O2" s="66">
        <v>80</v>
      </c>
      <c r="P2" s="57">
        <f>SUM(O2+N2)/2</f>
        <v>83.4375</v>
      </c>
      <c r="Q2" s="39" t="str">
        <f t="shared" ref="Q2:Q13" si="2">IF(P2&gt;49,"ناجح",IF(P2&lt;=49,"مكمل","راسب"))</f>
        <v>ناجح</v>
      </c>
      <c r="R2" s="40"/>
      <c r="S2" s="39" t="str">
        <f t="shared" ref="S2:S13" si="3">IF(P2&lt;=49,(SUM(R2+N2)/2),"")</f>
        <v/>
      </c>
      <c r="T2" s="41" t="str">
        <f>IF(U2=TRUE,"ناجح","راسب")</f>
        <v>ناجح</v>
      </c>
      <c r="U2" s="42" t="b">
        <f>AND(S2&gt;=50,S3&gt;=50,S4&gt;=50,S5&gt;=50,S6&gt;=50,S7&gt;=50,S8&gt;=50,S9&gt;=50)</f>
        <v>1</v>
      </c>
    </row>
    <row r="3" spans="1:22" ht="23" customHeight="1" x14ac:dyDescent="0.65">
      <c r="A3" s="43">
        <v>2</v>
      </c>
      <c r="B3" s="44">
        <v>2596574</v>
      </c>
      <c r="C3" s="25" t="s">
        <v>21</v>
      </c>
      <c r="D3" s="67">
        <v>84</v>
      </c>
      <c r="E3" s="67">
        <v>80</v>
      </c>
      <c r="F3" s="67">
        <v>82</v>
      </c>
      <c r="G3" s="67">
        <v>89</v>
      </c>
      <c r="H3" s="61">
        <f t="shared" si="0"/>
        <v>83.75</v>
      </c>
      <c r="I3" s="67">
        <v>99</v>
      </c>
      <c r="J3" s="67">
        <v>80</v>
      </c>
      <c r="K3" s="67">
        <v>80</v>
      </c>
      <c r="L3" s="67">
        <v>80</v>
      </c>
      <c r="M3" s="61">
        <f>SUM(J3:K3:L3)/3</f>
        <v>80</v>
      </c>
      <c r="N3" s="61">
        <f t="shared" si="1"/>
        <v>81.875</v>
      </c>
      <c r="O3" s="67">
        <v>50</v>
      </c>
      <c r="P3" s="61">
        <f t="shared" ref="P3:P9" si="4">SUM(O3+N3)/2</f>
        <v>65.9375</v>
      </c>
      <c r="Q3" s="46" t="str">
        <f t="shared" si="2"/>
        <v>ناجح</v>
      </c>
      <c r="R3" s="47"/>
      <c r="S3" s="46" t="str">
        <f t="shared" si="3"/>
        <v/>
      </c>
      <c r="T3" s="46"/>
    </row>
    <row r="4" spans="1:22" ht="23" customHeight="1" x14ac:dyDescent="0.65">
      <c r="A4" s="43">
        <v>3</v>
      </c>
      <c r="B4" s="44">
        <v>2573974</v>
      </c>
      <c r="C4" s="25" t="s">
        <v>22</v>
      </c>
      <c r="D4" s="67">
        <v>97</v>
      </c>
      <c r="E4" s="67">
        <v>97</v>
      </c>
      <c r="F4" s="67">
        <v>97</v>
      </c>
      <c r="G4" s="67">
        <v>97</v>
      </c>
      <c r="H4" s="61">
        <f t="shared" si="0"/>
        <v>97</v>
      </c>
      <c r="I4" s="67">
        <v>95</v>
      </c>
      <c r="J4" s="67">
        <v>97</v>
      </c>
      <c r="K4" s="67">
        <v>97</v>
      </c>
      <c r="L4" s="67">
        <v>97</v>
      </c>
      <c r="M4" s="61">
        <f>SUM(J4:K4:L4)/3</f>
        <v>97</v>
      </c>
      <c r="N4" s="61">
        <f t="shared" si="1"/>
        <v>97</v>
      </c>
      <c r="O4" s="67">
        <v>80</v>
      </c>
      <c r="P4" s="61">
        <f t="shared" si="4"/>
        <v>88.5</v>
      </c>
      <c r="Q4" s="46" t="str">
        <f t="shared" si="2"/>
        <v>ناجح</v>
      </c>
      <c r="R4" s="47"/>
      <c r="S4" s="46" t="str">
        <f t="shared" si="3"/>
        <v/>
      </c>
      <c r="T4" s="46"/>
    </row>
    <row r="5" spans="1:22" ht="23" customHeight="1" x14ac:dyDescent="0.65">
      <c r="A5" s="43">
        <v>4</v>
      </c>
      <c r="B5" s="44">
        <v>2563774</v>
      </c>
      <c r="C5" s="25" t="s">
        <v>23</v>
      </c>
      <c r="D5" s="67">
        <v>68</v>
      </c>
      <c r="E5" s="67">
        <v>70</v>
      </c>
      <c r="F5" s="67">
        <v>75</v>
      </c>
      <c r="G5" s="67">
        <v>74</v>
      </c>
      <c r="H5" s="61">
        <f t="shared" si="0"/>
        <v>71.75</v>
      </c>
      <c r="I5" s="67">
        <v>96</v>
      </c>
      <c r="J5" s="67">
        <v>68</v>
      </c>
      <c r="K5" s="67">
        <v>68</v>
      </c>
      <c r="L5" s="67">
        <v>68</v>
      </c>
      <c r="M5" s="61">
        <f>SUM(J5:K5:L5)/3</f>
        <v>68</v>
      </c>
      <c r="N5" s="61">
        <f t="shared" si="1"/>
        <v>69.875</v>
      </c>
      <c r="O5" s="67">
        <v>70</v>
      </c>
      <c r="P5" s="61">
        <f t="shared" si="4"/>
        <v>69.9375</v>
      </c>
      <c r="Q5" s="46" t="str">
        <f t="shared" si="2"/>
        <v>ناجح</v>
      </c>
      <c r="R5" s="47"/>
      <c r="S5" s="46" t="str">
        <f t="shared" si="3"/>
        <v/>
      </c>
      <c r="T5" s="46"/>
    </row>
    <row r="6" spans="1:22" ht="23" customHeight="1" x14ac:dyDescent="0.65">
      <c r="A6" s="43">
        <v>5</v>
      </c>
      <c r="B6" s="44">
        <v>2579864</v>
      </c>
      <c r="C6" s="25" t="s">
        <v>24</v>
      </c>
      <c r="D6" s="67">
        <v>94</v>
      </c>
      <c r="E6" s="67">
        <v>99</v>
      </c>
      <c r="F6" s="67">
        <v>97</v>
      </c>
      <c r="G6" s="67">
        <v>92</v>
      </c>
      <c r="H6" s="61">
        <f t="shared" si="0"/>
        <v>95.5</v>
      </c>
      <c r="I6" s="67">
        <v>94</v>
      </c>
      <c r="J6" s="67">
        <v>94</v>
      </c>
      <c r="K6" s="67">
        <v>94</v>
      </c>
      <c r="L6" s="67">
        <v>94</v>
      </c>
      <c r="M6" s="61">
        <f>SUM(J6:K6:L6)/3</f>
        <v>94</v>
      </c>
      <c r="N6" s="61">
        <f t="shared" si="1"/>
        <v>94.75</v>
      </c>
      <c r="O6" s="67">
        <v>90</v>
      </c>
      <c r="P6" s="61">
        <f t="shared" si="4"/>
        <v>92.375</v>
      </c>
      <c r="Q6" s="46" t="str">
        <f t="shared" si="2"/>
        <v>ناجح</v>
      </c>
      <c r="R6" s="47"/>
      <c r="S6" s="46" t="str">
        <f t="shared" si="3"/>
        <v/>
      </c>
      <c r="T6" s="46"/>
    </row>
    <row r="7" spans="1:22" ht="23" customHeight="1" x14ac:dyDescent="0.65">
      <c r="A7" s="43">
        <v>6</v>
      </c>
      <c r="B7" s="44">
        <v>2635214</v>
      </c>
      <c r="C7" s="25" t="s">
        <v>25</v>
      </c>
      <c r="D7" s="67">
        <v>76</v>
      </c>
      <c r="E7" s="67">
        <v>70</v>
      </c>
      <c r="F7" s="67">
        <v>72</v>
      </c>
      <c r="G7" s="67">
        <v>78</v>
      </c>
      <c r="H7" s="61">
        <f t="shared" si="0"/>
        <v>74</v>
      </c>
      <c r="I7" s="67">
        <v>93</v>
      </c>
      <c r="J7" s="67">
        <v>76</v>
      </c>
      <c r="K7" s="67">
        <v>76</v>
      </c>
      <c r="L7" s="67">
        <v>76</v>
      </c>
      <c r="M7" s="61">
        <f>SUM(J7:K7:L7)/3</f>
        <v>76</v>
      </c>
      <c r="N7" s="61">
        <f t="shared" si="1"/>
        <v>75</v>
      </c>
      <c r="O7" s="67">
        <v>90</v>
      </c>
      <c r="P7" s="61">
        <f t="shared" si="4"/>
        <v>82.5</v>
      </c>
      <c r="Q7" s="46" t="str">
        <f t="shared" si="2"/>
        <v>ناجح</v>
      </c>
      <c r="R7" s="47"/>
      <c r="S7" s="46" t="str">
        <f t="shared" si="3"/>
        <v/>
      </c>
      <c r="T7" s="46"/>
    </row>
    <row r="8" spans="1:22" ht="23" customHeight="1" x14ac:dyDescent="0.65">
      <c r="A8" s="43">
        <v>7</v>
      </c>
      <c r="B8" s="44">
        <v>22468074</v>
      </c>
      <c r="C8" s="25" t="s">
        <v>26</v>
      </c>
      <c r="D8" s="67">
        <v>94</v>
      </c>
      <c r="E8" s="67">
        <v>100</v>
      </c>
      <c r="F8" s="67">
        <v>95</v>
      </c>
      <c r="G8" s="67">
        <v>98</v>
      </c>
      <c r="H8" s="61">
        <f t="shared" si="0"/>
        <v>96.75</v>
      </c>
      <c r="I8" s="67">
        <v>92</v>
      </c>
      <c r="J8" s="67">
        <v>94</v>
      </c>
      <c r="K8" s="67">
        <v>94</v>
      </c>
      <c r="L8" s="67">
        <v>94</v>
      </c>
      <c r="M8" s="61">
        <f>SUM(J8:K8:L8)/3</f>
        <v>94</v>
      </c>
      <c r="N8" s="61">
        <f t="shared" si="1"/>
        <v>95.375</v>
      </c>
      <c r="O8" s="67">
        <v>88</v>
      </c>
      <c r="P8" s="61">
        <f t="shared" si="4"/>
        <v>91.6875</v>
      </c>
      <c r="Q8" s="46" t="str">
        <f t="shared" si="2"/>
        <v>ناجح</v>
      </c>
      <c r="R8" s="47"/>
      <c r="S8" s="46" t="str">
        <f t="shared" si="3"/>
        <v/>
      </c>
      <c r="T8" s="46"/>
    </row>
    <row r="9" spans="1:22" ht="23" customHeight="1" x14ac:dyDescent="0.65">
      <c r="A9" s="43">
        <v>8</v>
      </c>
      <c r="B9" s="44">
        <v>26583974</v>
      </c>
      <c r="C9" s="25" t="s">
        <v>27</v>
      </c>
      <c r="D9" s="68">
        <v>98</v>
      </c>
      <c r="E9" s="68">
        <v>99</v>
      </c>
      <c r="F9" s="68">
        <v>100</v>
      </c>
      <c r="G9" s="68">
        <v>98</v>
      </c>
      <c r="H9" s="62">
        <f t="shared" si="0"/>
        <v>98.75</v>
      </c>
      <c r="I9" s="68">
        <v>91</v>
      </c>
      <c r="J9" s="68">
        <v>98</v>
      </c>
      <c r="K9" s="68">
        <v>98</v>
      </c>
      <c r="L9" s="68">
        <v>98</v>
      </c>
      <c r="M9" s="62">
        <f>SUM(J9:K9:L9)/3</f>
        <v>98</v>
      </c>
      <c r="N9" s="62">
        <f t="shared" si="1"/>
        <v>98.375</v>
      </c>
      <c r="O9" s="68">
        <v>87</v>
      </c>
      <c r="P9" s="62">
        <f t="shared" si="4"/>
        <v>92.6875</v>
      </c>
      <c r="Q9" s="49" t="str">
        <f t="shared" si="2"/>
        <v>ناجح</v>
      </c>
      <c r="R9" s="50"/>
      <c r="S9" s="49" t="str">
        <f t="shared" si="3"/>
        <v/>
      </c>
      <c r="T9" s="49"/>
    </row>
    <row r="10" spans="1:22" ht="23" customHeight="1" x14ac:dyDescent="0.65">
      <c r="A10" s="43">
        <v>9</v>
      </c>
      <c r="B10" s="44">
        <v>26389972</v>
      </c>
      <c r="C10" s="25" t="s">
        <v>28</v>
      </c>
      <c r="D10" s="68">
        <v>68</v>
      </c>
      <c r="E10" s="68">
        <v>99</v>
      </c>
      <c r="F10" s="68">
        <v>75</v>
      </c>
      <c r="G10" s="68">
        <v>80</v>
      </c>
      <c r="H10" s="62">
        <f t="shared" ref="H10:H13" si="5">SUM(D10:G10)/4</f>
        <v>80.5</v>
      </c>
      <c r="I10" s="68">
        <v>91</v>
      </c>
      <c r="J10" s="68">
        <v>98</v>
      </c>
      <c r="K10" s="68">
        <v>98</v>
      </c>
      <c r="L10" s="68">
        <v>98</v>
      </c>
      <c r="M10" s="62">
        <f>SUM(J10:K10:L10)/3</f>
        <v>98</v>
      </c>
      <c r="N10" s="62">
        <f t="shared" si="1"/>
        <v>89.25</v>
      </c>
      <c r="O10" s="68">
        <v>88</v>
      </c>
      <c r="P10" s="62">
        <f t="shared" ref="P10:P13" si="6">SUM(O10+N10)/2</f>
        <v>88.625</v>
      </c>
      <c r="Q10" s="49" t="str">
        <f t="shared" si="2"/>
        <v>ناجح</v>
      </c>
      <c r="R10" s="50"/>
      <c r="S10" s="49" t="str">
        <f t="shared" si="3"/>
        <v/>
      </c>
      <c r="T10" s="49"/>
    </row>
    <row r="11" spans="1:22" ht="23" customHeight="1" x14ac:dyDescent="0.65">
      <c r="A11" s="43">
        <v>10</v>
      </c>
      <c r="B11" s="44">
        <v>26583974</v>
      </c>
      <c r="C11" s="25" t="s">
        <v>29</v>
      </c>
      <c r="D11" s="68">
        <v>50</v>
      </c>
      <c r="E11" s="68">
        <v>99</v>
      </c>
      <c r="F11" s="68">
        <v>100</v>
      </c>
      <c r="G11" s="68">
        <v>60</v>
      </c>
      <c r="H11" s="62">
        <f t="shared" si="5"/>
        <v>77.25</v>
      </c>
      <c r="I11" s="68">
        <v>91</v>
      </c>
      <c r="J11" s="68">
        <v>98</v>
      </c>
      <c r="K11" s="68">
        <v>98</v>
      </c>
      <c r="L11" s="68">
        <v>98</v>
      </c>
      <c r="M11" s="62">
        <f>SUM(J11:K11:L11)/3</f>
        <v>98</v>
      </c>
      <c r="N11" s="62">
        <f t="shared" si="1"/>
        <v>87.625</v>
      </c>
      <c r="O11" s="68">
        <v>89</v>
      </c>
      <c r="P11" s="62">
        <f t="shared" si="6"/>
        <v>88.3125</v>
      </c>
      <c r="Q11" s="49" t="str">
        <f t="shared" si="2"/>
        <v>ناجح</v>
      </c>
      <c r="R11" s="50"/>
      <c r="S11" s="49" t="str">
        <f t="shared" si="3"/>
        <v/>
      </c>
      <c r="T11" s="49"/>
    </row>
    <row r="12" spans="1:22" ht="23" customHeight="1" x14ac:dyDescent="0.65">
      <c r="A12" s="43">
        <v>11</v>
      </c>
      <c r="B12" s="44">
        <v>26085277</v>
      </c>
      <c r="C12" s="25" t="s">
        <v>30</v>
      </c>
      <c r="D12" s="68">
        <v>98</v>
      </c>
      <c r="E12" s="68">
        <v>99</v>
      </c>
      <c r="F12" s="68">
        <v>87</v>
      </c>
      <c r="G12" s="68">
        <v>55</v>
      </c>
      <c r="H12" s="62">
        <f t="shared" si="5"/>
        <v>84.75</v>
      </c>
      <c r="I12" s="68">
        <v>91</v>
      </c>
      <c r="J12" s="68">
        <v>98</v>
      </c>
      <c r="K12" s="68">
        <v>98</v>
      </c>
      <c r="L12" s="68">
        <v>98</v>
      </c>
      <c r="M12" s="62">
        <f>SUM(J12:K12:L12)/3</f>
        <v>98</v>
      </c>
      <c r="N12" s="62">
        <f t="shared" si="1"/>
        <v>91.375</v>
      </c>
      <c r="O12" s="68">
        <v>90</v>
      </c>
      <c r="P12" s="62">
        <f t="shared" si="6"/>
        <v>90.6875</v>
      </c>
      <c r="Q12" s="49" t="str">
        <f t="shared" si="2"/>
        <v>ناجح</v>
      </c>
      <c r="R12" s="50"/>
      <c r="S12" s="49" t="str">
        <f t="shared" si="3"/>
        <v/>
      </c>
      <c r="T12" s="49"/>
    </row>
    <row r="13" spans="1:22" ht="23" customHeight="1" thickBot="1" x14ac:dyDescent="0.7">
      <c r="A13" s="51">
        <v>12</v>
      </c>
      <c r="B13" s="52">
        <v>23543934</v>
      </c>
      <c r="C13" s="31" t="s">
        <v>31</v>
      </c>
      <c r="D13" s="69">
        <v>74</v>
      </c>
      <c r="E13" s="69">
        <v>99</v>
      </c>
      <c r="F13" s="69">
        <v>75</v>
      </c>
      <c r="G13" s="69">
        <v>98</v>
      </c>
      <c r="H13" s="63">
        <f t="shared" si="5"/>
        <v>86.5</v>
      </c>
      <c r="I13" s="69">
        <v>91</v>
      </c>
      <c r="J13" s="69">
        <v>98</v>
      </c>
      <c r="K13" s="69">
        <v>98</v>
      </c>
      <c r="L13" s="69">
        <v>98</v>
      </c>
      <c r="M13" s="63">
        <f>SUM(J13:K13:L13)/3</f>
        <v>98</v>
      </c>
      <c r="N13" s="63">
        <f t="shared" si="1"/>
        <v>92.25</v>
      </c>
      <c r="O13" s="69">
        <v>91</v>
      </c>
      <c r="P13" s="63">
        <f t="shared" si="6"/>
        <v>91.625</v>
      </c>
      <c r="Q13" s="54" t="str">
        <f t="shared" si="2"/>
        <v>ناجح</v>
      </c>
      <c r="R13" s="55"/>
      <c r="S13" s="54" t="str">
        <f t="shared" si="3"/>
        <v/>
      </c>
      <c r="T13" s="54"/>
    </row>
    <row r="14" spans="1:22" ht="15" customHeight="1" thickTop="1" x14ac:dyDescent="0.35"/>
  </sheetData>
  <sheetProtection deleteColumns="0" deleteRows="0"/>
  <conditionalFormatting sqref="D2:P13">
    <cfRule type="cellIs" dxfId="133" priority="20" operator="between">
      <formula>0</formula>
      <formula>49</formula>
    </cfRule>
  </conditionalFormatting>
  <conditionalFormatting sqref="T2">
    <cfRule type="containsText" dxfId="132" priority="17" operator="containsText" text="راسب">
      <formula>NOT(ISERROR(SEARCH("راسب",T2)))</formula>
    </cfRule>
    <cfRule type="containsText" dxfId="131" priority="18" operator="containsText" text="ناجح">
      <formula>NOT(ISERROR(SEARCH("ناجح",T2)))</formula>
    </cfRule>
    <cfRule type="cellIs" dxfId="130" priority="19" operator="greaterThan">
      <formula>"ناجح"</formula>
    </cfRule>
  </conditionalFormatting>
  <conditionalFormatting sqref="S7">
    <cfRule type="cellIs" dxfId="129" priority="16" operator="between">
      <formula>0</formula>
      <formula>49</formula>
    </cfRule>
  </conditionalFormatting>
  <conditionalFormatting sqref="S2:S13">
    <cfRule type="cellIs" dxfId="128" priority="14" operator="lessThan">
      <formula>49</formula>
    </cfRule>
    <cfRule type="cellIs" dxfId="127" priority="15" operator="greaterThan">
      <formula>50</formula>
    </cfRule>
  </conditionalFormatting>
  <conditionalFormatting sqref="R2:R13">
    <cfRule type="cellIs" dxfId="126" priority="4" operator="lessThan">
      <formula>50</formula>
    </cfRule>
    <cfRule type="cellIs" dxfId="125" priority="5" operator="greaterThan">
      <formula>50</formula>
    </cfRule>
    <cfRule type="cellIs" dxfId="124" priority="6" operator="lessThan">
      <formula>50</formula>
    </cfRule>
    <cfRule type="cellIs" dxfId="123" priority="7" operator="greaterThan">
      <formula>50</formula>
    </cfRule>
    <cfRule type="cellIs" dxfId="122" priority="8" operator="lessThan">
      <formula>49</formula>
    </cfRule>
    <cfRule type="cellIs" dxfId="121" priority="9" operator="greaterThan">
      <formula>50</formula>
    </cfRule>
    <cfRule type="cellIs" dxfId="120" priority="12" operator="lessThan">
      <formula>49</formula>
    </cfRule>
    <cfRule type="cellIs" priority="13" operator="greaterThan">
      <formula>50</formula>
    </cfRule>
  </conditionalFormatting>
  <conditionalFormatting sqref="R2">
    <cfRule type="cellIs" dxfId="119" priority="10" operator="greaterThan">
      <formula>50</formula>
    </cfRule>
    <cfRule type="cellIs" dxfId="118" priority="11" operator="lessThan">
      <formula>49</formula>
    </cfRule>
  </conditionalFormatting>
  <conditionalFormatting sqref="Q2:Q13">
    <cfRule type="containsText" dxfId="117" priority="1" operator="containsText" text="ناجح">
      <formula>NOT(ISERROR(SEARCH("ناجح",Q2)))</formula>
    </cfRule>
    <cfRule type="containsText" dxfId="116" priority="2" operator="containsText" text="راسب">
      <formula>NOT(ISERROR(SEARCH("راسب",Q2)))</formula>
    </cfRule>
    <cfRule type="containsText" dxfId="115" priority="3" operator="containsText" text="مكمل">
      <formula>NOT(ISERROR(SEARCH("مكمل",Q2)))</formula>
    </cfRule>
  </conditionalFormatting>
  <pageMargins left="0" right="0" top="0.75" bottom="0" header="0" footer="0"/>
  <pageSetup paperSize="9" scale="62" fitToHeight="0" orientation="landscape" r:id="rId1"/>
  <colBreaks count="1" manualBreakCount="1">
    <brk id="2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7158F8-F70D-4AC2-9923-661EBA5F4C6D}">
  <sheetPr>
    <pageSetUpPr fitToPage="1"/>
  </sheetPr>
  <dimension ref="A1:V14"/>
  <sheetViews>
    <sheetView rightToLeft="1" zoomScaleNormal="100" workbookViewId="0">
      <selection activeCell="M9" sqref="M9"/>
    </sheetView>
  </sheetViews>
  <sheetFormatPr defaultColWidth="12.625" defaultRowHeight="15" customHeight="1" x14ac:dyDescent="0.35"/>
  <cols>
    <col min="1" max="1" width="8.125" style="26" customWidth="1"/>
    <col min="2" max="2" width="12.625" style="56" customWidth="1"/>
    <col min="3" max="3" width="23.75" style="26" customWidth="1"/>
    <col min="4" max="7" width="7.875" style="70" customWidth="1"/>
    <col min="8" max="8" width="7.875" style="64" customWidth="1"/>
    <col min="9" max="11" width="7.875" style="70" customWidth="1"/>
    <col min="12" max="12" width="9.25" style="70" customWidth="1"/>
    <col min="13" max="13" width="8.875" style="64" customWidth="1"/>
    <col min="14" max="14" width="7.875" style="64" customWidth="1"/>
    <col min="15" max="15" width="7.875" style="70" customWidth="1"/>
    <col min="16" max="16" width="7.875" style="64" customWidth="1"/>
    <col min="17" max="17" width="11.625" style="34" customWidth="1"/>
    <col min="18" max="18" width="7.875" style="26" customWidth="1"/>
    <col min="19" max="19" width="9.75" style="34" customWidth="1"/>
    <col min="20" max="20" width="19.375" style="34" customWidth="1"/>
    <col min="21" max="21" width="9.5625" style="26" customWidth="1"/>
    <col min="22" max="25" width="7.625" style="26" customWidth="1"/>
    <col min="26" max="16384" width="12.625" style="26"/>
  </cols>
  <sheetData>
    <row r="1" spans="1:22" s="34" customFormat="1" ht="90.75" thickTop="1" thickBot="1" x14ac:dyDescent="0.4">
      <c r="A1" s="23" t="s">
        <v>0</v>
      </c>
      <c r="B1" s="23" t="s">
        <v>1</v>
      </c>
      <c r="C1" s="23" t="s">
        <v>2</v>
      </c>
      <c r="D1" s="60" t="s">
        <v>3</v>
      </c>
      <c r="E1" s="60" t="s">
        <v>4</v>
      </c>
      <c r="F1" s="60" t="s">
        <v>5</v>
      </c>
      <c r="G1" s="60" t="s">
        <v>6</v>
      </c>
      <c r="H1" s="60" t="s">
        <v>7</v>
      </c>
      <c r="I1" s="60" t="s">
        <v>8</v>
      </c>
      <c r="J1" s="60" t="s">
        <v>9</v>
      </c>
      <c r="K1" s="65" t="s">
        <v>19</v>
      </c>
      <c r="L1" s="65" t="s">
        <v>18</v>
      </c>
      <c r="M1" s="60" t="s">
        <v>10</v>
      </c>
      <c r="N1" s="60" t="s">
        <v>11</v>
      </c>
      <c r="O1" s="60" t="s">
        <v>12</v>
      </c>
      <c r="P1" s="60" t="s">
        <v>13</v>
      </c>
      <c r="Q1" s="32" t="s">
        <v>14</v>
      </c>
      <c r="R1" s="32" t="s">
        <v>15</v>
      </c>
      <c r="S1" s="32" t="s">
        <v>16</v>
      </c>
      <c r="T1" s="32" t="s">
        <v>17</v>
      </c>
      <c r="V1" s="35"/>
    </row>
    <row r="2" spans="1:22" ht="23" customHeight="1" thickTop="1" x14ac:dyDescent="0.65">
      <c r="A2" s="36">
        <v>1</v>
      </c>
      <c r="B2" s="37">
        <v>2586974</v>
      </c>
      <c r="C2" s="24" t="s">
        <v>20</v>
      </c>
      <c r="D2" s="66">
        <v>90</v>
      </c>
      <c r="E2" s="66">
        <v>80</v>
      </c>
      <c r="F2" s="66">
        <v>70</v>
      </c>
      <c r="G2" s="66">
        <v>95</v>
      </c>
      <c r="H2" s="57">
        <f t="shared" ref="H2:H9" si="0">SUM(D2:G2)/4</f>
        <v>83.75</v>
      </c>
      <c r="I2" s="66">
        <v>100</v>
      </c>
      <c r="J2" s="66">
        <v>90</v>
      </c>
      <c r="K2" s="66">
        <v>90</v>
      </c>
      <c r="L2" s="66">
        <v>90</v>
      </c>
      <c r="M2" s="57">
        <f>SUM(J2:K2:L2)/3</f>
        <v>90</v>
      </c>
      <c r="N2" s="58">
        <f>SUM((H2+I2+M2)/3)</f>
        <v>91.25</v>
      </c>
      <c r="O2" s="66">
        <v>80</v>
      </c>
      <c r="P2" s="57">
        <f>SUM(O2+N2)/2</f>
        <v>85.625</v>
      </c>
      <c r="Q2" s="39" t="str">
        <f t="shared" ref="Q2:Q13" si="1">IF(P2&gt;49,"ناجح",IF(P2&lt;=49,"مكمل","راسب"))</f>
        <v>ناجح</v>
      </c>
      <c r="R2" s="40"/>
      <c r="S2" s="39" t="str">
        <f t="shared" ref="S2:S13" si="2">IF(P2&lt;=49,(SUM(R2+N2)/2),"")</f>
        <v/>
      </c>
      <c r="T2" s="41" t="str">
        <f>IF(U2=TRUE,"ناجح","راسب")</f>
        <v>ناجح</v>
      </c>
      <c r="U2" s="42" t="b">
        <f>AND(S2&gt;=50,S3&gt;=50,S4&gt;=50,S5&gt;=50,S6&gt;=50,S7&gt;=50,S8&gt;=50,S9&gt;=50)</f>
        <v>1</v>
      </c>
    </row>
    <row r="3" spans="1:22" ht="23" customHeight="1" x14ac:dyDescent="0.65">
      <c r="A3" s="43">
        <v>2</v>
      </c>
      <c r="B3" s="44">
        <v>2596574</v>
      </c>
      <c r="C3" s="25" t="s">
        <v>21</v>
      </c>
      <c r="D3" s="67">
        <v>84</v>
      </c>
      <c r="E3" s="67">
        <v>80</v>
      </c>
      <c r="F3" s="67">
        <v>82</v>
      </c>
      <c r="G3" s="67">
        <v>89</v>
      </c>
      <c r="H3" s="61">
        <f t="shared" si="0"/>
        <v>83.75</v>
      </c>
      <c r="I3" s="67">
        <v>99</v>
      </c>
      <c r="J3" s="67">
        <v>80</v>
      </c>
      <c r="K3" s="67">
        <v>80</v>
      </c>
      <c r="L3" s="67">
        <v>80</v>
      </c>
      <c r="M3" s="61">
        <f>SUM(J3:K3:L3)/3</f>
        <v>80</v>
      </c>
      <c r="N3" s="5">
        <f t="shared" ref="N3:N13" si="3">SUM((H3+I3+M3)/3)</f>
        <v>87.583333333333329</v>
      </c>
      <c r="O3" s="67">
        <v>50</v>
      </c>
      <c r="P3" s="61">
        <f t="shared" ref="P3:P9" si="4">SUM(O3+N3)/2</f>
        <v>68.791666666666657</v>
      </c>
      <c r="Q3" s="46" t="str">
        <f t="shared" si="1"/>
        <v>ناجح</v>
      </c>
      <c r="R3" s="47"/>
      <c r="S3" s="46" t="str">
        <f t="shared" si="2"/>
        <v/>
      </c>
      <c r="T3" s="46"/>
    </row>
    <row r="4" spans="1:22" ht="23" customHeight="1" x14ac:dyDescent="0.65">
      <c r="A4" s="43">
        <v>3</v>
      </c>
      <c r="B4" s="44">
        <v>2573974</v>
      </c>
      <c r="C4" s="25" t="s">
        <v>22</v>
      </c>
      <c r="D4" s="67">
        <v>97</v>
      </c>
      <c r="E4" s="67">
        <v>97</v>
      </c>
      <c r="F4" s="67">
        <v>97</v>
      </c>
      <c r="G4" s="67">
        <v>97</v>
      </c>
      <c r="H4" s="61">
        <f t="shared" si="0"/>
        <v>97</v>
      </c>
      <c r="I4" s="67">
        <v>95</v>
      </c>
      <c r="J4" s="67">
        <v>97</v>
      </c>
      <c r="K4" s="67">
        <v>97</v>
      </c>
      <c r="L4" s="67">
        <v>97</v>
      </c>
      <c r="M4" s="61">
        <f>SUM(J4:K4:L4)/3</f>
        <v>97</v>
      </c>
      <c r="N4" s="5">
        <f t="shared" si="3"/>
        <v>96.333333333333329</v>
      </c>
      <c r="O4" s="67">
        <v>80</v>
      </c>
      <c r="P4" s="61">
        <f t="shared" si="4"/>
        <v>88.166666666666657</v>
      </c>
      <c r="Q4" s="46" t="str">
        <f t="shared" si="1"/>
        <v>ناجح</v>
      </c>
      <c r="R4" s="47"/>
      <c r="S4" s="46" t="str">
        <f t="shared" si="2"/>
        <v/>
      </c>
      <c r="T4" s="46"/>
    </row>
    <row r="5" spans="1:22" ht="23" customHeight="1" x14ac:dyDescent="0.65">
      <c r="A5" s="43">
        <v>4</v>
      </c>
      <c r="B5" s="44">
        <v>2563774</v>
      </c>
      <c r="C5" s="25" t="s">
        <v>23</v>
      </c>
      <c r="D5" s="67">
        <v>68</v>
      </c>
      <c r="E5" s="67">
        <v>70</v>
      </c>
      <c r="F5" s="67">
        <v>75</v>
      </c>
      <c r="G5" s="67">
        <v>74</v>
      </c>
      <c r="H5" s="61">
        <f t="shared" si="0"/>
        <v>71.75</v>
      </c>
      <c r="I5" s="67">
        <v>96</v>
      </c>
      <c r="J5" s="67">
        <v>68</v>
      </c>
      <c r="K5" s="67">
        <v>68</v>
      </c>
      <c r="L5" s="67">
        <v>68</v>
      </c>
      <c r="M5" s="61">
        <f>SUM(J5:K5:L5)/3</f>
        <v>68</v>
      </c>
      <c r="N5" s="5">
        <f t="shared" si="3"/>
        <v>78.583333333333329</v>
      </c>
      <c r="O5" s="67">
        <v>70</v>
      </c>
      <c r="P5" s="61">
        <f t="shared" si="4"/>
        <v>74.291666666666657</v>
      </c>
      <c r="Q5" s="46" t="str">
        <f t="shared" si="1"/>
        <v>ناجح</v>
      </c>
      <c r="R5" s="47"/>
      <c r="S5" s="46" t="str">
        <f t="shared" si="2"/>
        <v/>
      </c>
      <c r="T5" s="46"/>
    </row>
    <row r="6" spans="1:22" ht="23" customHeight="1" x14ac:dyDescent="0.65">
      <c r="A6" s="43">
        <v>5</v>
      </c>
      <c r="B6" s="44">
        <v>2579864</v>
      </c>
      <c r="C6" s="25" t="s">
        <v>24</v>
      </c>
      <c r="D6" s="67">
        <v>94</v>
      </c>
      <c r="E6" s="67">
        <v>99</v>
      </c>
      <c r="F6" s="67">
        <v>97</v>
      </c>
      <c r="G6" s="67">
        <v>92</v>
      </c>
      <c r="H6" s="61">
        <f t="shared" si="0"/>
        <v>95.5</v>
      </c>
      <c r="I6" s="67">
        <v>94</v>
      </c>
      <c r="J6" s="67">
        <v>94</v>
      </c>
      <c r="K6" s="67">
        <v>94</v>
      </c>
      <c r="L6" s="67">
        <v>94</v>
      </c>
      <c r="M6" s="61">
        <f>SUM(J6:K6:L6)/3</f>
        <v>94</v>
      </c>
      <c r="N6" s="5">
        <f t="shared" si="3"/>
        <v>94.5</v>
      </c>
      <c r="O6" s="67">
        <v>90</v>
      </c>
      <c r="P6" s="61">
        <f t="shared" si="4"/>
        <v>92.25</v>
      </c>
      <c r="Q6" s="46" t="str">
        <f t="shared" si="1"/>
        <v>ناجح</v>
      </c>
      <c r="R6" s="47"/>
      <c r="S6" s="46" t="str">
        <f t="shared" si="2"/>
        <v/>
      </c>
      <c r="T6" s="46"/>
    </row>
    <row r="7" spans="1:22" ht="23" customHeight="1" x14ac:dyDescent="0.65">
      <c r="A7" s="43">
        <v>6</v>
      </c>
      <c r="B7" s="44">
        <v>2635214</v>
      </c>
      <c r="C7" s="25" t="s">
        <v>25</v>
      </c>
      <c r="D7" s="67">
        <v>76</v>
      </c>
      <c r="E7" s="67">
        <v>70</v>
      </c>
      <c r="F7" s="67">
        <v>72</v>
      </c>
      <c r="G7" s="67">
        <v>78</v>
      </c>
      <c r="H7" s="61">
        <f t="shared" si="0"/>
        <v>74</v>
      </c>
      <c r="I7" s="67">
        <v>93</v>
      </c>
      <c r="J7" s="67">
        <v>76</v>
      </c>
      <c r="K7" s="67">
        <v>76</v>
      </c>
      <c r="L7" s="67">
        <v>76</v>
      </c>
      <c r="M7" s="61">
        <f>SUM(J7:K7:L7)/3</f>
        <v>76</v>
      </c>
      <c r="N7" s="5">
        <f t="shared" si="3"/>
        <v>81</v>
      </c>
      <c r="O7" s="67">
        <v>90</v>
      </c>
      <c r="P7" s="61">
        <f t="shared" si="4"/>
        <v>85.5</v>
      </c>
      <c r="Q7" s="46" t="str">
        <f t="shared" si="1"/>
        <v>ناجح</v>
      </c>
      <c r="R7" s="47"/>
      <c r="S7" s="46" t="str">
        <f t="shared" si="2"/>
        <v/>
      </c>
      <c r="T7" s="46"/>
    </row>
    <row r="8" spans="1:22" ht="23" customHeight="1" x14ac:dyDescent="0.65">
      <c r="A8" s="43">
        <v>7</v>
      </c>
      <c r="B8" s="44">
        <v>22468074</v>
      </c>
      <c r="C8" s="25" t="s">
        <v>26</v>
      </c>
      <c r="D8" s="67">
        <v>94</v>
      </c>
      <c r="E8" s="67">
        <v>100</v>
      </c>
      <c r="F8" s="67">
        <v>95</v>
      </c>
      <c r="G8" s="67" t="s">
        <v>43</v>
      </c>
      <c r="H8" s="61">
        <f t="shared" si="0"/>
        <v>72.25</v>
      </c>
      <c r="I8" s="67">
        <v>92</v>
      </c>
      <c r="J8" s="67">
        <v>94</v>
      </c>
      <c r="K8" s="67">
        <v>94</v>
      </c>
      <c r="L8" s="67">
        <v>94</v>
      </c>
      <c r="M8" s="61">
        <f>SUM(J8:K8:L8)/3</f>
        <v>94</v>
      </c>
      <c r="N8" s="5">
        <f t="shared" si="3"/>
        <v>86.083333333333329</v>
      </c>
      <c r="O8" s="67">
        <v>88</v>
      </c>
      <c r="P8" s="61">
        <f t="shared" si="4"/>
        <v>87.041666666666657</v>
      </c>
      <c r="Q8" s="46" t="str">
        <f t="shared" si="1"/>
        <v>ناجح</v>
      </c>
      <c r="R8" s="47"/>
      <c r="S8" s="46" t="str">
        <f t="shared" si="2"/>
        <v/>
      </c>
      <c r="T8" s="46"/>
    </row>
    <row r="9" spans="1:22" ht="23" customHeight="1" x14ac:dyDescent="0.65">
      <c r="A9" s="43">
        <v>8</v>
      </c>
      <c r="B9" s="44">
        <v>26583974</v>
      </c>
      <c r="C9" s="25" t="s">
        <v>27</v>
      </c>
      <c r="D9" s="68">
        <v>98</v>
      </c>
      <c r="E9" s="68">
        <v>99</v>
      </c>
      <c r="F9" s="68" t="s">
        <v>36</v>
      </c>
      <c r="G9" s="68">
        <v>98</v>
      </c>
      <c r="H9" s="62">
        <f t="shared" si="0"/>
        <v>73.75</v>
      </c>
      <c r="I9" s="68">
        <v>91</v>
      </c>
      <c r="J9" s="68">
        <v>98</v>
      </c>
      <c r="K9" s="68">
        <v>98</v>
      </c>
      <c r="L9" s="68">
        <v>98</v>
      </c>
      <c r="M9" s="62">
        <f>SUM(J9:K9:L9)/3</f>
        <v>98</v>
      </c>
      <c r="N9" s="5">
        <f t="shared" si="3"/>
        <v>87.583333333333329</v>
      </c>
      <c r="O9" s="68">
        <v>87</v>
      </c>
      <c r="P9" s="62">
        <f t="shared" si="4"/>
        <v>87.291666666666657</v>
      </c>
      <c r="Q9" s="49" t="str">
        <f t="shared" si="1"/>
        <v>ناجح</v>
      </c>
      <c r="R9" s="50"/>
      <c r="S9" s="49" t="str">
        <f t="shared" si="2"/>
        <v/>
      </c>
      <c r="T9" s="49"/>
    </row>
    <row r="10" spans="1:22" ht="23" customHeight="1" x14ac:dyDescent="0.65">
      <c r="A10" s="43">
        <v>9</v>
      </c>
      <c r="B10" s="44">
        <v>26389972</v>
      </c>
      <c r="C10" s="25" t="s">
        <v>28</v>
      </c>
      <c r="D10" s="68">
        <v>98</v>
      </c>
      <c r="E10" s="68">
        <v>99</v>
      </c>
      <c r="F10" s="68" t="s">
        <v>39</v>
      </c>
      <c r="G10" s="68" t="s">
        <v>38</v>
      </c>
      <c r="H10" s="62">
        <f t="shared" ref="H10:H13" si="5">SUM(D10:G10)/4</f>
        <v>49.25</v>
      </c>
      <c r="I10" s="68">
        <v>91</v>
      </c>
      <c r="J10" s="68" t="s">
        <v>44</v>
      </c>
      <c r="K10" s="68">
        <v>98</v>
      </c>
      <c r="L10" s="68" t="s">
        <v>40</v>
      </c>
      <c r="M10" s="62">
        <f>SUM(J10:K10:L10)/3</f>
        <v>32.666666666666664</v>
      </c>
      <c r="N10" s="5">
        <f t="shared" si="3"/>
        <v>57.638888888888886</v>
      </c>
      <c r="O10" s="68">
        <v>88</v>
      </c>
      <c r="P10" s="62">
        <f t="shared" ref="P10:P13" si="6">SUM(O10+N10)/2</f>
        <v>72.819444444444443</v>
      </c>
      <c r="Q10" s="49" t="str">
        <f t="shared" si="1"/>
        <v>ناجح</v>
      </c>
      <c r="R10" s="50"/>
      <c r="S10" s="49" t="str">
        <f t="shared" si="2"/>
        <v/>
      </c>
      <c r="T10" s="49"/>
    </row>
    <row r="11" spans="1:22" ht="23" customHeight="1" x14ac:dyDescent="0.65">
      <c r="A11" s="43">
        <v>10</v>
      </c>
      <c r="B11" s="44">
        <v>26583974</v>
      </c>
      <c r="C11" s="25" t="s">
        <v>29</v>
      </c>
      <c r="D11" s="68">
        <v>98</v>
      </c>
      <c r="E11" s="68">
        <v>99</v>
      </c>
      <c r="F11" s="68" t="s">
        <v>37</v>
      </c>
      <c r="G11" s="68">
        <v>98</v>
      </c>
      <c r="H11" s="62">
        <f t="shared" si="5"/>
        <v>73.75</v>
      </c>
      <c r="I11" s="68">
        <v>91</v>
      </c>
      <c r="J11" s="68">
        <v>98</v>
      </c>
      <c r="K11" s="68" t="s">
        <v>45</v>
      </c>
      <c r="L11" s="68">
        <v>98</v>
      </c>
      <c r="M11" s="62">
        <f>SUM(J11:K11:L11)/3</f>
        <v>65.333333333333329</v>
      </c>
      <c r="N11" s="5">
        <f t="shared" si="3"/>
        <v>76.694444444444443</v>
      </c>
      <c r="O11" s="68">
        <v>89</v>
      </c>
      <c r="P11" s="62">
        <f t="shared" si="6"/>
        <v>82.847222222222229</v>
      </c>
      <c r="Q11" s="49" t="str">
        <f t="shared" si="1"/>
        <v>ناجح</v>
      </c>
      <c r="R11" s="50"/>
      <c r="S11" s="49" t="str">
        <f t="shared" si="2"/>
        <v/>
      </c>
      <c r="T11" s="49"/>
    </row>
    <row r="12" spans="1:22" ht="23" customHeight="1" x14ac:dyDescent="0.65">
      <c r="A12" s="43">
        <v>11</v>
      </c>
      <c r="B12" s="44">
        <v>26085277</v>
      </c>
      <c r="C12" s="25" t="s">
        <v>30</v>
      </c>
      <c r="D12" s="68">
        <v>98</v>
      </c>
      <c r="E12" s="68">
        <v>99</v>
      </c>
      <c r="F12" s="68">
        <v>100</v>
      </c>
      <c r="G12" s="68" t="s">
        <v>42</v>
      </c>
      <c r="H12" s="62">
        <f t="shared" si="5"/>
        <v>74.25</v>
      </c>
      <c r="I12" s="68">
        <v>91</v>
      </c>
      <c r="J12" s="68">
        <v>98</v>
      </c>
      <c r="K12" s="68">
        <v>98</v>
      </c>
      <c r="L12" s="68" t="s">
        <v>46</v>
      </c>
      <c r="M12" s="62">
        <f>SUM(J12:K12:L12)/3</f>
        <v>65.333333333333329</v>
      </c>
      <c r="N12" s="5">
        <f t="shared" si="3"/>
        <v>76.8611111111111</v>
      </c>
      <c r="O12" s="68">
        <v>90</v>
      </c>
      <c r="P12" s="62">
        <f t="shared" si="6"/>
        <v>83.430555555555543</v>
      </c>
      <c r="Q12" s="49" t="str">
        <f t="shared" si="1"/>
        <v>ناجح</v>
      </c>
      <c r="R12" s="50"/>
      <c r="S12" s="49" t="str">
        <f t="shared" si="2"/>
        <v/>
      </c>
      <c r="T12" s="49"/>
    </row>
    <row r="13" spans="1:22" ht="23" customHeight="1" thickBot="1" x14ac:dyDescent="0.7">
      <c r="A13" s="51">
        <v>12</v>
      </c>
      <c r="B13" s="52">
        <v>23543934</v>
      </c>
      <c r="C13" s="31" t="s">
        <v>31</v>
      </c>
      <c r="D13" s="69">
        <v>98</v>
      </c>
      <c r="E13" s="69">
        <v>99</v>
      </c>
      <c r="F13" s="69" t="s">
        <v>33</v>
      </c>
      <c r="G13" s="69">
        <v>98</v>
      </c>
      <c r="H13" s="63">
        <f t="shared" si="5"/>
        <v>73.75</v>
      </c>
      <c r="I13" s="69">
        <v>91</v>
      </c>
      <c r="J13" s="69" t="s">
        <v>39</v>
      </c>
      <c r="K13" s="69">
        <v>98</v>
      </c>
      <c r="L13" s="69">
        <v>98</v>
      </c>
      <c r="M13" s="63">
        <f>SUM(J13:K13:L13)/3</f>
        <v>65.333333333333329</v>
      </c>
      <c r="N13" s="59">
        <f t="shared" si="3"/>
        <v>76.694444444444443</v>
      </c>
      <c r="O13" s="69">
        <v>91</v>
      </c>
      <c r="P13" s="63">
        <f t="shared" si="6"/>
        <v>83.847222222222229</v>
      </c>
      <c r="Q13" s="54" t="str">
        <f t="shared" si="1"/>
        <v>ناجح</v>
      </c>
      <c r="R13" s="55"/>
      <c r="S13" s="54" t="str">
        <f t="shared" si="2"/>
        <v/>
      </c>
      <c r="T13" s="54"/>
    </row>
    <row r="14" spans="1:22" ht="15" customHeight="1" thickTop="1" x14ac:dyDescent="0.35"/>
  </sheetData>
  <sheetProtection deleteColumns="0" deleteRows="0"/>
  <conditionalFormatting sqref="D2:P13">
    <cfRule type="cellIs" dxfId="114" priority="20" operator="between">
      <formula>0</formula>
      <formula>49</formula>
    </cfRule>
  </conditionalFormatting>
  <conditionalFormatting sqref="T2">
    <cfRule type="containsText" dxfId="113" priority="17" operator="containsText" text="راسب">
      <formula>NOT(ISERROR(SEARCH("راسب",T2)))</formula>
    </cfRule>
    <cfRule type="containsText" dxfId="112" priority="18" operator="containsText" text="ناجح">
      <formula>NOT(ISERROR(SEARCH("ناجح",T2)))</formula>
    </cfRule>
    <cfRule type="cellIs" dxfId="111" priority="19" operator="greaterThan">
      <formula>"ناجح"</formula>
    </cfRule>
  </conditionalFormatting>
  <conditionalFormatting sqref="S7">
    <cfRule type="cellIs" dxfId="110" priority="16" operator="between">
      <formula>0</formula>
      <formula>49</formula>
    </cfRule>
  </conditionalFormatting>
  <conditionalFormatting sqref="S2:S13">
    <cfRule type="cellIs" dxfId="109" priority="14" operator="lessThan">
      <formula>49</formula>
    </cfRule>
    <cfRule type="cellIs" dxfId="108" priority="15" operator="greaterThan">
      <formula>50</formula>
    </cfRule>
  </conditionalFormatting>
  <conditionalFormatting sqref="R2:R13">
    <cfRule type="cellIs" dxfId="107" priority="4" operator="lessThan">
      <formula>50</formula>
    </cfRule>
    <cfRule type="cellIs" dxfId="106" priority="5" operator="greaterThan">
      <formula>50</formula>
    </cfRule>
    <cfRule type="cellIs" dxfId="105" priority="6" operator="lessThan">
      <formula>50</formula>
    </cfRule>
    <cfRule type="cellIs" dxfId="104" priority="7" operator="greaterThan">
      <formula>50</formula>
    </cfRule>
    <cfRule type="cellIs" dxfId="103" priority="8" operator="lessThan">
      <formula>49</formula>
    </cfRule>
    <cfRule type="cellIs" dxfId="102" priority="9" operator="greaterThan">
      <formula>50</formula>
    </cfRule>
    <cfRule type="cellIs" dxfId="101" priority="12" operator="lessThan">
      <formula>49</formula>
    </cfRule>
    <cfRule type="cellIs" priority="13" operator="greaterThan">
      <formula>50</formula>
    </cfRule>
  </conditionalFormatting>
  <conditionalFormatting sqref="R2">
    <cfRule type="cellIs" dxfId="100" priority="10" operator="greaterThan">
      <formula>50</formula>
    </cfRule>
    <cfRule type="cellIs" dxfId="99" priority="11" operator="lessThan">
      <formula>49</formula>
    </cfRule>
  </conditionalFormatting>
  <conditionalFormatting sqref="Q2:Q13">
    <cfRule type="containsText" dxfId="98" priority="1" operator="containsText" text="ناجح">
      <formula>NOT(ISERROR(SEARCH("ناجح",Q2)))</formula>
    </cfRule>
    <cfRule type="containsText" dxfId="97" priority="2" operator="containsText" text="راسب">
      <formula>NOT(ISERROR(SEARCH("راسب",Q2)))</formula>
    </cfRule>
    <cfRule type="containsText" dxfId="96" priority="3" operator="containsText" text="مكمل">
      <formula>NOT(ISERROR(SEARCH("مكمل",Q2)))</formula>
    </cfRule>
  </conditionalFormatting>
  <pageMargins left="0" right="0" top="0.75" bottom="0" header="0" footer="0"/>
  <pageSetup paperSize="9" scale="62" fitToHeight="0" orientation="landscape" r:id="rId1"/>
  <colBreaks count="1" manualBreakCount="1">
    <brk id="2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6B6BA0-B401-487F-85E7-4AE3F006882A}">
  <sheetPr>
    <pageSetUpPr fitToPage="1"/>
  </sheetPr>
  <dimension ref="A1:V14"/>
  <sheetViews>
    <sheetView rightToLeft="1" zoomScaleNormal="100" workbookViewId="0">
      <selection activeCell="A10" sqref="A10:T13"/>
    </sheetView>
  </sheetViews>
  <sheetFormatPr defaultColWidth="12.625" defaultRowHeight="15" customHeight="1" x14ac:dyDescent="0.35"/>
  <cols>
    <col min="1" max="1" width="8.125" style="26" customWidth="1"/>
    <col min="2" max="2" width="12.625" style="56" customWidth="1"/>
    <col min="3" max="3" width="23.75" style="26" customWidth="1"/>
    <col min="4" max="7" width="7.875" style="26" customWidth="1"/>
    <col min="8" max="8" width="7.875" style="64" customWidth="1"/>
    <col min="9" max="11" width="7.875" style="26" customWidth="1"/>
    <col min="12" max="12" width="9.25" style="26" customWidth="1"/>
    <col min="13" max="13" width="8.875" style="34" customWidth="1"/>
    <col min="14" max="14" width="7.875" style="64" customWidth="1"/>
    <col min="15" max="15" width="7.875" style="26" customWidth="1"/>
    <col min="16" max="16" width="7.875" style="64" customWidth="1"/>
    <col min="17" max="17" width="11.625" style="34" customWidth="1"/>
    <col min="18" max="18" width="7.875" style="26" customWidth="1"/>
    <col min="19" max="19" width="9.75" style="34" customWidth="1"/>
    <col min="20" max="20" width="19.375" style="34" customWidth="1"/>
    <col min="21" max="21" width="9.5625" style="26" customWidth="1"/>
    <col min="22" max="25" width="7.625" style="26" customWidth="1"/>
    <col min="26" max="16384" width="12.625" style="26"/>
  </cols>
  <sheetData>
    <row r="1" spans="1:22" s="34" customFormat="1" ht="90.75" thickTop="1" thickBot="1" x14ac:dyDescent="0.4">
      <c r="A1" s="23" t="s">
        <v>0</v>
      </c>
      <c r="B1" s="23" t="s">
        <v>1</v>
      </c>
      <c r="C1" s="23" t="s">
        <v>2</v>
      </c>
      <c r="D1" s="32" t="s">
        <v>3</v>
      </c>
      <c r="E1" s="32" t="s">
        <v>4</v>
      </c>
      <c r="F1" s="32" t="s">
        <v>5</v>
      </c>
      <c r="G1" s="32" t="s">
        <v>6</v>
      </c>
      <c r="H1" s="60" t="s">
        <v>7</v>
      </c>
      <c r="I1" s="32" t="s">
        <v>8</v>
      </c>
      <c r="J1" s="32" t="s">
        <v>9</v>
      </c>
      <c r="K1" s="33" t="s">
        <v>19</v>
      </c>
      <c r="L1" s="33" t="s">
        <v>18</v>
      </c>
      <c r="M1" s="32" t="s">
        <v>10</v>
      </c>
      <c r="N1" s="60" t="s">
        <v>11</v>
      </c>
      <c r="O1" s="32" t="s">
        <v>12</v>
      </c>
      <c r="P1" s="60" t="s">
        <v>13</v>
      </c>
      <c r="Q1" s="32" t="s">
        <v>14</v>
      </c>
      <c r="R1" s="32" t="s">
        <v>15</v>
      </c>
      <c r="S1" s="32" t="s">
        <v>16</v>
      </c>
      <c r="T1" s="32" t="s">
        <v>17</v>
      </c>
      <c r="V1" s="35"/>
    </row>
    <row r="2" spans="1:22" ht="23" customHeight="1" thickTop="1" x14ac:dyDescent="0.65">
      <c r="A2" s="36">
        <v>1</v>
      </c>
      <c r="B2" s="37">
        <v>2586974</v>
      </c>
      <c r="C2" s="24" t="s">
        <v>20</v>
      </c>
      <c r="D2" s="38">
        <v>90</v>
      </c>
      <c r="E2" s="38">
        <v>80</v>
      </c>
      <c r="F2" s="38">
        <v>70</v>
      </c>
      <c r="G2" s="38">
        <v>95</v>
      </c>
      <c r="H2" s="57">
        <f t="shared" ref="H2:H9" si="0">SUM(D2:G2)/4</f>
        <v>83.75</v>
      </c>
      <c r="I2" s="38">
        <v>100</v>
      </c>
      <c r="J2" s="38">
        <v>90</v>
      </c>
      <c r="K2" s="38">
        <v>90</v>
      </c>
      <c r="L2" s="38">
        <v>90</v>
      </c>
      <c r="M2" s="39">
        <f>SUM(J2:K2:L2)/3</f>
        <v>90</v>
      </c>
      <c r="N2" s="57">
        <f t="shared" ref="N2:N9" si="1">SUM(H2+M2)/2</f>
        <v>86.875</v>
      </c>
      <c r="O2" s="38">
        <v>80</v>
      </c>
      <c r="P2" s="57">
        <f>SUM(O2+N2)/2</f>
        <v>83.4375</v>
      </c>
      <c r="Q2" s="39" t="str">
        <f t="shared" ref="Q2:Q9" si="2">IF(P2&gt;49,"ناجح",IF(P2&lt;=49,"مكمل","راسب"))</f>
        <v>ناجح</v>
      </c>
      <c r="R2" s="40"/>
      <c r="S2" s="39" t="str">
        <f t="shared" ref="S2:S9" si="3">IF(P2&lt;=49,(SUM(R2+N2)/2),"")</f>
        <v/>
      </c>
      <c r="T2" s="41" t="str">
        <f>IF(U2=TRUE,"ناجح","راسب")</f>
        <v>ناجح</v>
      </c>
      <c r="U2" s="42" t="b">
        <f>AND(S2&gt;=50,S3&gt;=50,S4&gt;=50,S5&gt;=50,S6&gt;=50,S7&gt;=50,S8&gt;=50,S9&gt;=50)</f>
        <v>1</v>
      </c>
    </row>
    <row r="3" spans="1:22" ht="23" customHeight="1" x14ac:dyDescent="0.65">
      <c r="A3" s="43">
        <v>2</v>
      </c>
      <c r="B3" s="44">
        <v>2596574</v>
      </c>
      <c r="C3" s="25" t="s">
        <v>21</v>
      </c>
      <c r="D3" s="45">
        <v>84</v>
      </c>
      <c r="E3" s="45">
        <v>80</v>
      </c>
      <c r="F3" s="45">
        <v>82</v>
      </c>
      <c r="G3" s="45">
        <v>89</v>
      </c>
      <c r="H3" s="61">
        <f t="shared" si="0"/>
        <v>83.75</v>
      </c>
      <c r="I3" s="45">
        <v>99</v>
      </c>
      <c r="J3" s="45">
        <v>80</v>
      </c>
      <c r="K3" s="45">
        <v>80</v>
      </c>
      <c r="L3" s="45">
        <v>80</v>
      </c>
      <c r="M3" s="46">
        <f>SUM(J3:K3:L3)/3</f>
        <v>80</v>
      </c>
      <c r="N3" s="61">
        <f t="shared" si="1"/>
        <v>81.875</v>
      </c>
      <c r="O3" s="45">
        <v>50</v>
      </c>
      <c r="P3" s="61">
        <f t="shared" ref="P3:P9" si="4">SUM(O3+N3)/2</f>
        <v>65.9375</v>
      </c>
      <c r="Q3" s="46" t="str">
        <f t="shared" si="2"/>
        <v>ناجح</v>
      </c>
      <c r="R3" s="47"/>
      <c r="S3" s="46" t="str">
        <f t="shared" si="3"/>
        <v/>
      </c>
      <c r="T3" s="46"/>
    </row>
    <row r="4" spans="1:22" ht="23" customHeight="1" x14ac:dyDescent="0.65">
      <c r="A4" s="43">
        <v>3</v>
      </c>
      <c r="B4" s="44">
        <v>2573974</v>
      </c>
      <c r="C4" s="25" t="s">
        <v>22</v>
      </c>
      <c r="D4" s="45" t="s">
        <v>32</v>
      </c>
      <c r="E4" s="45">
        <v>97</v>
      </c>
      <c r="F4" s="45">
        <v>97</v>
      </c>
      <c r="G4" s="45">
        <v>97</v>
      </c>
      <c r="H4" s="61">
        <f t="shared" si="0"/>
        <v>72.75</v>
      </c>
      <c r="I4" s="45">
        <v>95</v>
      </c>
      <c r="J4" s="45">
        <v>97</v>
      </c>
      <c r="K4" s="45">
        <v>97</v>
      </c>
      <c r="L4" s="45">
        <v>97</v>
      </c>
      <c r="M4" s="46">
        <f>SUM(J4:K4:L4)/3</f>
        <v>97</v>
      </c>
      <c r="N4" s="61">
        <f t="shared" si="1"/>
        <v>84.875</v>
      </c>
      <c r="O4" s="45">
        <v>80</v>
      </c>
      <c r="P4" s="61">
        <f t="shared" si="4"/>
        <v>82.4375</v>
      </c>
      <c r="Q4" s="46" t="str">
        <f t="shared" si="2"/>
        <v>ناجح</v>
      </c>
      <c r="R4" s="47"/>
      <c r="S4" s="46" t="str">
        <f t="shared" si="3"/>
        <v/>
      </c>
      <c r="T4" s="46"/>
    </row>
    <row r="5" spans="1:22" ht="23" customHeight="1" x14ac:dyDescent="0.65">
      <c r="A5" s="43">
        <v>4</v>
      </c>
      <c r="B5" s="44">
        <v>2563774</v>
      </c>
      <c r="C5" s="25" t="s">
        <v>23</v>
      </c>
      <c r="D5" s="45">
        <v>68</v>
      </c>
      <c r="E5" s="45">
        <v>70</v>
      </c>
      <c r="F5" s="45">
        <v>75</v>
      </c>
      <c r="G5" s="45">
        <v>74</v>
      </c>
      <c r="H5" s="61">
        <f t="shared" si="0"/>
        <v>71.75</v>
      </c>
      <c r="I5" s="45">
        <v>96</v>
      </c>
      <c r="J5" s="45">
        <v>68</v>
      </c>
      <c r="K5" s="45">
        <v>68</v>
      </c>
      <c r="L5" s="45">
        <v>68</v>
      </c>
      <c r="M5" s="46">
        <f>SUM(J5:K5:L5)/3</f>
        <v>68</v>
      </c>
      <c r="N5" s="61">
        <f t="shared" si="1"/>
        <v>69.875</v>
      </c>
      <c r="O5" s="45">
        <v>70</v>
      </c>
      <c r="P5" s="61">
        <f t="shared" si="4"/>
        <v>69.9375</v>
      </c>
      <c r="Q5" s="46" t="str">
        <f t="shared" si="2"/>
        <v>ناجح</v>
      </c>
      <c r="R5" s="47"/>
      <c r="S5" s="46" t="str">
        <f t="shared" si="3"/>
        <v/>
      </c>
      <c r="T5" s="46"/>
    </row>
    <row r="6" spans="1:22" ht="23" customHeight="1" x14ac:dyDescent="0.65">
      <c r="A6" s="43">
        <v>5</v>
      </c>
      <c r="B6" s="44">
        <v>2579864</v>
      </c>
      <c r="C6" s="25" t="s">
        <v>24</v>
      </c>
      <c r="D6" s="45">
        <v>94</v>
      </c>
      <c r="E6" s="45">
        <v>99</v>
      </c>
      <c r="F6" s="45">
        <v>97</v>
      </c>
      <c r="G6" s="45">
        <v>92</v>
      </c>
      <c r="H6" s="61">
        <f t="shared" si="0"/>
        <v>95.5</v>
      </c>
      <c r="I6" s="45">
        <v>94</v>
      </c>
      <c r="J6" s="45">
        <v>94</v>
      </c>
      <c r="K6" s="45">
        <v>94</v>
      </c>
      <c r="L6" s="45">
        <v>94</v>
      </c>
      <c r="M6" s="46">
        <f>SUM(J6:K6:L6)/3</f>
        <v>94</v>
      </c>
      <c r="N6" s="61">
        <f t="shared" si="1"/>
        <v>94.75</v>
      </c>
      <c r="O6" s="45">
        <v>90</v>
      </c>
      <c r="P6" s="61">
        <f t="shared" si="4"/>
        <v>92.375</v>
      </c>
      <c r="Q6" s="46" t="str">
        <f t="shared" si="2"/>
        <v>ناجح</v>
      </c>
      <c r="R6" s="47"/>
      <c r="S6" s="46" t="str">
        <f t="shared" si="3"/>
        <v/>
      </c>
      <c r="T6" s="46"/>
    </row>
    <row r="7" spans="1:22" ht="23" customHeight="1" x14ac:dyDescent="0.65">
      <c r="A7" s="43">
        <v>6</v>
      </c>
      <c r="B7" s="44">
        <v>2635214</v>
      </c>
      <c r="C7" s="25" t="s">
        <v>25</v>
      </c>
      <c r="D7" s="45">
        <v>76</v>
      </c>
      <c r="E7" s="45">
        <v>70</v>
      </c>
      <c r="F7" s="45">
        <v>72</v>
      </c>
      <c r="G7" s="45">
        <v>78</v>
      </c>
      <c r="H7" s="61">
        <f t="shared" si="0"/>
        <v>74</v>
      </c>
      <c r="I7" s="45">
        <v>93</v>
      </c>
      <c r="J7" s="45">
        <v>76</v>
      </c>
      <c r="K7" s="45">
        <v>76</v>
      </c>
      <c r="L7" s="45">
        <v>76</v>
      </c>
      <c r="M7" s="46">
        <f>SUM(J7:K7:L7)/3</f>
        <v>76</v>
      </c>
      <c r="N7" s="61">
        <f t="shared" si="1"/>
        <v>75</v>
      </c>
      <c r="O7" s="45">
        <v>90</v>
      </c>
      <c r="P7" s="61">
        <f t="shared" si="4"/>
        <v>82.5</v>
      </c>
      <c r="Q7" s="46" t="str">
        <f t="shared" si="2"/>
        <v>ناجح</v>
      </c>
      <c r="R7" s="47"/>
      <c r="S7" s="46" t="str">
        <f t="shared" si="3"/>
        <v/>
      </c>
      <c r="T7" s="46"/>
    </row>
    <row r="8" spans="1:22" ht="23" customHeight="1" x14ac:dyDescent="0.65">
      <c r="A8" s="43">
        <v>7</v>
      </c>
      <c r="B8" s="44">
        <v>22468074</v>
      </c>
      <c r="C8" s="25" t="s">
        <v>26</v>
      </c>
      <c r="D8" s="45" t="s">
        <v>33</v>
      </c>
      <c r="E8" s="45" t="s">
        <v>36</v>
      </c>
      <c r="F8" s="45">
        <v>95</v>
      </c>
      <c r="G8" s="45">
        <v>98</v>
      </c>
      <c r="H8" s="61">
        <f t="shared" si="0"/>
        <v>48.25</v>
      </c>
      <c r="I8" s="45">
        <v>92</v>
      </c>
      <c r="J8" s="45">
        <v>94</v>
      </c>
      <c r="K8" s="45">
        <v>94</v>
      </c>
      <c r="L8" s="45">
        <v>94</v>
      </c>
      <c r="M8" s="46">
        <f>SUM(J8:K8:L8)/3</f>
        <v>94</v>
      </c>
      <c r="N8" s="61">
        <f t="shared" si="1"/>
        <v>71.125</v>
      </c>
      <c r="O8" s="45">
        <v>88</v>
      </c>
      <c r="P8" s="61">
        <f t="shared" si="4"/>
        <v>79.5625</v>
      </c>
      <c r="Q8" s="46" t="str">
        <f t="shared" si="2"/>
        <v>ناجح</v>
      </c>
      <c r="R8" s="47"/>
      <c r="S8" s="46" t="str">
        <f t="shared" si="3"/>
        <v/>
      </c>
      <c r="T8" s="46"/>
    </row>
    <row r="9" spans="1:22" ht="23" customHeight="1" x14ac:dyDescent="0.65">
      <c r="A9" s="43">
        <v>8</v>
      </c>
      <c r="B9" s="44">
        <v>26583974</v>
      </c>
      <c r="C9" s="25" t="s">
        <v>27</v>
      </c>
      <c r="D9" s="48">
        <v>98</v>
      </c>
      <c r="E9" s="48">
        <v>99</v>
      </c>
      <c r="F9" s="48" t="s">
        <v>38</v>
      </c>
      <c r="G9" s="48">
        <v>98</v>
      </c>
      <c r="H9" s="62">
        <f t="shared" si="0"/>
        <v>73.75</v>
      </c>
      <c r="I9" s="48">
        <v>91</v>
      </c>
      <c r="J9" s="48">
        <v>98</v>
      </c>
      <c r="K9" s="48">
        <v>98</v>
      </c>
      <c r="L9" s="48">
        <v>98</v>
      </c>
      <c r="M9" s="49">
        <f>SUM(J9:K9:L9)/3</f>
        <v>98</v>
      </c>
      <c r="N9" s="62">
        <f t="shared" si="1"/>
        <v>85.875</v>
      </c>
      <c r="O9" s="48">
        <v>87</v>
      </c>
      <c r="P9" s="62">
        <f t="shared" si="4"/>
        <v>86.4375</v>
      </c>
      <c r="Q9" s="49" t="str">
        <f t="shared" si="2"/>
        <v>ناجح</v>
      </c>
      <c r="R9" s="50"/>
      <c r="S9" s="49" t="str">
        <f t="shared" si="3"/>
        <v/>
      </c>
      <c r="T9" s="49"/>
    </row>
    <row r="10" spans="1:22" ht="23" customHeight="1" x14ac:dyDescent="0.65">
      <c r="A10" s="43">
        <v>9</v>
      </c>
      <c r="B10" s="44">
        <v>26389972</v>
      </c>
      <c r="C10" s="25" t="s">
        <v>28</v>
      </c>
      <c r="D10" s="48">
        <v>98</v>
      </c>
      <c r="E10" s="48">
        <v>99</v>
      </c>
      <c r="F10" s="48">
        <v>100</v>
      </c>
      <c r="G10" s="48" t="s">
        <v>40</v>
      </c>
      <c r="H10" s="62">
        <f t="shared" ref="H10:H12" si="5">SUM(D10:G10)/4</f>
        <v>74.25</v>
      </c>
      <c r="I10" s="48">
        <v>91</v>
      </c>
      <c r="J10" s="48">
        <v>98</v>
      </c>
      <c r="K10" s="48">
        <v>98</v>
      </c>
      <c r="L10" s="48">
        <v>98</v>
      </c>
      <c r="M10" s="49">
        <f>SUM(J10:K10:L10)/3</f>
        <v>98</v>
      </c>
      <c r="N10" s="62">
        <f t="shared" ref="N10:N12" si="6">SUM(H10+M10)/2</f>
        <v>86.125</v>
      </c>
      <c r="O10" s="48">
        <v>88</v>
      </c>
      <c r="P10" s="62">
        <f t="shared" ref="P10:P12" si="7">SUM(O10+N10)/2</f>
        <v>87.0625</v>
      </c>
      <c r="Q10" s="49" t="str">
        <f t="shared" ref="Q10:Q12" si="8">IF(P10&gt;49,"ناجح",IF(P10&lt;=49,"مكمل","راسب"))</f>
        <v>ناجح</v>
      </c>
      <c r="R10" s="50"/>
      <c r="S10" s="49" t="str">
        <f t="shared" ref="S10:S12" si="9">IF(P10&lt;=49,(SUM(R10+N10)/2),"")</f>
        <v/>
      </c>
      <c r="T10" s="49"/>
    </row>
    <row r="11" spans="1:22" ht="23" customHeight="1" x14ac:dyDescent="0.65">
      <c r="A11" s="43">
        <v>10</v>
      </c>
      <c r="B11" s="44">
        <v>26583974</v>
      </c>
      <c r="C11" s="25" t="s">
        <v>29</v>
      </c>
      <c r="D11" s="48" t="s">
        <v>34</v>
      </c>
      <c r="E11" s="48" t="s">
        <v>35</v>
      </c>
      <c r="F11" s="48" t="s">
        <v>37</v>
      </c>
      <c r="G11" s="48">
        <v>98</v>
      </c>
      <c r="H11" s="62">
        <f t="shared" si="5"/>
        <v>24.5</v>
      </c>
      <c r="I11" s="48">
        <v>91</v>
      </c>
      <c r="J11" s="48">
        <v>98</v>
      </c>
      <c r="K11" s="48">
        <v>98</v>
      </c>
      <c r="L11" s="48">
        <v>98</v>
      </c>
      <c r="M11" s="49">
        <f>SUM(J11:K11:L11)/3</f>
        <v>98</v>
      </c>
      <c r="N11" s="62">
        <f t="shared" si="6"/>
        <v>61.25</v>
      </c>
      <c r="O11" s="48">
        <v>89</v>
      </c>
      <c r="P11" s="62">
        <f t="shared" si="7"/>
        <v>75.125</v>
      </c>
      <c r="Q11" s="49" t="str">
        <f t="shared" si="8"/>
        <v>ناجح</v>
      </c>
      <c r="R11" s="50"/>
      <c r="S11" s="49" t="str">
        <f t="shared" si="9"/>
        <v/>
      </c>
      <c r="T11" s="49"/>
    </row>
    <row r="12" spans="1:22" ht="23" customHeight="1" x14ac:dyDescent="0.65">
      <c r="A12" s="43">
        <v>11</v>
      </c>
      <c r="B12" s="44">
        <v>26085277</v>
      </c>
      <c r="C12" s="25" t="s">
        <v>30</v>
      </c>
      <c r="D12" s="48">
        <v>98</v>
      </c>
      <c r="E12" s="48">
        <v>99</v>
      </c>
      <c r="F12" s="48">
        <v>100</v>
      </c>
      <c r="G12" s="48" t="s">
        <v>41</v>
      </c>
      <c r="H12" s="62">
        <f t="shared" si="5"/>
        <v>74.25</v>
      </c>
      <c r="I12" s="48">
        <v>91</v>
      </c>
      <c r="J12" s="48">
        <v>98</v>
      </c>
      <c r="K12" s="48">
        <v>98</v>
      </c>
      <c r="L12" s="48">
        <v>98</v>
      </c>
      <c r="M12" s="49">
        <f>SUM(J12:K12:L12)/3</f>
        <v>98</v>
      </c>
      <c r="N12" s="62">
        <f t="shared" si="6"/>
        <v>86.125</v>
      </c>
      <c r="O12" s="48">
        <v>90</v>
      </c>
      <c r="P12" s="62">
        <f t="shared" si="7"/>
        <v>88.0625</v>
      </c>
      <c r="Q12" s="49" t="str">
        <f t="shared" si="8"/>
        <v>ناجح</v>
      </c>
      <c r="R12" s="50"/>
      <c r="S12" s="49" t="str">
        <f t="shared" si="9"/>
        <v/>
      </c>
      <c r="T12" s="49"/>
    </row>
    <row r="13" spans="1:22" ht="23" customHeight="1" thickBot="1" x14ac:dyDescent="0.7">
      <c r="A13" s="51">
        <v>12</v>
      </c>
      <c r="B13" s="52">
        <v>23543934</v>
      </c>
      <c r="C13" s="31" t="s">
        <v>31</v>
      </c>
      <c r="D13" s="53">
        <v>98</v>
      </c>
      <c r="E13" s="53">
        <v>99</v>
      </c>
      <c r="F13" s="53" t="s">
        <v>39</v>
      </c>
      <c r="G13" s="53">
        <v>98</v>
      </c>
      <c r="H13" s="63">
        <f t="shared" ref="H13" si="10">SUM(D13:G13)/4</f>
        <v>73.75</v>
      </c>
      <c r="I13" s="53">
        <v>91</v>
      </c>
      <c r="J13" s="53">
        <v>98</v>
      </c>
      <c r="K13" s="53">
        <v>98</v>
      </c>
      <c r="L13" s="53">
        <v>98</v>
      </c>
      <c r="M13" s="54">
        <f>SUM(J13:K13:L13)/3</f>
        <v>98</v>
      </c>
      <c r="N13" s="63">
        <f t="shared" ref="N13" si="11">SUM(H13+M13)/2</f>
        <v>85.875</v>
      </c>
      <c r="O13" s="53">
        <v>91</v>
      </c>
      <c r="P13" s="63">
        <f t="shared" ref="P13" si="12">SUM(O13+N13)/2</f>
        <v>88.4375</v>
      </c>
      <c r="Q13" s="54" t="str">
        <f t="shared" ref="Q13" si="13">IF(P13&gt;49,"ناجح",IF(P13&lt;=49,"مكمل","راسب"))</f>
        <v>ناجح</v>
      </c>
      <c r="R13" s="55"/>
      <c r="S13" s="54" t="str">
        <f t="shared" ref="S13" si="14">IF(P13&lt;=49,(SUM(R13+N13)/2),"")</f>
        <v/>
      </c>
      <c r="T13" s="54"/>
    </row>
    <row r="14" spans="1:22" ht="15" customHeight="1" thickTop="1" x14ac:dyDescent="0.35"/>
  </sheetData>
  <sheetProtection deleteColumns="0" deleteRows="0"/>
  <conditionalFormatting sqref="D2:P13">
    <cfRule type="cellIs" dxfId="95" priority="20" operator="between">
      <formula>0</formula>
      <formula>49</formula>
    </cfRule>
  </conditionalFormatting>
  <conditionalFormatting sqref="T2">
    <cfRule type="containsText" dxfId="94" priority="17" operator="containsText" text="راسب">
      <formula>NOT(ISERROR(SEARCH("راسب",T2)))</formula>
    </cfRule>
    <cfRule type="containsText" dxfId="93" priority="18" operator="containsText" text="ناجح">
      <formula>NOT(ISERROR(SEARCH("ناجح",T2)))</formula>
    </cfRule>
    <cfRule type="cellIs" dxfId="92" priority="19" operator="greaterThan">
      <formula>"ناجح"</formula>
    </cfRule>
  </conditionalFormatting>
  <conditionalFormatting sqref="S7">
    <cfRule type="cellIs" dxfId="91" priority="16" operator="between">
      <formula>0</formula>
      <formula>49</formula>
    </cfRule>
  </conditionalFormatting>
  <conditionalFormatting sqref="S2:S13">
    <cfRule type="cellIs" dxfId="90" priority="14" operator="lessThan">
      <formula>49</formula>
    </cfRule>
    <cfRule type="cellIs" dxfId="89" priority="15" operator="greaterThan">
      <formula>50</formula>
    </cfRule>
  </conditionalFormatting>
  <conditionalFormatting sqref="R2:R13">
    <cfRule type="cellIs" dxfId="88" priority="4" operator="lessThan">
      <formula>50</formula>
    </cfRule>
    <cfRule type="cellIs" dxfId="87" priority="5" operator="greaterThan">
      <formula>50</formula>
    </cfRule>
    <cfRule type="cellIs" dxfId="86" priority="6" operator="lessThan">
      <formula>50</formula>
    </cfRule>
    <cfRule type="cellIs" dxfId="85" priority="7" operator="greaterThan">
      <formula>50</formula>
    </cfRule>
    <cfRule type="cellIs" dxfId="84" priority="8" operator="lessThan">
      <formula>49</formula>
    </cfRule>
    <cfRule type="cellIs" dxfId="83" priority="9" operator="greaterThan">
      <formula>50</formula>
    </cfRule>
    <cfRule type="cellIs" dxfId="82" priority="12" operator="lessThan">
      <formula>49</formula>
    </cfRule>
    <cfRule type="cellIs" priority="13" operator="greaterThan">
      <formula>50</formula>
    </cfRule>
  </conditionalFormatting>
  <conditionalFormatting sqref="R2">
    <cfRule type="cellIs" dxfId="81" priority="10" operator="greaterThan">
      <formula>50</formula>
    </cfRule>
    <cfRule type="cellIs" dxfId="80" priority="11" operator="lessThan">
      <formula>49</formula>
    </cfRule>
  </conditionalFormatting>
  <conditionalFormatting sqref="Q2:Q13">
    <cfRule type="containsText" dxfId="79" priority="1" operator="containsText" text="ناجح">
      <formula>NOT(ISERROR(SEARCH("ناجح",Q2)))</formula>
    </cfRule>
    <cfRule type="containsText" dxfId="78" priority="2" operator="containsText" text="راسب">
      <formula>NOT(ISERROR(SEARCH("راسب",Q2)))</formula>
    </cfRule>
    <cfRule type="containsText" dxfId="77" priority="3" operator="containsText" text="مكمل">
      <formula>NOT(ISERROR(SEARCH("مكمل",Q2)))</formula>
    </cfRule>
  </conditionalFormatting>
  <pageMargins left="0" right="0" top="0.75" bottom="0" header="0" footer="0"/>
  <pageSetup paperSize="9" scale="62" fitToHeight="0" orientation="landscape" r:id="rId1"/>
  <colBreaks count="1" manualBreakCount="1">
    <brk id="2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F2125-00D1-483F-ADA6-B759D525482C}">
  <sheetPr>
    <pageSetUpPr fitToPage="1"/>
  </sheetPr>
  <dimension ref="A1:V14"/>
  <sheetViews>
    <sheetView rightToLeft="1" zoomScaleNormal="100" workbookViewId="0">
      <selection activeCell="A10" sqref="A10:T13"/>
    </sheetView>
  </sheetViews>
  <sheetFormatPr defaultColWidth="12.625" defaultRowHeight="15" customHeight="1" x14ac:dyDescent="0.35"/>
  <cols>
    <col min="1" max="1" width="8.125" style="10" customWidth="1"/>
    <col min="2" max="2" width="12.625" style="29" customWidth="1"/>
    <col min="3" max="3" width="23.75" style="26" customWidth="1"/>
    <col min="4" max="7" width="7.875" style="70" customWidth="1"/>
    <col min="8" max="8" width="7.875" style="64" customWidth="1"/>
    <col min="9" max="11" width="7.875" style="70" customWidth="1"/>
    <col min="12" max="12" width="9.25" style="70" customWidth="1"/>
    <col min="13" max="13" width="8.875" style="64" customWidth="1"/>
    <col min="14" max="14" width="7.875" style="64" customWidth="1"/>
    <col min="15" max="15" width="7.875" style="70" customWidth="1"/>
    <col min="16" max="16" width="7.875" style="64" customWidth="1"/>
    <col min="17" max="17" width="11.625" style="2" customWidth="1"/>
    <col min="18" max="18" width="7.875" style="10" customWidth="1"/>
    <col min="19" max="19" width="9.75" style="2" customWidth="1"/>
    <col min="20" max="20" width="19.375" style="2" customWidth="1"/>
    <col min="21" max="21" width="9.5625" style="10" customWidth="1"/>
    <col min="22" max="25" width="7.625" style="10" customWidth="1"/>
    <col min="26" max="16384" width="12.625" style="10"/>
  </cols>
  <sheetData>
    <row r="1" spans="1:22" s="2" customFormat="1" ht="90.75" thickTop="1" thickBot="1" x14ac:dyDescent="0.4">
      <c r="A1" s="1" t="s">
        <v>0</v>
      </c>
      <c r="B1" s="27" t="s">
        <v>1</v>
      </c>
      <c r="C1" s="23" t="s">
        <v>2</v>
      </c>
      <c r="D1" s="60" t="s">
        <v>3</v>
      </c>
      <c r="E1" s="60" t="s">
        <v>4</v>
      </c>
      <c r="F1" s="60" t="s">
        <v>5</v>
      </c>
      <c r="G1" s="60" t="s">
        <v>6</v>
      </c>
      <c r="H1" s="60" t="s">
        <v>7</v>
      </c>
      <c r="I1" s="60" t="s">
        <v>8</v>
      </c>
      <c r="J1" s="60" t="s">
        <v>9</v>
      </c>
      <c r="K1" s="65" t="s">
        <v>19</v>
      </c>
      <c r="L1" s="65" t="s">
        <v>18</v>
      </c>
      <c r="M1" s="60" t="s">
        <v>10</v>
      </c>
      <c r="N1" s="60" t="s">
        <v>11</v>
      </c>
      <c r="O1" s="60" t="s">
        <v>12</v>
      </c>
      <c r="P1" s="60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V1" s="22"/>
    </row>
    <row r="2" spans="1:22" ht="23" customHeight="1" thickTop="1" thickBot="1" x14ac:dyDescent="0.7">
      <c r="A2" s="11">
        <v>-1</v>
      </c>
      <c r="B2" s="28">
        <v>2586974</v>
      </c>
      <c r="C2" s="24" t="s">
        <v>20</v>
      </c>
      <c r="D2" s="12">
        <v>60</v>
      </c>
      <c r="E2" s="12">
        <v>80</v>
      </c>
      <c r="F2" s="12">
        <v>50</v>
      </c>
      <c r="G2" s="12">
        <v>95</v>
      </c>
      <c r="H2" s="4">
        <f t="shared" ref="H2:H9" si="0">SUM(D2:G2)/4</f>
        <v>71.25</v>
      </c>
      <c r="I2" s="12">
        <v>100</v>
      </c>
      <c r="J2" s="12">
        <v>50</v>
      </c>
      <c r="K2" s="12">
        <v>90</v>
      </c>
      <c r="L2" s="12">
        <v>90</v>
      </c>
      <c r="M2" s="4">
        <f>SUM(J2:K2:L2)/3</f>
        <v>76.666666666666671</v>
      </c>
      <c r="N2" s="4">
        <f t="shared" ref="N2:N13" si="1">SUM(H2+M2)/2</f>
        <v>73.958333333333343</v>
      </c>
      <c r="O2" s="12">
        <v>80</v>
      </c>
      <c r="P2" s="4">
        <f>SUM(O2+N2)/2</f>
        <v>76.979166666666671</v>
      </c>
      <c r="Q2" s="19" t="str">
        <f t="shared" ref="Q2:Q13" si="2">IF(P2&gt;49,"ناجح",IF(P2&lt;=49,"مكمل","راسب"))</f>
        <v>ناجح</v>
      </c>
      <c r="R2" s="13"/>
      <c r="S2" s="4" t="str">
        <f t="shared" ref="S2:S13" si="3">IF(P2&lt;=49,(SUM(R2+N2)/2),"")</f>
        <v/>
      </c>
      <c r="T2" s="8" t="str">
        <f>IF(V2=TRUE,"ناجح","راسب")</f>
        <v>ناجح</v>
      </c>
      <c r="V2" s="30" t="b">
        <f>AND(S2&gt;=50,S3&gt;=50,S4&gt;=50,S5&gt;=50,S6&gt;=50,S7&gt;=50,S8&gt;=50,S9&gt;=50)</f>
        <v>1</v>
      </c>
    </row>
    <row r="3" spans="1:22" ht="23" customHeight="1" thickTop="1" thickBot="1" x14ac:dyDescent="0.7">
      <c r="A3" s="14">
        <v>-2</v>
      </c>
      <c r="B3" s="28">
        <v>2596574</v>
      </c>
      <c r="C3" s="25" t="s">
        <v>21</v>
      </c>
      <c r="D3" s="15">
        <v>84</v>
      </c>
      <c r="E3" s="15">
        <v>80</v>
      </c>
      <c r="F3" s="15">
        <v>82</v>
      </c>
      <c r="G3" s="15">
        <v>89</v>
      </c>
      <c r="H3" s="5">
        <f t="shared" si="0"/>
        <v>83.75</v>
      </c>
      <c r="I3" s="15">
        <v>99</v>
      </c>
      <c r="J3" s="15">
        <v>80</v>
      </c>
      <c r="K3" s="15">
        <v>80</v>
      </c>
      <c r="L3" s="15">
        <v>80</v>
      </c>
      <c r="M3" s="5">
        <f>SUM(J3:K3:L3)/3</f>
        <v>80</v>
      </c>
      <c r="N3" s="5">
        <f t="shared" si="1"/>
        <v>81.875</v>
      </c>
      <c r="O3" s="15">
        <v>50</v>
      </c>
      <c r="P3" s="5">
        <f t="shared" ref="P3:P9" si="4">SUM(O3+N3)/2</f>
        <v>65.9375</v>
      </c>
      <c r="Q3" s="20" t="str">
        <f t="shared" si="2"/>
        <v>ناجح</v>
      </c>
      <c r="R3" s="16"/>
      <c r="S3" s="5" t="str">
        <f t="shared" si="3"/>
        <v/>
      </c>
      <c r="T3" s="7"/>
    </row>
    <row r="4" spans="1:22" ht="23" customHeight="1" thickTop="1" thickBot="1" x14ac:dyDescent="0.7">
      <c r="A4" s="14">
        <v>-3</v>
      </c>
      <c r="B4" s="28">
        <v>2573974</v>
      </c>
      <c r="C4" s="25" t="s">
        <v>22</v>
      </c>
      <c r="D4" s="15">
        <v>65</v>
      </c>
      <c r="E4" s="15">
        <v>97</v>
      </c>
      <c r="F4" s="15">
        <v>55</v>
      </c>
      <c r="G4" s="15">
        <v>97</v>
      </c>
      <c r="H4" s="5">
        <f t="shared" si="0"/>
        <v>78.5</v>
      </c>
      <c r="I4" s="15">
        <v>95</v>
      </c>
      <c r="J4" s="15">
        <v>60</v>
      </c>
      <c r="K4" s="15">
        <v>97</v>
      </c>
      <c r="L4" s="15">
        <v>97</v>
      </c>
      <c r="M4" s="5">
        <f>SUM(J4:K4:L4)/3</f>
        <v>84.666666666666671</v>
      </c>
      <c r="N4" s="5">
        <f t="shared" si="1"/>
        <v>81.583333333333343</v>
      </c>
      <c r="O4" s="15">
        <v>80</v>
      </c>
      <c r="P4" s="5">
        <f t="shared" si="4"/>
        <v>80.791666666666671</v>
      </c>
      <c r="Q4" s="20" t="str">
        <f t="shared" si="2"/>
        <v>ناجح</v>
      </c>
      <c r="R4" s="16"/>
      <c r="S4" s="5" t="str">
        <f t="shared" si="3"/>
        <v/>
      </c>
      <c r="T4" s="7"/>
    </row>
    <row r="5" spans="1:22" ht="23" customHeight="1" thickTop="1" thickBot="1" x14ac:dyDescent="0.7">
      <c r="A5" s="14">
        <v>-4</v>
      </c>
      <c r="B5" s="28">
        <v>2563774</v>
      </c>
      <c r="C5" s="25" t="s">
        <v>23</v>
      </c>
      <c r="D5" s="15">
        <v>68</v>
      </c>
      <c r="E5" s="15">
        <v>70</v>
      </c>
      <c r="F5" s="15">
        <v>75</v>
      </c>
      <c r="G5" s="15">
        <v>74</v>
      </c>
      <c r="H5" s="5">
        <f t="shared" si="0"/>
        <v>71.75</v>
      </c>
      <c r="I5" s="15">
        <v>96</v>
      </c>
      <c r="J5" s="15">
        <v>68</v>
      </c>
      <c r="K5" s="15">
        <v>68</v>
      </c>
      <c r="L5" s="15">
        <v>68</v>
      </c>
      <c r="M5" s="5">
        <f>SUM(J5:K5:L5)/3</f>
        <v>68</v>
      </c>
      <c r="N5" s="5">
        <f t="shared" si="1"/>
        <v>69.875</v>
      </c>
      <c r="O5" s="15">
        <v>70</v>
      </c>
      <c r="P5" s="5">
        <f t="shared" si="4"/>
        <v>69.9375</v>
      </c>
      <c r="Q5" s="20" t="str">
        <f t="shared" si="2"/>
        <v>ناجح</v>
      </c>
      <c r="R5" s="16"/>
      <c r="S5" s="5" t="str">
        <f t="shared" si="3"/>
        <v/>
      </c>
      <c r="T5" s="7"/>
    </row>
    <row r="6" spans="1:22" ht="23" customHeight="1" thickTop="1" thickBot="1" x14ac:dyDescent="0.7">
      <c r="A6" s="14">
        <v>-5</v>
      </c>
      <c r="B6" s="28">
        <v>2579864</v>
      </c>
      <c r="C6" s="25" t="s">
        <v>24</v>
      </c>
      <c r="D6" s="15">
        <v>70</v>
      </c>
      <c r="E6" s="15">
        <v>99</v>
      </c>
      <c r="F6" s="15">
        <v>66</v>
      </c>
      <c r="G6" s="15">
        <v>92</v>
      </c>
      <c r="H6" s="5">
        <f t="shared" si="0"/>
        <v>81.75</v>
      </c>
      <c r="I6" s="15">
        <v>94</v>
      </c>
      <c r="J6" s="15">
        <v>94</v>
      </c>
      <c r="K6" s="15">
        <v>94</v>
      </c>
      <c r="L6" s="15">
        <v>94</v>
      </c>
      <c r="M6" s="5">
        <f>SUM(J6:K6:L6)/3</f>
        <v>94</v>
      </c>
      <c r="N6" s="5">
        <f t="shared" si="1"/>
        <v>87.875</v>
      </c>
      <c r="O6" s="15">
        <v>90</v>
      </c>
      <c r="P6" s="5">
        <f t="shared" si="4"/>
        <v>88.9375</v>
      </c>
      <c r="Q6" s="20" t="str">
        <f t="shared" si="2"/>
        <v>ناجح</v>
      </c>
      <c r="R6" s="16"/>
      <c r="S6" s="5" t="str">
        <f t="shared" si="3"/>
        <v/>
      </c>
      <c r="T6" s="7"/>
    </row>
    <row r="7" spans="1:22" ht="23" customHeight="1" thickTop="1" thickBot="1" x14ac:dyDescent="0.7">
      <c r="A7" s="14">
        <v>-6</v>
      </c>
      <c r="B7" s="28">
        <v>2635214</v>
      </c>
      <c r="C7" s="25" t="s">
        <v>25</v>
      </c>
      <c r="D7" s="15">
        <v>76</v>
      </c>
      <c r="E7" s="15">
        <v>70</v>
      </c>
      <c r="F7" s="15">
        <v>72</v>
      </c>
      <c r="G7" s="15">
        <v>78</v>
      </c>
      <c r="H7" s="5">
        <f t="shared" si="0"/>
        <v>74</v>
      </c>
      <c r="I7" s="15">
        <v>93</v>
      </c>
      <c r="J7" s="15">
        <v>55</v>
      </c>
      <c r="K7" s="15">
        <v>76</v>
      </c>
      <c r="L7" s="15">
        <v>76</v>
      </c>
      <c r="M7" s="5">
        <f>SUM(J7:K7:L7)/3</f>
        <v>69</v>
      </c>
      <c r="N7" s="5">
        <f t="shared" si="1"/>
        <v>71.5</v>
      </c>
      <c r="O7" s="15">
        <v>90</v>
      </c>
      <c r="P7" s="5">
        <f t="shared" si="4"/>
        <v>80.75</v>
      </c>
      <c r="Q7" s="20" t="str">
        <f t="shared" si="2"/>
        <v>ناجح</v>
      </c>
      <c r="R7" s="16"/>
      <c r="S7" s="5" t="str">
        <f t="shared" si="3"/>
        <v/>
      </c>
      <c r="T7" s="7"/>
    </row>
    <row r="8" spans="1:22" ht="23" customHeight="1" thickTop="1" thickBot="1" x14ac:dyDescent="0.7">
      <c r="A8" s="14">
        <v>-7</v>
      </c>
      <c r="B8" s="28">
        <v>22468074</v>
      </c>
      <c r="C8" s="25" t="s">
        <v>26</v>
      </c>
      <c r="D8" s="15">
        <v>72</v>
      </c>
      <c r="E8" s="15">
        <v>100</v>
      </c>
      <c r="F8" s="15">
        <v>95</v>
      </c>
      <c r="G8" s="15">
        <v>98</v>
      </c>
      <c r="H8" s="5">
        <f t="shared" si="0"/>
        <v>91.25</v>
      </c>
      <c r="I8" s="15">
        <v>92</v>
      </c>
      <c r="J8" s="15">
        <v>94</v>
      </c>
      <c r="K8" s="15">
        <v>94</v>
      </c>
      <c r="L8" s="15">
        <v>94</v>
      </c>
      <c r="M8" s="5">
        <f>SUM(J8:K8:L8)/3</f>
        <v>94</v>
      </c>
      <c r="N8" s="5">
        <f t="shared" si="1"/>
        <v>92.625</v>
      </c>
      <c r="O8" s="15">
        <v>88</v>
      </c>
      <c r="P8" s="5">
        <f t="shared" si="4"/>
        <v>90.3125</v>
      </c>
      <c r="Q8" s="20" t="str">
        <f t="shared" si="2"/>
        <v>ناجح</v>
      </c>
      <c r="R8" s="16"/>
      <c r="S8" s="5" t="str">
        <f t="shared" si="3"/>
        <v/>
      </c>
    </row>
    <row r="9" spans="1:22" ht="23" customHeight="1" thickTop="1" thickBot="1" x14ac:dyDescent="0.7">
      <c r="A9" s="14">
        <v>-8</v>
      </c>
      <c r="B9" s="28">
        <v>26583974</v>
      </c>
      <c r="C9" s="31" t="s">
        <v>27</v>
      </c>
      <c r="D9" s="17">
        <v>50</v>
      </c>
      <c r="E9" s="17">
        <v>99</v>
      </c>
      <c r="F9" s="17">
        <v>77</v>
      </c>
      <c r="G9" s="17">
        <v>98</v>
      </c>
      <c r="H9" s="6">
        <f t="shared" si="0"/>
        <v>81</v>
      </c>
      <c r="I9" s="17">
        <v>91</v>
      </c>
      <c r="J9" s="17">
        <v>77</v>
      </c>
      <c r="K9" s="17">
        <v>98</v>
      </c>
      <c r="L9" s="17">
        <v>98</v>
      </c>
      <c r="M9" s="6">
        <f>SUM(J9:K9:L9)/3</f>
        <v>91</v>
      </c>
      <c r="N9" s="6">
        <f t="shared" si="1"/>
        <v>86</v>
      </c>
      <c r="O9" s="17">
        <v>87</v>
      </c>
      <c r="P9" s="6">
        <f t="shared" si="4"/>
        <v>86.5</v>
      </c>
      <c r="Q9" s="21" t="str">
        <f t="shared" si="2"/>
        <v>ناجح</v>
      </c>
      <c r="R9" s="18"/>
      <c r="S9" s="6" t="str">
        <f t="shared" si="3"/>
        <v/>
      </c>
      <c r="T9" s="9"/>
    </row>
    <row r="10" spans="1:22" ht="15" customHeight="1" thickTop="1" x14ac:dyDescent="0.65">
      <c r="A10" s="43">
        <v>9</v>
      </c>
      <c r="B10" s="44">
        <v>26389972</v>
      </c>
      <c r="C10" s="25" t="s">
        <v>28</v>
      </c>
      <c r="D10" s="48">
        <v>98</v>
      </c>
      <c r="E10" s="48">
        <v>99</v>
      </c>
      <c r="F10" s="48">
        <v>100</v>
      </c>
      <c r="G10" s="48" t="s">
        <v>40</v>
      </c>
      <c r="H10" s="62">
        <f t="shared" ref="H10:H13" si="5">SUM(D10:G10)/4</f>
        <v>74.25</v>
      </c>
      <c r="I10" s="48">
        <v>91</v>
      </c>
      <c r="J10" s="48">
        <v>98</v>
      </c>
      <c r="K10" s="48">
        <v>98</v>
      </c>
      <c r="L10" s="48">
        <v>98</v>
      </c>
      <c r="M10" s="49">
        <f>SUM(J10:K10:L10)/3</f>
        <v>98</v>
      </c>
      <c r="N10" s="62">
        <f t="shared" si="1"/>
        <v>86.125</v>
      </c>
      <c r="O10" s="48">
        <v>88</v>
      </c>
      <c r="P10" s="62">
        <f t="shared" ref="P10:P13" si="6">SUM(O10+N10)/2</f>
        <v>87.0625</v>
      </c>
      <c r="Q10" s="49" t="str">
        <f t="shared" si="2"/>
        <v>ناجح</v>
      </c>
      <c r="R10" s="50"/>
      <c r="S10" s="49" t="str">
        <f t="shared" si="3"/>
        <v/>
      </c>
      <c r="T10" s="49"/>
    </row>
    <row r="11" spans="1:22" ht="15" customHeight="1" x14ac:dyDescent="0.65">
      <c r="A11" s="43">
        <v>10</v>
      </c>
      <c r="B11" s="44">
        <v>26583974</v>
      </c>
      <c r="C11" s="25" t="s">
        <v>29</v>
      </c>
      <c r="D11" s="48" t="s">
        <v>34</v>
      </c>
      <c r="E11" s="48" t="s">
        <v>35</v>
      </c>
      <c r="F11" s="48" t="s">
        <v>37</v>
      </c>
      <c r="G11" s="48">
        <v>98</v>
      </c>
      <c r="H11" s="62">
        <f t="shared" si="5"/>
        <v>24.5</v>
      </c>
      <c r="I11" s="48">
        <v>91</v>
      </c>
      <c r="J11" s="48">
        <v>98</v>
      </c>
      <c r="K11" s="48">
        <v>98</v>
      </c>
      <c r="L11" s="48">
        <v>98</v>
      </c>
      <c r="M11" s="49">
        <f>SUM(J11:K11:L11)/3</f>
        <v>98</v>
      </c>
      <c r="N11" s="62">
        <f t="shared" si="1"/>
        <v>61.25</v>
      </c>
      <c r="O11" s="48">
        <v>89</v>
      </c>
      <c r="P11" s="62">
        <f t="shared" si="6"/>
        <v>75.125</v>
      </c>
      <c r="Q11" s="49" t="str">
        <f t="shared" si="2"/>
        <v>ناجح</v>
      </c>
      <c r="R11" s="50"/>
      <c r="S11" s="49" t="str">
        <f t="shared" si="3"/>
        <v/>
      </c>
      <c r="T11" s="49"/>
    </row>
    <row r="12" spans="1:22" ht="15" customHeight="1" x14ac:dyDescent="0.65">
      <c r="A12" s="43">
        <v>11</v>
      </c>
      <c r="B12" s="44">
        <v>26085277</v>
      </c>
      <c r="C12" s="25" t="s">
        <v>30</v>
      </c>
      <c r="D12" s="48">
        <v>98</v>
      </c>
      <c r="E12" s="48">
        <v>99</v>
      </c>
      <c r="F12" s="48">
        <v>100</v>
      </c>
      <c r="G12" s="48" t="s">
        <v>41</v>
      </c>
      <c r="H12" s="62">
        <f t="shared" si="5"/>
        <v>74.25</v>
      </c>
      <c r="I12" s="48">
        <v>91</v>
      </c>
      <c r="J12" s="48">
        <v>98</v>
      </c>
      <c r="K12" s="48">
        <v>98</v>
      </c>
      <c r="L12" s="48">
        <v>98</v>
      </c>
      <c r="M12" s="49">
        <f>SUM(J12:K12:L12)/3</f>
        <v>98</v>
      </c>
      <c r="N12" s="62">
        <f t="shared" si="1"/>
        <v>86.125</v>
      </c>
      <c r="O12" s="48">
        <v>90</v>
      </c>
      <c r="P12" s="62">
        <f t="shared" si="6"/>
        <v>88.0625</v>
      </c>
      <c r="Q12" s="49" t="str">
        <f t="shared" si="2"/>
        <v>ناجح</v>
      </c>
      <c r="R12" s="50"/>
      <c r="S12" s="49" t="str">
        <f t="shared" si="3"/>
        <v/>
      </c>
      <c r="T12" s="49"/>
    </row>
    <row r="13" spans="1:22" ht="15" customHeight="1" thickBot="1" x14ac:dyDescent="0.7">
      <c r="A13" s="51">
        <v>12</v>
      </c>
      <c r="B13" s="52">
        <v>23543934</v>
      </c>
      <c r="C13" s="31" t="s">
        <v>31</v>
      </c>
      <c r="D13" s="53">
        <v>98</v>
      </c>
      <c r="E13" s="53">
        <v>99</v>
      </c>
      <c r="F13" s="53" t="s">
        <v>39</v>
      </c>
      <c r="G13" s="53">
        <v>98</v>
      </c>
      <c r="H13" s="63">
        <f t="shared" si="5"/>
        <v>73.75</v>
      </c>
      <c r="I13" s="53">
        <v>91</v>
      </c>
      <c r="J13" s="53">
        <v>98</v>
      </c>
      <c r="K13" s="53">
        <v>98</v>
      </c>
      <c r="L13" s="53">
        <v>98</v>
      </c>
      <c r="M13" s="54">
        <f>SUM(J13:K13:L13)/3</f>
        <v>98</v>
      </c>
      <c r="N13" s="63">
        <f t="shared" si="1"/>
        <v>85.875</v>
      </c>
      <c r="O13" s="53">
        <v>91</v>
      </c>
      <c r="P13" s="63">
        <f t="shared" si="6"/>
        <v>88.4375</v>
      </c>
      <c r="Q13" s="54" t="str">
        <f t="shared" si="2"/>
        <v>ناجح</v>
      </c>
      <c r="R13" s="55"/>
      <c r="S13" s="54" t="str">
        <f t="shared" si="3"/>
        <v/>
      </c>
      <c r="T13" s="54"/>
    </row>
    <row r="14" spans="1:22" ht="15" customHeight="1" thickTop="1" x14ac:dyDescent="0.35"/>
  </sheetData>
  <sheetProtection deleteColumns="0" deleteRows="0"/>
  <conditionalFormatting sqref="D2:P9">
    <cfRule type="cellIs" dxfId="76" priority="34" operator="between">
      <formula>0</formula>
      <formula>49</formula>
    </cfRule>
  </conditionalFormatting>
  <conditionalFormatting sqref="T2">
    <cfRule type="containsText" dxfId="75" priority="31" operator="containsText" text="راسب">
      <formula>NOT(ISERROR(SEARCH("راسب",T2)))</formula>
    </cfRule>
    <cfRule type="containsText" dxfId="74" priority="32" operator="containsText" text="ناجح">
      <formula>NOT(ISERROR(SEARCH("ناجح",T2)))</formula>
    </cfRule>
    <cfRule type="cellIs" dxfId="73" priority="33" operator="greaterThan">
      <formula>"ناجح"</formula>
    </cfRule>
  </conditionalFormatting>
  <conditionalFormatting sqref="S7">
    <cfRule type="cellIs" dxfId="72" priority="30" operator="between">
      <formula>0</formula>
      <formula>49</formula>
    </cfRule>
  </conditionalFormatting>
  <conditionalFormatting sqref="S2:S9">
    <cfRule type="cellIs" dxfId="71" priority="28" operator="lessThan">
      <formula>49</formula>
    </cfRule>
    <cfRule type="cellIs" dxfId="70" priority="29" operator="greaterThan">
      <formula>50</formula>
    </cfRule>
  </conditionalFormatting>
  <conditionalFormatting sqref="R2:R9">
    <cfRule type="cellIs" dxfId="69" priority="18" operator="lessThan">
      <formula>50</formula>
    </cfRule>
    <cfRule type="cellIs" dxfId="68" priority="19" operator="greaterThan">
      <formula>50</formula>
    </cfRule>
    <cfRule type="cellIs" dxfId="67" priority="20" operator="lessThan">
      <formula>50</formula>
    </cfRule>
    <cfRule type="cellIs" dxfId="66" priority="21" operator="greaterThan">
      <formula>50</formula>
    </cfRule>
    <cfRule type="cellIs" dxfId="65" priority="22" operator="lessThan">
      <formula>49</formula>
    </cfRule>
    <cfRule type="cellIs" dxfId="64" priority="23" operator="greaterThan">
      <formula>50</formula>
    </cfRule>
    <cfRule type="cellIs" dxfId="63" priority="26" operator="lessThan">
      <formula>49</formula>
    </cfRule>
    <cfRule type="cellIs" priority="27" operator="greaterThan">
      <formula>50</formula>
    </cfRule>
  </conditionalFormatting>
  <conditionalFormatting sqref="R2">
    <cfRule type="cellIs" dxfId="62" priority="24" operator="greaterThan">
      <formula>50</formula>
    </cfRule>
    <cfRule type="cellIs" dxfId="61" priority="25" operator="lessThan">
      <formula>49</formula>
    </cfRule>
  </conditionalFormatting>
  <conditionalFormatting sqref="Q2:Q9">
    <cfRule type="containsText" dxfId="60" priority="15" operator="containsText" text="ناجح">
      <formula>NOT(ISERROR(SEARCH("ناجح",Q2)))</formula>
    </cfRule>
    <cfRule type="containsText" dxfId="59" priority="16" operator="containsText" text="راسب">
      <formula>NOT(ISERROR(SEARCH("راسب",Q2)))</formula>
    </cfRule>
    <cfRule type="containsText" dxfId="58" priority="17" operator="containsText" text="مكمل">
      <formula>NOT(ISERROR(SEARCH("مكمل",Q2)))</formula>
    </cfRule>
  </conditionalFormatting>
  <conditionalFormatting sqref="D10:P13">
    <cfRule type="cellIs" dxfId="38" priority="14" operator="between">
      <formula>0</formula>
      <formula>49</formula>
    </cfRule>
  </conditionalFormatting>
  <conditionalFormatting sqref="S10:S13">
    <cfRule type="cellIs" dxfId="37" priority="12" operator="lessThan">
      <formula>49</formula>
    </cfRule>
    <cfRule type="cellIs" dxfId="36" priority="13" operator="greaterThan">
      <formula>50</formula>
    </cfRule>
  </conditionalFormatting>
  <conditionalFormatting sqref="R10:R13">
    <cfRule type="cellIs" dxfId="35" priority="4" operator="lessThan">
      <formula>50</formula>
    </cfRule>
    <cfRule type="cellIs" dxfId="34" priority="5" operator="greaterThan">
      <formula>50</formula>
    </cfRule>
    <cfRule type="cellIs" dxfId="33" priority="6" operator="lessThan">
      <formula>50</formula>
    </cfRule>
    <cfRule type="cellIs" dxfId="32" priority="7" operator="greaterThan">
      <formula>50</formula>
    </cfRule>
    <cfRule type="cellIs" dxfId="31" priority="8" operator="lessThan">
      <formula>49</formula>
    </cfRule>
    <cfRule type="cellIs" dxfId="30" priority="9" operator="greaterThan">
      <formula>50</formula>
    </cfRule>
    <cfRule type="cellIs" dxfId="29" priority="10" operator="lessThan">
      <formula>49</formula>
    </cfRule>
    <cfRule type="cellIs" priority="11" operator="greaterThan">
      <formula>50</formula>
    </cfRule>
  </conditionalFormatting>
  <conditionalFormatting sqref="Q10:Q13">
    <cfRule type="containsText" dxfId="28" priority="1" operator="containsText" text="ناجح">
      <formula>NOT(ISERROR(SEARCH("ناجح",Q10)))</formula>
    </cfRule>
    <cfRule type="containsText" dxfId="27" priority="2" operator="containsText" text="راسب">
      <formula>NOT(ISERROR(SEARCH("راسب",Q10)))</formula>
    </cfRule>
    <cfRule type="containsText" dxfId="26" priority="3" operator="containsText" text="مكمل">
      <formula>NOT(ISERROR(SEARCH("مكمل",Q10)))</formula>
    </cfRule>
  </conditionalFormatting>
  <pageMargins left="0" right="0" top="0.75" bottom="0" header="0" footer="0"/>
  <pageSetup paperSize="9" scale="62" fitToHeight="0" orientation="landscape" r:id="rId1"/>
  <colBreaks count="1" manualBreakCount="1">
    <brk id="2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4"/>
  <sheetViews>
    <sheetView rightToLeft="1" zoomScaleNormal="100" workbookViewId="0">
      <selection activeCell="K11" sqref="K11"/>
    </sheetView>
  </sheetViews>
  <sheetFormatPr defaultColWidth="12.625" defaultRowHeight="15" customHeight="1" x14ac:dyDescent="0.35"/>
  <cols>
    <col min="1" max="1" width="8.125" style="10" customWidth="1"/>
    <col min="2" max="2" width="12.625" style="29" customWidth="1"/>
    <col min="3" max="3" width="23.75" style="26" customWidth="1"/>
    <col min="4" max="7" width="7.875" style="70" customWidth="1"/>
    <col min="8" max="8" width="7.875" style="64" customWidth="1"/>
    <col min="9" max="11" width="7.875" style="70" customWidth="1"/>
    <col min="12" max="12" width="9.25" style="70" customWidth="1"/>
    <col min="13" max="13" width="8.875" style="64" customWidth="1"/>
    <col min="14" max="14" width="7.875" style="64" customWidth="1"/>
    <col min="15" max="15" width="7.875" style="70" customWidth="1"/>
    <col min="16" max="16" width="7.875" style="64" customWidth="1"/>
    <col min="17" max="17" width="11.625" style="2" customWidth="1"/>
    <col min="18" max="18" width="7.875" style="10" customWidth="1"/>
    <col min="19" max="19" width="9.75" style="2" customWidth="1"/>
    <col min="20" max="20" width="19.375" style="2" customWidth="1"/>
    <col min="21" max="21" width="9.5625" style="10" customWidth="1"/>
    <col min="22" max="25" width="7.625" style="10" customWidth="1"/>
    <col min="26" max="16384" width="12.625" style="10"/>
  </cols>
  <sheetData>
    <row r="1" spans="1:22" s="2" customFormat="1" ht="90.75" thickTop="1" thickBot="1" x14ac:dyDescent="0.4">
      <c r="A1" s="1" t="s">
        <v>0</v>
      </c>
      <c r="B1" s="27" t="s">
        <v>1</v>
      </c>
      <c r="C1" s="23" t="s">
        <v>2</v>
      </c>
      <c r="D1" s="60" t="s">
        <v>3</v>
      </c>
      <c r="E1" s="60" t="s">
        <v>4</v>
      </c>
      <c r="F1" s="60" t="s">
        <v>5</v>
      </c>
      <c r="G1" s="60" t="s">
        <v>6</v>
      </c>
      <c r="H1" s="60" t="s">
        <v>7</v>
      </c>
      <c r="I1" s="60" t="s">
        <v>8</v>
      </c>
      <c r="J1" s="60" t="s">
        <v>9</v>
      </c>
      <c r="K1" s="65" t="s">
        <v>19</v>
      </c>
      <c r="L1" s="65" t="s">
        <v>18</v>
      </c>
      <c r="M1" s="60" t="s">
        <v>10</v>
      </c>
      <c r="N1" s="60" t="s">
        <v>11</v>
      </c>
      <c r="O1" s="60" t="s">
        <v>12</v>
      </c>
      <c r="P1" s="60" t="s">
        <v>13</v>
      </c>
      <c r="Q1" s="3" t="s">
        <v>14</v>
      </c>
      <c r="R1" s="3" t="s">
        <v>15</v>
      </c>
      <c r="S1" s="3" t="s">
        <v>16</v>
      </c>
      <c r="T1" s="3" t="s">
        <v>17</v>
      </c>
      <c r="V1" s="22"/>
    </row>
    <row r="2" spans="1:22" ht="23" customHeight="1" thickTop="1" thickBot="1" x14ac:dyDescent="0.7">
      <c r="A2" s="11">
        <v>-1</v>
      </c>
      <c r="B2" s="28">
        <v>2586974</v>
      </c>
      <c r="C2" s="24" t="s">
        <v>20</v>
      </c>
      <c r="D2" s="12">
        <v>90</v>
      </c>
      <c r="E2" s="12">
        <v>80</v>
      </c>
      <c r="F2" s="12">
        <v>70</v>
      </c>
      <c r="G2" s="12">
        <v>95</v>
      </c>
      <c r="H2" s="4">
        <f t="shared" ref="H2:H9" si="0">SUM(D2:G2)/4</f>
        <v>83.75</v>
      </c>
      <c r="I2" s="12">
        <v>100</v>
      </c>
      <c r="J2" s="12">
        <v>90</v>
      </c>
      <c r="K2" s="12">
        <v>90</v>
      </c>
      <c r="L2" s="12">
        <v>90</v>
      </c>
      <c r="M2" s="4">
        <f>SUM(J2:K2:L2)/3</f>
        <v>90</v>
      </c>
      <c r="N2" s="4">
        <f t="shared" ref="N2:N13" si="1">SUM(H2+M2)/2</f>
        <v>86.875</v>
      </c>
      <c r="O2" s="12">
        <v>80</v>
      </c>
      <c r="P2" s="4">
        <f>SUM(O2+N2)/2</f>
        <v>83.4375</v>
      </c>
      <c r="Q2" s="19" t="str">
        <f t="shared" ref="Q2:Q13" si="2">IF(P2&gt;49,"ناجح",IF(P2&lt;=49,"مكمل","راسب"))</f>
        <v>ناجح</v>
      </c>
      <c r="R2" s="13"/>
      <c r="S2" s="4" t="str">
        <f t="shared" ref="S2:S13" si="3">IF(P2&lt;=49,(SUM(R2+N2)/2),"")</f>
        <v/>
      </c>
      <c r="T2" s="8" t="str">
        <f>IF(V2=TRUE,"ناجح","راسب")</f>
        <v>ناجح</v>
      </c>
      <c r="V2" s="30" t="b">
        <f>AND(S2&gt;=50,S3&gt;=50,S4&gt;=50,S5&gt;=50,S6&gt;=50,S7&gt;=50,S8&gt;=50,S9&gt;=50)</f>
        <v>1</v>
      </c>
    </row>
    <row r="3" spans="1:22" ht="23" customHeight="1" thickTop="1" thickBot="1" x14ac:dyDescent="0.7">
      <c r="A3" s="14">
        <v>-2</v>
      </c>
      <c r="B3" s="28">
        <v>2596574</v>
      </c>
      <c r="C3" s="25" t="s">
        <v>21</v>
      </c>
      <c r="D3" s="15">
        <v>84</v>
      </c>
      <c r="E3" s="15">
        <v>80</v>
      </c>
      <c r="F3" s="15">
        <v>82</v>
      </c>
      <c r="G3" s="15">
        <v>89</v>
      </c>
      <c r="H3" s="5">
        <f t="shared" si="0"/>
        <v>83.75</v>
      </c>
      <c r="I3" s="15">
        <v>99</v>
      </c>
      <c r="J3" s="15">
        <v>80</v>
      </c>
      <c r="K3" s="15">
        <v>80</v>
      </c>
      <c r="L3" s="15">
        <v>80</v>
      </c>
      <c r="M3" s="5">
        <f>SUM(J3:K3:L3)/3</f>
        <v>80</v>
      </c>
      <c r="N3" s="5">
        <f t="shared" si="1"/>
        <v>81.875</v>
      </c>
      <c r="O3" s="15">
        <v>50</v>
      </c>
      <c r="P3" s="5">
        <f t="shared" ref="P3:P9" si="4">SUM(O3+N3)/2</f>
        <v>65.9375</v>
      </c>
      <c r="Q3" s="20" t="str">
        <f t="shared" si="2"/>
        <v>ناجح</v>
      </c>
      <c r="R3" s="16"/>
      <c r="S3" s="5" t="str">
        <f t="shared" si="3"/>
        <v/>
      </c>
      <c r="T3" s="7"/>
    </row>
    <row r="4" spans="1:22" ht="23" customHeight="1" thickTop="1" thickBot="1" x14ac:dyDescent="0.7">
      <c r="A4" s="14">
        <v>-3</v>
      </c>
      <c r="B4" s="28">
        <v>2573974</v>
      </c>
      <c r="C4" s="25" t="s">
        <v>22</v>
      </c>
      <c r="D4" s="15">
        <v>97</v>
      </c>
      <c r="E4" s="15">
        <v>97</v>
      </c>
      <c r="F4" s="15">
        <v>97</v>
      </c>
      <c r="G4" s="15">
        <v>97</v>
      </c>
      <c r="H4" s="5">
        <f t="shared" si="0"/>
        <v>97</v>
      </c>
      <c r="I4" s="15">
        <v>95</v>
      </c>
      <c r="J4" s="15">
        <v>97</v>
      </c>
      <c r="K4" s="15">
        <v>97</v>
      </c>
      <c r="L4" s="15">
        <v>97</v>
      </c>
      <c r="M4" s="5">
        <f>SUM(J4:K4:L4)/3</f>
        <v>97</v>
      </c>
      <c r="N4" s="5">
        <f t="shared" si="1"/>
        <v>97</v>
      </c>
      <c r="O4" s="15">
        <v>80</v>
      </c>
      <c r="P4" s="5">
        <f t="shared" si="4"/>
        <v>88.5</v>
      </c>
      <c r="Q4" s="20" t="str">
        <f t="shared" si="2"/>
        <v>ناجح</v>
      </c>
      <c r="R4" s="16"/>
      <c r="S4" s="5" t="str">
        <f t="shared" si="3"/>
        <v/>
      </c>
      <c r="T4" s="7"/>
    </row>
    <row r="5" spans="1:22" ht="23" customHeight="1" thickTop="1" thickBot="1" x14ac:dyDescent="0.7">
      <c r="A5" s="14">
        <v>-4</v>
      </c>
      <c r="B5" s="28">
        <v>2563774</v>
      </c>
      <c r="C5" s="25" t="s">
        <v>23</v>
      </c>
      <c r="D5" s="15">
        <v>68</v>
      </c>
      <c r="E5" s="15">
        <v>70</v>
      </c>
      <c r="F5" s="15">
        <v>75</v>
      </c>
      <c r="G5" s="15">
        <v>74</v>
      </c>
      <c r="H5" s="5">
        <f t="shared" si="0"/>
        <v>71.75</v>
      </c>
      <c r="I5" s="15">
        <v>96</v>
      </c>
      <c r="J5" s="15">
        <v>68</v>
      </c>
      <c r="K5" s="15">
        <v>68</v>
      </c>
      <c r="L5" s="15">
        <v>68</v>
      </c>
      <c r="M5" s="5">
        <f>SUM(J5:K5:L5)/3</f>
        <v>68</v>
      </c>
      <c r="N5" s="5">
        <f t="shared" ref="N5:N8" si="5">SUM(H5+M5)/2</f>
        <v>69.875</v>
      </c>
      <c r="O5" s="15">
        <v>70</v>
      </c>
      <c r="P5" s="5">
        <f t="shared" si="4"/>
        <v>69.9375</v>
      </c>
      <c r="Q5" s="20" t="str">
        <f t="shared" si="2"/>
        <v>ناجح</v>
      </c>
      <c r="R5" s="16"/>
      <c r="S5" s="5" t="str">
        <f t="shared" si="3"/>
        <v/>
      </c>
      <c r="T5" s="7"/>
    </row>
    <row r="6" spans="1:22" ht="23" customHeight="1" thickTop="1" thickBot="1" x14ac:dyDescent="0.7">
      <c r="A6" s="14">
        <v>-5</v>
      </c>
      <c r="B6" s="28">
        <v>2579864</v>
      </c>
      <c r="C6" s="25" t="s">
        <v>24</v>
      </c>
      <c r="D6" s="15">
        <v>94</v>
      </c>
      <c r="E6" s="15">
        <v>99</v>
      </c>
      <c r="F6" s="15">
        <v>97</v>
      </c>
      <c r="G6" s="15">
        <v>92</v>
      </c>
      <c r="H6" s="5">
        <f t="shared" si="0"/>
        <v>95.5</v>
      </c>
      <c r="I6" s="15">
        <v>94</v>
      </c>
      <c r="J6" s="15">
        <v>94</v>
      </c>
      <c r="K6" s="15">
        <v>94</v>
      </c>
      <c r="L6" s="15">
        <v>94</v>
      </c>
      <c r="M6" s="5">
        <f>SUM(J6:K6:L6)/3</f>
        <v>94</v>
      </c>
      <c r="N6" s="5">
        <f t="shared" si="5"/>
        <v>94.75</v>
      </c>
      <c r="O6" s="15">
        <v>90</v>
      </c>
      <c r="P6" s="5">
        <f t="shared" si="4"/>
        <v>92.375</v>
      </c>
      <c r="Q6" s="20" t="str">
        <f t="shared" si="2"/>
        <v>ناجح</v>
      </c>
      <c r="R6" s="16"/>
      <c r="S6" s="5" t="str">
        <f t="shared" si="3"/>
        <v/>
      </c>
      <c r="T6" s="7"/>
    </row>
    <row r="7" spans="1:22" ht="23" customHeight="1" thickTop="1" thickBot="1" x14ac:dyDescent="0.7">
      <c r="A7" s="14">
        <v>-6</v>
      </c>
      <c r="B7" s="28">
        <v>2635214</v>
      </c>
      <c r="C7" s="25" t="s">
        <v>25</v>
      </c>
      <c r="D7" s="15">
        <v>76</v>
      </c>
      <c r="E7" s="15">
        <v>70</v>
      </c>
      <c r="F7" s="15">
        <v>72</v>
      </c>
      <c r="G7" s="15">
        <v>78</v>
      </c>
      <c r="H7" s="5">
        <f t="shared" si="0"/>
        <v>74</v>
      </c>
      <c r="I7" s="15">
        <v>93</v>
      </c>
      <c r="J7" s="15">
        <v>76</v>
      </c>
      <c r="K7" s="15">
        <v>76</v>
      </c>
      <c r="L7" s="15">
        <v>76</v>
      </c>
      <c r="M7" s="5">
        <f>SUM(J7:K7:L7)/3</f>
        <v>76</v>
      </c>
      <c r="N7" s="5">
        <f t="shared" si="5"/>
        <v>75</v>
      </c>
      <c r="O7" s="15">
        <v>90</v>
      </c>
      <c r="P7" s="5">
        <f t="shared" si="4"/>
        <v>82.5</v>
      </c>
      <c r="Q7" s="20" t="str">
        <f t="shared" ref="Q7" si="6">IF(P7&gt;49,"ناجح",IF(P7&lt;=49,"مكمل","راسب"))</f>
        <v>ناجح</v>
      </c>
      <c r="R7" s="16"/>
      <c r="S7" s="5" t="str">
        <f t="shared" si="3"/>
        <v/>
      </c>
      <c r="T7" s="7"/>
    </row>
    <row r="8" spans="1:22" ht="23" customHeight="1" thickTop="1" thickBot="1" x14ac:dyDescent="0.7">
      <c r="A8" s="14">
        <v>-7</v>
      </c>
      <c r="B8" s="28">
        <v>22468074</v>
      </c>
      <c r="C8" s="25" t="s">
        <v>26</v>
      </c>
      <c r="D8" s="15">
        <v>94</v>
      </c>
      <c r="E8" s="15">
        <v>100</v>
      </c>
      <c r="F8" s="15">
        <v>95</v>
      </c>
      <c r="G8" s="15">
        <v>98</v>
      </c>
      <c r="H8" s="5">
        <f t="shared" si="0"/>
        <v>96.75</v>
      </c>
      <c r="I8" s="15">
        <v>92</v>
      </c>
      <c r="J8" s="15">
        <v>94</v>
      </c>
      <c r="K8" s="15">
        <v>94</v>
      </c>
      <c r="L8" s="15">
        <v>94</v>
      </c>
      <c r="M8" s="5">
        <f>SUM(J8:K8:L8)/3</f>
        <v>94</v>
      </c>
      <c r="N8" s="5">
        <f t="shared" si="5"/>
        <v>95.375</v>
      </c>
      <c r="O8" s="15">
        <v>88</v>
      </c>
      <c r="P8" s="5">
        <f t="shared" si="4"/>
        <v>91.6875</v>
      </c>
      <c r="Q8" s="20" t="str">
        <f t="shared" si="2"/>
        <v>ناجح</v>
      </c>
      <c r="R8" s="16"/>
      <c r="S8" s="5" t="str">
        <f t="shared" si="3"/>
        <v/>
      </c>
    </row>
    <row r="9" spans="1:22" ht="23" customHeight="1" thickTop="1" thickBot="1" x14ac:dyDescent="0.7">
      <c r="A9" s="14">
        <v>-8</v>
      </c>
      <c r="B9" s="28">
        <v>26583974</v>
      </c>
      <c r="C9" s="31" t="s">
        <v>27</v>
      </c>
      <c r="D9" s="17">
        <v>98</v>
      </c>
      <c r="E9" s="17">
        <v>99</v>
      </c>
      <c r="F9" s="17">
        <v>100</v>
      </c>
      <c r="G9" s="17">
        <v>98</v>
      </c>
      <c r="H9" s="6">
        <f t="shared" si="0"/>
        <v>98.75</v>
      </c>
      <c r="I9" s="17">
        <v>91</v>
      </c>
      <c r="J9" s="17">
        <v>98</v>
      </c>
      <c r="K9" s="17">
        <v>98</v>
      </c>
      <c r="L9" s="17">
        <v>98</v>
      </c>
      <c r="M9" s="6">
        <f>SUM(J9:K9:L9)/3</f>
        <v>98</v>
      </c>
      <c r="N9" s="6">
        <f t="shared" si="1"/>
        <v>98.375</v>
      </c>
      <c r="O9" s="17">
        <v>87</v>
      </c>
      <c r="P9" s="6">
        <f t="shared" si="4"/>
        <v>92.6875</v>
      </c>
      <c r="Q9" s="21" t="str">
        <f t="shared" si="2"/>
        <v>ناجح</v>
      </c>
      <c r="R9" s="18"/>
      <c r="S9" s="6" t="str">
        <f t="shared" si="3"/>
        <v/>
      </c>
      <c r="T9" s="9"/>
    </row>
    <row r="10" spans="1:22" ht="15" customHeight="1" thickTop="1" x14ac:dyDescent="0.65">
      <c r="A10" s="43">
        <v>9</v>
      </c>
      <c r="B10" s="44">
        <v>26389972</v>
      </c>
      <c r="C10" s="25" t="s">
        <v>28</v>
      </c>
      <c r="D10" s="68">
        <v>98</v>
      </c>
      <c r="E10" s="68">
        <v>99</v>
      </c>
      <c r="F10" s="68">
        <v>100</v>
      </c>
      <c r="G10" s="68" t="s">
        <v>40</v>
      </c>
      <c r="H10" s="62">
        <f t="shared" ref="H10:H13" si="7">SUM(D10:G10)/4</f>
        <v>74.25</v>
      </c>
      <c r="I10" s="68">
        <v>91</v>
      </c>
      <c r="J10" s="68">
        <v>98</v>
      </c>
      <c r="K10" s="68">
        <v>98</v>
      </c>
      <c r="L10" s="71" t="s">
        <v>39</v>
      </c>
      <c r="M10" s="62">
        <f>SUM(J10:K10:L10)/3</f>
        <v>65.333333333333329</v>
      </c>
      <c r="N10" s="62">
        <f t="shared" si="1"/>
        <v>69.791666666666657</v>
      </c>
      <c r="O10" s="68">
        <v>88</v>
      </c>
      <c r="P10" s="62">
        <f t="shared" ref="P10:P13" si="8">SUM(O10+N10)/2</f>
        <v>78.895833333333329</v>
      </c>
      <c r="Q10" s="49" t="str">
        <f t="shared" si="2"/>
        <v>ناجح</v>
      </c>
      <c r="R10" s="50"/>
      <c r="S10" s="49" t="str">
        <f t="shared" si="3"/>
        <v/>
      </c>
      <c r="T10" s="49"/>
    </row>
    <row r="11" spans="1:22" ht="15" customHeight="1" x14ac:dyDescent="0.65">
      <c r="A11" s="43">
        <v>10</v>
      </c>
      <c r="B11" s="44">
        <v>26583974</v>
      </c>
      <c r="C11" s="25" t="s">
        <v>29</v>
      </c>
      <c r="D11" s="68" t="s">
        <v>34</v>
      </c>
      <c r="E11" s="68" t="s">
        <v>35</v>
      </c>
      <c r="F11" s="68" t="s">
        <v>37</v>
      </c>
      <c r="G11" s="68">
        <v>98</v>
      </c>
      <c r="H11" s="62">
        <f t="shared" si="7"/>
        <v>24.5</v>
      </c>
      <c r="I11" s="71" t="s">
        <v>47</v>
      </c>
      <c r="J11" s="71" t="s">
        <v>36</v>
      </c>
      <c r="K11" s="71" t="s">
        <v>39</v>
      </c>
      <c r="L11" s="68">
        <v>98</v>
      </c>
      <c r="M11" s="62">
        <f>SUM(J11:K11:L11)/3</f>
        <v>32.666666666666664</v>
      </c>
      <c r="N11" s="62">
        <f t="shared" si="1"/>
        <v>28.583333333333332</v>
      </c>
      <c r="O11" s="68">
        <v>89</v>
      </c>
      <c r="P11" s="62">
        <f t="shared" si="8"/>
        <v>58.791666666666664</v>
      </c>
      <c r="Q11" s="49" t="str">
        <f t="shared" si="2"/>
        <v>ناجح</v>
      </c>
      <c r="R11" s="50"/>
      <c r="S11" s="49" t="str">
        <f t="shared" si="3"/>
        <v/>
      </c>
      <c r="T11" s="49"/>
    </row>
    <row r="12" spans="1:22" ht="15" customHeight="1" x14ac:dyDescent="0.65">
      <c r="A12" s="43">
        <v>11</v>
      </c>
      <c r="B12" s="44">
        <v>26085277</v>
      </c>
      <c r="C12" s="25" t="s">
        <v>30</v>
      </c>
      <c r="D12" s="68">
        <v>98</v>
      </c>
      <c r="E12" s="68">
        <v>99</v>
      </c>
      <c r="F12" s="68">
        <v>100</v>
      </c>
      <c r="G12" s="68" t="s">
        <v>41</v>
      </c>
      <c r="H12" s="62">
        <f t="shared" si="7"/>
        <v>74.25</v>
      </c>
      <c r="I12" s="71" t="s">
        <v>39</v>
      </c>
      <c r="J12" s="68">
        <v>98</v>
      </c>
      <c r="K12" s="71" t="s">
        <v>40</v>
      </c>
      <c r="L12" s="71" t="s">
        <v>44</v>
      </c>
      <c r="M12" s="62">
        <f>SUM(J12:K12:L12)/3</f>
        <v>32.666666666666664</v>
      </c>
      <c r="N12" s="62">
        <f t="shared" si="1"/>
        <v>53.458333333333329</v>
      </c>
      <c r="O12" s="68">
        <v>90</v>
      </c>
      <c r="P12" s="62">
        <f t="shared" si="8"/>
        <v>71.729166666666657</v>
      </c>
      <c r="Q12" s="49" t="str">
        <f t="shared" si="2"/>
        <v>ناجح</v>
      </c>
      <c r="R12" s="50"/>
      <c r="S12" s="49" t="str">
        <f t="shared" si="3"/>
        <v/>
      </c>
      <c r="T12" s="49"/>
    </row>
    <row r="13" spans="1:22" ht="15" customHeight="1" thickBot="1" x14ac:dyDescent="0.7">
      <c r="A13" s="51">
        <v>12</v>
      </c>
      <c r="B13" s="52">
        <v>23543934</v>
      </c>
      <c r="C13" s="31" t="s">
        <v>31</v>
      </c>
      <c r="D13" s="69">
        <v>98</v>
      </c>
      <c r="E13" s="69">
        <v>99</v>
      </c>
      <c r="F13" s="69" t="s">
        <v>39</v>
      </c>
      <c r="G13" s="69">
        <v>98</v>
      </c>
      <c r="H13" s="63">
        <f t="shared" si="7"/>
        <v>73.75</v>
      </c>
      <c r="I13" s="69">
        <v>91</v>
      </c>
      <c r="J13" s="69">
        <v>98</v>
      </c>
      <c r="K13" s="69">
        <v>98</v>
      </c>
      <c r="L13" s="69">
        <v>98</v>
      </c>
      <c r="M13" s="63">
        <f>SUM(J13:K13:L13)/3</f>
        <v>98</v>
      </c>
      <c r="N13" s="63">
        <f t="shared" si="1"/>
        <v>85.875</v>
      </c>
      <c r="O13" s="69">
        <v>91</v>
      </c>
      <c r="P13" s="63">
        <f t="shared" si="8"/>
        <v>88.4375</v>
      </c>
      <c r="Q13" s="54" t="str">
        <f t="shared" si="2"/>
        <v>ناجح</v>
      </c>
      <c r="R13" s="55"/>
      <c r="S13" s="54" t="str">
        <f t="shared" si="3"/>
        <v/>
      </c>
      <c r="T13" s="54"/>
    </row>
    <row r="14" spans="1:22" ht="15" customHeight="1" thickTop="1" x14ac:dyDescent="0.35"/>
  </sheetData>
  <sheetProtection deleteColumns="0" deleteRows="0"/>
  <conditionalFormatting sqref="D2:P9">
    <cfRule type="cellIs" dxfId="57" priority="1580" operator="between">
      <formula>0</formula>
      <formula>49</formula>
    </cfRule>
  </conditionalFormatting>
  <conditionalFormatting sqref="T2">
    <cfRule type="containsText" dxfId="56" priority="1360" operator="containsText" text="راسب">
      <formula>NOT(ISERROR(SEARCH("راسب",T2)))</formula>
    </cfRule>
    <cfRule type="containsText" dxfId="55" priority="1361" operator="containsText" text="ناجح">
      <formula>NOT(ISERROR(SEARCH("ناجح",T2)))</formula>
    </cfRule>
    <cfRule type="cellIs" dxfId="54" priority="1362" operator="greaterThan">
      <formula>"ناجح"</formula>
    </cfRule>
  </conditionalFormatting>
  <conditionalFormatting sqref="S7">
    <cfRule type="cellIs" dxfId="53" priority="1101" operator="between">
      <formula>0</formula>
      <formula>49</formula>
    </cfRule>
  </conditionalFormatting>
  <conditionalFormatting sqref="S2:S9">
    <cfRule type="cellIs" dxfId="52" priority="1099" operator="lessThan">
      <formula>49</formula>
    </cfRule>
    <cfRule type="cellIs" dxfId="51" priority="1100" operator="greaterThan">
      <formula>50</formula>
    </cfRule>
  </conditionalFormatting>
  <conditionalFormatting sqref="R2:R9">
    <cfRule type="cellIs" dxfId="50" priority="1089" operator="lessThan">
      <formula>50</formula>
    </cfRule>
    <cfRule type="cellIs" dxfId="49" priority="1090" operator="greaterThan">
      <formula>50</formula>
    </cfRule>
    <cfRule type="cellIs" dxfId="48" priority="1091" operator="lessThan">
      <formula>50</formula>
    </cfRule>
    <cfRule type="cellIs" dxfId="47" priority="1092" operator="greaterThan">
      <formula>50</formula>
    </cfRule>
    <cfRule type="cellIs" dxfId="46" priority="1093" operator="lessThan">
      <formula>49</formula>
    </cfRule>
    <cfRule type="cellIs" dxfId="45" priority="1094" operator="greaterThan">
      <formula>50</formula>
    </cfRule>
    <cfRule type="cellIs" dxfId="44" priority="1097" operator="lessThan">
      <formula>49</formula>
    </cfRule>
    <cfRule type="cellIs" priority="1098" operator="greaterThan">
      <formula>50</formula>
    </cfRule>
  </conditionalFormatting>
  <conditionalFormatting sqref="R2">
    <cfRule type="cellIs" dxfId="43" priority="1095" operator="greaterThan">
      <formula>50</formula>
    </cfRule>
    <cfRule type="cellIs" dxfId="42" priority="1096" operator="lessThan">
      <formula>49</formula>
    </cfRule>
  </conditionalFormatting>
  <conditionalFormatting sqref="Q2:Q9">
    <cfRule type="containsText" dxfId="41" priority="15" operator="containsText" text="ناجح">
      <formula>NOT(ISERROR(SEARCH("ناجح",Q2)))</formula>
    </cfRule>
    <cfRule type="containsText" dxfId="40" priority="16" operator="containsText" text="راسب">
      <formula>NOT(ISERROR(SEARCH("راسب",Q2)))</formula>
    </cfRule>
    <cfRule type="containsText" dxfId="39" priority="17" operator="containsText" text="مكمل">
      <formula>NOT(ISERROR(SEARCH("مكمل",Q2)))</formula>
    </cfRule>
  </conditionalFormatting>
  <conditionalFormatting sqref="D10:P13">
    <cfRule type="cellIs" dxfId="12" priority="14" operator="between">
      <formula>0</formula>
      <formula>49</formula>
    </cfRule>
  </conditionalFormatting>
  <conditionalFormatting sqref="S10:S13">
    <cfRule type="cellIs" dxfId="11" priority="12" operator="lessThan">
      <formula>49</formula>
    </cfRule>
    <cfRule type="cellIs" dxfId="10" priority="13" operator="greaterThan">
      <formula>50</formula>
    </cfRule>
  </conditionalFormatting>
  <conditionalFormatting sqref="R10:R13">
    <cfRule type="cellIs" dxfId="9" priority="4" operator="lessThan">
      <formula>50</formula>
    </cfRule>
    <cfRule type="cellIs" dxfId="8" priority="5" operator="greaterThan">
      <formula>50</formula>
    </cfRule>
    <cfRule type="cellIs" dxfId="7" priority="6" operator="lessThan">
      <formula>50</formula>
    </cfRule>
    <cfRule type="cellIs" dxfId="6" priority="7" operator="greaterThan">
      <formula>50</formula>
    </cfRule>
    <cfRule type="cellIs" dxfId="5" priority="8" operator="lessThan">
      <formula>49</formula>
    </cfRule>
    <cfRule type="cellIs" dxfId="4" priority="9" operator="greaterThan">
      <formula>50</formula>
    </cfRule>
    <cfRule type="cellIs" dxfId="3" priority="10" operator="lessThan">
      <formula>49</formula>
    </cfRule>
    <cfRule type="cellIs" priority="11" operator="greaterThan">
      <formula>50</formula>
    </cfRule>
  </conditionalFormatting>
  <conditionalFormatting sqref="Q10:Q13">
    <cfRule type="containsText" dxfId="2" priority="1" operator="containsText" text="ناجح">
      <formula>NOT(ISERROR(SEARCH("ناجح",Q10)))</formula>
    </cfRule>
    <cfRule type="containsText" dxfId="1" priority="2" operator="containsText" text="راسب">
      <formula>NOT(ISERROR(SEARCH("راسب",Q10)))</formula>
    </cfRule>
    <cfRule type="containsText" dxfId="0" priority="3" operator="containsText" text="مكمل">
      <formula>NOT(ISERROR(SEARCH("مكمل",Q10)))</formula>
    </cfRule>
  </conditionalFormatting>
  <pageMargins left="0" right="0" top="0.75" bottom="0" header="0" footer="0"/>
  <pageSetup paperSize="9" scale="62" fitToHeight="0" orientation="landscape" r:id="rId1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sport</vt:lpstr>
      <vt:lpstr>arts</vt:lpstr>
      <vt:lpstr>sciences</vt:lpstr>
      <vt:lpstr>socialeti</vt:lpstr>
      <vt:lpstr>mathmatical</vt:lpstr>
      <vt:lpstr>english</vt:lpstr>
      <vt:lpstr>arabic</vt:lpstr>
      <vt:lpstr>eslamic</vt:lpstr>
      <vt:lpstr>arabic!Print_Area</vt:lpstr>
      <vt:lpstr>arts!Print_Area</vt:lpstr>
      <vt:lpstr>english!Print_Area</vt:lpstr>
      <vt:lpstr>eslamic!Print_Area</vt:lpstr>
      <vt:lpstr>mathmatical!Print_Area</vt:lpstr>
      <vt:lpstr>sciences!Print_Area</vt:lpstr>
      <vt:lpstr>socialeti!Print_Area</vt:lpstr>
      <vt:lpstr>sport!Print_Area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Al-Samerrai Firas</cp:lastModifiedBy>
  <cp:lastPrinted>2021-07-06T22:26:29Z</cp:lastPrinted>
  <dcterms:modified xsi:type="dcterms:W3CDTF">2021-07-09T21:44:53Z</dcterms:modified>
</cp:coreProperties>
</file>