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3C8FC447-1BF1-4402-8FF7-608458A318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إجمالي العقود" sheetId="1" r:id="rId1"/>
  </sheets>
  <definedNames>
    <definedName name="_xlnm._FilterDatabase" localSheetId="0" hidden="1">'إجمالي العقود'!$C$5:$Z$5</definedName>
    <definedName name="_xlnm.Print_Area" localSheetId="0">'إجمالي العقود'!$A$2:$AC$23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4" i="1"/>
  <c r="U14" i="1"/>
  <c r="T14" i="1"/>
  <c r="V13" i="1"/>
  <c r="U13" i="1"/>
  <c r="T13" i="1"/>
  <c r="V12" i="1"/>
  <c r="U12" i="1"/>
  <c r="T12" i="1"/>
  <c r="V11" i="1"/>
  <c r="U11" i="1"/>
  <c r="T11" i="1"/>
  <c r="V10" i="1"/>
  <c r="U10" i="1"/>
  <c r="T10" i="1"/>
  <c r="V9" i="1"/>
  <c r="U9" i="1"/>
  <c r="T9" i="1"/>
  <c r="V8" i="1"/>
  <c r="U8" i="1"/>
  <c r="T8" i="1"/>
  <c r="V7" i="1"/>
  <c r="U7" i="1"/>
  <c r="T7" i="1"/>
  <c r="M8" i="1"/>
  <c r="N8" i="1"/>
  <c r="O8" i="1"/>
  <c r="M9" i="1"/>
  <c r="N9" i="1"/>
  <c r="O9" i="1"/>
  <c r="M10" i="1"/>
  <c r="N10" i="1"/>
  <c r="O10" i="1"/>
  <c r="M11" i="1"/>
  <c r="N11" i="1"/>
  <c r="O11" i="1"/>
  <c r="M12" i="1"/>
  <c r="N12" i="1"/>
  <c r="O12" i="1"/>
  <c r="M13" i="1"/>
  <c r="N13" i="1"/>
  <c r="O13" i="1"/>
  <c r="M14" i="1"/>
  <c r="N14" i="1"/>
  <c r="O14" i="1"/>
  <c r="M15" i="1"/>
  <c r="N15" i="1"/>
  <c r="O15" i="1"/>
  <c r="M16" i="1"/>
  <c r="N16" i="1"/>
  <c r="O16" i="1"/>
  <c r="M17" i="1"/>
  <c r="N17" i="1"/>
  <c r="O17" i="1"/>
  <c r="M18" i="1"/>
  <c r="N18" i="1"/>
  <c r="O18" i="1"/>
  <c r="M19" i="1"/>
  <c r="N19" i="1"/>
  <c r="O19" i="1"/>
  <c r="M20" i="1"/>
  <c r="N20" i="1"/>
  <c r="O20" i="1"/>
  <c r="M21" i="1"/>
  <c r="N21" i="1"/>
  <c r="O21" i="1"/>
  <c r="M22" i="1"/>
  <c r="N22" i="1"/>
  <c r="O22" i="1"/>
  <c r="O7" i="1"/>
  <c r="N7" i="1"/>
  <c r="M7" i="1"/>
  <c r="W7" i="1"/>
  <c r="W8" i="1"/>
  <c r="W9" i="1"/>
  <c r="P8" i="1"/>
  <c r="P9" i="1"/>
  <c r="P23" i="1" s="1"/>
  <c r="P7" i="1"/>
  <c r="L23" i="1"/>
  <c r="W23" i="1" l="1"/>
</calcChain>
</file>

<file path=xl/sharedStrings.xml><?xml version="1.0" encoding="utf-8"?>
<sst xmlns="http://schemas.openxmlformats.org/spreadsheetml/2006/main" count="59" uniqueCount="45">
  <si>
    <t>الفرع</t>
  </si>
  <si>
    <t>من تاريخ</t>
  </si>
  <si>
    <t>الى تاريخ</t>
  </si>
  <si>
    <t>القيمة السنوية</t>
  </si>
  <si>
    <t>الإجمالي</t>
  </si>
  <si>
    <t>المبلغ</t>
  </si>
  <si>
    <t>رقم الحساب البنكي</t>
  </si>
  <si>
    <t xml:space="preserve">تاريخ إبرام العقد </t>
  </si>
  <si>
    <t>سنة</t>
  </si>
  <si>
    <t>ساري</t>
  </si>
  <si>
    <t>نوع العقد</t>
  </si>
  <si>
    <t>ورقي</t>
  </si>
  <si>
    <t>إلكتروني</t>
  </si>
  <si>
    <t>م</t>
  </si>
  <si>
    <t xml:space="preserve">رقم العقد </t>
  </si>
  <si>
    <t>تاريخ بداية
 مدة الايجار</t>
  </si>
  <si>
    <t>تاريخ انتهاء 
مدة الإيجار</t>
  </si>
  <si>
    <t>المؤجر</t>
  </si>
  <si>
    <t>المستودع</t>
  </si>
  <si>
    <t>اسم المستأجر</t>
  </si>
  <si>
    <t>تجديد 
تلقائي</t>
  </si>
  <si>
    <t>لا</t>
  </si>
  <si>
    <t>حالة العقد</t>
  </si>
  <si>
    <t>الدفعة الأولى</t>
  </si>
  <si>
    <t>الدفعة الثانية</t>
  </si>
  <si>
    <t>حالة السداد</t>
  </si>
  <si>
    <t>نعم</t>
  </si>
  <si>
    <t>الإستحقاقات السنوية للمواقع المستأجرة 2022/2021م</t>
  </si>
  <si>
    <t>المنشأة العقارية والوسيط</t>
  </si>
  <si>
    <t>2021-02-13</t>
  </si>
  <si>
    <t>2020-10-18</t>
  </si>
  <si>
    <t>2021-10-17</t>
  </si>
  <si>
    <t>فرع الشمال</t>
  </si>
  <si>
    <t>2018-07-28</t>
  </si>
  <si>
    <t>فرع كلية البنات</t>
  </si>
  <si>
    <t>المدة المتبقية 
لاستحقاق الدفعة الثانية</t>
  </si>
  <si>
    <t>المدة المتبقية 
لاستحقاق الدفعة الأولى</t>
  </si>
  <si>
    <t>2022-02-12</t>
  </si>
  <si>
    <t>يوم</t>
  </si>
  <si>
    <t xml:space="preserve">شهر </t>
  </si>
  <si>
    <t>2021-02-01</t>
  </si>
  <si>
    <t>2020-09-15</t>
  </si>
  <si>
    <t>2018-07-10</t>
  </si>
  <si>
    <t>2021-07-28</t>
  </si>
  <si>
    <t>2022-07-27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</si>
</sst>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[$-1860000]B2d/mm/yyyy;@"/>
  </numFmts>
  <fonts count="13" x14ac:knownFonts="1">
    <font>
      <sz val="11"/>
      <color theme="1"/>
      <name val="Arial"/>
      <family val="2"/>
      <charset val="178"/>
      <scheme val="minor"/>
    </font>
    <font>
      <b/>
      <sz val="14"/>
      <name val="Sakkal Majalla"/>
    </font>
    <font>
      <sz val="16"/>
      <color theme="1"/>
      <name val="Sakkal Majalla"/>
    </font>
    <font>
      <sz val="11"/>
      <color theme="1"/>
      <name val="Sakkal Majalla"/>
    </font>
    <font>
      <b/>
      <sz val="14"/>
      <color theme="1"/>
      <name val="Sakkal Majalla"/>
    </font>
    <font>
      <b/>
      <sz val="20"/>
      <color theme="1"/>
      <name val="Sakkal Majalla"/>
    </font>
    <font>
      <b/>
      <sz val="16"/>
      <color rgb="FF0070C0"/>
      <name val="Sakkal Majalla"/>
    </font>
    <font>
      <b/>
      <sz val="14"/>
      <color rgb="FFFF0000"/>
      <name val="Sakkal Majalla"/>
    </font>
    <font>
      <b/>
      <sz val="14"/>
      <color theme="9" tint="-0.249977111117893"/>
      <name val="Sakkal Majalla"/>
    </font>
    <font>
      <b/>
      <sz val="16"/>
      <color rgb="FF00B050"/>
      <name val="Sakkal Majalla"/>
    </font>
    <font>
      <b/>
      <sz val="18"/>
      <color theme="1"/>
      <name val="Sakkal Majalla"/>
    </font>
    <font>
      <b/>
      <sz val="16"/>
      <color theme="1"/>
      <name val="Sakkal Majalla"/>
    </font>
    <font>
      <sz val="22"/>
      <color theme="1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shrinkToFit="1"/>
    </xf>
    <xf numFmtId="3" fontId="4" fillId="4" borderId="1" xfId="0" applyNumberFormat="1" applyFont="1" applyFill="1" applyBorder="1" applyAlignment="1">
      <alignment horizontal="center" vertical="center" shrinkToFit="1"/>
    </xf>
    <xf numFmtId="165" fontId="4" fillId="4" borderId="1" xfId="0" applyNumberFormat="1" applyFont="1" applyFill="1" applyBorder="1" applyAlignment="1">
      <alignment horizontal="center" vertical="center" shrinkToFit="1"/>
    </xf>
    <xf numFmtId="164" fontId="4" fillId="4" borderId="1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 wrapText="1" shrinkToFit="1"/>
    </xf>
    <xf numFmtId="164" fontId="4" fillId="4" borderId="1" xfId="0" applyNumberFormat="1" applyFont="1" applyFill="1" applyBorder="1" applyAlignment="1">
      <alignment horizontal="center" vertical="center" wrapText="1" shrinkToFit="1"/>
    </xf>
    <xf numFmtId="3" fontId="4" fillId="5" borderId="1" xfId="0" applyNumberFormat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 shrinkToFit="1"/>
    </xf>
    <xf numFmtId="164" fontId="6" fillId="4" borderId="1" xfId="0" applyNumberFormat="1" applyFont="1" applyFill="1" applyBorder="1" applyAlignment="1">
      <alignment horizontal="center" vertical="center" shrinkToFit="1"/>
    </xf>
    <xf numFmtId="164" fontId="7" fillId="4" borderId="1" xfId="0" applyNumberFormat="1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164" fontId="9" fillId="4" borderId="1" xfId="0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49" fontId="1" fillId="4" borderId="1" xfId="0" applyNumberFormat="1" applyFont="1" applyFill="1" applyBorder="1" applyAlignment="1">
      <alignment horizontal="center" vertical="center" shrinkToFit="1"/>
    </xf>
    <xf numFmtId="49" fontId="1" fillId="4" borderId="1" xfId="0" applyNumberFormat="1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shrinkToFit="1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 wrapText="1" shrinkToFit="1"/>
    </xf>
    <xf numFmtId="0" fontId="4" fillId="6" borderId="12" xfId="0" applyFont="1" applyFill="1" applyBorder="1" applyAlignment="1">
      <alignment horizontal="center" vertical="center" wrapText="1" shrinkToFit="1"/>
    </xf>
    <xf numFmtId="0" fontId="4" fillId="6" borderId="13" xfId="0" applyFont="1" applyFill="1" applyBorder="1" applyAlignment="1">
      <alignment horizontal="center" vertical="center" wrapText="1" shrinkToFit="1"/>
    </xf>
    <xf numFmtId="0" fontId="4" fillId="8" borderId="11" xfId="0" applyFont="1" applyFill="1" applyBorder="1" applyAlignment="1">
      <alignment horizontal="center" vertical="center" shrinkToFit="1"/>
    </xf>
    <xf numFmtId="0" fontId="4" fillId="8" borderId="12" xfId="0" applyFont="1" applyFill="1" applyBorder="1" applyAlignment="1">
      <alignment horizontal="center" vertical="center" shrinkToFit="1"/>
    </xf>
    <xf numFmtId="0" fontId="4" fillId="8" borderId="13" xfId="0" applyFont="1" applyFill="1" applyBorder="1" applyAlignment="1">
      <alignment horizontal="center" vertical="center" shrinkToFit="1"/>
    </xf>
    <xf numFmtId="0" fontId="11" fillId="6" borderId="11" xfId="0" applyFont="1" applyFill="1" applyBorder="1" applyAlignment="1">
      <alignment horizontal="center" vertical="center" wrapText="1" shrinkToFit="1"/>
    </xf>
    <xf numFmtId="0" fontId="11" fillId="6" borderId="12" xfId="0" applyFont="1" applyFill="1" applyBorder="1" applyAlignment="1">
      <alignment horizontal="center" vertical="center" wrapText="1" shrinkToFit="1"/>
    </xf>
    <xf numFmtId="0" fontId="11" fillId="6" borderId="13" xfId="0" applyFont="1" applyFill="1" applyBorder="1" applyAlignment="1">
      <alignment horizontal="center" vertical="center" wrapText="1" shrinkToFit="1"/>
    </xf>
    <xf numFmtId="0" fontId="4" fillId="9" borderId="11" xfId="0" applyFont="1" applyFill="1" applyBorder="1" applyAlignment="1">
      <alignment horizontal="center" vertical="center" shrinkToFit="1"/>
    </xf>
    <xf numFmtId="0" fontId="4" fillId="9" borderId="12" xfId="0" applyFont="1" applyFill="1" applyBorder="1" applyAlignment="1">
      <alignment horizontal="center" vertical="center" shrinkToFit="1"/>
    </xf>
    <xf numFmtId="0" fontId="4" fillId="9" borderId="13" xfId="0" applyFont="1" applyFill="1" applyBorder="1" applyAlignment="1">
      <alignment horizontal="center" vertical="center" shrinkToFit="1"/>
    </xf>
    <xf numFmtId="0" fontId="4" fillId="8" borderId="8" xfId="0" applyFont="1" applyFill="1" applyBorder="1" applyAlignment="1">
      <alignment horizontal="center" vertical="center" shrinkToFit="1"/>
    </xf>
    <xf numFmtId="0" fontId="4" fillId="8" borderId="10" xfId="0" applyFont="1" applyFill="1" applyBorder="1" applyAlignment="1">
      <alignment horizontal="center" vertical="center" shrinkToFi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shrinkToFit="1"/>
    </xf>
    <xf numFmtId="0" fontId="4" fillId="9" borderId="10" xfId="0" applyFont="1" applyFill="1" applyBorder="1" applyAlignment="1">
      <alignment horizontal="center" vertical="center" shrinkToFit="1"/>
    </xf>
    <xf numFmtId="0" fontId="4" fillId="9" borderId="8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 shrinkToFit="1"/>
    </xf>
    <xf numFmtId="0" fontId="4" fillId="7" borderId="10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678074767481218E-2"/>
          <c:y val="3.6165406187167723E-2"/>
          <c:w val="0.94302085772744215"/>
          <c:h val="0.92270035982087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'إجمالي العقود'!$C$8:$C$22</c:f>
              <c:strCache>
                <c:ptCount val="15"/>
                <c:pt idx="0">
                  <c:v>فرع الشمال</c:v>
                </c:pt>
                <c:pt idx="1">
                  <c:v>فرع كلية البنات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'إجمالي العقود'!$P$8:$P$22</c:f>
              <c:numCache>
                <c:formatCode>General</c:formatCode>
                <c:ptCount val="15"/>
                <c:pt idx="0">
                  <c:v>63250</c:v>
                </c:pt>
                <c:pt idx="1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A6-438D-A1EC-0F5C9934E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5693215"/>
        <c:axId val="1"/>
      </c:barChart>
      <c:catAx>
        <c:axId val="685693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ar-EG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ar-EG"/>
          </a:p>
        </c:txPr>
        <c:crossAx val="6856932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ar-EG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1085850</xdr:colOff>
      <xdr:row>23</xdr:row>
      <xdr:rowOff>142875</xdr:rowOff>
    </xdr:from>
    <xdr:to>
      <xdr:col>29</xdr:col>
      <xdr:colOff>0</xdr:colOff>
      <xdr:row>55</xdr:row>
      <xdr:rowOff>19050</xdr:rowOff>
    </xdr:to>
    <xdr:graphicFrame macro="">
      <xdr:nvGraphicFramePr>
        <xdr:cNvPr id="1154" name="مخطط 1">
          <a:extLst>
            <a:ext uri="{FF2B5EF4-FFF2-40B4-BE49-F238E27FC236}">
              <a16:creationId xmlns:a16="http://schemas.microsoft.com/office/drawing/2014/main" id="{31B37CFC-4B90-4A8B-8980-49E9E153F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>
    <pageSetUpPr fitToPage="1"/>
  </sheetPr>
  <dimension ref="B2:AC23"/>
  <sheetViews>
    <sheetView rightToLeft="1" tabSelected="1" view="pageBreakPreview" topLeftCell="H4" zoomScale="85" zoomScaleNormal="85" zoomScaleSheetLayoutView="85" workbookViewId="0">
      <selection activeCell="M7" sqref="M7"/>
    </sheetView>
  </sheetViews>
  <sheetFormatPr defaultRowHeight="18" x14ac:dyDescent="0.2"/>
  <cols>
    <col min="1" max="1" width="0.125" style="2" customWidth="1"/>
    <col min="2" max="2" width="7.375" style="2" customWidth="1"/>
    <col min="3" max="3" width="19.375" style="2" customWidth="1"/>
    <col min="4" max="4" width="13.625" style="2" customWidth="1"/>
    <col min="5" max="5" width="21" style="2" customWidth="1"/>
    <col min="6" max="6" width="26.25" style="2" customWidth="1"/>
    <col min="7" max="7" width="23.5" style="2" customWidth="1"/>
    <col min="8" max="8" width="23.375" style="2" customWidth="1"/>
    <col min="9" max="9" width="12.375" style="2" customWidth="1"/>
    <col min="10" max="11" width="10.625" style="2" customWidth="1"/>
    <col min="12" max="12" width="12.75" style="2" customWidth="1"/>
    <col min="13" max="13" width="5.875" style="2" customWidth="1"/>
    <col min="14" max="15" width="6.75" style="2" customWidth="1"/>
    <col min="16" max="16" width="7.75" style="2" customWidth="1"/>
    <col min="17" max="17" width="10.5" style="3" customWidth="1"/>
    <col min="18" max="18" width="10.375" style="3" customWidth="1"/>
    <col min="19" max="19" width="11.75" style="3" customWidth="1"/>
    <col min="20" max="20" width="7.75" style="3" customWidth="1"/>
    <col min="21" max="21" width="7.375" style="3" customWidth="1"/>
    <col min="22" max="22" width="7.25" style="3" customWidth="1"/>
    <col min="23" max="23" width="7.875" style="3" customWidth="1"/>
    <col min="24" max="24" width="9.5" style="3" customWidth="1"/>
    <col min="25" max="25" width="9.875" style="3" customWidth="1"/>
    <col min="26" max="27" width="13" style="3" customWidth="1"/>
    <col min="28" max="28" width="12.75" style="2" bestFit="1" customWidth="1"/>
    <col min="29" max="29" width="13.625" style="2" customWidth="1"/>
    <col min="30" max="16384" width="9" style="2"/>
  </cols>
  <sheetData>
    <row r="2" spans="2:29" ht="23.25" customHeight="1" x14ac:dyDescent="0.2">
      <c r="B2" s="36" t="s">
        <v>27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8"/>
    </row>
    <row r="3" spans="2:29" ht="18" customHeight="1" x14ac:dyDescent="0.2"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1"/>
    </row>
    <row r="4" spans="2:29" ht="40.5" customHeight="1" x14ac:dyDescent="0.2">
      <c r="B4" s="67" t="s">
        <v>13</v>
      </c>
      <c r="C4" s="33" t="s">
        <v>0</v>
      </c>
      <c r="D4" s="33" t="s">
        <v>14</v>
      </c>
      <c r="E4" s="33" t="s">
        <v>17</v>
      </c>
      <c r="F4" s="57" t="s">
        <v>28</v>
      </c>
      <c r="G4" s="33" t="s">
        <v>6</v>
      </c>
      <c r="H4" s="33" t="s">
        <v>19</v>
      </c>
      <c r="I4" s="33" t="s">
        <v>7</v>
      </c>
      <c r="J4" s="57" t="s">
        <v>15</v>
      </c>
      <c r="K4" s="57" t="s">
        <v>16</v>
      </c>
      <c r="L4" s="64" t="s">
        <v>3</v>
      </c>
      <c r="M4" s="46" t="s">
        <v>23</v>
      </c>
      <c r="N4" s="47"/>
      <c r="O4" s="47"/>
      <c r="P4" s="47"/>
      <c r="Q4" s="47"/>
      <c r="R4" s="47"/>
      <c r="S4" s="48"/>
      <c r="T4" s="52" t="s">
        <v>24</v>
      </c>
      <c r="U4" s="53"/>
      <c r="V4" s="53"/>
      <c r="W4" s="53"/>
      <c r="X4" s="53"/>
      <c r="Y4" s="53"/>
      <c r="Z4" s="54"/>
      <c r="AA4" s="33" t="s">
        <v>22</v>
      </c>
      <c r="AB4" s="33" t="s">
        <v>10</v>
      </c>
      <c r="AC4" s="33" t="s">
        <v>20</v>
      </c>
    </row>
    <row r="5" spans="2:29" ht="55.5" customHeight="1" x14ac:dyDescent="0.2">
      <c r="B5" s="68"/>
      <c r="C5" s="34"/>
      <c r="D5" s="34"/>
      <c r="E5" s="34"/>
      <c r="F5" s="58"/>
      <c r="G5" s="34"/>
      <c r="H5" s="34"/>
      <c r="I5" s="34"/>
      <c r="J5" s="58"/>
      <c r="K5" s="58"/>
      <c r="L5" s="65"/>
      <c r="M5" s="43" t="s">
        <v>36</v>
      </c>
      <c r="N5" s="44"/>
      <c r="O5" s="45"/>
      <c r="P5" s="55" t="s">
        <v>5</v>
      </c>
      <c r="Q5" s="55" t="s">
        <v>1</v>
      </c>
      <c r="R5" s="55" t="s">
        <v>2</v>
      </c>
      <c r="S5" s="55" t="s">
        <v>25</v>
      </c>
      <c r="T5" s="49" t="s">
        <v>35</v>
      </c>
      <c r="U5" s="50"/>
      <c r="V5" s="51"/>
      <c r="W5" s="60" t="s">
        <v>5</v>
      </c>
      <c r="X5" s="60" t="s">
        <v>1</v>
      </c>
      <c r="Y5" s="60" t="s">
        <v>2</v>
      </c>
      <c r="Z5" s="62" t="s">
        <v>25</v>
      </c>
      <c r="AA5" s="34"/>
      <c r="AB5" s="34"/>
      <c r="AC5" s="34"/>
    </row>
    <row r="6" spans="2:29" ht="32.25" customHeight="1" x14ac:dyDescent="0.2">
      <c r="B6" s="69"/>
      <c r="C6" s="35"/>
      <c r="D6" s="35"/>
      <c r="E6" s="35"/>
      <c r="F6" s="59"/>
      <c r="G6" s="35"/>
      <c r="H6" s="35"/>
      <c r="I6" s="35"/>
      <c r="J6" s="59"/>
      <c r="K6" s="59"/>
      <c r="L6" s="66"/>
      <c r="M6" s="31" t="s">
        <v>8</v>
      </c>
      <c r="N6" s="31" t="s">
        <v>39</v>
      </c>
      <c r="O6" s="31" t="s">
        <v>38</v>
      </c>
      <c r="P6" s="56"/>
      <c r="Q6" s="56"/>
      <c r="R6" s="56"/>
      <c r="S6" s="56"/>
      <c r="T6" s="32" t="s">
        <v>8</v>
      </c>
      <c r="U6" s="32" t="s">
        <v>39</v>
      </c>
      <c r="V6" s="32" t="s">
        <v>38</v>
      </c>
      <c r="W6" s="61"/>
      <c r="X6" s="61"/>
      <c r="Y6" s="61"/>
      <c r="Z6" s="63"/>
      <c r="AA6" s="35"/>
      <c r="AB6" s="35"/>
      <c r="AC6" s="35"/>
    </row>
    <row r="7" spans="2:29" ht="30.75" customHeight="1" x14ac:dyDescent="0.2">
      <c r="B7" s="4">
        <v>1</v>
      </c>
      <c r="C7" s="7" t="s">
        <v>18</v>
      </c>
      <c r="D7" s="7">
        <v>6532165401</v>
      </c>
      <c r="E7" s="8"/>
      <c r="F7" s="7"/>
      <c r="G7" s="8"/>
      <c r="H7" s="8"/>
      <c r="I7" s="8" t="s">
        <v>40</v>
      </c>
      <c r="J7" s="8" t="s">
        <v>29</v>
      </c>
      <c r="K7" s="29" t="s">
        <v>37</v>
      </c>
      <c r="L7" s="12">
        <v>45000</v>
      </c>
      <c r="M7" s="32">
        <f ca="1">IFERROR(DATEDIF(TODAY(),$R7,"y"),"")</f>
        <v>0</v>
      </c>
      <c r="N7" s="32">
        <f ca="1">IFERROR(DATEDIF(TODAY(),$R7,"ym"),"")</f>
        <v>0</v>
      </c>
      <c r="O7" s="32">
        <f ca="1">IFERROR(DATEDIF(TODAY(),$R7,"md"),"")</f>
        <v>8</v>
      </c>
      <c r="P7" s="12">
        <f>L7/2</f>
        <v>22500</v>
      </c>
      <c r="Q7" s="11">
        <v>44240</v>
      </c>
      <c r="R7" s="11">
        <v>44420</v>
      </c>
      <c r="S7" s="11"/>
      <c r="T7" s="32">
        <f ca="1">IFERROR(DATEDIF(TODAY(),$R7,"y"),"")</f>
        <v>0</v>
      </c>
      <c r="U7" s="32">
        <f ca="1">IFERROR(DATEDIF(TODAY(),$R7,"ym"),"")</f>
        <v>0</v>
      </c>
      <c r="V7" s="32">
        <f ca="1">IFERROR(DATEDIF(TODAY(),$R7,"md"),"")</f>
        <v>8</v>
      </c>
      <c r="W7" s="9">
        <f>L7/2</f>
        <v>22500</v>
      </c>
      <c r="X7" s="11">
        <v>44421</v>
      </c>
      <c r="Y7" s="11">
        <v>44604</v>
      </c>
      <c r="Z7" s="12"/>
      <c r="AA7" s="12" t="s">
        <v>9</v>
      </c>
      <c r="AB7" s="12" t="s">
        <v>11</v>
      </c>
      <c r="AC7" s="17" t="s">
        <v>26</v>
      </c>
    </row>
    <row r="8" spans="2:29" ht="30.75" customHeight="1" x14ac:dyDescent="0.2">
      <c r="B8" s="1">
        <v>2</v>
      </c>
      <c r="C8" s="7" t="s">
        <v>32</v>
      </c>
      <c r="D8" s="13">
        <v>660403215</v>
      </c>
      <c r="E8" s="8"/>
      <c r="F8" s="13"/>
      <c r="G8" s="8"/>
      <c r="H8" s="8"/>
      <c r="I8" s="8" t="s">
        <v>41</v>
      </c>
      <c r="J8" s="8" t="s">
        <v>30</v>
      </c>
      <c r="K8" s="29" t="s">
        <v>31</v>
      </c>
      <c r="L8" s="9">
        <v>126500</v>
      </c>
      <c r="M8" s="32" t="str">
        <f t="shared" ref="M8:M22" ca="1" si="0">IFERROR(DATEDIF(TODAY(),$R8,"y"),"")</f>
        <v/>
      </c>
      <c r="N8" s="32" t="str">
        <f t="shared" ref="N8:N22" ca="1" si="1">IFERROR(DATEDIF(TODAY(),$R8,"ym"),"")</f>
        <v/>
      </c>
      <c r="O8" s="32" t="str">
        <f t="shared" ref="O8:O22" ca="1" si="2">IFERROR(DATEDIF(TODAY(),$R8,"md"),"")</f>
        <v/>
      </c>
      <c r="P8" s="12">
        <f>L8/2</f>
        <v>63250</v>
      </c>
      <c r="Q8" s="8" t="s">
        <v>30</v>
      </c>
      <c r="R8" s="11">
        <v>44303</v>
      </c>
      <c r="S8" s="11"/>
      <c r="T8" s="32" t="str">
        <f t="shared" ref="T8:T22" ca="1" si="3">IFERROR(DATEDIF(TODAY(),$R8,"y"),"")</f>
        <v/>
      </c>
      <c r="U8" s="32" t="str">
        <f t="shared" ref="U8:U22" ca="1" si="4">IFERROR(DATEDIF(TODAY(),$R8,"ym"),"")</f>
        <v/>
      </c>
      <c r="V8" s="32" t="str">
        <f t="shared" ref="V8:V22" ca="1" si="5">IFERROR(DATEDIF(TODAY(),$R8,"md"),"")</f>
        <v/>
      </c>
      <c r="W8" s="9">
        <f>L8/2</f>
        <v>63250</v>
      </c>
      <c r="X8" s="11">
        <v>44304</v>
      </c>
      <c r="Y8" s="29" t="s">
        <v>31</v>
      </c>
      <c r="Z8" s="12"/>
      <c r="AA8" s="12" t="s">
        <v>9</v>
      </c>
      <c r="AB8" s="12" t="s">
        <v>12</v>
      </c>
      <c r="AC8" s="17" t="s">
        <v>21</v>
      </c>
    </row>
    <row r="9" spans="2:29" ht="30.75" customHeight="1" x14ac:dyDescent="0.2">
      <c r="B9" s="1">
        <v>3</v>
      </c>
      <c r="C9" s="7" t="s">
        <v>34</v>
      </c>
      <c r="D9" s="13">
        <v>16513216510</v>
      </c>
      <c r="E9" s="8"/>
      <c r="F9" s="13"/>
      <c r="G9" s="8"/>
      <c r="H9" s="8"/>
      <c r="I9" s="8" t="s">
        <v>42</v>
      </c>
      <c r="J9" s="8" t="s">
        <v>33</v>
      </c>
      <c r="K9" s="29" t="s">
        <v>44</v>
      </c>
      <c r="L9" s="9">
        <v>40000</v>
      </c>
      <c r="M9" s="32">
        <f t="shared" ca="1" si="0"/>
        <v>0</v>
      </c>
      <c r="N9" s="32">
        <f t="shared" ca="1" si="1"/>
        <v>5</v>
      </c>
      <c r="O9" s="32">
        <f t="shared" ca="1" si="2"/>
        <v>23</v>
      </c>
      <c r="P9" s="12">
        <f>L9/2</f>
        <v>20000</v>
      </c>
      <c r="Q9" s="8" t="s">
        <v>43</v>
      </c>
      <c r="R9" s="11">
        <v>44588</v>
      </c>
      <c r="S9" s="24"/>
      <c r="T9" s="32">
        <f t="shared" ca="1" si="3"/>
        <v>0</v>
      </c>
      <c r="U9" s="32">
        <f t="shared" ca="1" si="4"/>
        <v>5</v>
      </c>
      <c r="V9" s="32">
        <f t="shared" ca="1" si="5"/>
        <v>23</v>
      </c>
      <c r="W9" s="9">
        <f>L9/2</f>
        <v>20000</v>
      </c>
      <c r="X9" s="11">
        <v>44589</v>
      </c>
      <c r="Y9" s="29" t="s">
        <v>44</v>
      </c>
      <c r="Z9" s="12"/>
      <c r="AA9" s="12" t="s">
        <v>9</v>
      </c>
      <c r="AB9" s="12" t="s">
        <v>12</v>
      </c>
      <c r="AC9" s="17" t="s">
        <v>21</v>
      </c>
    </row>
    <row r="10" spans="2:29" ht="30.75" x14ac:dyDescent="0.2">
      <c r="B10" s="1">
        <v>4</v>
      </c>
      <c r="C10" s="7"/>
      <c r="D10" s="7"/>
      <c r="E10" s="8"/>
      <c r="F10" s="14"/>
      <c r="G10" s="16"/>
      <c r="H10" s="8"/>
      <c r="I10" s="16"/>
      <c r="J10" s="16"/>
      <c r="K10" s="30"/>
      <c r="L10" s="9"/>
      <c r="M10" s="32" t="str">
        <f t="shared" ca="1" si="0"/>
        <v/>
      </c>
      <c r="N10" s="32" t="str">
        <f t="shared" ca="1" si="1"/>
        <v/>
      </c>
      <c r="O10" s="32" t="str">
        <f t="shared" ca="1" si="2"/>
        <v/>
      </c>
      <c r="P10" s="12"/>
      <c r="Q10" s="16"/>
      <c r="R10" s="18"/>
      <c r="S10" s="25"/>
      <c r="T10" s="32" t="str">
        <f t="shared" ca="1" si="3"/>
        <v/>
      </c>
      <c r="U10" s="32" t="str">
        <f t="shared" ca="1" si="4"/>
        <v/>
      </c>
      <c r="V10" s="32" t="str">
        <f t="shared" ca="1" si="5"/>
        <v/>
      </c>
      <c r="W10" s="9"/>
      <c r="X10" s="18"/>
      <c r="Y10" s="19"/>
      <c r="Z10" s="26"/>
      <c r="AA10" s="12"/>
      <c r="AB10" s="12"/>
      <c r="AC10" s="17"/>
    </row>
    <row r="11" spans="2:29" ht="30.75" x14ac:dyDescent="0.2">
      <c r="B11" s="1">
        <v>5</v>
      </c>
      <c r="C11" s="7"/>
      <c r="D11" s="13"/>
      <c r="E11" s="8"/>
      <c r="F11" s="13"/>
      <c r="G11" s="16"/>
      <c r="H11" s="8"/>
      <c r="I11" s="23"/>
      <c r="J11" s="8"/>
      <c r="K11" s="29"/>
      <c r="L11" s="9"/>
      <c r="M11" s="32" t="str">
        <f t="shared" ca="1" si="0"/>
        <v/>
      </c>
      <c r="N11" s="32" t="str">
        <f t="shared" ca="1" si="1"/>
        <v/>
      </c>
      <c r="O11" s="32" t="str">
        <f t="shared" ca="1" si="2"/>
        <v/>
      </c>
      <c r="P11" s="12"/>
      <c r="Q11" s="10"/>
      <c r="R11" s="11"/>
      <c r="S11" s="25"/>
      <c r="T11" s="32" t="str">
        <f t="shared" ca="1" si="3"/>
        <v/>
      </c>
      <c r="U11" s="32" t="str">
        <f t="shared" ca="1" si="4"/>
        <v/>
      </c>
      <c r="V11" s="32" t="str">
        <f t="shared" ca="1" si="5"/>
        <v/>
      </c>
      <c r="W11" s="9"/>
      <c r="X11" s="11"/>
      <c r="Y11" s="8"/>
      <c r="Z11" s="26"/>
      <c r="AA11" s="12"/>
      <c r="AB11" s="12"/>
      <c r="AC11" s="17"/>
    </row>
    <row r="12" spans="2:29" ht="30.75" customHeight="1" x14ac:dyDescent="0.2">
      <c r="B12" s="1">
        <v>6</v>
      </c>
      <c r="C12" s="7"/>
      <c r="D12" s="7"/>
      <c r="E12" s="8"/>
      <c r="F12" s="7"/>
      <c r="G12" s="8"/>
      <c r="H12" s="8"/>
      <c r="I12" s="8"/>
      <c r="J12" s="8"/>
      <c r="K12" s="29"/>
      <c r="L12" s="9"/>
      <c r="M12" s="32" t="str">
        <f t="shared" ca="1" si="0"/>
        <v/>
      </c>
      <c r="N12" s="32" t="str">
        <f t="shared" ca="1" si="1"/>
        <v/>
      </c>
      <c r="O12" s="32" t="str">
        <f t="shared" ca="1" si="2"/>
        <v/>
      </c>
      <c r="P12" s="12"/>
      <c r="Q12" s="10"/>
      <c r="R12" s="11"/>
      <c r="S12" s="11"/>
      <c r="T12" s="32" t="str">
        <f t="shared" ca="1" si="3"/>
        <v/>
      </c>
      <c r="U12" s="32" t="str">
        <f t="shared" ca="1" si="4"/>
        <v/>
      </c>
      <c r="V12" s="32" t="str">
        <f t="shared" ca="1" si="5"/>
        <v/>
      </c>
      <c r="W12" s="9"/>
      <c r="X12" s="11"/>
      <c r="Y12" s="11"/>
      <c r="Z12" s="12"/>
      <c r="AA12" s="12"/>
      <c r="AB12" s="12"/>
      <c r="AC12" s="17"/>
    </row>
    <row r="13" spans="2:29" ht="30.75" x14ac:dyDescent="0.2">
      <c r="B13" s="1">
        <v>7</v>
      </c>
      <c r="C13" s="7"/>
      <c r="D13" s="15"/>
      <c r="E13" s="8"/>
      <c r="F13" s="7"/>
      <c r="G13" s="8"/>
      <c r="H13" s="8"/>
      <c r="I13" s="16"/>
      <c r="J13" s="16"/>
      <c r="K13" s="30"/>
      <c r="L13" s="9"/>
      <c r="M13" s="32" t="str">
        <f t="shared" ca="1" si="0"/>
        <v/>
      </c>
      <c r="N13" s="32" t="str">
        <f t="shared" ca="1" si="1"/>
        <v/>
      </c>
      <c r="O13" s="32" t="str">
        <f t="shared" ca="1" si="2"/>
        <v/>
      </c>
      <c r="P13" s="12"/>
      <c r="Q13" s="18"/>
      <c r="R13" s="19"/>
      <c r="S13" s="27"/>
      <c r="T13" s="32" t="str">
        <f t="shared" ca="1" si="3"/>
        <v/>
      </c>
      <c r="U13" s="32" t="str">
        <f t="shared" ca="1" si="4"/>
        <v/>
      </c>
      <c r="V13" s="32" t="str">
        <f t="shared" ca="1" si="5"/>
        <v/>
      </c>
      <c r="W13" s="9"/>
      <c r="X13" s="19"/>
      <c r="Y13" s="19"/>
      <c r="Z13" s="28"/>
      <c r="AA13" s="12"/>
      <c r="AB13" s="12"/>
      <c r="AC13" s="17"/>
    </row>
    <row r="14" spans="2:29" ht="30.75" customHeight="1" x14ac:dyDescent="0.2">
      <c r="B14" s="1">
        <v>8</v>
      </c>
      <c r="C14" s="7"/>
      <c r="D14" s="7"/>
      <c r="E14" s="8"/>
      <c r="F14" s="7"/>
      <c r="G14" s="8"/>
      <c r="H14" s="8"/>
      <c r="I14" s="8"/>
      <c r="J14" s="8"/>
      <c r="K14" s="29"/>
      <c r="L14" s="9"/>
      <c r="M14" s="32" t="str">
        <f t="shared" ca="1" si="0"/>
        <v/>
      </c>
      <c r="N14" s="32" t="str">
        <f t="shared" ca="1" si="1"/>
        <v/>
      </c>
      <c r="O14" s="32" t="str">
        <f t="shared" ca="1" si="2"/>
        <v/>
      </c>
      <c r="P14" s="12"/>
      <c r="Q14" s="11"/>
      <c r="R14" s="11"/>
      <c r="S14" s="11"/>
      <c r="T14" s="32" t="str">
        <f t="shared" ca="1" si="3"/>
        <v/>
      </c>
      <c r="U14" s="32" t="str">
        <f t="shared" ca="1" si="4"/>
        <v/>
      </c>
      <c r="V14" s="32" t="str">
        <f t="shared" ca="1" si="5"/>
        <v/>
      </c>
      <c r="W14" s="9"/>
      <c r="X14" s="11"/>
      <c r="Y14" s="11"/>
      <c r="Z14" s="12"/>
      <c r="AA14" s="12"/>
      <c r="AB14" s="12"/>
      <c r="AC14" s="17"/>
    </row>
    <row r="15" spans="2:29" ht="30.75" customHeight="1" x14ac:dyDescent="0.2">
      <c r="B15" s="1">
        <v>9</v>
      </c>
      <c r="C15" s="7"/>
      <c r="D15" s="7"/>
      <c r="E15" s="8"/>
      <c r="F15" s="7"/>
      <c r="G15" s="8"/>
      <c r="H15" s="8"/>
      <c r="I15" s="8"/>
      <c r="J15" s="8"/>
      <c r="K15" s="29"/>
      <c r="L15" s="9"/>
      <c r="M15" s="32" t="str">
        <f t="shared" ca="1" si="0"/>
        <v/>
      </c>
      <c r="N15" s="32" t="str">
        <f t="shared" ca="1" si="1"/>
        <v/>
      </c>
      <c r="O15" s="32" t="str">
        <f t="shared" ca="1" si="2"/>
        <v/>
      </c>
      <c r="P15" s="12"/>
      <c r="Q15" s="11"/>
      <c r="R15" s="11"/>
      <c r="S15" s="11"/>
      <c r="T15" s="32" t="str">
        <f t="shared" ca="1" si="3"/>
        <v/>
      </c>
      <c r="U15" s="32" t="str">
        <f t="shared" ca="1" si="4"/>
        <v/>
      </c>
      <c r="V15" s="32" t="str">
        <f t="shared" ca="1" si="5"/>
        <v/>
      </c>
      <c r="W15" s="9"/>
      <c r="X15" s="11"/>
      <c r="Y15" s="11"/>
      <c r="Z15" s="12"/>
      <c r="AA15" s="12"/>
      <c r="AB15" s="12"/>
      <c r="AC15" s="17"/>
    </row>
    <row r="16" spans="2:29" ht="30.75" customHeight="1" x14ac:dyDescent="0.2">
      <c r="B16" s="1">
        <v>10</v>
      </c>
      <c r="C16" s="7"/>
      <c r="D16" s="13"/>
      <c r="E16" s="8"/>
      <c r="F16" s="13"/>
      <c r="G16" s="8"/>
      <c r="H16" s="8"/>
      <c r="I16" s="8"/>
      <c r="J16" s="8"/>
      <c r="K16" s="29"/>
      <c r="L16" s="9"/>
      <c r="M16" s="32" t="str">
        <f t="shared" ca="1" si="0"/>
        <v/>
      </c>
      <c r="N16" s="32" t="str">
        <f t="shared" ca="1" si="1"/>
        <v/>
      </c>
      <c r="O16" s="32" t="str">
        <f t="shared" ca="1" si="2"/>
        <v/>
      </c>
      <c r="P16" s="12"/>
      <c r="Q16" s="11"/>
      <c r="R16" s="11"/>
      <c r="S16" s="27"/>
      <c r="T16" s="32" t="str">
        <f t="shared" ca="1" si="3"/>
        <v/>
      </c>
      <c r="U16" s="32" t="str">
        <f t="shared" ca="1" si="4"/>
        <v/>
      </c>
      <c r="V16" s="32" t="str">
        <f t="shared" ca="1" si="5"/>
        <v/>
      </c>
      <c r="W16" s="9"/>
      <c r="X16" s="11"/>
      <c r="Y16" s="11"/>
      <c r="Z16" s="28"/>
      <c r="AA16" s="12"/>
      <c r="AB16" s="12"/>
      <c r="AC16" s="17"/>
    </row>
    <row r="17" spans="2:29" ht="30.75" customHeight="1" x14ac:dyDescent="0.2">
      <c r="B17" s="1">
        <v>11</v>
      </c>
      <c r="C17" s="7"/>
      <c r="D17" s="7"/>
      <c r="E17" s="8"/>
      <c r="F17" s="7"/>
      <c r="G17" s="8"/>
      <c r="H17" s="8"/>
      <c r="I17" s="8"/>
      <c r="J17" s="8"/>
      <c r="K17" s="29"/>
      <c r="L17" s="9"/>
      <c r="M17" s="32" t="str">
        <f t="shared" ca="1" si="0"/>
        <v/>
      </c>
      <c r="N17" s="32" t="str">
        <f t="shared" ca="1" si="1"/>
        <v/>
      </c>
      <c r="O17" s="32" t="str">
        <f t="shared" ca="1" si="2"/>
        <v/>
      </c>
      <c r="P17" s="12"/>
      <c r="Q17" s="10"/>
      <c r="R17" s="11"/>
      <c r="S17" s="11"/>
      <c r="T17" s="32" t="str">
        <f t="shared" ca="1" si="3"/>
        <v/>
      </c>
      <c r="U17" s="32" t="str">
        <f t="shared" ca="1" si="4"/>
        <v/>
      </c>
      <c r="V17" s="32" t="str">
        <f t="shared" ca="1" si="5"/>
        <v/>
      </c>
      <c r="W17" s="9"/>
      <c r="X17" s="11"/>
      <c r="Y17" s="11"/>
      <c r="Z17" s="12"/>
      <c r="AA17" s="12"/>
      <c r="AB17" s="12"/>
      <c r="AC17" s="17"/>
    </row>
    <row r="18" spans="2:29" ht="30.75" customHeight="1" x14ac:dyDescent="0.2">
      <c r="B18" s="1">
        <v>12</v>
      </c>
      <c r="C18" s="7"/>
      <c r="D18" s="7"/>
      <c r="E18" s="8"/>
      <c r="F18" s="7"/>
      <c r="G18" s="8"/>
      <c r="H18" s="8"/>
      <c r="I18" s="8"/>
      <c r="J18" s="8"/>
      <c r="K18" s="8"/>
      <c r="L18" s="9"/>
      <c r="M18" s="32" t="str">
        <f t="shared" ca="1" si="0"/>
        <v/>
      </c>
      <c r="N18" s="32" t="str">
        <f t="shared" ca="1" si="1"/>
        <v/>
      </c>
      <c r="O18" s="32" t="str">
        <f t="shared" ca="1" si="2"/>
        <v/>
      </c>
      <c r="P18" s="12"/>
      <c r="Q18" s="10"/>
      <c r="R18" s="11"/>
      <c r="S18" s="11"/>
      <c r="T18" s="32" t="str">
        <f t="shared" ca="1" si="3"/>
        <v/>
      </c>
      <c r="U18" s="32" t="str">
        <f t="shared" ca="1" si="4"/>
        <v/>
      </c>
      <c r="V18" s="32" t="str">
        <f t="shared" ca="1" si="5"/>
        <v/>
      </c>
      <c r="W18" s="9"/>
      <c r="X18" s="11"/>
      <c r="Y18" s="11"/>
      <c r="Z18" s="12"/>
      <c r="AA18" s="12"/>
      <c r="AB18" s="12"/>
      <c r="AC18" s="17"/>
    </row>
    <row r="19" spans="2:29" ht="30.75" customHeight="1" x14ac:dyDescent="0.2">
      <c r="B19" s="1">
        <v>13</v>
      </c>
      <c r="C19" s="7"/>
      <c r="D19" s="13"/>
      <c r="E19" s="8"/>
      <c r="F19" s="13"/>
      <c r="G19" s="8"/>
      <c r="H19" s="8"/>
      <c r="I19" s="8"/>
      <c r="J19" s="8"/>
      <c r="K19" s="8"/>
      <c r="L19" s="9"/>
      <c r="M19" s="32" t="str">
        <f t="shared" ca="1" si="0"/>
        <v/>
      </c>
      <c r="N19" s="32" t="str">
        <f t="shared" ca="1" si="1"/>
        <v/>
      </c>
      <c r="O19" s="32" t="str">
        <f t="shared" ca="1" si="2"/>
        <v/>
      </c>
      <c r="P19" s="12"/>
      <c r="Q19" s="11"/>
      <c r="R19" s="11"/>
      <c r="S19" s="11"/>
      <c r="T19" s="32" t="str">
        <f t="shared" ca="1" si="3"/>
        <v/>
      </c>
      <c r="U19" s="32" t="str">
        <f t="shared" ca="1" si="4"/>
        <v/>
      </c>
      <c r="V19" s="32" t="str">
        <f t="shared" ca="1" si="5"/>
        <v/>
      </c>
      <c r="W19" s="9"/>
      <c r="X19" s="11"/>
      <c r="Y19" s="11"/>
      <c r="Z19" s="12"/>
      <c r="AA19" s="12"/>
      <c r="AB19" s="12"/>
      <c r="AC19" s="17"/>
    </row>
    <row r="20" spans="2:29" ht="30.75" customHeight="1" x14ac:dyDescent="0.2">
      <c r="B20" s="1">
        <v>14</v>
      </c>
      <c r="C20" s="7"/>
      <c r="D20" s="13"/>
      <c r="E20" s="8"/>
      <c r="F20" s="13"/>
      <c r="G20" s="8"/>
      <c r="H20" s="8"/>
      <c r="I20" s="8"/>
      <c r="J20" s="8"/>
      <c r="K20" s="8"/>
      <c r="L20" s="9"/>
      <c r="M20" s="32" t="str">
        <f t="shared" ca="1" si="0"/>
        <v/>
      </c>
      <c r="N20" s="32" t="str">
        <f t="shared" ca="1" si="1"/>
        <v/>
      </c>
      <c r="O20" s="32" t="str">
        <f t="shared" ca="1" si="2"/>
        <v/>
      </c>
      <c r="P20" s="12"/>
      <c r="Q20" s="10"/>
      <c r="R20" s="11"/>
      <c r="S20" s="11"/>
      <c r="T20" s="32" t="str">
        <f t="shared" ca="1" si="3"/>
        <v/>
      </c>
      <c r="U20" s="32" t="str">
        <f t="shared" ca="1" si="4"/>
        <v/>
      </c>
      <c r="V20" s="32" t="str">
        <f t="shared" ca="1" si="5"/>
        <v/>
      </c>
      <c r="W20" s="9"/>
      <c r="X20" s="10"/>
      <c r="Y20" s="11"/>
      <c r="Z20" s="12"/>
      <c r="AA20" s="12"/>
      <c r="AB20" s="12"/>
      <c r="AC20" s="17"/>
    </row>
    <row r="21" spans="2:29" s="5" customFormat="1" ht="30.75" customHeight="1" x14ac:dyDescent="0.2">
      <c r="B21" s="1">
        <v>15</v>
      </c>
      <c r="C21" s="7"/>
      <c r="D21" s="7"/>
      <c r="E21" s="8"/>
      <c r="F21" s="7"/>
      <c r="G21" s="8"/>
      <c r="H21" s="8"/>
      <c r="I21" s="8"/>
      <c r="J21" s="8"/>
      <c r="K21" s="8"/>
      <c r="L21" s="9"/>
      <c r="M21" s="32" t="str">
        <f t="shared" ca="1" si="0"/>
        <v/>
      </c>
      <c r="N21" s="32" t="str">
        <f t="shared" ca="1" si="1"/>
        <v/>
      </c>
      <c r="O21" s="32" t="str">
        <f t="shared" ca="1" si="2"/>
        <v/>
      </c>
      <c r="P21" s="12"/>
      <c r="Q21" s="11"/>
      <c r="R21" s="11"/>
      <c r="S21" s="11"/>
      <c r="T21" s="32" t="str">
        <f t="shared" ca="1" si="3"/>
        <v/>
      </c>
      <c r="U21" s="32" t="str">
        <f t="shared" ca="1" si="4"/>
        <v/>
      </c>
      <c r="V21" s="32" t="str">
        <f t="shared" ca="1" si="5"/>
        <v/>
      </c>
      <c r="W21" s="9"/>
      <c r="X21" s="11"/>
      <c r="Y21" s="11"/>
      <c r="Z21" s="12"/>
      <c r="AA21" s="12"/>
      <c r="AB21" s="12"/>
      <c r="AC21" s="17"/>
    </row>
    <row r="22" spans="2:29" ht="30.75" customHeight="1" x14ac:dyDescent="0.2">
      <c r="B22" s="1">
        <v>16</v>
      </c>
      <c r="C22" s="7"/>
      <c r="D22" s="7"/>
      <c r="E22" s="8"/>
      <c r="F22" s="7"/>
      <c r="G22" s="8"/>
      <c r="H22" s="8"/>
      <c r="I22" s="8"/>
      <c r="J22" s="8"/>
      <c r="K22" s="8"/>
      <c r="L22" s="9"/>
      <c r="M22" s="32" t="str">
        <f t="shared" ca="1" si="0"/>
        <v/>
      </c>
      <c r="N22" s="32" t="str">
        <f t="shared" ca="1" si="1"/>
        <v/>
      </c>
      <c r="O22" s="32" t="str">
        <f t="shared" ca="1" si="2"/>
        <v/>
      </c>
      <c r="P22" s="12"/>
      <c r="Q22" s="10"/>
      <c r="R22" s="11"/>
      <c r="S22" s="11"/>
      <c r="T22" s="32" t="str">
        <f t="shared" ca="1" si="3"/>
        <v/>
      </c>
      <c r="U22" s="32" t="str">
        <f t="shared" ca="1" si="4"/>
        <v/>
      </c>
      <c r="V22" s="32" t="str">
        <f t="shared" ca="1" si="5"/>
        <v/>
      </c>
      <c r="W22" s="9"/>
      <c r="X22" s="10"/>
      <c r="Y22" s="11"/>
      <c r="Z22" s="12"/>
      <c r="AA22" s="12"/>
      <c r="AB22" s="12"/>
      <c r="AC22" s="6"/>
    </row>
    <row r="23" spans="2:29" ht="41.25" customHeight="1" x14ac:dyDescent="0.2">
      <c r="B23" s="42" t="s">
        <v>4</v>
      </c>
      <c r="C23" s="42"/>
      <c r="D23" s="22"/>
      <c r="E23" s="22"/>
      <c r="F23" s="22"/>
      <c r="G23" s="22"/>
      <c r="H23" s="22"/>
      <c r="I23" s="22"/>
      <c r="J23" s="22"/>
      <c r="K23" s="22"/>
      <c r="L23" s="20">
        <f>SUM(L7:L22)</f>
        <v>211500</v>
      </c>
      <c r="M23" s="20"/>
      <c r="N23" s="20"/>
      <c r="O23" s="20"/>
      <c r="P23" s="20">
        <f>SUM(P7:P22)</f>
        <v>105750</v>
      </c>
      <c r="Q23" s="21"/>
      <c r="R23" s="21"/>
      <c r="S23" s="21"/>
      <c r="T23" s="21"/>
      <c r="U23" s="21"/>
      <c r="V23" s="21"/>
      <c r="W23" s="20">
        <f>SUM(W7:W22)</f>
        <v>105750</v>
      </c>
      <c r="X23" s="21"/>
      <c r="Y23" s="21"/>
      <c r="Z23" s="22"/>
      <c r="AA23" s="22"/>
      <c r="AB23" s="22"/>
      <c r="AC23" s="6"/>
    </row>
  </sheetData>
  <autoFilter ref="C5:Z5" xr:uid="{00000000-0009-0000-0000-000000000000}"/>
  <mergeCells count="28">
    <mergeCell ref="B4:B6"/>
    <mergeCell ref="C4:C6"/>
    <mergeCell ref="D4:D6"/>
    <mergeCell ref="E4:E6"/>
    <mergeCell ref="F4:F6"/>
    <mergeCell ref="Q5:Q6"/>
    <mergeCell ref="R5:R6"/>
    <mergeCell ref="I4:I6"/>
    <mergeCell ref="H4:H6"/>
    <mergeCell ref="AC4:AC6"/>
    <mergeCell ref="L4:L6"/>
    <mergeCell ref="X5:X6"/>
    <mergeCell ref="AA4:AA6"/>
    <mergeCell ref="AB4:AB6"/>
    <mergeCell ref="B2:AC3"/>
    <mergeCell ref="B23:C23"/>
    <mergeCell ref="G4:G6"/>
    <mergeCell ref="M5:O5"/>
    <mergeCell ref="M4:S4"/>
    <mergeCell ref="T5:V5"/>
    <mergeCell ref="T4:Z4"/>
    <mergeCell ref="P5:P6"/>
    <mergeCell ref="K4:K6"/>
    <mergeCell ref="J4:J6"/>
    <mergeCell ref="S5:S6"/>
    <mergeCell ref="W5:W6"/>
    <mergeCell ref="Y5:Y6"/>
    <mergeCell ref="Z5:Z6"/>
  </mergeCells>
  <printOptions horizontalCentered="1"/>
  <pageMargins left="0" right="0" top="0" bottom="0" header="0" footer="0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إجمالي العقود</vt:lpstr>
      <vt:lpstr>'إجمالي العقود'!Print_Area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</dc:creator>
  <cp:lastModifiedBy>محمد صالح</cp:lastModifiedBy>
  <cp:lastPrinted>2021-06-24T12:11:18Z</cp:lastPrinted>
  <dcterms:created xsi:type="dcterms:W3CDTF">2020-09-14T11:06:43Z</dcterms:created>
  <dcterms:modified xsi:type="dcterms:W3CDTF">2021-08-04T13:36:36Z</dcterms:modified>
</cp:coreProperties>
</file>