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E97147F4-D4E1-4F7D-8EAE-773E4FFDF6F6}" xr6:coauthVersionLast="47" xr6:coauthVersionMax="47" xr10:uidLastSave="{00000000-0000-0000-0000-000000000000}"/>
  <bookViews>
    <workbookView xWindow="75" yWindow="15" windowWidth="20415" windowHeight="10905" xr2:uid="{00000000-000D-0000-FFFF-FFFF00000000}"/>
  </bookViews>
  <sheets>
    <sheet name="ورقة1" sheetId="7" r:id="rId1"/>
  </sheets>
  <calcPr calcId="181029"/>
</workbook>
</file>

<file path=xl/calcChain.xml><?xml version="1.0" encoding="utf-8"?>
<calcChain xmlns="http://schemas.openxmlformats.org/spreadsheetml/2006/main">
  <c r="B4" i="7" l="1"/>
  <c r="B5" i="7"/>
  <c r="B3" i="7"/>
  <c r="F6" i="7"/>
  <c r="B6" i="7" l="1"/>
  <c r="K3" i="7" s="1"/>
</calcChain>
</file>

<file path=xl/sharedStrings.xml><?xml version="1.0" encoding="utf-8"?>
<sst xmlns="http://schemas.openxmlformats.org/spreadsheetml/2006/main" count="22" uniqueCount="17">
  <si>
    <t>قطاع الإنتاج</t>
  </si>
  <si>
    <t>قطاع التسويق</t>
  </si>
  <si>
    <t>الحملة</t>
  </si>
  <si>
    <t>توزيع الوقود</t>
  </si>
  <si>
    <t>مراكز الإنتاج</t>
  </si>
  <si>
    <t>الإجمالي</t>
  </si>
  <si>
    <t>رصيد اول الشهر</t>
  </si>
  <si>
    <t>المنصرف خلال الشهر</t>
  </si>
  <si>
    <t>رصيد اخر الشهر</t>
  </si>
  <si>
    <t>التاريخ</t>
  </si>
  <si>
    <t>المنصرف لمراكز الإنتاج</t>
  </si>
  <si>
    <t>جهة الصرف الحملة</t>
  </si>
  <si>
    <t xml:space="preserve">بيان التوزيع </t>
  </si>
  <si>
    <t>المطلوب توزيع الوقود  ( 950 ) يساوي المنصرف خلال الشهر ( 1000 ) والفرق المتبقي ( 50 ) تضاف للحملة كمخزون</t>
  </si>
  <si>
    <t>يعني لو فرضنا من بيان التوزيع قطاع الإنتاج صرف ( 350 )بدلا من ( 250 ) كده حصلت زياده فرق ( 50 ) في الإجمالي عن المنصرف خلال الشهر (1000 ) الفرق (50 ) سيكون الإجمالي ( 1050 ) يخصم من الحملة لانه مخزون في الحملة في الشهر الي قبله</t>
  </si>
  <si>
    <t xml:space="preserve">الحملة هي تتحمل الزيادة او النقص </t>
  </si>
  <si>
    <t>مراكز التكلفة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</si>
</sst>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/yyyy"/>
  </numFmts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1" defaultTableStyle="TableStyleMedium2" defaultPivotStyle="PivotStyleMedium9">
    <tableStyle name="نمط الجدول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5</xdr:row>
      <xdr:rowOff>314325</xdr:rowOff>
    </xdr:from>
    <xdr:to>
      <xdr:col>2</xdr:col>
      <xdr:colOff>247650</xdr:colOff>
      <xdr:row>9</xdr:row>
      <xdr:rowOff>76200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F6E98C07-54E0-4CE8-952D-1678AC95F1D4}"/>
            </a:ext>
          </a:extLst>
        </xdr:cNvPr>
        <xdr:cNvCxnSpPr/>
      </xdr:nvCxnSpPr>
      <xdr:spPr>
        <a:xfrm flipV="1">
          <a:off x="11237871225" y="2152650"/>
          <a:ext cx="561975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171449</xdr:colOff>
      <xdr:row>2</xdr:row>
      <xdr:rowOff>304800</xdr:rowOff>
    </xdr:from>
    <xdr:to>
      <xdr:col>9</xdr:col>
      <xdr:colOff>457200</xdr:colOff>
      <xdr:row>9</xdr:row>
      <xdr:rowOff>152400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C867D948-192C-4CA8-AC53-7AB56403DAF0}"/>
            </a:ext>
          </a:extLst>
        </xdr:cNvPr>
        <xdr:cNvCxnSpPr/>
      </xdr:nvCxnSpPr>
      <xdr:spPr>
        <a:xfrm flipH="1" flipV="1">
          <a:off x="11230613175" y="1000125"/>
          <a:ext cx="4543426" cy="1914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</xdr:row>
      <xdr:rowOff>209551</xdr:rowOff>
    </xdr:from>
    <xdr:to>
      <xdr:col>5</xdr:col>
      <xdr:colOff>400049</xdr:colOff>
      <xdr:row>11</xdr:row>
      <xdr:rowOff>57150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85BFB665-0E72-4266-85BD-A3C4087510DD}"/>
            </a:ext>
          </a:extLst>
        </xdr:cNvPr>
        <xdr:cNvCxnSpPr/>
      </xdr:nvCxnSpPr>
      <xdr:spPr>
        <a:xfrm flipH="1" flipV="1">
          <a:off x="11234928001" y="904876"/>
          <a:ext cx="1666874" cy="2543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719E-A425-4E48-B876-022979AF954F}">
  <dimension ref="A1:K13"/>
  <sheetViews>
    <sheetView rightToLeft="1" tabSelected="1" workbookViewId="0">
      <selection activeCell="A8" sqref="A8"/>
    </sheetView>
  </sheetViews>
  <sheetFormatPr defaultRowHeight="14.25" x14ac:dyDescent="0.2"/>
  <cols>
    <col min="1" max="1" width="18.75" customWidth="1"/>
    <col min="2" max="2" width="15.625" customWidth="1"/>
    <col min="3" max="3" width="12.625" bestFit="1" customWidth="1"/>
    <col min="4" max="4" width="11.375" bestFit="1" customWidth="1"/>
    <col min="5" max="5" width="12.625" bestFit="1" customWidth="1"/>
    <col min="6" max="6" width="19.625" customWidth="1"/>
    <col min="7" max="8" width="11.125" customWidth="1"/>
    <col min="9" max="9" width="14" customWidth="1"/>
    <col min="10" max="10" width="18.25" bestFit="1" customWidth="1"/>
    <col min="11" max="11" width="14.125" bestFit="1" customWidth="1"/>
  </cols>
  <sheetData>
    <row r="1" spans="1:11" ht="24.95" customHeight="1" x14ac:dyDescent="0.2">
      <c r="A1" s="4">
        <v>44378</v>
      </c>
      <c r="B1" s="4">
        <v>44408</v>
      </c>
      <c r="C1" s="5"/>
      <c r="D1" s="16" t="s">
        <v>12</v>
      </c>
      <c r="E1" s="16"/>
      <c r="F1" s="16"/>
      <c r="G1" s="9"/>
      <c r="H1" s="9"/>
      <c r="I1" s="16" t="s">
        <v>11</v>
      </c>
      <c r="J1" s="16"/>
      <c r="K1" s="9"/>
    </row>
    <row r="2" spans="1:11" ht="30" customHeight="1" x14ac:dyDescent="0.2">
      <c r="A2" s="2" t="s">
        <v>16</v>
      </c>
      <c r="B2" s="2" t="s">
        <v>3</v>
      </c>
      <c r="C2" s="6"/>
      <c r="D2" s="10" t="s">
        <v>4</v>
      </c>
      <c r="E2" s="10" t="s">
        <v>9</v>
      </c>
      <c r="F2" s="10" t="s">
        <v>10</v>
      </c>
      <c r="G2" s="9"/>
      <c r="H2" s="2" t="s">
        <v>9</v>
      </c>
      <c r="I2" s="10" t="s">
        <v>6</v>
      </c>
      <c r="J2" s="11" t="s">
        <v>7</v>
      </c>
      <c r="K2" s="10" t="s">
        <v>8</v>
      </c>
    </row>
    <row r="3" spans="1:11" ht="30" customHeight="1" x14ac:dyDescent="0.2">
      <c r="A3" s="1" t="s">
        <v>0</v>
      </c>
      <c r="B3" s="1">
        <f>SUMIFS($F$3:$F$5,$D$3:$D$5,A3,$E$3:$E$5,"&gt;="&amp;$A$1,$E$3:$E$5,"&lt;="&amp;$B$1)</f>
        <v>250</v>
      </c>
      <c r="C3" s="6"/>
      <c r="D3" s="1" t="s">
        <v>0</v>
      </c>
      <c r="E3" s="4">
        <v>44378</v>
      </c>
      <c r="F3" s="1">
        <v>250</v>
      </c>
      <c r="G3" s="9"/>
      <c r="H3" s="12">
        <v>44378</v>
      </c>
      <c r="I3" s="8">
        <v>100</v>
      </c>
      <c r="J3" s="1">
        <v>1000</v>
      </c>
      <c r="K3" s="1">
        <f>I3+J3-B6</f>
        <v>150</v>
      </c>
    </row>
    <row r="4" spans="1:11" ht="30" customHeight="1" x14ac:dyDescent="0.2">
      <c r="A4" s="1" t="s">
        <v>1</v>
      </c>
      <c r="B4" s="1">
        <f t="shared" ref="B4:B5" si="0">SUMIFS($F$3:$F$5,$D$3:$D$5,A4,$E$3:$E$5,"&gt;="&amp;$A$1,$E$3:$E$5,"&lt;="&amp;$B$1)</f>
        <v>200</v>
      </c>
      <c r="C4" s="6"/>
      <c r="D4" s="1" t="s">
        <v>1</v>
      </c>
      <c r="E4" s="4">
        <v>44392</v>
      </c>
      <c r="F4" s="1">
        <v>200</v>
      </c>
      <c r="G4" s="9"/>
      <c r="H4" s="9"/>
      <c r="I4" s="9"/>
      <c r="J4" s="6"/>
      <c r="K4" s="6"/>
    </row>
    <row r="5" spans="1:11" ht="30" customHeight="1" x14ac:dyDescent="0.2">
      <c r="A5" s="1" t="s">
        <v>2</v>
      </c>
      <c r="B5" s="1">
        <f t="shared" si="0"/>
        <v>500</v>
      </c>
      <c r="C5" s="6"/>
      <c r="D5" s="1" t="s">
        <v>2</v>
      </c>
      <c r="E5" s="4">
        <v>44408</v>
      </c>
      <c r="F5" s="1">
        <v>500</v>
      </c>
      <c r="G5" s="9"/>
      <c r="H5" s="9"/>
      <c r="I5" s="9"/>
      <c r="J5" s="6"/>
      <c r="K5" s="6"/>
    </row>
    <row r="6" spans="1:11" ht="30" customHeight="1" x14ac:dyDescent="0.2">
      <c r="A6" s="1" t="s">
        <v>5</v>
      </c>
      <c r="B6" s="1">
        <f>SUM(B3:B5)</f>
        <v>950</v>
      </c>
      <c r="C6" s="6"/>
      <c r="D6" s="14" t="s">
        <v>5</v>
      </c>
      <c r="E6" s="15"/>
      <c r="F6" s="1">
        <f>SUM(F3:F5)</f>
        <v>950</v>
      </c>
    </row>
    <row r="7" spans="1:11" x14ac:dyDescent="0.2">
      <c r="C7" s="7"/>
    </row>
    <row r="10" spans="1:11" ht="35.25" customHeight="1" x14ac:dyDescent="0.2">
      <c r="A10" s="13" t="s">
        <v>13</v>
      </c>
      <c r="B10" s="13"/>
      <c r="C10" s="13"/>
      <c r="D10" s="13"/>
      <c r="E10" s="13"/>
      <c r="F10" s="13"/>
      <c r="G10" s="13"/>
      <c r="H10" s="13"/>
      <c r="I10" s="13"/>
    </row>
    <row r="12" spans="1:11" ht="75.75" customHeight="1" x14ac:dyDescent="0.2">
      <c r="A12" s="17" t="s">
        <v>14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29.25" customHeight="1" x14ac:dyDescent="0.2">
      <c r="B13" s="13" t="s">
        <v>15</v>
      </c>
      <c r="C13" s="13"/>
      <c r="D13" s="13"/>
      <c r="E13" s="13"/>
      <c r="F13" s="13"/>
      <c r="G13" s="3"/>
      <c r="H13" s="3"/>
      <c r="I13" s="3"/>
    </row>
  </sheetData>
  <mergeCells count="6">
    <mergeCell ref="B13:F13"/>
    <mergeCell ref="D6:E6"/>
    <mergeCell ref="I1:J1"/>
    <mergeCell ref="A10:I10"/>
    <mergeCell ref="D1:F1"/>
    <mergeCell ref="A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2021-08-08T20:22:12Z</dcterms:modified>
</cp:coreProperties>
</file>