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0A4C1FEE-1CB3-4B0E-AC84-9B3EDB95B3DF}" xr6:coauthVersionLast="47" xr6:coauthVersionMax="47" xr10:uidLastSave="{00000000-0000-0000-0000-000000000000}"/>
  <bookViews>
    <workbookView xWindow="75" yWindow="15" windowWidth="20415" windowHeight="10905" xr2:uid="{00000000-000D-0000-FFFF-FFFF00000000}"/>
  </bookViews>
  <sheets>
    <sheet name="Sheet1" sheetId="2" r:id="rId1"/>
  </sheets>
  <calcPr calcId="181029"/>
</workbook>
</file>

<file path=xl/calcChain.xml><?xml version="1.0" encoding="utf-8"?>
<calcChain xmlns="http://schemas.openxmlformats.org/spreadsheetml/2006/main">
  <c r="C4" i="2" l="1"/>
  <c r="C5" i="2"/>
  <c r="C3" i="2"/>
  <c r="O3" i="2" s="1"/>
  <c r="I6" i="2"/>
  <c r="M4" i="2" l="1"/>
  <c r="C6" i="2"/>
</calcChain>
</file>

<file path=xl/sharedStrings.xml><?xml version="1.0" encoding="utf-8"?>
<sst xmlns="http://schemas.openxmlformats.org/spreadsheetml/2006/main" count="21" uniqueCount="16">
  <si>
    <t>قطاع الانتاج</t>
  </si>
  <si>
    <t>قطاع التسويق</t>
  </si>
  <si>
    <t>الحملة</t>
  </si>
  <si>
    <t>الاجمالي</t>
  </si>
  <si>
    <t>بيان الوقود</t>
  </si>
  <si>
    <t>التاريخ</t>
  </si>
  <si>
    <t>مراكز التكلفة</t>
  </si>
  <si>
    <t>كمية الوقود</t>
  </si>
  <si>
    <t>توزيع الوقود</t>
  </si>
  <si>
    <t>رصيد اول الشهر</t>
  </si>
  <si>
    <t>المنصرف خلال الشهر</t>
  </si>
  <si>
    <t>رصيد اخر الشهر</t>
  </si>
  <si>
    <t>الارصدة</t>
  </si>
  <si>
    <t>قطاع الانتاج 200 + قطاع التسويق 300 = 500 من المنصرف 1000 المتبقي يكون 450 للحملة + رصيد اخر الشهر 50 يضاف لحملة في توزيع الوقود = 500 للحملة</t>
  </si>
  <si>
    <t>الشهر</t>
  </si>
  <si>
    <t>المطلوب حساب الوقود للحملة في بيان توزيع الوقود الفرق بين المنصرف ( 1000 ) خلال الشهر من قطاع الانتاج (200 )والتسويق (300 ) يضاف الية رصيد اخر الشهر ( 50) مع استبعاد رصيد اول الشهر  ( 200 ) لانه تم حسابه في الشهر الي قبله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</si>
</sst>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161926</xdr:rowOff>
    </xdr:from>
    <xdr:to>
      <xdr:col>4</xdr:col>
      <xdr:colOff>609600</xdr:colOff>
      <xdr:row>10</xdr:row>
      <xdr:rowOff>104775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1234937525" y="1457326"/>
          <a:ext cx="1276350" cy="12953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133349</xdr:colOff>
      <xdr:row>3</xdr:row>
      <xdr:rowOff>47625</xdr:rowOff>
    </xdr:from>
    <xdr:to>
      <xdr:col>13</xdr:col>
      <xdr:colOff>209550</xdr:colOff>
      <xdr:row>10</xdr:row>
      <xdr:rowOff>247651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 flipV="1">
          <a:off x="11227679475" y="1028700"/>
          <a:ext cx="4686301" cy="186690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3</xdr:row>
      <xdr:rowOff>9525</xdr:rowOff>
    </xdr:from>
    <xdr:to>
      <xdr:col>11</xdr:col>
      <xdr:colOff>219075</xdr:colOff>
      <xdr:row>10</xdr:row>
      <xdr:rowOff>342900</xdr:rowOff>
    </xdr:to>
    <xdr:cxnSp macro="">
      <xdr:nvCxnSpPr>
        <xdr:cNvPr id="15" name="رابط كسهم مستقيم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11229527325" y="990600"/>
          <a:ext cx="6543675" cy="2000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rightToLeft="1" tabSelected="1" workbookViewId="0">
      <selection activeCell="M7" sqref="M7"/>
    </sheetView>
  </sheetViews>
  <sheetFormatPr defaultRowHeight="14.25" x14ac:dyDescent="0.2"/>
  <cols>
    <col min="1" max="1" width="10.875" customWidth="1"/>
    <col min="2" max="3" width="12.625" bestFit="1" customWidth="1"/>
    <col min="4" max="6" width="8" customWidth="1"/>
    <col min="7" max="7" width="10.625" bestFit="1" customWidth="1"/>
    <col min="8" max="8" width="11.375" bestFit="1" customWidth="1"/>
    <col min="9" max="9" width="9.125" bestFit="1" customWidth="1"/>
    <col min="12" max="12" width="13.375" bestFit="1" customWidth="1"/>
    <col min="13" max="13" width="11" bestFit="1" customWidth="1"/>
    <col min="14" max="14" width="15.5" bestFit="1" customWidth="1"/>
    <col min="15" max="15" width="12.625" bestFit="1" customWidth="1"/>
  </cols>
  <sheetData>
    <row r="1" spans="1:16" ht="27.75" customHeight="1" x14ac:dyDescent="0.25">
      <c r="B1" s="12" t="s">
        <v>8</v>
      </c>
      <c r="C1" s="12"/>
      <c r="D1" s="1"/>
      <c r="E1" s="1"/>
      <c r="F1" s="1"/>
      <c r="G1" s="12" t="s">
        <v>4</v>
      </c>
      <c r="H1" s="12"/>
      <c r="I1" s="12"/>
      <c r="J1" s="1"/>
      <c r="K1" s="1"/>
      <c r="L1" s="12" t="s">
        <v>12</v>
      </c>
      <c r="M1" s="12"/>
      <c r="N1" s="12"/>
      <c r="O1" s="12"/>
    </row>
    <row r="2" spans="1:16" ht="24.95" customHeight="1" x14ac:dyDescent="0.2">
      <c r="A2" s="16" t="s">
        <v>14</v>
      </c>
      <c r="B2" s="5">
        <v>44378</v>
      </c>
      <c r="C2" s="5">
        <v>44408</v>
      </c>
      <c r="D2" s="3"/>
      <c r="E2" s="3"/>
      <c r="F2" s="3"/>
      <c r="G2" s="6" t="s">
        <v>5</v>
      </c>
      <c r="H2" s="6" t="s">
        <v>6</v>
      </c>
      <c r="I2" s="6" t="s">
        <v>7</v>
      </c>
      <c r="J2" s="3"/>
      <c r="K2" s="3"/>
      <c r="L2" s="6" t="s">
        <v>5</v>
      </c>
      <c r="M2" s="8" t="s">
        <v>9</v>
      </c>
      <c r="N2" s="8" t="s">
        <v>10</v>
      </c>
      <c r="O2" s="8" t="s">
        <v>11</v>
      </c>
    </row>
    <row r="3" spans="1:16" ht="24.95" customHeight="1" x14ac:dyDescent="0.2">
      <c r="A3" s="15">
        <v>44378</v>
      </c>
      <c r="B3" s="6" t="s">
        <v>0</v>
      </c>
      <c r="C3" s="6">
        <f>SUMIFS($I$3:$I$5,$H$3:$H$5,B3,$G$3:$G$5,$B$2)</f>
        <v>200</v>
      </c>
      <c r="D3" s="3"/>
      <c r="E3" s="3"/>
      <c r="F3" s="3"/>
      <c r="G3" s="7">
        <v>44378</v>
      </c>
      <c r="H3" s="6" t="s">
        <v>1</v>
      </c>
      <c r="I3" s="6">
        <v>300</v>
      </c>
      <c r="J3" s="3"/>
      <c r="K3" s="3"/>
      <c r="L3" s="7">
        <v>44378</v>
      </c>
      <c r="M3" s="6">
        <v>200</v>
      </c>
      <c r="N3" s="6">
        <v>1000</v>
      </c>
      <c r="O3" s="14">
        <f>M3+N3-SUMIF(A3:A5,L3,C3:C5)</f>
        <v>250</v>
      </c>
    </row>
    <row r="4" spans="1:16" ht="24.95" customHeight="1" x14ac:dyDescent="0.2">
      <c r="A4" s="15">
        <v>44378</v>
      </c>
      <c r="B4" s="6" t="s">
        <v>1</v>
      </c>
      <c r="C4" s="6">
        <f t="shared" ref="C4:C5" si="0">SUMIFS($I$3:$I$5,$H$3:$H$5,B4,$G$3:$G$5,$B$2)</f>
        <v>300</v>
      </c>
      <c r="D4" s="3"/>
      <c r="E4" s="3"/>
      <c r="F4" s="3"/>
      <c r="G4" s="7">
        <v>44378</v>
      </c>
      <c r="H4" s="6" t="s">
        <v>2</v>
      </c>
      <c r="I4" s="6">
        <v>450</v>
      </c>
      <c r="J4" s="3"/>
      <c r="K4" s="3"/>
      <c r="L4" s="7">
        <v>44409</v>
      </c>
      <c r="M4" s="6">
        <f>O3</f>
        <v>250</v>
      </c>
      <c r="N4" s="6">
        <v>0</v>
      </c>
      <c r="O4" s="14"/>
    </row>
    <row r="5" spans="1:16" ht="24.95" customHeight="1" x14ac:dyDescent="0.2">
      <c r="A5" s="15">
        <v>44378</v>
      </c>
      <c r="B5" s="6" t="s">
        <v>2</v>
      </c>
      <c r="C5" s="6">
        <f t="shared" si="0"/>
        <v>450</v>
      </c>
      <c r="D5" s="3"/>
      <c r="E5" s="3"/>
      <c r="F5" s="3"/>
      <c r="G5" s="7">
        <v>44378</v>
      </c>
      <c r="H5" s="6" t="s">
        <v>0</v>
      </c>
      <c r="I5" s="6">
        <v>200</v>
      </c>
      <c r="J5" s="3"/>
      <c r="K5" s="9"/>
      <c r="L5" s="9"/>
      <c r="M5" s="9"/>
      <c r="N5" s="9"/>
      <c r="O5" s="9"/>
      <c r="P5" s="10"/>
    </row>
    <row r="6" spans="1:16" ht="24.95" customHeight="1" x14ac:dyDescent="0.2">
      <c r="B6" s="6" t="s">
        <v>3</v>
      </c>
      <c r="C6" s="6">
        <f>SUM(C3:C5)</f>
        <v>950</v>
      </c>
      <c r="D6" s="3"/>
      <c r="E6" s="3"/>
      <c r="F6" s="3"/>
      <c r="G6" s="13" t="s">
        <v>3</v>
      </c>
      <c r="H6" s="13"/>
      <c r="I6" s="6">
        <f>SUM(I3:I5)</f>
        <v>950</v>
      </c>
      <c r="J6" s="3"/>
      <c r="K6" s="3"/>
      <c r="L6" s="3"/>
      <c r="M6" s="3"/>
      <c r="N6" s="3"/>
      <c r="O6" s="3"/>
    </row>
    <row r="7" spans="1:16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11" spans="1:16" ht="86.25" customHeight="1" x14ac:dyDescent="0.2">
      <c r="B11" s="2"/>
      <c r="C11" s="11" t="s">
        <v>15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3" spans="1:16" ht="70.5" customHeight="1" x14ac:dyDescent="0.2">
      <c r="C13" s="11" t="s">
        <v>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</row>
  </sheetData>
  <mergeCells count="6">
    <mergeCell ref="C13:M13"/>
    <mergeCell ref="G1:I1"/>
    <mergeCell ref="B1:C1"/>
    <mergeCell ref="G6:H6"/>
    <mergeCell ref="L1:O1"/>
    <mergeCell ref="C11:M1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2021-08-10T17:46:07Z</dcterms:modified>
</cp:coreProperties>
</file>