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ورقة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/>
  <c r="G4"/>
  <c r="G5"/>
  <c r="G6"/>
  <c r="G7"/>
  <c r="G8"/>
  <c r="G9"/>
  <c r="G10"/>
  <c r="G11"/>
  <c r="G12"/>
  <c r="G13"/>
  <c r="G14"/>
  <c r="C5"/>
  <c r="E5" s="1"/>
  <c r="C6"/>
  <c r="E6" s="1"/>
  <c r="C7"/>
  <c r="E7" s="1"/>
  <c r="C8"/>
  <c r="E8" s="1"/>
  <c r="C9"/>
  <c r="E9" s="1"/>
  <c r="C10"/>
  <c r="E10" s="1"/>
  <c r="C11"/>
  <c r="E11" s="1"/>
  <c r="C12"/>
  <c r="E12" s="1"/>
  <c r="C13"/>
  <c r="E13" s="1"/>
  <c r="C14"/>
  <c r="E14" s="1"/>
  <c r="C4"/>
  <c r="E4" s="1"/>
  <c r="D13" l="1"/>
  <c r="D11"/>
  <c r="D9"/>
  <c r="D6"/>
  <c r="D14"/>
  <c r="D12"/>
  <c r="D10"/>
  <c r="D7"/>
  <c r="D5"/>
  <c r="D8"/>
  <c r="F4"/>
  <c r="F13"/>
  <c r="F11"/>
  <c r="F9"/>
  <c r="F7"/>
  <c r="F5"/>
  <c r="F14"/>
  <c r="F12"/>
  <c r="F10"/>
  <c r="F8"/>
  <c r="F6"/>
</calcChain>
</file>

<file path=xl/sharedStrings.xml><?xml version="1.0" encoding="utf-8"?>
<sst xmlns="http://schemas.openxmlformats.org/spreadsheetml/2006/main" count="18" uniqueCount="18">
  <si>
    <t>الرقم القومى</t>
  </si>
  <si>
    <t>بيانات السن والمعاش</t>
  </si>
  <si>
    <t>تاريخ الميلاد</t>
  </si>
  <si>
    <t>سن الخروج على المعاش</t>
  </si>
  <si>
    <t>تاريخ الخروج على المعاش</t>
  </si>
  <si>
    <t>متبقى على المعاش</t>
  </si>
  <si>
    <t>27308051500055</t>
  </si>
  <si>
    <t>27012241500111</t>
  </si>
  <si>
    <t>27112241500898</t>
  </si>
  <si>
    <t>27209201500959</t>
  </si>
  <si>
    <t>27508071500265</t>
  </si>
  <si>
    <t>27610018806838</t>
  </si>
  <si>
    <t>27710018806838</t>
  </si>
  <si>
    <t>27810018806838</t>
  </si>
  <si>
    <t>27910018806838</t>
  </si>
  <si>
    <t>28010018806838</t>
  </si>
  <si>
    <t>السن حاليا
سنة  شهر</t>
  </si>
  <si>
    <t>27407091500798</t>
  </si>
</sst>
</file>

<file path=xl/styles.xml><?xml version="1.0" encoding="utf-8"?>
<styleSheet xmlns="http://schemas.openxmlformats.org/spreadsheetml/2006/main">
  <numFmts count="2">
    <numFmt numFmtId="164" formatCode="[$-1010000]yyyy/mm/dd;@"/>
    <numFmt numFmtId="166" formatCode="0.000"/>
  </numFmts>
  <fonts count="8">
    <font>
      <sz val="11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0"/>
      <name val="Arial"/>
      <family val="2"/>
      <scheme val="minor"/>
    </font>
    <font>
      <sz val="20"/>
      <name val="Arial"/>
      <family val="2"/>
      <scheme val="minor"/>
    </font>
    <font>
      <b/>
      <sz val="18"/>
      <name val="Arabic Transparent"/>
      <charset val="178"/>
    </font>
    <font>
      <b/>
      <sz val="14"/>
      <name val="Arabic Transparent"/>
      <charset val="178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Fill="1" applyBorder="1" applyAlignment="1" applyProtection="1">
      <alignment horizontal="center" vertical="center" readingOrder="2"/>
      <protection locked="0"/>
    </xf>
    <xf numFmtId="0" fontId="4" fillId="0" borderId="5" xfId="0" applyFont="1" applyFill="1" applyBorder="1" applyAlignment="1" applyProtection="1">
      <alignment vertical="center" readingOrder="2"/>
      <protection locked="0"/>
    </xf>
    <xf numFmtId="164" fontId="4" fillId="0" borderId="5" xfId="0" applyNumberFormat="1" applyFont="1" applyFill="1" applyBorder="1" applyAlignment="1" applyProtection="1">
      <alignment vertical="center" readingOrder="2"/>
      <protection locked="0"/>
    </xf>
    <xf numFmtId="166" fontId="5" fillId="0" borderId="5" xfId="0" applyNumberFormat="1" applyFont="1" applyBorder="1" applyAlignment="1">
      <alignment horizontal="center" readingOrder="2"/>
    </xf>
    <xf numFmtId="49" fontId="6" fillId="0" borderId="5" xfId="0" applyNumberFormat="1" applyFont="1" applyBorder="1" applyAlignment="1">
      <alignment horizontal="left" vertical="center" shrinkToFit="1" readingOrder="2"/>
    </xf>
    <xf numFmtId="0" fontId="7" fillId="0" borderId="5" xfId="0" applyNumberFormat="1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"/>
  <sheetViews>
    <sheetView rightToLeft="1" tabSelected="1" zoomScale="80" zoomScaleNormal="80" workbookViewId="0">
      <selection activeCell="G4" sqref="G4:G14"/>
    </sheetView>
  </sheetViews>
  <sheetFormatPr defaultRowHeight="14.25"/>
  <cols>
    <col min="1" max="1" width="11.25" customWidth="1"/>
    <col min="2" max="3" width="29" customWidth="1"/>
    <col min="4" max="4" width="13.5" customWidth="1"/>
    <col min="5" max="5" width="10.75" customWidth="1"/>
    <col min="6" max="6" width="22.75" customWidth="1"/>
    <col min="7" max="7" width="13.875" customWidth="1"/>
  </cols>
  <sheetData>
    <row r="1" spans="2:7" ht="15" thickBot="1"/>
    <row r="2" spans="2:7" ht="27" thickBot="1">
      <c r="D2" s="1" t="s">
        <v>1</v>
      </c>
      <c r="E2" s="2"/>
      <c r="F2" s="3"/>
    </row>
    <row r="3" spans="2:7" ht="52.5" customHeight="1">
      <c r="B3" s="4" t="s">
        <v>0</v>
      </c>
      <c r="C3" s="5" t="s">
        <v>2</v>
      </c>
      <c r="D3" s="6" t="s">
        <v>16</v>
      </c>
      <c r="E3" s="6" t="s">
        <v>3</v>
      </c>
      <c r="F3" s="6" t="s">
        <v>4</v>
      </c>
      <c r="G3" s="6" t="s">
        <v>5</v>
      </c>
    </row>
    <row r="4" spans="2:7" ht="27" customHeight="1">
      <c r="B4" s="11" t="s">
        <v>7</v>
      </c>
      <c r="C4" s="7">
        <f>DATE((MID(B4,1,1)="2")*1900+(MID(B4,1,1)="3")*2000+ MID(B4,2,2),MID(B4,4,2),MID(B4,6,2))</f>
        <v>25926</v>
      </c>
      <c r="D4" s="10" t="str">
        <f ca="1">TEXT(INT((NOW()-VALUE(C4))/365.25),0) &amp; " - " &amp;TEXT(MOD(NOW()-VALUE(C4),365.25)/30.3,0)</f>
        <v>50 - 8</v>
      </c>
      <c r="E4" s="8">
        <f>IF(YEAR(C4) &lt;1972,60,IF(YEAR(C4) &lt;1974, 61,IF(YEAR(C4) &lt;1976,62,IF(YEAR(C4) &lt;1978,63,IF(YEAR(C4) &lt;1980,64,65)))))</f>
        <v>60</v>
      </c>
      <c r="F4" s="9">
        <f>DATE(YEAR(C4) +E4, MONTH(C4), DAY(C4))</f>
        <v>47841</v>
      </c>
      <c r="G4" s="12">
        <f ca="1">F4-TODAY()</f>
        <v>3418</v>
      </c>
    </row>
    <row r="5" spans="2:7" ht="27" customHeight="1">
      <c r="B5" s="11" t="s">
        <v>8</v>
      </c>
      <c r="C5" s="7">
        <f t="shared" ref="C5:C14" si="0">DATE((MID(B5,1,1)="2")*1900+(MID(B5,1,1)="3")*2000+ MID(B5,2,2),MID(B5,4,2),MID(B5,6,2))</f>
        <v>26291</v>
      </c>
      <c r="D5" s="10" t="str">
        <f t="shared" ref="D5:D14" ca="1" si="1">TEXT(INT((NOW()-VALUE(C5))/365.25),0) &amp; " - " &amp;TEXT(MOD(NOW()-VALUE(C5),365.25)/30.3,0)</f>
        <v>49 - 8</v>
      </c>
      <c r="E5" s="8">
        <f t="shared" ref="E5:E14" si="2">IF(YEAR(C5) &lt;1972,60,IF(YEAR(C5) &lt;1974, 61,IF(YEAR(C5) &lt;1976,62,IF(YEAR(C5) &lt;1978,63,IF(YEAR(C5) &lt;1980,64,65)))))</f>
        <v>60</v>
      </c>
      <c r="F5" s="9">
        <f>DATE(YEAR(C5) +E5, MONTH(C5), DAY(C5))</f>
        <v>48206</v>
      </c>
      <c r="G5" s="12">
        <f t="shared" ref="G5:G14" ca="1" si="3">F5-TODAY()</f>
        <v>3783</v>
      </c>
    </row>
    <row r="6" spans="2:7" ht="27" customHeight="1">
      <c r="B6" s="11" t="s">
        <v>9</v>
      </c>
      <c r="C6" s="7">
        <f t="shared" si="0"/>
        <v>26562</v>
      </c>
      <c r="D6" s="10" t="str">
        <f t="shared" ca="1" si="1"/>
        <v>48 - 11</v>
      </c>
      <c r="E6" s="8">
        <f t="shared" si="2"/>
        <v>61</v>
      </c>
      <c r="F6" s="9">
        <f>DATE(YEAR(C6) +E6, MONTH(C6), DAY(C6))</f>
        <v>48842</v>
      </c>
      <c r="G6" s="12">
        <f t="shared" ca="1" si="3"/>
        <v>4419</v>
      </c>
    </row>
    <row r="7" spans="2:7" ht="25.5">
      <c r="B7" s="11" t="s">
        <v>6</v>
      </c>
      <c r="C7" s="7">
        <f t="shared" si="0"/>
        <v>26881</v>
      </c>
      <c r="D7" s="10" t="str">
        <f t="shared" ca="1" si="1"/>
        <v>48 - 0</v>
      </c>
      <c r="E7" s="8">
        <f t="shared" si="2"/>
        <v>61</v>
      </c>
      <c r="F7" s="9">
        <f>DATE(YEAR(C7) +E7, MONTH(C7), DAY(C7))</f>
        <v>49161</v>
      </c>
      <c r="G7" s="12">
        <f t="shared" ca="1" si="3"/>
        <v>4738</v>
      </c>
    </row>
    <row r="8" spans="2:7" ht="25.5">
      <c r="B8" s="11" t="s">
        <v>17</v>
      </c>
      <c r="C8" s="7">
        <f t="shared" si="0"/>
        <v>27219</v>
      </c>
      <c r="D8" s="10" t="str">
        <f t="shared" ca="1" si="1"/>
        <v>47 - 1</v>
      </c>
      <c r="E8" s="8">
        <f t="shared" si="2"/>
        <v>62</v>
      </c>
      <c r="F8" s="9">
        <f>DATE(YEAR(C8) +E8, MONTH(C8), DAY(C8))</f>
        <v>49865</v>
      </c>
      <c r="G8" s="12">
        <f t="shared" ca="1" si="3"/>
        <v>5442</v>
      </c>
    </row>
    <row r="9" spans="2:7" ht="25.5">
      <c r="B9" s="11" t="s">
        <v>10</v>
      </c>
      <c r="C9" s="7">
        <f t="shared" si="0"/>
        <v>27613</v>
      </c>
      <c r="D9" s="10" t="str">
        <f t="shared" ca="1" si="1"/>
        <v>46 - 0</v>
      </c>
      <c r="E9" s="8">
        <f t="shared" si="2"/>
        <v>62</v>
      </c>
      <c r="F9" s="9">
        <f>DATE(YEAR(C9) +E9, MONTH(C9), DAY(C9))</f>
        <v>50259</v>
      </c>
      <c r="G9" s="12">
        <f t="shared" ca="1" si="3"/>
        <v>5836</v>
      </c>
    </row>
    <row r="10" spans="2:7" ht="25.5">
      <c r="B10" s="11" t="s">
        <v>11</v>
      </c>
      <c r="C10" s="7">
        <f t="shared" si="0"/>
        <v>28034</v>
      </c>
      <c r="D10" s="10" t="str">
        <f t="shared" ca="1" si="1"/>
        <v>44 - 11</v>
      </c>
      <c r="E10" s="8">
        <f t="shared" si="2"/>
        <v>63</v>
      </c>
      <c r="F10" s="9">
        <f>DATE(YEAR(C10) +E10, MONTH(C10), DAY(C10))</f>
        <v>51044</v>
      </c>
      <c r="G10" s="12">
        <f t="shared" ca="1" si="3"/>
        <v>6621</v>
      </c>
    </row>
    <row r="11" spans="2:7" ht="25.5">
      <c r="B11" s="11" t="s">
        <v>12</v>
      </c>
      <c r="C11" s="7">
        <f t="shared" si="0"/>
        <v>28399</v>
      </c>
      <c r="D11" s="10" t="str">
        <f t="shared" ca="1" si="1"/>
        <v>43 - 11</v>
      </c>
      <c r="E11" s="8">
        <f t="shared" si="2"/>
        <v>63</v>
      </c>
      <c r="F11" s="9">
        <f>DATE(YEAR(C11) +E11, MONTH(C11), DAY(C11))</f>
        <v>51410</v>
      </c>
      <c r="G11" s="12">
        <f t="shared" ca="1" si="3"/>
        <v>6987</v>
      </c>
    </row>
    <row r="12" spans="2:7" ht="25.5">
      <c r="B12" s="11" t="s">
        <v>13</v>
      </c>
      <c r="C12" s="7">
        <f t="shared" si="0"/>
        <v>28764</v>
      </c>
      <c r="D12" s="10" t="str">
        <f t="shared" ca="1" si="1"/>
        <v>42 - 11</v>
      </c>
      <c r="E12" s="8">
        <f t="shared" si="2"/>
        <v>64</v>
      </c>
      <c r="F12" s="9">
        <f>DATE(YEAR(C12) +E12, MONTH(C12), DAY(C12))</f>
        <v>52140</v>
      </c>
      <c r="G12" s="12">
        <f t="shared" ca="1" si="3"/>
        <v>7717</v>
      </c>
    </row>
    <row r="13" spans="2:7" ht="25.5">
      <c r="B13" s="11" t="s">
        <v>14</v>
      </c>
      <c r="C13" s="7">
        <f t="shared" si="0"/>
        <v>29129</v>
      </c>
      <c r="D13" s="10" t="str">
        <f t="shared" ca="1" si="1"/>
        <v>41 - 11</v>
      </c>
      <c r="E13" s="8">
        <f t="shared" si="2"/>
        <v>64</v>
      </c>
      <c r="F13" s="9">
        <f>DATE(YEAR(C13) +E13, MONTH(C13), DAY(C13))</f>
        <v>52505</v>
      </c>
      <c r="G13" s="12">
        <f t="shared" ca="1" si="3"/>
        <v>8082</v>
      </c>
    </row>
    <row r="14" spans="2:7" ht="25.5">
      <c r="B14" s="11" t="s">
        <v>15</v>
      </c>
      <c r="C14" s="7">
        <f t="shared" si="0"/>
        <v>29495</v>
      </c>
      <c r="D14" s="10" t="str">
        <f t="shared" ca="1" si="1"/>
        <v>40 - 11</v>
      </c>
      <c r="E14" s="8">
        <f t="shared" si="2"/>
        <v>65</v>
      </c>
      <c r="F14" s="9">
        <f>DATE(YEAR(C14) +E14, MONTH(C14), DAY(C14))</f>
        <v>53236</v>
      </c>
      <c r="G14" s="12">
        <f t="shared" ca="1" si="3"/>
        <v>8813</v>
      </c>
    </row>
  </sheetData>
  <mergeCells count="1">
    <mergeCell ref="D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Ph-2</dc:creator>
  <cp:lastModifiedBy>A-HEGAZY</cp:lastModifiedBy>
  <dcterms:created xsi:type="dcterms:W3CDTF">2015-06-05T18:17:20Z</dcterms:created>
  <dcterms:modified xsi:type="dcterms:W3CDTF">2021-08-15T09:12:18Z</dcterms:modified>
</cp:coreProperties>
</file>