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915" yWindow="4635" windowWidth="21840" windowHeight="13740" tabRatio="107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2" i="1" l="1"/>
  <c r="F14" i="1" l="1"/>
  <c r="F15" i="1" s="1"/>
  <c r="F13" i="1"/>
  <c r="K2" i="1"/>
  <c r="A2" i="1" l="1"/>
  <c r="L2" i="1" l="1"/>
</calcChain>
</file>

<file path=xl/sharedStrings.xml><?xml version="1.0" encoding="utf-8"?>
<sst xmlns="http://schemas.openxmlformats.org/spreadsheetml/2006/main" count="17" uniqueCount="17">
  <si>
    <t>عمود2</t>
  </si>
  <si>
    <t>اجمالى</t>
  </si>
  <si>
    <t>بداية شهر الإستحقاق</t>
  </si>
  <si>
    <t>مستقطع1</t>
  </si>
  <si>
    <t>مستقطع2</t>
  </si>
  <si>
    <t>مستقطع3</t>
  </si>
  <si>
    <t>مستقطع4</t>
  </si>
  <si>
    <t>مستقطع5</t>
  </si>
  <si>
    <t>مستقطع6</t>
  </si>
  <si>
    <t>مستقطع7</t>
  </si>
  <si>
    <t>جملة المستقطع</t>
  </si>
  <si>
    <t>الصافى</t>
  </si>
  <si>
    <t>عن سبتمبر</t>
  </si>
  <si>
    <t>عن اكتوبر</t>
  </si>
  <si>
    <t>نوفمبر</t>
  </si>
  <si>
    <t>فراغ</t>
  </si>
  <si>
    <t>اجمالى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</si>
</sst>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2" fontId="3" fillId="2" borderId="0" xfId="0" applyNumberFormat="1" applyFont="1" applyFill="1"/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/>
    <xf numFmtId="2" fontId="8" fillId="0" borderId="0" xfId="0" applyNumberFormat="1" applyFont="1"/>
    <xf numFmtId="0" fontId="8" fillId="3" borderId="0" xfId="0" applyFont="1" applyFill="1"/>
    <xf numFmtId="2" fontId="8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6"/>
  <sheetViews>
    <sheetView rightToLeft="1" tabSelected="1" zoomScaleNormal="100" workbookViewId="0">
      <selection activeCell="L8" sqref="L8"/>
    </sheetView>
  </sheetViews>
  <sheetFormatPr defaultColWidth="9" defaultRowHeight="15.75" x14ac:dyDescent="0.25"/>
  <cols>
    <col min="1" max="1" width="12.375" style="3" bestFit="1" customWidth="1"/>
    <col min="2" max="2" width="12.625" style="2" bestFit="1" customWidth="1"/>
    <col min="3" max="3" width="9.125" style="1" bestFit="1" customWidth="1"/>
    <col min="4" max="4" width="11.625" style="1" customWidth="1"/>
    <col min="5" max="5" width="11.875" style="1" bestFit="1" customWidth="1"/>
    <col min="6" max="6" width="12.625" style="2" bestFit="1" customWidth="1"/>
    <col min="7" max="7" width="10.5" style="1" bestFit="1" customWidth="1"/>
    <col min="8" max="9" width="7.875" style="1" bestFit="1" customWidth="1"/>
    <col min="10" max="10" width="6.75" style="1" bestFit="1" customWidth="1"/>
    <col min="11" max="11" width="9.125" style="1" bestFit="1" customWidth="1"/>
    <col min="12" max="12" width="9.25" style="1" bestFit="1" customWidth="1"/>
    <col min="13" max="16384" width="9" style="1"/>
  </cols>
  <sheetData>
    <row r="1" spans="1:12" s="9" customFormat="1" ht="65.099999999999994" customHeight="1" x14ac:dyDescent="0.2">
      <c r="A1" s="8" t="s">
        <v>2</v>
      </c>
      <c r="B1" s="8" t="s">
        <v>0</v>
      </c>
      <c r="C1" s="8" t="s">
        <v>1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s="5" customFormat="1" ht="20.25" x14ac:dyDescent="0.3">
      <c r="A2" s="4">
        <f ca="1">DATE(YEAR(TODAY()),MONTH(TODAY()),1)</f>
        <v>44409</v>
      </c>
      <c r="B2" s="7">
        <v>2197.2640000000001</v>
      </c>
      <c r="C2" s="6">
        <v>9452.02</v>
      </c>
      <c r="D2" s="6">
        <v>400</v>
      </c>
      <c r="E2" s="6">
        <v>25</v>
      </c>
      <c r="F2" s="7">
        <f>IF(ROUND(SUM(C2)-SUM(D2:E2,G2:J2),2)*25%&lt;=B2,ROUND(SUM(C2)-SUM(D2:E2,G2:J2),2)*25%,B2)</f>
        <v>2032.0150000000001</v>
      </c>
      <c r="G2" s="6">
        <v>625.54</v>
      </c>
      <c r="H2" s="6">
        <v>112.47</v>
      </c>
      <c r="I2" s="6">
        <v>125.25</v>
      </c>
      <c r="J2" s="6">
        <v>35.700000000000003</v>
      </c>
      <c r="K2" s="6">
        <f>SUM(D2:J2)</f>
        <v>3355.9749999999999</v>
      </c>
      <c r="L2" s="6">
        <f>C2-K2</f>
        <v>6096.0450000000001</v>
      </c>
    </row>
    <row r="13" spans="1:12" s="12" customFormat="1" ht="18.75" x14ac:dyDescent="0.3">
      <c r="A13" s="10"/>
      <c r="B13" s="11"/>
      <c r="E13" s="15" t="s">
        <v>16</v>
      </c>
      <c r="F13" s="16">
        <f>B2</f>
        <v>2197.2640000000001</v>
      </c>
    </row>
    <row r="14" spans="1:12" s="12" customFormat="1" ht="18.75" x14ac:dyDescent="0.3">
      <c r="A14" s="10"/>
      <c r="B14" s="11"/>
      <c r="E14" s="13" t="s">
        <v>12</v>
      </c>
      <c r="F14" s="14">
        <f>F2</f>
        <v>2032.0150000000001</v>
      </c>
    </row>
    <row r="15" spans="1:12" s="12" customFormat="1" ht="18.75" x14ac:dyDescent="0.3">
      <c r="A15" s="10"/>
      <c r="B15" s="11"/>
      <c r="E15" s="13" t="s">
        <v>13</v>
      </c>
      <c r="F15" s="14">
        <f>F13-F14</f>
        <v>165.24900000000002</v>
      </c>
    </row>
    <row r="16" spans="1:12" s="12" customFormat="1" ht="18.75" x14ac:dyDescent="0.3">
      <c r="A16" s="10"/>
      <c r="B16" s="11"/>
      <c r="E16" s="13" t="s">
        <v>14</v>
      </c>
      <c r="F16" s="1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saied</cp:lastModifiedBy>
  <dcterms:created xsi:type="dcterms:W3CDTF">2021-08-18T18:35:57Z</dcterms:created>
  <dcterms:modified xsi:type="dcterms:W3CDTF">2021-08-23T18:15:40Z</dcterms:modified>
</cp:coreProperties>
</file>