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filterPrivacy="1" defaultThemeVersion="124226"/>
  <xr:revisionPtr revIDLastSave="0" documentId="13_ncr:1_{EC78395A-3B83-4F5A-A52E-DFB6D5068B84}" xr6:coauthVersionLast="47" xr6:coauthVersionMax="47" xr10:uidLastSave="{00000000-0000-0000-0000-000000000000}"/>
  <bookViews>
    <workbookView xWindow="-120" yWindow="-120" windowWidth="20730" windowHeight="11160" activeTab="1" xr2:uid="{00000000-000D-0000-FFFF-FFFF00000000}"/>
  </bookViews>
  <sheets>
    <sheet name="اذون الصرف" sheetId="10" r:id="rId1"/>
    <sheet name="توزيع المخزون" sheetId="8" r:id="rId2"/>
    <sheet name="السيارات" sheetId="9" r:id="rId3"/>
  </sheets>
  <calcPr calcId="181029"/>
</workbook>
</file>

<file path=xl/calcChain.xml><?xml version="1.0" encoding="utf-8"?>
<calcChain xmlns="http://schemas.openxmlformats.org/spreadsheetml/2006/main">
  <c r="J4" i="8" l="1"/>
  <c r="J6" i="8"/>
  <c r="J7" i="8"/>
  <c r="J8" i="8"/>
  <c r="J3" i="8"/>
  <c r="N3" i="10"/>
  <c r="AR4" i="9"/>
  <c r="AP5" i="9" s="1"/>
  <c r="AR5" i="9" s="1"/>
  <c r="AP6" i="9" s="1"/>
  <c r="AR6" i="9" s="1"/>
  <c r="AP7" i="9" s="1"/>
  <c r="AR7" i="9" s="1"/>
  <c r="AP8" i="9" s="1"/>
  <c r="AR8" i="9" s="1"/>
  <c r="AP9" i="9" s="1"/>
  <c r="AR9" i="9" s="1"/>
  <c r="AP10" i="9" s="1"/>
  <c r="AR10" i="9" s="1"/>
  <c r="AP11" i="9" s="1"/>
  <c r="AR11" i="9" s="1"/>
  <c r="AP12" i="9" s="1"/>
  <c r="AR12" i="9" s="1"/>
  <c r="AP13" i="9" s="1"/>
  <c r="AR13" i="9" s="1"/>
  <c r="AP14" i="9" s="1"/>
  <c r="AR14" i="9" s="1"/>
  <c r="AP15" i="9" s="1"/>
  <c r="AR15" i="9" s="1"/>
  <c r="AO4" i="9"/>
  <c r="AM5" i="9" s="1"/>
  <c r="AO5" i="9" s="1"/>
  <c r="AM6" i="9" s="1"/>
  <c r="AO6" i="9" s="1"/>
  <c r="AM7" i="9" s="1"/>
  <c r="AO7" i="9" s="1"/>
  <c r="AM8" i="9" s="1"/>
  <c r="AO8" i="9" s="1"/>
  <c r="AM9" i="9" s="1"/>
  <c r="AO9" i="9" s="1"/>
  <c r="AM10" i="9" s="1"/>
  <c r="AO10" i="9" s="1"/>
  <c r="AM11" i="9" s="1"/>
  <c r="AO11" i="9" s="1"/>
  <c r="AM12" i="9" s="1"/>
  <c r="AO12" i="9" s="1"/>
  <c r="AM13" i="9" s="1"/>
  <c r="AO13" i="9" s="1"/>
  <c r="AM14" i="9" s="1"/>
  <c r="AO14" i="9" s="1"/>
  <c r="AM15" i="9" s="1"/>
  <c r="AO15" i="9" s="1"/>
  <c r="AL4" i="9"/>
  <c r="AJ5" i="9" s="1"/>
  <c r="AL5" i="9" s="1"/>
  <c r="AJ6" i="9" s="1"/>
  <c r="AL6" i="9" s="1"/>
  <c r="AJ7" i="9" s="1"/>
  <c r="AL7" i="9" s="1"/>
  <c r="AJ8" i="9" s="1"/>
  <c r="AL8" i="9" s="1"/>
  <c r="AJ9" i="9" s="1"/>
  <c r="AL9" i="9" s="1"/>
  <c r="AJ10" i="9" s="1"/>
  <c r="AL10" i="9" s="1"/>
  <c r="AJ11" i="9" s="1"/>
  <c r="AL11" i="9" s="1"/>
  <c r="AJ12" i="9" s="1"/>
  <c r="AL12" i="9" s="1"/>
  <c r="AJ13" i="9" s="1"/>
  <c r="AL13" i="9" s="1"/>
  <c r="AJ14" i="9" s="1"/>
  <c r="AL14" i="9" s="1"/>
  <c r="AJ15" i="9" s="1"/>
  <c r="AL15" i="9" s="1"/>
  <c r="AI4" i="9"/>
  <c r="AG5" i="9" s="1"/>
  <c r="AI5" i="9" s="1"/>
  <c r="AG6" i="9" s="1"/>
  <c r="AI6" i="9" s="1"/>
  <c r="AG7" i="9" s="1"/>
  <c r="AI7" i="9" s="1"/>
  <c r="AG8" i="9" s="1"/>
  <c r="AI8" i="9" s="1"/>
  <c r="AG9" i="9" s="1"/>
  <c r="AI9" i="9" s="1"/>
  <c r="AG10" i="9" s="1"/>
  <c r="AI10" i="9" s="1"/>
  <c r="AG11" i="9" s="1"/>
  <c r="AI11" i="9" s="1"/>
  <c r="AG12" i="9" s="1"/>
  <c r="AI12" i="9" s="1"/>
  <c r="AG13" i="9" s="1"/>
  <c r="AI13" i="9" s="1"/>
  <c r="AG14" i="9" s="1"/>
  <c r="AI14" i="9" s="1"/>
  <c r="AG15" i="9" s="1"/>
  <c r="AI15" i="9" s="1"/>
  <c r="AF4" i="9"/>
  <c r="AD5" i="9" s="1"/>
  <c r="AF5" i="9" s="1"/>
  <c r="AD6" i="9" s="1"/>
  <c r="AF6" i="9" s="1"/>
  <c r="AD7" i="9" s="1"/>
  <c r="AF7" i="9" s="1"/>
  <c r="AD8" i="9" s="1"/>
  <c r="AF8" i="9" s="1"/>
  <c r="AD9" i="9" s="1"/>
  <c r="AF9" i="9" s="1"/>
  <c r="AD10" i="9" s="1"/>
  <c r="AF10" i="9" s="1"/>
  <c r="AD11" i="9" s="1"/>
  <c r="AF11" i="9" s="1"/>
  <c r="AD12" i="9" s="1"/>
  <c r="AF12" i="9" s="1"/>
  <c r="AD13" i="9" s="1"/>
  <c r="AF13" i="9" s="1"/>
  <c r="AD14" i="9" s="1"/>
  <c r="AF14" i="9" s="1"/>
  <c r="AD15" i="9" s="1"/>
  <c r="AF15" i="9" s="1"/>
  <c r="AA6" i="9"/>
  <c r="AA7" i="9"/>
  <c r="AA8" i="9"/>
  <c r="AA9" i="9"/>
  <c r="AA10" i="9"/>
  <c r="AA11" i="9"/>
  <c r="AA12" i="9"/>
  <c r="AA13" i="9"/>
  <c r="AA14" i="9"/>
  <c r="AA15" i="9"/>
  <c r="AC4" i="9"/>
  <c r="AA5" i="9" s="1"/>
  <c r="X6" i="9"/>
  <c r="X7" i="9"/>
  <c r="X8" i="9"/>
  <c r="X9" i="9"/>
  <c r="X10" i="9"/>
  <c r="X11" i="9"/>
  <c r="X12" i="9"/>
  <c r="X13" i="9"/>
  <c r="X14" i="9"/>
  <c r="X15" i="9"/>
  <c r="Z4" i="9"/>
  <c r="X5" i="9" s="1"/>
  <c r="W4" i="9"/>
  <c r="U5" i="9" s="1"/>
  <c r="W5" i="9" s="1"/>
  <c r="U6" i="9" s="1"/>
  <c r="W6" i="9" s="1"/>
  <c r="U7" i="9" s="1"/>
  <c r="W7" i="9" s="1"/>
  <c r="U8" i="9" s="1"/>
  <c r="W8" i="9" s="1"/>
  <c r="U9" i="9" s="1"/>
  <c r="W9" i="9" s="1"/>
  <c r="U10" i="9" s="1"/>
  <c r="W10" i="9" s="1"/>
  <c r="U11" i="9" s="1"/>
  <c r="W11" i="9" s="1"/>
  <c r="U12" i="9" s="1"/>
  <c r="W12" i="9" s="1"/>
  <c r="U13" i="9" s="1"/>
  <c r="W13" i="9" s="1"/>
  <c r="U14" i="9" s="1"/>
  <c r="W14" i="9" s="1"/>
  <c r="U15" i="9" s="1"/>
  <c r="W15" i="9" s="1"/>
</calcChain>
</file>

<file path=xl/sharedStrings.xml><?xml version="1.0" encoding="utf-8"?>
<sst xmlns="http://schemas.openxmlformats.org/spreadsheetml/2006/main" count="96" uniqueCount="57">
  <si>
    <t>التاريخ</t>
  </si>
  <si>
    <t>مراكز التكلفة</t>
  </si>
  <si>
    <t>تاريخ</t>
  </si>
  <si>
    <t xml:space="preserve">مجموع المنصرف </t>
  </si>
  <si>
    <t>سولار</t>
  </si>
  <si>
    <t>بنزين</t>
  </si>
  <si>
    <t>لتر</t>
  </si>
  <si>
    <t>الموجود  اخر  الشهر</t>
  </si>
  <si>
    <t>الموجود اول  الشهر</t>
  </si>
  <si>
    <t>زيت ماتور 20لتر</t>
  </si>
  <si>
    <t>القيمة</t>
  </si>
  <si>
    <t>زيت باكم</t>
  </si>
  <si>
    <t>القيمة2</t>
  </si>
  <si>
    <t>زيت هيدروليك 16لتر</t>
  </si>
  <si>
    <t>زيت باور</t>
  </si>
  <si>
    <t>زيت تروس 1لتر</t>
  </si>
  <si>
    <t>علبة شحم</t>
  </si>
  <si>
    <t>سعر السولار</t>
  </si>
  <si>
    <t>سعر البنزين</t>
  </si>
  <si>
    <t>مخزون اول</t>
  </si>
  <si>
    <t>مخزون اخر</t>
  </si>
  <si>
    <t>منصرف سولار</t>
  </si>
  <si>
    <t>منصرف زيت ماتور 20لتر</t>
  </si>
  <si>
    <t>منصرف زيت باكم</t>
  </si>
  <si>
    <t>منصرف زيت هيدروليك 16لتر</t>
  </si>
  <si>
    <t>منصرف زيت باور</t>
  </si>
  <si>
    <t>منصرف زيت تروس 1لتر</t>
  </si>
  <si>
    <t>منصرف علبة شحم</t>
  </si>
  <si>
    <t>منصرف بنزين</t>
  </si>
  <si>
    <t>الـى</t>
  </si>
  <si>
    <t>مركز التكلفة</t>
  </si>
  <si>
    <t>وقود وزيوت</t>
  </si>
  <si>
    <t>إدارة الص</t>
  </si>
  <si>
    <t>المسح</t>
  </si>
  <si>
    <t>رقم الاذن</t>
  </si>
  <si>
    <t>كود المخزن</t>
  </si>
  <si>
    <t>اسم الطالب</t>
  </si>
  <si>
    <t>كود الصنف</t>
  </si>
  <si>
    <t>اسم الصنف</t>
  </si>
  <si>
    <t>الوحدة</t>
  </si>
  <si>
    <t>الكمية المطلوبة</t>
  </si>
  <si>
    <t>سعر الوحدة</t>
  </si>
  <si>
    <t>نوع المخزون</t>
  </si>
  <si>
    <t>عدد</t>
  </si>
  <si>
    <t>علي</t>
  </si>
  <si>
    <t>زيت 20 لتر</t>
  </si>
  <si>
    <t>المطلوب توزيع الوقود والزيوت الموجوده في ورقة السيارات على مراكز التكلفة هنا في ورقة توزيع المخزون</t>
  </si>
  <si>
    <t>متابعة الرصيد</t>
  </si>
  <si>
    <t>بيان المستهلك</t>
  </si>
  <si>
    <t>تسويقي</t>
  </si>
  <si>
    <t xml:space="preserve">الحملة </t>
  </si>
  <si>
    <t>الإدارة</t>
  </si>
  <si>
    <t>انتاج</t>
  </si>
  <si>
    <t>القيمة اللتر</t>
  </si>
  <si>
    <t>القيمة العلبة</t>
  </si>
  <si>
    <t>علما بان ممكن يصرف وقود وزيوت مباشر من ورقة اذون الصرف  ومن ورقة السيارات ما عدا الحملة الميكانيكية تصرف من ورقة اذون الصرف مباشرة وهي توزع الوقود من ورقة السيارات على مراكز التكلفة</t>
  </si>
  <si>
    <t>توزع كمية المنصرف من ورقة السيارات أولا على مراكز التكلفة والباقي يوزع على الحملة هي تتحمل الزيادة او النقص يعني رصيد اخر تحمل على الحملة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</si>
</sst>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mmm/yyyy"/>
    <numFmt numFmtId="165" formatCode="[$-1010000]yyyy/mm/dd;@"/>
    <numFmt numFmtId="166" formatCode="0.0"/>
  </numFmts>
  <fonts count="8" x14ac:knownFonts="1">
    <font>
      <sz val="11"/>
      <color theme="1"/>
      <name val="Arial"/>
      <family val="2"/>
      <scheme val="minor"/>
    </font>
    <font>
      <sz val="14"/>
      <color theme="1"/>
      <name val="Arial"/>
      <family val="2"/>
      <scheme val="minor"/>
    </font>
    <font>
      <sz val="10"/>
      <color theme="1"/>
      <name val="Arial"/>
      <family val="2"/>
      <scheme val="minor"/>
    </font>
    <font>
      <b/>
      <sz val="10"/>
      <color theme="1"/>
      <name val="Arial"/>
      <family val="2"/>
      <scheme val="minor"/>
    </font>
    <font>
      <b/>
      <sz val="11"/>
      <color theme="1"/>
      <name val="Arial"/>
      <family val="2"/>
      <scheme val="minor"/>
    </font>
    <font>
      <sz val="9"/>
      <color theme="1"/>
      <name val="Arial"/>
      <family val="2"/>
      <scheme val="minor"/>
    </font>
    <font>
      <b/>
      <sz val="8"/>
      <color theme="1"/>
      <name val="Arial"/>
      <family val="2"/>
      <scheme val="minor"/>
    </font>
    <font>
      <b/>
      <sz val="12"/>
      <color theme="1"/>
      <name val="Arial"/>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1" xfId="0" applyFont="1" applyBorder="1" applyAlignment="1">
      <alignment horizontal="center" vertical="center"/>
    </xf>
    <xf numFmtId="165" fontId="0" fillId="0" borderId="0" xfId="0" applyNumberFormat="1"/>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2" fontId="3" fillId="2" borderId="1" xfId="0" applyNumberFormat="1" applyFont="1"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center" vertical="center"/>
    </xf>
    <xf numFmtId="16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6" fillId="0" borderId="0" xfId="0" applyFont="1"/>
    <xf numFmtId="0" fontId="3" fillId="0" borderId="0" xfId="0" applyFont="1"/>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1" fontId="5" fillId="0" borderId="1" xfId="0" applyNumberFormat="1" applyFont="1" applyBorder="1" applyAlignment="1">
      <alignment horizontal="center" vertical="center"/>
    </xf>
    <xf numFmtId="1" fontId="0" fillId="0" borderId="1" xfId="0" applyNumberFormat="1" applyBorder="1" applyAlignment="1">
      <alignment horizontal="center" vertical="center"/>
    </xf>
    <xf numFmtId="1" fontId="2" fillId="0" borderId="1" xfId="0" applyNumberFormat="1" applyFont="1" applyBorder="1" applyAlignment="1">
      <alignment horizontal="center" vertical="center"/>
    </xf>
    <xf numFmtId="0" fontId="4" fillId="2" borderId="1" xfId="0" applyFont="1" applyFill="1" applyBorder="1" applyAlignment="1">
      <alignment horizontal="center" vertical="center" wrapText="1"/>
    </xf>
    <xf numFmtId="166" fontId="4" fillId="0" borderId="0" xfId="0" applyNumberFormat="1" applyFont="1" applyAlignment="1">
      <alignment horizontal="center" vertical="center"/>
    </xf>
    <xf numFmtId="0" fontId="7" fillId="0" borderId="1" xfId="0" applyFont="1" applyBorder="1"/>
    <xf numFmtId="165" fontId="7" fillId="0" borderId="1" xfId="0" applyNumberFormat="1" applyFont="1" applyBorder="1"/>
    <xf numFmtId="0" fontId="1" fillId="0" borderId="0" xfId="0" applyFont="1" applyAlignment="1">
      <alignment horizontal="center" vertical="center"/>
    </xf>
    <xf numFmtId="165" fontId="7" fillId="0" borderId="0" xfId="0" applyNumberFormat="1" applyFont="1" applyAlignment="1">
      <alignment horizontal="center" vertical="center"/>
    </xf>
    <xf numFmtId="0" fontId="1" fillId="0" borderId="0" xfId="0" applyFont="1" applyAlignment="1">
      <alignment horizontal="center" vertical="center" wrapText="1"/>
    </xf>
    <xf numFmtId="0" fontId="3" fillId="2" borderId="1" xfId="0" applyFont="1" applyFill="1" applyBorder="1" applyAlignment="1">
      <alignment horizontal="center" vertical="center" wrapText="1"/>
    </xf>
    <xf numFmtId="0" fontId="1" fillId="0" borderId="0" xfId="0" applyFont="1" applyAlignment="1">
      <alignment horizontal="center"/>
    </xf>
  </cellXfs>
  <cellStyles count="1">
    <cellStyle name="عادي" xfId="0" builtinId="0"/>
  </cellStyles>
  <dxfs count="0"/>
  <tableStyles count="1" defaultTableStyle="TableStyleMedium2" defaultPivotStyle="PivotStyleMedium9">
    <tableStyle name="نمط الجدول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609600</xdr:colOff>
      <xdr:row>2</xdr:row>
      <xdr:rowOff>9525</xdr:rowOff>
    </xdr:from>
    <xdr:to>
      <xdr:col>7</xdr:col>
      <xdr:colOff>552450</xdr:colOff>
      <xdr:row>2</xdr:row>
      <xdr:rowOff>171450</xdr:rowOff>
    </xdr:to>
    <xdr:sp macro="" textlink="">
      <xdr:nvSpPr>
        <xdr:cNvPr id="2" name="سهم: لليسار 1">
          <a:extLst>
            <a:ext uri="{FF2B5EF4-FFF2-40B4-BE49-F238E27FC236}">
              <a16:creationId xmlns:a16="http://schemas.microsoft.com/office/drawing/2014/main" id="{C82DB272-AEDD-469F-9114-436923865007}"/>
            </a:ext>
          </a:extLst>
        </xdr:cNvPr>
        <xdr:cNvSpPr/>
      </xdr:nvSpPr>
      <xdr:spPr>
        <a:xfrm>
          <a:off x="11232108600" y="828675"/>
          <a:ext cx="628650" cy="1619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EG" sz="1100"/>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3AD3C-10B0-46AB-8ACA-30DC49DB5CB8}">
  <dimension ref="D2:P13"/>
  <sheetViews>
    <sheetView rightToLeft="1" workbookViewId="0">
      <selection activeCell="F16" sqref="F16"/>
    </sheetView>
  </sheetViews>
  <sheetFormatPr defaultRowHeight="14.25" x14ac:dyDescent="0.2"/>
  <cols>
    <col min="1" max="1" width="3.375" customWidth="1"/>
    <col min="2" max="2" width="3.875" customWidth="1"/>
    <col min="3" max="3" width="3.5" customWidth="1"/>
    <col min="4" max="4" width="5.75" customWidth="1"/>
    <col min="5" max="5" width="9.125" bestFit="1" customWidth="1"/>
    <col min="6" max="6" width="12.625" bestFit="1" customWidth="1"/>
    <col min="8" max="8" width="9.125" bestFit="1" customWidth="1"/>
    <col min="9" max="9" width="16.625" customWidth="1"/>
    <col min="10" max="10" width="6.375" customWidth="1"/>
    <col min="11" max="11" width="6" customWidth="1"/>
    <col min="12" max="12" width="10.375" customWidth="1"/>
    <col min="13" max="14" width="9.125" bestFit="1" customWidth="1"/>
    <col min="15" max="15" width="12.125" customWidth="1"/>
  </cols>
  <sheetData>
    <row r="2" spans="4:16" ht="27" customHeight="1" x14ac:dyDescent="0.2">
      <c r="D2" s="7" t="s">
        <v>34</v>
      </c>
      <c r="E2" s="7" t="s">
        <v>35</v>
      </c>
      <c r="F2" s="7" t="s">
        <v>0</v>
      </c>
      <c r="G2" s="7" t="s">
        <v>36</v>
      </c>
      <c r="H2" s="7" t="s">
        <v>37</v>
      </c>
      <c r="I2" s="7" t="s">
        <v>38</v>
      </c>
      <c r="J2" s="7"/>
      <c r="K2" s="7" t="s">
        <v>39</v>
      </c>
      <c r="L2" s="7" t="s">
        <v>40</v>
      </c>
      <c r="M2" s="7" t="s">
        <v>41</v>
      </c>
      <c r="N2" s="7" t="s">
        <v>10</v>
      </c>
      <c r="O2" s="7" t="s">
        <v>30</v>
      </c>
      <c r="P2" s="7" t="s">
        <v>42</v>
      </c>
    </row>
    <row r="3" spans="4:16" ht="15.75" x14ac:dyDescent="0.25">
      <c r="D3" s="20">
        <v>1</v>
      </c>
      <c r="E3" s="20">
        <v>11</v>
      </c>
      <c r="F3" s="21">
        <v>44378</v>
      </c>
      <c r="G3" s="20" t="s">
        <v>44</v>
      </c>
      <c r="H3" s="20">
        <v>888</v>
      </c>
      <c r="I3" s="20" t="s">
        <v>45</v>
      </c>
      <c r="J3" s="20"/>
      <c r="K3" s="20" t="s">
        <v>43</v>
      </c>
      <c r="L3" s="20">
        <v>2</v>
      </c>
      <c r="M3" s="20">
        <v>900</v>
      </c>
      <c r="N3" s="20">
        <f>L3*M3</f>
        <v>1800</v>
      </c>
      <c r="O3" s="20" t="s">
        <v>52</v>
      </c>
      <c r="P3" s="20" t="s">
        <v>31</v>
      </c>
    </row>
    <row r="4" spans="4:16" x14ac:dyDescent="0.2">
      <c r="F4" s="2"/>
    </row>
    <row r="5" spans="4:16" x14ac:dyDescent="0.2">
      <c r="F5" s="2"/>
    </row>
    <row r="6" spans="4:16" x14ac:dyDescent="0.2">
      <c r="F6" s="2"/>
    </row>
    <row r="7" spans="4:16" x14ac:dyDescent="0.2">
      <c r="F7" s="2"/>
    </row>
    <row r="8" spans="4:16" x14ac:dyDescent="0.2">
      <c r="F8" s="2"/>
    </row>
    <row r="9" spans="4:16" x14ac:dyDescent="0.2">
      <c r="F9" s="2"/>
    </row>
    <row r="10" spans="4:16" x14ac:dyDescent="0.2">
      <c r="F10" s="2"/>
    </row>
    <row r="11" spans="4:16" x14ac:dyDescent="0.2">
      <c r="F11" s="2"/>
    </row>
    <row r="12" spans="4:16" x14ac:dyDescent="0.2">
      <c r="F12" s="2"/>
    </row>
    <row r="13" spans="4:16" x14ac:dyDescent="0.2">
      <c r="F13"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8A269-A346-4243-9020-54B804839985}">
  <dimension ref="B1:M8"/>
  <sheetViews>
    <sheetView rightToLeft="1" tabSelected="1" workbookViewId="0">
      <selection activeCell="G8" sqref="G8"/>
    </sheetView>
  </sheetViews>
  <sheetFormatPr defaultRowHeight="14.25" x14ac:dyDescent="0.2"/>
  <cols>
    <col min="9" max="9" width="19.375" customWidth="1"/>
    <col min="10" max="10" width="10.625" bestFit="1" customWidth="1"/>
    <col min="11" max="11" width="12" customWidth="1"/>
    <col min="13" max="13" width="11.25" customWidth="1"/>
  </cols>
  <sheetData>
    <row r="1" spans="2:13" ht="31.5" customHeight="1" x14ac:dyDescent="0.2">
      <c r="K1" s="23">
        <v>44378</v>
      </c>
      <c r="L1" s="19" t="s">
        <v>29</v>
      </c>
      <c r="M1" s="23">
        <v>44408</v>
      </c>
    </row>
    <row r="2" spans="2:13" ht="33" customHeight="1" x14ac:dyDescent="0.2">
      <c r="B2" s="24" t="s">
        <v>46</v>
      </c>
      <c r="C2" s="24"/>
      <c r="D2" s="24"/>
      <c r="E2" s="24"/>
      <c r="F2" s="24"/>
      <c r="G2" s="24"/>
      <c r="I2" s="1" t="s">
        <v>30</v>
      </c>
      <c r="J2" s="1" t="s">
        <v>31</v>
      </c>
    </row>
    <row r="3" spans="2:13" ht="39.75" customHeight="1" x14ac:dyDescent="0.2">
      <c r="B3" s="24"/>
      <c r="C3" s="24"/>
      <c r="D3" s="24"/>
      <c r="E3" s="24"/>
      <c r="F3" s="24"/>
      <c r="G3" s="24"/>
      <c r="I3" s="1" t="s">
        <v>51</v>
      </c>
      <c r="J3" s="1">
        <f>SUMIFS('اذون الصرف'!$N$3:$N$15,'اذون الصرف'!$O$3:$O$15,I3,'اذون الصرف'!$F$3:$F$15,"&gt;="&amp;$K$1,'اذون الصرف'!$F$3:$F$15,"&lt;="&amp;$M$1)</f>
        <v>0</v>
      </c>
    </row>
    <row r="4" spans="2:13" ht="45.75" customHeight="1" x14ac:dyDescent="0.2">
      <c r="B4" s="24" t="s">
        <v>55</v>
      </c>
      <c r="C4" s="24"/>
      <c r="D4" s="24"/>
      <c r="E4" s="24"/>
      <c r="F4" s="24"/>
      <c r="G4" s="24"/>
      <c r="I4" s="1" t="s">
        <v>33</v>
      </c>
      <c r="J4" s="1">
        <f>SUMIFS('اذون الصرف'!$N$3:$N$15,'اذون الصرف'!$O$3:$O$15,I4,'اذون الصرف'!$F$3:$F$15,"&gt;="&amp;$K$1,'اذون الصرف'!$F$3:$F$15,"&lt;="&amp;$M$1)</f>
        <v>0</v>
      </c>
    </row>
    <row r="5" spans="2:13" ht="33" customHeight="1" x14ac:dyDescent="0.2">
      <c r="B5" s="24"/>
      <c r="C5" s="24"/>
      <c r="D5" s="24"/>
      <c r="E5" s="24"/>
      <c r="F5" s="24"/>
      <c r="G5" s="24"/>
      <c r="I5" s="1" t="s">
        <v>50</v>
      </c>
      <c r="J5" s="1"/>
    </row>
    <row r="6" spans="2:13" ht="42" customHeight="1" x14ac:dyDescent="0.2">
      <c r="B6" s="24" t="s">
        <v>56</v>
      </c>
      <c r="C6" s="24"/>
      <c r="D6" s="24"/>
      <c r="E6" s="24"/>
      <c r="F6" s="24"/>
      <c r="G6" s="24"/>
      <c r="I6" s="1" t="s">
        <v>32</v>
      </c>
      <c r="J6" s="1">
        <f>SUMIFS('اذون الصرف'!$N$3:$N$15,'اذون الصرف'!$O$3:$O$15,I6,'اذون الصرف'!$F$3:$F$15,"&gt;="&amp;$K$1,'اذون الصرف'!$F$3:$F$15,"&lt;="&amp;$M$1)</f>
        <v>0</v>
      </c>
    </row>
    <row r="7" spans="2:13" ht="33.75" customHeight="1" x14ac:dyDescent="0.2">
      <c r="B7" s="24"/>
      <c r="C7" s="24"/>
      <c r="D7" s="24"/>
      <c r="E7" s="24"/>
      <c r="F7" s="24"/>
      <c r="G7" s="24"/>
      <c r="I7" s="1" t="s">
        <v>49</v>
      </c>
      <c r="J7" s="1">
        <f>SUMIFS('اذون الصرف'!$N$3:$N$15,'اذون الصرف'!$O$3:$O$15,I7,'اذون الصرف'!$F$3:$F$15,"&gt;="&amp;$K$1,'اذون الصرف'!$F$3:$F$15,"&lt;="&amp;$M$1)</f>
        <v>0</v>
      </c>
    </row>
    <row r="8" spans="2:13" ht="35.25" customHeight="1" x14ac:dyDescent="0.2">
      <c r="I8" s="1" t="s">
        <v>52</v>
      </c>
      <c r="J8" s="1">
        <f>SUMIFS('اذون الصرف'!$N$3:$N$15,'اذون الصرف'!$O$3:$O$15,I8,'اذون الصرف'!$F$3:$F$15,"&gt;="&amp;$K$1,'اذون الصرف'!$F$3:$F$15,"&lt;="&amp;$M$1)</f>
        <v>1800</v>
      </c>
    </row>
  </sheetData>
  <mergeCells count="3">
    <mergeCell ref="B2:G3"/>
    <mergeCell ref="B4:G5"/>
    <mergeCell ref="B6:G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AC483-CDF7-4DF3-B367-CFE7E137885F}">
  <dimension ref="A1:AR21"/>
  <sheetViews>
    <sheetView rightToLeft="1" topLeftCell="D1" zoomScaleNormal="100" workbookViewId="0">
      <selection activeCell="V4" sqref="V4"/>
    </sheetView>
  </sheetViews>
  <sheetFormatPr defaultRowHeight="14.25" x14ac:dyDescent="0.2"/>
  <cols>
    <col min="1" max="1" width="10.125" bestFit="1" customWidth="1"/>
    <col min="2" max="2" width="17.75" customWidth="1"/>
    <col min="3" max="3" width="6.125" customWidth="1"/>
    <col min="4" max="4" width="7.875" customWidth="1"/>
    <col min="5" max="5" width="5.875" customWidth="1"/>
    <col min="6" max="6" width="6.625" customWidth="1"/>
    <col min="7" max="7" width="5.75" customWidth="1"/>
    <col min="8" max="8" width="6.5" customWidth="1"/>
    <col min="9" max="9" width="6" customWidth="1"/>
    <col min="10" max="10" width="6.125" customWidth="1"/>
    <col min="11" max="11" width="6.875" customWidth="1"/>
    <col min="12" max="12" width="6.375" customWidth="1"/>
    <col min="13" max="13" width="5.375" customWidth="1"/>
    <col min="14" max="14" width="5.25" customWidth="1"/>
    <col min="15" max="15" width="5.375" customWidth="1"/>
    <col min="16" max="16" width="5.5" customWidth="1"/>
    <col min="17" max="17" width="4.75" customWidth="1"/>
    <col min="18" max="18" width="6.125" customWidth="1"/>
    <col min="20" max="20" width="10.5" bestFit="1" customWidth="1"/>
    <col min="21" max="21" width="6.625" customWidth="1"/>
    <col min="22" max="22" width="7.875" customWidth="1"/>
    <col min="23" max="23" width="7.625" customWidth="1"/>
    <col min="24" max="24" width="7.375" customWidth="1"/>
    <col min="26" max="26" width="7.25" customWidth="1"/>
    <col min="27" max="27" width="6.875" customWidth="1"/>
    <col min="29" max="29" width="7" customWidth="1"/>
    <col min="30" max="30" width="5.625" customWidth="1"/>
    <col min="32" max="32" width="6.125" customWidth="1"/>
    <col min="33" max="33" width="7.75" customWidth="1"/>
    <col min="35" max="35" width="7" customWidth="1"/>
    <col min="36" max="36" width="6.875" customWidth="1"/>
    <col min="38" max="38" width="6.625" customWidth="1"/>
    <col min="39" max="39" width="7.375" customWidth="1"/>
    <col min="40" max="40" width="7.875" customWidth="1"/>
    <col min="41" max="41" width="7.625" customWidth="1"/>
    <col min="42" max="42" width="7.125" customWidth="1"/>
    <col min="44" max="44" width="6.5" customWidth="1"/>
  </cols>
  <sheetData>
    <row r="1" spans="1:44" ht="18" x14ac:dyDescent="0.25">
      <c r="B1" s="22" t="s">
        <v>48</v>
      </c>
      <c r="D1" s="10" t="s">
        <v>17</v>
      </c>
      <c r="E1" s="10" t="s">
        <v>18</v>
      </c>
      <c r="V1" s="26" t="s">
        <v>47</v>
      </c>
      <c r="W1" s="26"/>
      <c r="X1" s="26"/>
      <c r="Y1" s="26"/>
    </row>
    <row r="2" spans="1:44" x14ac:dyDescent="0.2">
      <c r="D2" s="11">
        <v>6.75</v>
      </c>
      <c r="E2" s="11">
        <v>6.25</v>
      </c>
    </row>
    <row r="3" spans="1:44" ht="39.75" customHeight="1" x14ac:dyDescent="0.2">
      <c r="A3" s="3"/>
      <c r="B3" s="3"/>
      <c r="C3" s="3" t="s">
        <v>8</v>
      </c>
      <c r="D3" s="25" t="s">
        <v>3</v>
      </c>
      <c r="E3" s="25"/>
      <c r="F3" s="3" t="s">
        <v>7</v>
      </c>
      <c r="G3" s="3" t="s">
        <v>9</v>
      </c>
      <c r="H3" s="3" t="s">
        <v>53</v>
      </c>
      <c r="I3" s="3" t="s">
        <v>11</v>
      </c>
      <c r="J3" s="3" t="s">
        <v>12</v>
      </c>
      <c r="K3" s="3" t="s">
        <v>13</v>
      </c>
      <c r="L3" s="3" t="s">
        <v>53</v>
      </c>
      <c r="M3" s="3" t="s">
        <v>14</v>
      </c>
      <c r="N3" s="3" t="s">
        <v>53</v>
      </c>
      <c r="O3" s="3" t="s">
        <v>15</v>
      </c>
      <c r="P3" s="3" t="s">
        <v>53</v>
      </c>
      <c r="Q3" s="3" t="s">
        <v>16</v>
      </c>
      <c r="R3" s="4" t="s">
        <v>54</v>
      </c>
      <c r="T3" s="12" t="s">
        <v>2</v>
      </c>
      <c r="U3" s="12" t="s">
        <v>19</v>
      </c>
      <c r="V3" s="18" t="s">
        <v>21</v>
      </c>
      <c r="W3" s="13" t="s">
        <v>20</v>
      </c>
      <c r="X3" s="12" t="s">
        <v>19</v>
      </c>
      <c r="Y3" s="18" t="s">
        <v>22</v>
      </c>
      <c r="Z3" s="14" t="s">
        <v>20</v>
      </c>
      <c r="AA3" s="12" t="s">
        <v>19</v>
      </c>
      <c r="AB3" s="18" t="s">
        <v>23</v>
      </c>
      <c r="AC3" s="14" t="s">
        <v>20</v>
      </c>
      <c r="AD3" s="12" t="s">
        <v>19</v>
      </c>
      <c r="AE3" s="18" t="s">
        <v>24</v>
      </c>
      <c r="AF3" s="14" t="s">
        <v>20</v>
      </c>
      <c r="AG3" s="12" t="s">
        <v>19</v>
      </c>
      <c r="AH3" s="18" t="s">
        <v>25</v>
      </c>
      <c r="AI3" s="12" t="s">
        <v>20</v>
      </c>
      <c r="AJ3" s="12" t="s">
        <v>19</v>
      </c>
      <c r="AK3" s="18" t="s">
        <v>26</v>
      </c>
      <c r="AL3" s="14" t="s">
        <v>20</v>
      </c>
      <c r="AM3" s="14" t="s">
        <v>19</v>
      </c>
      <c r="AN3" s="18" t="s">
        <v>27</v>
      </c>
      <c r="AO3" s="14" t="s">
        <v>20</v>
      </c>
      <c r="AP3" s="14" t="s">
        <v>19</v>
      </c>
      <c r="AQ3" s="18" t="s">
        <v>28</v>
      </c>
      <c r="AR3" s="14" t="s">
        <v>20</v>
      </c>
    </row>
    <row r="4" spans="1:44" ht="17.25" customHeight="1" x14ac:dyDescent="0.2">
      <c r="A4" s="4" t="s">
        <v>2</v>
      </c>
      <c r="B4" s="4" t="s">
        <v>1</v>
      </c>
      <c r="C4" s="4" t="s">
        <v>6</v>
      </c>
      <c r="D4" s="4" t="s">
        <v>4</v>
      </c>
      <c r="E4" s="4" t="s">
        <v>5</v>
      </c>
      <c r="F4" s="4" t="s">
        <v>6</v>
      </c>
      <c r="G4" s="4">
        <v>20</v>
      </c>
      <c r="H4" s="4">
        <v>45.577199999999998</v>
      </c>
      <c r="I4" s="4">
        <v>1</v>
      </c>
      <c r="J4" s="4">
        <v>33.5</v>
      </c>
      <c r="K4" s="4">
        <v>16</v>
      </c>
      <c r="L4" s="5">
        <v>23.339375</v>
      </c>
      <c r="M4" s="4">
        <v>1</v>
      </c>
      <c r="N4" s="4">
        <v>25</v>
      </c>
      <c r="O4" s="4">
        <v>1</v>
      </c>
      <c r="P4" s="4">
        <v>40.56</v>
      </c>
      <c r="Q4" s="4">
        <v>1</v>
      </c>
      <c r="R4" s="4">
        <v>40</v>
      </c>
      <c r="T4" s="6">
        <v>44378</v>
      </c>
      <c r="U4" s="7">
        <v>280</v>
      </c>
      <c r="V4" s="7">
        <v>2000</v>
      </c>
      <c r="W4" s="15">
        <f t="shared" ref="W4:W15" si="0">U4+V4-SUMIF($A$5:$A$5000,T4,$D$5:$D$5000)</f>
        <v>160</v>
      </c>
      <c r="X4" s="7"/>
      <c r="Y4" s="7">
        <v>40</v>
      </c>
      <c r="Z4" s="15">
        <f>X4+Y4-SUMIF($A$5:$A$5000,T4,$G$5:$G$5000)</f>
        <v>0</v>
      </c>
      <c r="AA4" s="7">
        <v>0</v>
      </c>
      <c r="AB4" s="7">
        <v>4</v>
      </c>
      <c r="AC4" s="16">
        <f>AA4+AB4-SUMIF($A$5:$A$5000,T4,$I$5:$I$5000)</f>
        <v>0</v>
      </c>
      <c r="AD4" s="7">
        <v>0</v>
      </c>
      <c r="AE4" s="7">
        <v>16</v>
      </c>
      <c r="AF4" s="16">
        <f t="shared" ref="AF4:AF15" si="1">AD4+AE4-SUMIF($A$5:$A$5000,T4,$K$5:$K$5000)</f>
        <v>0</v>
      </c>
      <c r="AG4" s="7"/>
      <c r="AH4" s="7">
        <v>0</v>
      </c>
      <c r="AI4" s="16">
        <f t="shared" ref="AI4:AI15" si="2">AG4+AH4-SUMIF($A$5:$A$5000,T4,$M$5:$M$5000)</f>
        <v>0</v>
      </c>
      <c r="AJ4" s="7">
        <v>5</v>
      </c>
      <c r="AK4" s="7">
        <v>18</v>
      </c>
      <c r="AL4" s="16">
        <f t="shared" ref="AL4:AL15" si="3">AJ4+AK4-SUMIF($A$5:$A$5000,T4,$O$5:$O$5000)</f>
        <v>13</v>
      </c>
      <c r="AM4" s="7"/>
      <c r="AN4" s="7">
        <v>0</v>
      </c>
      <c r="AO4" s="16">
        <f t="shared" ref="AO4:AO15" si="4">AM4+AN4-SUMIF($A$5:$A$5000,T4,$Q$5:$Q$5000)</f>
        <v>0</v>
      </c>
      <c r="AP4" s="7">
        <v>0</v>
      </c>
      <c r="AQ4" s="7">
        <v>500</v>
      </c>
      <c r="AR4" s="16">
        <f t="shared" ref="AR4:AR15" si="5">AP4+AQ4-SUMIF($A$5:$A$5000,T4,$E$5:$E$5000)</f>
        <v>360</v>
      </c>
    </row>
    <row r="5" spans="1:44" ht="18" customHeight="1" x14ac:dyDescent="0.2">
      <c r="A5" s="8">
        <v>44378</v>
      </c>
      <c r="B5" s="9" t="s">
        <v>51</v>
      </c>
      <c r="C5" s="9">
        <v>20</v>
      </c>
      <c r="D5" s="9">
        <v>120</v>
      </c>
      <c r="E5" s="9">
        <v>0</v>
      </c>
      <c r="F5" s="9">
        <v>20</v>
      </c>
      <c r="G5" s="9"/>
      <c r="H5" s="9">
        <v>0</v>
      </c>
      <c r="I5" s="9"/>
      <c r="J5" s="9">
        <v>0</v>
      </c>
      <c r="K5" s="9"/>
      <c r="L5" s="9">
        <v>0</v>
      </c>
      <c r="M5" s="9"/>
      <c r="N5" s="9">
        <v>0</v>
      </c>
      <c r="O5" s="9"/>
      <c r="P5" s="9">
        <v>0</v>
      </c>
      <c r="Q5" s="9"/>
      <c r="R5" s="9">
        <v>0</v>
      </c>
      <c r="T5" s="6">
        <v>44409</v>
      </c>
      <c r="U5" s="17">
        <f>W4</f>
        <v>160</v>
      </c>
      <c r="V5" s="7"/>
      <c r="W5" s="15">
        <f t="shared" si="0"/>
        <v>160</v>
      </c>
      <c r="X5" s="16">
        <f>Z4</f>
        <v>0</v>
      </c>
      <c r="Y5" s="7"/>
      <c r="Z5" s="7">
        <v>0</v>
      </c>
      <c r="AA5" s="16">
        <f>AC4</f>
        <v>0</v>
      </c>
      <c r="AB5" s="7"/>
      <c r="AC5" s="16">
        <v>0</v>
      </c>
      <c r="AD5" s="16">
        <f>AF4</f>
        <v>0</v>
      </c>
      <c r="AE5" s="7"/>
      <c r="AF5" s="16">
        <f t="shared" si="1"/>
        <v>0</v>
      </c>
      <c r="AG5" s="16">
        <f>AI4</f>
        <v>0</v>
      </c>
      <c r="AH5" s="7"/>
      <c r="AI5" s="16">
        <f t="shared" si="2"/>
        <v>0</v>
      </c>
      <c r="AJ5" s="16">
        <f>AL4</f>
        <v>13</v>
      </c>
      <c r="AK5" s="7"/>
      <c r="AL5" s="16">
        <f t="shared" si="3"/>
        <v>13</v>
      </c>
      <c r="AM5" s="16">
        <f>AO4</f>
        <v>0</v>
      </c>
      <c r="AN5" s="7"/>
      <c r="AO5" s="16">
        <f t="shared" si="4"/>
        <v>0</v>
      </c>
      <c r="AP5" s="16">
        <f>AR4</f>
        <v>360</v>
      </c>
      <c r="AQ5" s="7"/>
      <c r="AR5" s="16">
        <f t="shared" si="5"/>
        <v>360</v>
      </c>
    </row>
    <row r="6" spans="1:44" ht="18" customHeight="1" x14ac:dyDescent="0.2">
      <c r="A6" s="8">
        <v>44378</v>
      </c>
      <c r="B6" s="9" t="s">
        <v>33</v>
      </c>
      <c r="C6" s="9">
        <v>100</v>
      </c>
      <c r="D6" s="9">
        <v>400</v>
      </c>
      <c r="E6" s="9">
        <v>0</v>
      </c>
      <c r="F6" s="9">
        <v>100</v>
      </c>
      <c r="G6" s="9">
        <v>16</v>
      </c>
      <c r="H6" s="9">
        <v>729.23519999999996</v>
      </c>
      <c r="I6" s="9"/>
      <c r="J6" s="9">
        <v>0</v>
      </c>
      <c r="K6" s="9"/>
      <c r="L6" s="9">
        <v>0</v>
      </c>
      <c r="M6" s="9"/>
      <c r="N6" s="9">
        <v>0</v>
      </c>
      <c r="O6" s="9">
        <v>4</v>
      </c>
      <c r="P6" s="9">
        <v>162.24</v>
      </c>
      <c r="Q6" s="9"/>
      <c r="R6" s="9">
        <v>0</v>
      </c>
      <c r="T6" s="6">
        <v>44440</v>
      </c>
      <c r="U6" s="17">
        <f t="shared" ref="U6:U15" si="6">W5</f>
        <v>160</v>
      </c>
      <c r="V6" s="7"/>
      <c r="W6" s="15">
        <f t="shared" si="0"/>
        <v>160</v>
      </c>
      <c r="X6" s="16">
        <f t="shared" ref="X6:X15" si="7">Z5</f>
        <v>0</v>
      </c>
      <c r="Y6" s="7"/>
      <c r="Z6" s="7">
        <v>0</v>
      </c>
      <c r="AA6" s="16">
        <f t="shared" ref="AA6:AA15" si="8">AC5</f>
        <v>0</v>
      </c>
      <c r="AB6" s="7"/>
      <c r="AC6" s="16">
        <v>0</v>
      </c>
      <c r="AD6" s="16">
        <f t="shared" ref="AD6:AD15" si="9">AF5</f>
        <v>0</v>
      </c>
      <c r="AE6" s="7"/>
      <c r="AF6" s="16">
        <f t="shared" si="1"/>
        <v>0</v>
      </c>
      <c r="AG6" s="16">
        <f t="shared" ref="AG6:AG15" si="10">AI5</f>
        <v>0</v>
      </c>
      <c r="AH6" s="7"/>
      <c r="AI6" s="16">
        <f t="shared" si="2"/>
        <v>0</v>
      </c>
      <c r="AJ6" s="16">
        <f t="shared" ref="AJ6:AJ15" si="11">AL5</f>
        <v>13</v>
      </c>
      <c r="AK6" s="7"/>
      <c r="AL6" s="16">
        <f t="shared" si="3"/>
        <v>13</v>
      </c>
      <c r="AM6" s="16">
        <f t="shared" ref="AM6:AM15" si="12">AO5</f>
        <v>0</v>
      </c>
      <c r="AN6" s="7"/>
      <c r="AO6" s="16">
        <f t="shared" si="4"/>
        <v>0</v>
      </c>
      <c r="AP6" s="16">
        <f t="shared" ref="AP6:AP15" si="13">AR5</f>
        <v>360</v>
      </c>
      <c r="AQ6" s="7"/>
      <c r="AR6" s="16">
        <f t="shared" si="5"/>
        <v>360</v>
      </c>
    </row>
    <row r="7" spans="1:44" ht="18" customHeight="1" x14ac:dyDescent="0.2">
      <c r="A7" s="8">
        <v>44378</v>
      </c>
      <c r="B7" s="9" t="s">
        <v>50</v>
      </c>
      <c r="C7" s="9">
        <v>80</v>
      </c>
      <c r="D7" s="9">
        <v>560</v>
      </c>
      <c r="E7" s="9">
        <v>0</v>
      </c>
      <c r="F7" s="9">
        <v>80</v>
      </c>
      <c r="G7" s="9"/>
      <c r="H7" s="9">
        <v>0</v>
      </c>
      <c r="I7" s="9">
        <v>2</v>
      </c>
      <c r="J7" s="9">
        <v>67</v>
      </c>
      <c r="K7" s="9"/>
      <c r="L7" s="9">
        <v>0</v>
      </c>
      <c r="M7" s="9"/>
      <c r="N7" s="9">
        <v>0</v>
      </c>
      <c r="O7" s="9"/>
      <c r="P7" s="9">
        <v>0</v>
      </c>
      <c r="Q7" s="9"/>
      <c r="R7" s="9">
        <v>0</v>
      </c>
      <c r="T7" s="6">
        <v>44470</v>
      </c>
      <c r="U7" s="17">
        <f t="shared" si="6"/>
        <v>160</v>
      </c>
      <c r="V7" s="7"/>
      <c r="W7" s="15">
        <f t="shared" si="0"/>
        <v>160</v>
      </c>
      <c r="X7" s="16">
        <f t="shared" si="7"/>
        <v>0</v>
      </c>
      <c r="Y7" s="7"/>
      <c r="Z7" s="7">
        <v>0</v>
      </c>
      <c r="AA7" s="16">
        <f t="shared" si="8"/>
        <v>0</v>
      </c>
      <c r="AB7" s="7"/>
      <c r="AC7" s="16">
        <v>0</v>
      </c>
      <c r="AD7" s="16">
        <f t="shared" si="9"/>
        <v>0</v>
      </c>
      <c r="AE7" s="7"/>
      <c r="AF7" s="16">
        <f t="shared" si="1"/>
        <v>0</v>
      </c>
      <c r="AG7" s="16">
        <f t="shared" si="10"/>
        <v>0</v>
      </c>
      <c r="AH7" s="7"/>
      <c r="AI7" s="16">
        <f t="shared" si="2"/>
        <v>0</v>
      </c>
      <c r="AJ7" s="16">
        <f t="shared" si="11"/>
        <v>13</v>
      </c>
      <c r="AK7" s="7"/>
      <c r="AL7" s="16">
        <f t="shared" si="3"/>
        <v>13</v>
      </c>
      <c r="AM7" s="16">
        <f t="shared" si="12"/>
        <v>0</v>
      </c>
      <c r="AN7" s="7"/>
      <c r="AO7" s="16">
        <f t="shared" si="4"/>
        <v>0</v>
      </c>
      <c r="AP7" s="16">
        <f t="shared" si="13"/>
        <v>360</v>
      </c>
      <c r="AQ7" s="7"/>
      <c r="AR7" s="16">
        <f t="shared" si="5"/>
        <v>360</v>
      </c>
    </row>
    <row r="8" spans="1:44" ht="18" customHeight="1" x14ac:dyDescent="0.2">
      <c r="A8" s="8">
        <v>44378</v>
      </c>
      <c r="B8" s="9" t="s">
        <v>50</v>
      </c>
      <c r="C8" s="9">
        <v>50</v>
      </c>
      <c r="D8" s="9">
        <v>320</v>
      </c>
      <c r="E8" s="9">
        <v>0</v>
      </c>
      <c r="F8" s="9">
        <v>70</v>
      </c>
      <c r="G8" s="9"/>
      <c r="H8" s="9">
        <v>0</v>
      </c>
      <c r="I8" s="9"/>
      <c r="J8" s="9">
        <v>0</v>
      </c>
      <c r="K8" s="9">
        <v>8</v>
      </c>
      <c r="L8" s="9">
        <v>186.715</v>
      </c>
      <c r="M8" s="9"/>
      <c r="N8" s="9">
        <v>0</v>
      </c>
      <c r="O8" s="9"/>
      <c r="P8" s="9">
        <v>0</v>
      </c>
      <c r="Q8" s="9"/>
      <c r="R8" s="9">
        <v>0</v>
      </c>
      <c r="T8" s="6">
        <v>44501</v>
      </c>
      <c r="U8" s="17">
        <f t="shared" si="6"/>
        <v>160</v>
      </c>
      <c r="V8" s="7"/>
      <c r="W8" s="15">
        <f t="shared" si="0"/>
        <v>160</v>
      </c>
      <c r="X8" s="16">
        <f t="shared" si="7"/>
        <v>0</v>
      </c>
      <c r="Y8" s="7"/>
      <c r="Z8" s="7">
        <v>0</v>
      </c>
      <c r="AA8" s="16">
        <f t="shared" si="8"/>
        <v>0</v>
      </c>
      <c r="AB8" s="7"/>
      <c r="AC8" s="16">
        <v>0</v>
      </c>
      <c r="AD8" s="16">
        <f t="shared" si="9"/>
        <v>0</v>
      </c>
      <c r="AE8" s="7"/>
      <c r="AF8" s="16">
        <f t="shared" si="1"/>
        <v>0</v>
      </c>
      <c r="AG8" s="16">
        <f t="shared" si="10"/>
        <v>0</v>
      </c>
      <c r="AH8" s="7"/>
      <c r="AI8" s="16">
        <f t="shared" si="2"/>
        <v>0</v>
      </c>
      <c r="AJ8" s="16">
        <f t="shared" si="11"/>
        <v>13</v>
      </c>
      <c r="AK8" s="7"/>
      <c r="AL8" s="16">
        <f t="shared" si="3"/>
        <v>13</v>
      </c>
      <c r="AM8" s="16">
        <f t="shared" si="12"/>
        <v>0</v>
      </c>
      <c r="AN8" s="7"/>
      <c r="AO8" s="16">
        <f t="shared" si="4"/>
        <v>0</v>
      </c>
      <c r="AP8" s="16">
        <f t="shared" si="13"/>
        <v>360</v>
      </c>
      <c r="AQ8" s="7"/>
      <c r="AR8" s="16">
        <f t="shared" si="5"/>
        <v>360</v>
      </c>
    </row>
    <row r="9" spans="1:44" ht="18" customHeight="1" x14ac:dyDescent="0.2">
      <c r="A9" s="8">
        <v>44378</v>
      </c>
      <c r="B9" s="9" t="s">
        <v>50</v>
      </c>
      <c r="C9" s="9">
        <v>20</v>
      </c>
      <c r="D9" s="9">
        <v>80</v>
      </c>
      <c r="E9" s="9">
        <v>0</v>
      </c>
      <c r="F9" s="9">
        <v>20</v>
      </c>
      <c r="G9" s="9">
        <v>5</v>
      </c>
      <c r="H9" s="9">
        <v>227.886</v>
      </c>
      <c r="I9" s="9">
        <v>0</v>
      </c>
      <c r="J9" s="9">
        <v>0</v>
      </c>
      <c r="K9" s="9">
        <v>0</v>
      </c>
      <c r="L9" s="9">
        <v>0</v>
      </c>
      <c r="M9" s="9">
        <v>0</v>
      </c>
      <c r="N9" s="9">
        <v>0</v>
      </c>
      <c r="O9" s="9">
        <v>0</v>
      </c>
      <c r="P9" s="9">
        <v>0</v>
      </c>
      <c r="Q9" s="9">
        <v>0</v>
      </c>
      <c r="R9" s="9">
        <v>0</v>
      </c>
      <c r="T9" s="6">
        <v>44531</v>
      </c>
      <c r="U9" s="17">
        <f t="shared" si="6"/>
        <v>160</v>
      </c>
      <c r="V9" s="7"/>
      <c r="W9" s="15">
        <f t="shared" si="0"/>
        <v>160</v>
      </c>
      <c r="X9" s="16">
        <f t="shared" si="7"/>
        <v>0</v>
      </c>
      <c r="Y9" s="7"/>
      <c r="Z9" s="7">
        <v>0</v>
      </c>
      <c r="AA9" s="16">
        <f t="shared" si="8"/>
        <v>0</v>
      </c>
      <c r="AB9" s="7"/>
      <c r="AC9" s="16">
        <v>0</v>
      </c>
      <c r="AD9" s="16">
        <f t="shared" si="9"/>
        <v>0</v>
      </c>
      <c r="AE9" s="7"/>
      <c r="AF9" s="16">
        <f t="shared" si="1"/>
        <v>0</v>
      </c>
      <c r="AG9" s="16">
        <f t="shared" si="10"/>
        <v>0</v>
      </c>
      <c r="AH9" s="7"/>
      <c r="AI9" s="16">
        <f t="shared" si="2"/>
        <v>0</v>
      </c>
      <c r="AJ9" s="16">
        <f t="shared" si="11"/>
        <v>13</v>
      </c>
      <c r="AK9" s="7"/>
      <c r="AL9" s="16">
        <f t="shared" si="3"/>
        <v>13</v>
      </c>
      <c r="AM9" s="16">
        <f t="shared" si="12"/>
        <v>0</v>
      </c>
      <c r="AN9" s="7"/>
      <c r="AO9" s="16">
        <f t="shared" si="4"/>
        <v>0</v>
      </c>
      <c r="AP9" s="16">
        <f t="shared" si="13"/>
        <v>360</v>
      </c>
      <c r="AQ9" s="7"/>
      <c r="AR9" s="16">
        <f t="shared" si="5"/>
        <v>360</v>
      </c>
    </row>
    <row r="10" spans="1:44" ht="18" customHeight="1" x14ac:dyDescent="0.2">
      <c r="A10" s="8">
        <v>44378</v>
      </c>
      <c r="B10" s="9" t="s">
        <v>32</v>
      </c>
      <c r="C10" s="9">
        <v>20</v>
      </c>
      <c r="D10" s="9">
        <v>120</v>
      </c>
      <c r="E10" s="9">
        <v>0</v>
      </c>
      <c r="F10" s="9">
        <v>20</v>
      </c>
      <c r="G10" s="9">
        <v>0</v>
      </c>
      <c r="H10" s="9">
        <v>0</v>
      </c>
      <c r="I10" s="9">
        <v>0</v>
      </c>
      <c r="J10" s="9">
        <v>0</v>
      </c>
      <c r="K10" s="9">
        <v>0</v>
      </c>
      <c r="L10" s="9">
        <v>0</v>
      </c>
      <c r="M10" s="9">
        <v>0</v>
      </c>
      <c r="N10" s="9">
        <v>0</v>
      </c>
      <c r="O10" s="9">
        <v>2</v>
      </c>
      <c r="P10" s="9">
        <v>81.12</v>
      </c>
      <c r="Q10" s="9">
        <v>0</v>
      </c>
      <c r="R10" s="9">
        <v>0</v>
      </c>
      <c r="T10" s="6">
        <v>44562</v>
      </c>
      <c r="U10" s="17">
        <f t="shared" si="6"/>
        <v>160</v>
      </c>
      <c r="V10" s="7"/>
      <c r="W10" s="15">
        <f t="shared" si="0"/>
        <v>160</v>
      </c>
      <c r="X10" s="16">
        <f t="shared" si="7"/>
        <v>0</v>
      </c>
      <c r="Y10" s="7"/>
      <c r="Z10" s="7">
        <v>0</v>
      </c>
      <c r="AA10" s="16">
        <f t="shared" si="8"/>
        <v>0</v>
      </c>
      <c r="AB10" s="7"/>
      <c r="AC10" s="16">
        <v>0</v>
      </c>
      <c r="AD10" s="16">
        <f t="shared" si="9"/>
        <v>0</v>
      </c>
      <c r="AE10" s="7"/>
      <c r="AF10" s="16">
        <f t="shared" si="1"/>
        <v>0</v>
      </c>
      <c r="AG10" s="16">
        <f t="shared" si="10"/>
        <v>0</v>
      </c>
      <c r="AH10" s="7"/>
      <c r="AI10" s="16">
        <f t="shared" si="2"/>
        <v>0</v>
      </c>
      <c r="AJ10" s="16">
        <f t="shared" si="11"/>
        <v>13</v>
      </c>
      <c r="AK10" s="7"/>
      <c r="AL10" s="16">
        <f t="shared" si="3"/>
        <v>13</v>
      </c>
      <c r="AM10" s="16">
        <f t="shared" si="12"/>
        <v>0</v>
      </c>
      <c r="AN10" s="7"/>
      <c r="AO10" s="16">
        <f t="shared" si="4"/>
        <v>0</v>
      </c>
      <c r="AP10" s="16">
        <f t="shared" si="13"/>
        <v>360</v>
      </c>
      <c r="AQ10" s="7"/>
      <c r="AR10" s="16">
        <f t="shared" si="5"/>
        <v>360</v>
      </c>
    </row>
    <row r="11" spans="1:44" ht="18" customHeight="1" x14ac:dyDescent="0.2">
      <c r="A11" s="8">
        <v>44378</v>
      </c>
      <c r="B11" s="9" t="s">
        <v>33</v>
      </c>
      <c r="C11" s="9">
        <v>20</v>
      </c>
      <c r="D11" s="9">
        <v>200</v>
      </c>
      <c r="E11" s="9">
        <v>0</v>
      </c>
      <c r="F11" s="9">
        <v>100</v>
      </c>
      <c r="G11" s="9">
        <v>0</v>
      </c>
      <c r="H11" s="9">
        <v>0</v>
      </c>
      <c r="I11" s="9">
        <v>0</v>
      </c>
      <c r="J11" s="9">
        <v>0</v>
      </c>
      <c r="K11" s="9">
        <v>0</v>
      </c>
      <c r="L11" s="9">
        <v>0</v>
      </c>
      <c r="M11" s="9">
        <v>0</v>
      </c>
      <c r="N11" s="9">
        <v>0</v>
      </c>
      <c r="O11" s="9">
        <v>0</v>
      </c>
      <c r="P11" s="9">
        <v>0</v>
      </c>
      <c r="Q11" s="9">
        <v>0</v>
      </c>
      <c r="R11" s="9">
        <v>0</v>
      </c>
      <c r="T11" s="6">
        <v>44593</v>
      </c>
      <c r="U11" s="17">
        <f t="shared" si="6"/>
        <v>160</v>
      </c>
      <c r="V11" s="7"/>
      <c r="W11" s="15">
        <f t="shared" si="0"/>
        <v>160</v>
      </c>
      <c r="X11" s="16">
        <f t="shared" si="7"/>
        <v>0</v>
      </c>
      <c r="Y11" s="7"/>
      <c r="Z11" s="7">
        <v>0</v>
      </c>
      <c r="AA11" s="16">
        <f t="shared" si="8"/>
        <v>0</v>
      </c>
      <c r="AB11" s="7"/>
      <c r="AC11" s="16">
        <v>0</v>
      </c>
      <c r="AD11" s="16">
        <f t="shared" si="9"/>
        <v>0</v>
      </c>
      <c r="AE11" s="7"/>
      <c r="AF11" s="16">
        <f t="shared" si="1"/>
        <v>0</v>
      </c>
      <c r="AG11" s="16">
        <f t="shared" si="10"/>
        <v>0</v>
      </c>
      <c r="AH11" s="7"/>
      <c r="AI11" s="16">
        <f t="shared" si="2"/>
        <v>0</v>
      </c>
      <c r="AJ11" s="16">
        <f t="shared" si="11"/>
        <v>13</v>
      </c>
      <c r="AK11" s="7"/>
      <c r="AL11" s="16">
        <f t="shared" si="3"/>
        <v>13</v>
      </c>
      <c r="AM11" s="16">
        <f t="shared" si="12"/>
        <v>0</v>
      </c>
      <c r="AN11" s="7"/>
      <c r="AO11" s="16">
        <f t="shared" si="4"/>
        <v>0</v>
      </c>
      <c r="AP11" s="16">
        <f t="shared" si="13"/>
        <v>360</v>
      </c>
      <c r="AQ11" s="7"/>
      <c r="AR11" s="16">
        <f t="shared" si="5"/>
        <v>360</v>
      </c>
    </row>
    <row r="12" spans="1:44" ht="18" customHeight="1" x14ac:dyDescent="0.2">
      <c r="A12" s="8">
        <v>44378</v>
      </c>
      <c r="B12" s="9" t="s">
        <v>50</v>
      </c>
      <c r="C12" s="9">
        <v>60</v>
      </c>
      <c r="D12" s="9">
        <v>120</v>
      </c>
      <c r="E12" s="9">
        <v>0</v>
      </c>
      <c r="F12" s="9">
        <v>70</v>
      </c>
      <c r="G12" s="9">
        <v>0</v>
      </c>
      <c r="H12" s="9">
        <v>0</v>
      </c>
      <c r="I12" s="9">
        <v>0</v>
      </c>
      <c r="J12" s="9">
        <v>0</v>
      </c>
      <c r="K12" s="9">
        <v>8</v>
      </c>
      <c r="L12" s="9">
        <v>186.715</v>
      </c>
      <c r="M12" s="9">
        <v>0</v>
      </c>
      <c r="N12" s="9">
        <v>0</v>
      </c>
      <c r="O12" s="9">
        <v>0</v>
      </c>
      <c r="P12" s="9">
        <v>0</v>
      </c>
      <c r="Q12" s="9">
        <v>0</v>
      </c>
      <c r="R12" s="9">
        <v>0</v>
      </c>
      <c r="T12" s="6">
        <v>44621</v>
      </c>
      <c r="U12" s="17">
        <f t="shared" si="6"/>
        <v>160</v>
      </c>
      <c r="V12" s="7"/>
      <c r="W12" s="15">
        <f t="shared" si="0"/>
        <v>160</v>
      </c>
      <c r="X12" s="16">
        <f t="shared" si="7"/>
        <v>0</v>
      </c>
      <c r="Y12" s="7"/>
      <c r="Z12" s="7">
        <v>0</v>
      </c>
      <c r="AA12" s="16">
        <f t="shared" si="8"/>
        <v>0</v>
      </c>
      <c r="AB12" s="7"/>
      <c r="AC12" s="16">
        <v>0</v>
      </c>
      <c r="AD12" s="16">
        <f t="shared" si="9"/>
        <v>0</v>
      </c>
      <c r="AE12" s="7"/>
      <c r="AF12" s="16">
        <f t="shared" si="1"/>
        <v>0</v>
      </c>
      <c r="AG12" s="16">
        <f t="shared" si="10"/>
        <v>0</v>
      </c>
      <c r="AH12" s="7"/>
      <c r="AI12" s="16">
        <f t="shared" si="2"/>
        <v>0</v>
      </c>
      <c r="AJ12" s="16">
        <f t="shared" si="11"/>
        <v>13</v>
      </c>
      <c r="AK12" s="7"/>
      <c r="AL12" s="16">
        <f t="shared" si="3"/>
        <v>13</v>
      </c>
      <c r="AM12" s="16">
        <f t="shared" si="12"/>
        <v>0</v>
      </c>
      <c r="AN12" s="7"/>
      <c r="AO12" s="16">
        <f t="shared" si="4"/>
        <v>0</v>
      </c>
      <c r="AP12" s="16">
        <f t="shared" si="13"/>
        <v>360</v>
      </c>
      <c r="AQ12" s="7"/>
      <c r="AR12" s="16">
        <f t="shared" si="5"/>
        <v>360</v>
      </c>
    </row>
    <row r="13" spans="1:44" ht="18" customHeight="1" x14ac:dyDescent="0.2">
      <c r="A13" s="8">
        <v>44378</v>
      </c>
      <c r="B13" s="9" t="s">
        <v>50</v>
      </c>
      <c r="C13" s="9">
        <v>20</v>
      </c>
      <c r="D13" s="9">
        <v>80</v>
      </c>
      <c r="E13" s="9">
        <v>0</v>
      </c>
      <c r="F13" s="9">
        <v>30</v>
      </c>
      <c r="G13" s="9">
        <v>0</v>
      </c>
      <c r="H13" s="9">
        <v>0</v>
      </c>
      <c r="I13" s="9">
        <v>0</v>
      </c>
      <c r="J13" s="9">
        <v>0</v>
      </c>
      <c r="K13" s="9">
        <v>0</v>
      </c>
      <c r="L13" s="9">
        <v>0</v>
      </c>
      <c r="M13" s="9">
        <v>0</v>
      </c>
      <c r="N13" s="9">
        <v>0</v>
      </c>
      <c r="O13" s="9">
        <v>0</v>
      </c>
      <c r="P13" s="9">
        <v>0</v>
      </c>
      <c r="Q13" s="9">
        <v>0</v>
      </c>
      <c r="R13" s="9">
        <v>0</v>
      </c>
      <c r="T13" s="6">
        <v>44652</v>
      </c>
      <c r="U13" s="17">
        <f t="shared" si="6"/>
        <v>160</v>
      </c>
      <c r="V13" s="7"/>
      <c r="W13" s="15">
        <f t="shared" si="0"/>
        <v>160</v>
      </c>
      <c r="X13" s="16">
        <f t="shared" si="7"/>
        <v>0</v>
      </c>
      <c r="Y13" s="7"/>
      <c r="Z13" s="7">
        <v>0</v>
      </c>
      <c r="AA13" s="16">
        <f t="shared" si="8"/>
        <v>0</v>
      </c>
      <c r="AB13" s="7"/>
      <c r="AC13" s="16">
        <v>0</v>
      </c>
      <c r="AD13" s="16">
        <f t="shared" si="9"/>
        <v>0</v>
      </c>
      <c r="AE13" s="7"/>
      <c r="AF13" s="16">
        <f t="shared" si="1"/>
        <v>0</v>
      </c>
      <c r="AG13" s="16">
        <f t="shared" si="10"/>
        <v>0</v>
      </c>
      <c r="AH13" s="7"/>
      <c r="AI13" s="16">
        <f t="shared" si="2"/>
        <v>0</v>
      </c>
      <c r="AJ13" s="16">
        <f t="shared" si="11"/>
        <v>13</v>
      </c>
      <c r="AK13" s="7"/>
      <c r="AL13" s="16">
        <f t="shared" si="3"/>
        <v>13</v>
      </c>
      <c r="AM13" s="16">
        <f t="shared" si="12"/>
        <v>0</v>
      </c>
      <c r="AN13" s="7"/>
      <c r="AO13" s="16">
        <f t="shared" si="4"/>
        <v>0</v>
      </c>
      <c r="AP13" s="16">
        <f t="shared" si="13"/>
        <v>360</v>
      </c>
      <c r="AQ13" s="7"/>
      <c r="AR13" s="16">
        <f t="shared" si="5"/>
        <v>360</v>
      </c>
    </row>
    <row r="14" spans="1:44" ht="18" customHeight="1" x14ac:dyDescent="0.2">
      <c r="A14" s="8">
        <v>44378</v>
      </c>
      <c r="B14" s="9" t="s">
        <v>33</v>
      </c>
      <c r="C14" s="9">
        <v>60</v>
      </c>
      <c r="D14" s="9">
        <v>40</v>
      </c>
      <c r="E14" s="9">
        <v>0</v>
      </c>
      <c r="F14" s="9">
        <v>75</v>
      </c>
      <c r="G14" s="9">
        <v>16</v>
      </c>
      <c r="H14" s="9">
        <v>729.23519999999996</v>
      </c>
      <c r="I14" s="9">
        <v>2</v>
      </c>
      <c r="J14" s="9">
        <v>67</v>
      </c>
      <c r="K14" s="9">
        <v>0</v>
      </c>
      <c r="L14" s="9">
        <v>0</v>
      </c>
      <c r="M14" s="9">
        <v>0</v>
      </c>
      <c r="N14" s="9">
        <v>0</v>
      </c>
      <c r="O14" s="9">
        <v>4</v>
      </c>
      <c r="P14" s="9">
        <v>162.24</v>
      </c>
      <c r="Q14" s="9">
        <v>0</v>
      </c>
      <c r="R14" s="9">
        <v>0</v>
      </c>
      <c r="T14" s="6">
        <v>44682</v>
      </c>
      <c r="U14" s="17">
        <f t="shared" si="6"/>
        <v>160</v>
      </c>
      <c r="V14" s="7"/>
      <c r="W14" s="15">
        <f t="shared" si="0"/>
        <v>160</v>
      </c>
      <c r="X14" s="16">
        <f t="shared" si="7"/>
        <v>0</v>
      </c>
      <c r="Y14" s="7"/>
      <c r="Z14" s="7">
        <v>0</v>
      </c>
      <c r="AA14" s="16">
        <f t="shared" si="8"/>
        <v>0</v>
      </c>
      <c r="AB14" s="7"/>
      <c r="AC14" s="16">
        <v>0</v>
      </c>
      <c r="AD14" s="16">
        <f t="shared" si="9"/>
        <v>0</v>
      </c>
      <c r="AE14" s="7"/>
      <c r="AF14" s="16">
        <f t="shared" si="1"/>
        <v>0</v>
      </c>
      <c r="AG14" s="16">
        <f t="shared" si="10"/>
        <v>0</v>
      </c>
      <c r="AH14" s="7"/>
      <c r="AI14" s="16">
        <f t="shared" si="2"/>
        <v>0</v>
      </c>
      <c r="AJ14" s="16">
        <f t="shared" si="11"/>
        <v>13</v>
      </c>
      <c r="AK14" s="7"/>
      <c r="AL14" s="16">
        <f t="shared" si="3"/>
        <v>13</v>
      </c>
      <c r="AM14" s="16">
        <f t="shared" si="12"/>
        <v>0</v>
      </c>
      <c r="AN14" s="7"/>
      <c r="AO14" s="16">
        <f t="shared" si="4"/>
        <v>0</v>
      </c>
      <c r="AP14" s="16">
        <f t="shared" si="13"/>
        <v>360</v>
      </c>
      <c r="AQ14" s="7"/>
      <c r="AR14" s="16">
        <f t="shared" si="5"/>
        <v>360</v>
      </c>
    </row>
    <row r="15" spans="1:44" ht="18" customHeight="1" x14ac:dyDescent="0.2">
      <c r="A15" s="8">
        <v>44378</v>
      </c>
      <c r="B15" s="9" t="s">
        <v>32</v>
      </c>
      <c r="C15" s="9">
        <v>40</v>
      </c>
      <c r="D15" s="9">
        <v>40</v>
      </c>
      <c r="E15" s="9">
        <v>0</v>
      </c>
      <c r="F15" s="9">
        <v>60</v>
      </c>
      <c r="G15" s="9">
        <v>0</v>
      </c>
      <c r="H15" s="9">
        <v>0</v>
      </c>
      <c r="I15" s="9">
        <v>0</v>
      </c>
      <c r="J15" s="9">
        <v>0</v>
      </c>
      <c r="K15" s="9">
        <v>0</v>
      </c>
      <c r="L15" s="9">
        <v>0</v>
      </c>
      <c r="M15" s="9">
        <v>0</v>
      </c>
      <c r="N15" s="9">
        <v>0</v>
      </c>
      <c r="O15" s="9">
        <v>0</v>
      </c>
      <c r="P15" s="9">
        <v>0</v>
      </c>
      <c r="Q15" s="9">
        <v>0</v>
      </c>
      <c r="R15" s="9">
        <v>0</v>
      </c>
      <c r="T15" s="6">
        <v>44713</v>
      </c>
      <c r="U15" s="17">
        <f t="shared" si="6"/>
        <v>160</v>
      </c>
      <c r="V15" s="7"/>
      <c r="W15" s="15">
        <f t="shared" si="0"/>
        <v>160</v>
      </c>
      <c r="X15" s="16">
        <f t="shared" si="7"/>
        <v>0</v>
      </c>
      <c r="Y15" s="7"/>
      <c r="Z15" s="7">
        <v>0</v>
      </c>
      <c r="AA15" s="16">
        <f t="shared" si="8"/>
        <v>0</v>
      </c>
      <c r="AB15" s="7"/>
      <c r="AC15" s="16">
        <v>0</v>
      </c>
      <c r="AD15" s="16">
        <f t="shared" si="9"/>
        <v>0</v>
      </c>
      <c r="AE15" s="7"/>
      <c r="AF15" s="16">
        <f t="shared" si="1"/>
        <v>0</v>
      </c>
      <c r="AG15" s="16">
        <f t="shared" si="10"/>
        <v>0</v>
      </c>
      <c r="AH15" s="7"/>
      <c r="AI15" s="16">
        <f t="shared" si="2"/>
        <v>0</v>
      </c>
      <c r="AJ15" s="16">
        <f t="shared" si="11"/>
        <v>13</v>
      </c>
      <c r="AK15" s="7"/>
      <c r="AL15" s="16">
        <f t="shared" si="3"/>
        <v>13</v>
      </c>
      <c r="AM15" s="16">
        <f t="shared" si="12"/>
        <v>0</v>
      </c>
      <c r="AN15" s="7"/>
      <c r="AO15" s="16">
        <f t="shared" si="4"/>
        <v>0</v>
      </c>
      <c r="AP15" s="16">
        <f t="shared" si="13"/>
        <v>360</v>
      </c>
      <c r="AQ15" s="7"/>
      <c r="AR15" s="16">
        <f t="shared" si="5"/>
        <v>360</v>
      </c>
    </row>
    <row r="16" spans="1:44" ht="18" customHeight="1" x14ac:dyDescent="0.2">
      <c r="A16" s="8">
        <v>44378</v>
      </c>
      <c r="B16" s="9" t="s">
        <v>49</v>
      </c>
      <c r="C16" s="9">
        <v>0</v>
      </c>
      <c r="D16" s="9">
        <v>0</v>
      </c>
      <c r="E16" s="9">
        <v>40</v>
      </c>
      <c r="F16" s="9">
        <v>0</v>
      </c>
      <c r="G16" s="9">
        <v>1</v>
      </c>
      <c r="H16" s="9">
        <v>45.577199999999998</v>
      </c>
      <c r="I16" s="9">
        <v>0</v>
      </c>
      <c r="J16" s="9">
        <v>0</v>
      </c>
      <c r="K16" s="9">
        <v>0</v>
      </c>
      <c r="L16" s="9">
        <v>0</v>
      </c>
      <c r="M16" s="9">
        <v>0</v>
      </c>
      <c r="N16" s="9">
        <v>0</v>
      </c>
      <c r="O16" s="9">
        <v>0</v>
      </c>
      <c r="P16" s="9">
        <v>0</v>
      </c>
      <c r="Q16" s="9">
        <v>0</v>
      </c>
      <c r="R16" s="9">
        <v>0</v>
      </c>
    </row>
    <row r="17" spans="1:18" ht="18" customHeight="1" x14ac:dyDescent="0.2">
      <c r="A17" s="8">
        <v>44378</v>
      </c>
      <c r="B17" s="9" t="s">
        <v>49</v>
      </c>
      <c r="C17" s="9">
        <v>0</v>
      </c>
      <c r="D17" s="9">
        <v>0</v>
      </c>
      <c r="E17" s="9">
        <v>40</v>
      </c>
      <c r="F17" s="9">
        <v>0</v>
      </c>
      <c r="G17" s="9">
        <v>1</v>
      </c>
      <c r="H17" s="9">
        <v>45.577199999999998</v>
      </c>
      <c r="I17" s="9">
        <v>0</v>
      </c>
      <c r="J17" s="9">
        <v>0</v>
      </c>
      <c r="K17" s="9">
        <v>0</v>
      </c>
      <c r="L17" s="9">
        <v>0</v>
      </c>
      <c r="M17" s="9">
        <v>0</v>
      </c>
      <c r="N17" s="9">
        <v>0</v>
      </c>
      <c r="O17" s="9">
        <v>0</v>
      </c>
      <c r="P17" s="9">
        <v>0</v>
      </c>
      <c r="Q17" s="9">
        <v>0</v>
      </c>
      <c r="R17" s="9">
        <v>0</v>
      </c>
    </row>
    <row r="18" spans="1:18" ht="18" customHeight="1" x14ac:dyDescent="0.2">
      <c r="A18" s="8">
        <v>44378</v>
      </c>
      <c r="B18" s="9" t="s">
        <v>52</v>
      </c>
      <c r="C18" s="9"/>
      <c r="D18" s="9">
        <v>0</v>
      </c>
      <c r="E18" s="9">
        <v>20</v>
      </c>
      <c r="F18" s="9">
        <v>0</v>
      </c>
      <c r="G18" s="9"/>
      <c r="H18" s="9">
        <v>0</v>
      </c>
      <c r="I18" s="9"/>
      <c r="J18" s="9">
        <v>0</v>
      </c>
      <c r="K18" s="9"/>
      <c r="L18" s="9">
        <v>0</v>
      </c>
      <c r="M18" s="9"/>
      <c r="N18" s="9">
        <v>0</v>
      </c>
      <c r="O18" s="9"/>
      <c r="P18" s="9">
        <v>0</v>
      </c>
      <c r="Q18" s="9"/>
      <c r="R18" s="9">
        <v>0</v>
      </c>
    </row>
    <row r="19" spans="1:18" ht="18" customHeight="1" x14ac:dyDescent="0.2">
      <c r="A19" s="8">
        <v>44378</v>
      </c>
      <c r="B19" s="9" t="s">
        <v>49</v>
      </c>
      <c r="C19" s="9"/>
      <c r="D19" s="9">
        <v>0</v>
      </c>
      <c r="E19" s="9">
        <v>40</v>
      </c>
      <c r="F19" s="9">
        <v>0</v>
      </c>
      <c r="G19" s="9">
        <v>1</v>
      </c>
      <c r="H19" s="9">
        <v>45.577199999999998</v>
      </c>
      <c r="I19" s="9"/>
      <c r="J19" s="9">
        <v>0</v>
      </c>
      <c r="K19" s="9"/>
      <c r="L19" s="9">
        <v>0</v>
      </c>
      <c r="M19" s="9"/>
      <c r="N19" s="9">
        <v>0</v>
      </c>
      <c r="O19" s="9"/>
      <c r="P19" s="9">
        <v>0</v>
      </c>
      <c r="Q19" s="9"/>
      <c r="R19" s="9">
        <v>0</v>
      </c>
    </row>
    <row r="20" spans="1:18" ht="18" customHeight="1" x14ac:dyDescent="0.2">
      <c r="A20" s="8">
        <v>44378</v>
      </c>
      <c r="B20" s="9" t="s">
        <v>33</v>
      </c>
      <c r="C20" s="9">
        <v>20</v>
      </c>
      <c r="D20" s="9">
        <v>0</v>
      </c>
      <c r="E20" s="9">
        <v>0</v>
      </c>
      <c r="F20" s="9">
        <v>20</v>
      </c>
      <c r="G20" s="9">
        <v>0</v>
      </c>
      <c r="H20" s="9">
        <v>0</v>
      </c>
      <c r="I20" s="9">
        <v>0</v>
      </c>
      <c r="J20" s="9">
        <v>0</v>
      </c>
      <c r="K20" s="9">
        <v>0</v>
      </c>
      <c r="L20" s="9">
        <v>0</v>
      </c>
      <c r="M20" s="9">
        <v>0</v>
      </c>
      <c r="N20" s="9">
        <v>0</v>
      </c>
      <c r="O20" s="9">
        <v>0</v>
      </c>
      <c r="P20" s="9">
        <v>0</v>
      </c>
      <c r="Q20" s="9">
        <v>0</v>
      </c>
      <c r="R20" s="9">
        <v>0</v>
      </c>
    </row>
    <row r="21" spans="1:18" ht="18" customHeight="1" x14ac:dyDescent="0.2">
      <c r="A21" s="8">
        <v>44378</v>
      </c>
      <c r="B21" s="9" t="s">
        <v>32</v>
      </c>
      <c r="C21" s="9">
        <v>0</v>
      </c>
      <c r="D21" s="9">
        <v>40</v>
      </c>
      <c r="E21" s="9">
        <v>0</v>
      </c>
      <c r="F21" s="9">
        <v>0</v>
      </c>
      <c r="G21" s="9">
        <v>0</v>
      </c>
      <c r="H21" s="9">
        <v>0</v>
      </c>
      <c r="I21" s="9">
        <v>0</v>
      </c>
      <c r="J21" s="9">
        <v>0</v>
      </c>
      <c r="K21" s="9">
        <v>0</v>
      </c>
      <c r="L21" s="9">
        <v>0</v>
      </c>
      <c r="M21" s="9">
        <v>0</v>
      </c>
      <c r="N21" s="9">
        <v>0</v>
      </c>
      <c r="O21" s="9">
        <v>0</v>
      </c>
      <c r="P21" s="9">
        <v>0</v>
      </c>
      <c r="Q21" s="9">
        <v>0</v>
      </c>
      <c r="R21" s="9">
        <v>0</v>
      </c>
    </row>
  </sheetData>
  <mergeCells count="2">
    <mergeCell ref="D3:E3"/>
    <mergeCell ref="V1:Y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اذون الصرف</vt:lpstr>
      <vt:lpstr>توزيع المخزون</vt:lpstr>
      <vt:lpstr>السيارات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2021-08-25T12:47:14Z</dcterms:modified>
</cp:coreProperties>
</file>