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13_ncr:1_{7F887770-B075-4C72-ABBE-56A50E6350F6}" xr6:coauthVersionLast="47" xr6:coauthVersionMax="47" xr10:uidLastSave="{00000000-0000-0000-0000-000000000000}"/>
  <bookViews>
    <workbookView xWindow="-120" yWindow="-120" windowWidth="20730" windowHeight="11160" tabRatio="814" activeTab="3" xr2:uid="{00000000-000D-0000-FFFF-FFFF00000000}"/>
  </bookViews>
  <sheets>
    <sheet name="الصفحه الرئيسيه" sheetId="7" r:id="rId1"/>
    <sheet name="بيانات الموظفين" sheetId="2" r:id="rId2"/>
    <sheet name="التقارير" sheetId="13" r:id="rId3"/>
    <sheet name="حضور وانصراف8" sheetId="1" r:id="rId4"/>
    <sheet name="حضور وانصراف9 " sheetId="11" r:id="rId5"/>
    <sheet name="تصريح اذن8" sheetId="10" r:id="rId6"/>
    <sheet name="تصريح اذن9" sheetId="12" r:id="rId7"/>
    <sheet name="التقرير المفصل" sheetId="8" state="hidden" r:id="rId8"/>
  </sheets>
  <definedNames>
    <definedName name="_xlnm._FilterDatabase" localSheetId="1" hidden="1">'بيانات الموظفين'!$B$2:$I$128</definedName>
    <definedName name="_xlnm._FilterDatabase" localSheetId="5" hidden="1">'تصريح اذن8'!$A$5:$D$1002</definedName>
    <definedName name="_xlnm._FilterDatabase" localSheetId="6" hidden="1">'تصريح اذن9'!$A$5:$D$1002</definedName>
    <definedName name="_xlnm._FilterDatabase" localSheetId="3" hidden="1">'حضور وانصراف8'!$A$6:$R$37</definedName>
    <definedName name="_xlnm._FilterDatabase" localSheetId="4" hidden="1">'حضور وانصراف9 '!$A$5:$D$37</definedName>
    <definedName name="_xlnm.Print_Titles" localSheetId="1">'بيانات الموظفين'!$1:$2</definedName>
    <definedName name="_xlnm.Print_Titles" localSheetId="5">'تصريح اذن8'!$2:$5</definedName>
    <definedName name="_xlnm.Print_Titles" localSheetId="6">'تصريح اذن9'!$2:$5</definedName>
    <definedName name="Slicer_الأقسام">#N/A</definedName>
    <definedName name="الأسماء">'بيانات الموظفين'!$C$3:$C$112</definedName>
    <definedName name="العمل" localSheetId="4">'حضور وانصراف9 '!$A$7:$R$37</definedName>
    <definedName name="العمل">'حضور وانصراف8'!$A$7:$R$37</definedName>
    <definedName name="حضورانصراف" localSheetId="4">'حضور وانصراف9 '!$A$5:$R$38</definedName>
    <definedName name="حضورانصراف">'حضور وانصراف8'!$A$5:$R$38</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O8" i="1" s="1"/>
  <c r="K9" i="1"/>
  <c r="K10" i="1"/>
  <c r="O10" i="1" s="1"/>
  <c r="K11" i="1"/>
  <c r="K12" i="1"/>
  <c r="O12" i="1" s="1"/>
  <c r="K13" i="1"/>
  <c r="K14" i="1"/>
  <c r="O14" i="1" s="1"/>
  <c r="K15" i="1"/>
  <c r="K16" i="1"/>
  <c r="O16" i="1" s="1"/>
  <c r="K17" i="1"/>
  <c r="K18" i="1"/>
  <c r="O18" i="1" s="1"/>
  <c r="K19" i="1"/>
  <c r="K20" i="1"/>
  <c r="O20" i="1" s="1"/>
  <c r="K21" i="1"/>
  <c r="K22" i="1"/>
  <c r="O22" i="1" s="1"/>
  <c r="K23" i="1"/>
  <c r="O23" i="1" s="1"/>
  <c r="K24" i="1"/>
  <c r="R24" i="1" s="1"/>
  <c r="K25" i="1"/>
  <c r="O25" i="1" s="1"/>
  <c r="K26" i="1"/>
  <c r="O26" i="1" s="1"/>
  <c r="K27" i="1"/>
  <c r="O27" i="1" s="1"/>
  <c r="K28" i="1"/>
  <c r="R28" i="1" s="1"/>
  <c r="K29" i="1"/>
  <c r="O29" i="1" s="1"/>
  <c r="K30" i="1"/>
  <c r="O30" i="1" s="1"/>
  <c r="K31" i="1"/>
  <c r="O31" i="1" s="1"/>
  <c r="K32" i="1"/>
  <c r="R32" i="1" s="1"/>
  <c r="K33" i="1"/>
  <c r="O33" i="1" s="1"/>
  <c r="K34" i="1"/>
  <c r="O34" i="1" s="1"/>
  <c r="K35" i="1"/>
  <c r="O35" i="1" s="1"/>
  <c r="K36" i="1"/>
  <c r="R36" i="1" s="1"/>
  <c r="K37" i="1"/>
  <c r="O37" i="1" s="1"/>
  <c r="J8" i="1"/>
  <c r="N8" i="1" s="1"/>
  <c r="J9" i="1"/>
  <c r="J10" i="1"/>
  <c r="N10" i="1" s="1"/>
  <c r="J11" i="1"/>
  <c r="J12" i="1"/>
  <c r="N12" i="1" s="1"/>
  <c r="J13" i="1"/>
  <c r="J14" i="1"/>
  <c r="N14" i="1" s="1"/>
  <c r="J15" i="1"/>
  <c r="J16" i="1"/>
  <c r="N16" i="1" s="1"/>
  <c r="J17" i="1"/>
  <c r="J18" i="1"/>
  <c r="N18" i="1" s="1"/>
  <c r="J19" i="1"/>
  <c r="J20" i="1"/>
  <c r="N20" i="1" s="1"/>
  <c r="J21" i="1"/>
  <c r="J22" i="1"/>
  <c r="N22" i="1" s="1"/>
  <c r="J23" i="1"/>
  <c r="J24" i="1"/>
  <c r="N24" i="1" s="1"/>
  <c r="J25" i="1"/>
  <c r="J26" i="1"/>
  <c r="N26" i="1" s="1"/>
  <c r="J27" i="1"/>
  <c r="J28" i="1"/>
  <c r="N28" i="1" s="1"/>
  <c r="J29" i="1"/>
  <c r="J30" i="1"/>
  <c r="N30" i="1" s="1"/>
  <c r="J31" i="1"/>
  <c r="J32" i="1"/>
  <c r="N32" i="1" s="1"/>
  <c r="J33" i="1"/>
  <c r="J34" i="1"/>
  <c r="N34" i="1" s="1"/>
  <c r="J35" i="1"/>
  <c r="J36" i="1"/>
  <c r="N36" i="1" s="1"/>
  <c r="J37" i="1"/>
  <c r="K1002" i="12"/>
  <c r="D1002" i="12"/>
  <c r="A1002" i="12"/>
  <c r="K1001" i="12"/>
  <c r="D1001" i="12"/>
  <c r="A1001" i="12"/>
  <c r="K1000" i="12"/>
  <c r="D1000" i="12"/>
  <c r="A1000" i="12"/>
  <c r="K999" i="12"/>
  <c r="D999" i="12"/>
  <c r="A999" i="12"/>
  <c r="K998" i="12"/>
  <c r="D998" i="12"/>
  <c r="A998" i="12"/>
  <c r="K997" i="12"/>
  <c r="D997" i="12"/>
  <c r="A997" i="12"/>
  <c r="K996" i="12"/>
  <c r="D996" i="12"/>
  <c r="A996" i="12"/>
  <c r="K995" i="12"/>
  <c r="D995" i="12"/>
  <c r="A995" i="12"/>
  <c r="K994" i="12"/>
  <c r="D994" i="12"/>
  <c r="A994" i="12"/>
  <c r="K993" i="12"/>
  <c r="D993" i="12"/>
  <c r="A993" i="12"/>
  <c r="K992" i="12"/>
  <c r="D992" i="12"/>
  <c r="A992" i="12"/>
  <c r="K991" i="12"/>
  <c r="D991" i="12"/>
  <c r="A991" i="12"/>
  <c r="K990" i="12"/>
  <c r="D990" i="12"/>
  <c r="A990" i="12"/>
  <c r="K989" i="12"/>
  <c r="D989" i="12"/>
  <c r="A989" i="12"/>
  <c r="K988" i="12"/>
  <c r="D988" i="12"/>
  <c r="A988" i="12"/>
  <c r="K987" i="12"/>
  <c r="D987" i="12"/>
  <c r="A987" i="12"/>
  <c r="K986" i="12"/>
  <c r="D986" i="12"/>
  <c r="A986" i="12"/>
  <c r="K985" i="12"/>
  <c r="D985" i="12"/>
  <c r="A985" i="12"/>
  <c r="K984" i="12"/>
  <c r="D984" i="12"/>
  <c r="A984" i="12"/>
  <c r="K983" i="12"/>
  <c r="D983" i="12"/>
  <c r="A983" i="12"/>
  <c r="K982" i="12"/>
  <c r="D982" i="12"/>
  <c r="A982" i="12"/>
  <c r="K981" i="12"/>
  <c r="D981" i="12"/>
  <c r="A981" i="12"/>
  <c r="K980" i="12"/>
  <c r="D980" i="12"/>
  <c r="A980" i="12"/>
  <c r="K979" i="12"/>
  <c r="D979" i="12"/>
  <c r="A979" i="12"/>
  <c r="K978" i="12"/>
  <c r="D978" i="12"/>
  <c r="A978" i="12"/>
  <c r="K977" i="12"/>
  <c r="D977" i="12"/>
  <c r="A977" i="12"/>
  <c r="K976" i="12"/>
  <c r="D976" i="12"/>
  <c r="A976" i="12"/>
  <c r="K975" i="12"/>
  <c r="D975" i="12"/>
  <c r="A975" i="12"/>
  <c r="K974" i="12"/>
  <c r="D974" i="12"/>
  <c r="A974" i="12"/>
  <c r="K973" i="12"/>
  <c r="D973" i="12"/>
  <c r="A973" i="12"/>
  <c r="K972" i="12"/>
  <c r="D972" i="12"/>
  <c r="A972" i="12"/>
  <c r="K971" i="12"/>
  <c r="D971" i="12"/>
  <c r="A971" i="12"/>
  <c r="K970" i="12"/>
  <c r="D970" i="12"/>
  <c r="A970" i="12"/>
  <c r="K969" i="12"/>
  <c r="D969" i="12"/>
  <c r="A969" i="12"/>
  <c r="K968" i="12"/>
  <c r="D968" i="12"/>
  <c r="A968" i="12"/>
  <c r="K967" i="12"/>
  <c r="D967" i="12"/>
  <c r="A967" i="12"/>
  <c r="K966" i="12"/>
  <c r="D966" i="12"/>
  <c r="A966" i="12"/>
  <c r="K965" i="12"/>
  <c r="D965" i="12"/>
  <c r="A965" i="12"/>
  <c r="K964" i="12"/>
  <c r="D964" i="12"/>
  <c r="A964" i="12"/>
  <c r="K963" i="12"/>
  <c r="D963" i="12"/>
  <c r="A963" i="12"/>
  <c r="K962" i="12"/>
  <c r="D962" i="12"/>
  <c r="A962" i="12"/>
  <c r="K961" i="12"/>
  <c r="D961" i="12"/>
  <c r="A961" i="12"/>
  <c r="K960" i="12"/>
  <c r="D960" i="12"/>
  <c r="A960" i="12"/>
  <c r="K959" i="12"/>
  <c r="D959" i="12"/>
  <c r="A959" i="12"/>
  <c r="K958" i="12"/>
  <c r="D958" i="12"/>
  <c r="A958" i="12"/>
  <c r="K957" i="12"/>
  <c r="D957" i="12"/>
  <c r="A957" i="12"/>
  <c r="K956" i="12"/>
  <c r="D956" i="12"/>
  <c r="A956" i="12"/>
  <c r="K955" i="12"/>
  <c r="D955" i="12"/>
  <c r="A955" i="12"/>
  <c r="K954" i="12"/>
  <c r="D954" i="12"/>
  <c r="A954" i="12"/>
  <c r="K953" i="12"/>
  <c r="D953" i="12"/>
  <c r="A953" i="12"/>
  <c r="K952" i="12"/>
  <c r="D952" i="12"/>
  <c r="A952" i="12"/>
  <c r="K951" i="12"/>
  <c r="D951" i="12"/>
  <c r="A951" i="12"/>
  <c r="K950" i="12"/>
  <c r="D950" i="12"/>
  <c r="A950" i="12"/>
  <c r="K949" i="12"/>
  <c r="D949" i="12"/>
  <c r="A949" i="12"/>
  <c r="K948" i="12"/>
  <c r="D948" i="12"/>
  <c r="A948" i="12"/>
  <c r="K947" i="12"/>
  <c r="D947" i="12"/>
  <c r="A947" i="12"/>
  <c r="K946" i="12"/>
  <c r="D946" i="12"/>
  <c r="A946" i="12"/>
  <c r="K945" i="12"/>
  <c r="D945" i="12"/>
  <c r="A945" i="12"/>
  <c r="K944" i="12"/>
  <c r="D944" i="12"/>
  <c r="A944" i="12"/>
  <c r="K943" i="12"/>
  <c r="D943" i="12"/>
  <c r="A943" i="12"/>
  <c r="K942" i="12"/>
  <c r="D942" i="12"/>
  <c r="A942" i="12"/>
  <c r="K941" i="12"/>
  <c r="D941" i="12"/>
  <c r="A941" i="12"/>
  <c r="K940" i="12"/>
  <c r="D940" i="12"/>
  <c r="A940" i="12"/>
  <c r="K939" i="12"/>
  <c r="D939" i="12"/>
  <c r="A939" i="12"/>
  <c r="K938" i="12"/>
  <c r="D938" i="12"/>
  <c r="A938" i="12"/>
  <c r="K937" i="12"/>
  <c r="D937" i="12"/>
  <c r="A937" i="12"/>
  <c r="K936" i="12"/>
  <c r="D936" i="12"/>
  <c r="A936" i="12"/>
  <c r="K935" i="12"/>
  <c r="D935" i="12"/>
  <c r="A935" i="12"/>
  <c r="K934" i="12"/>
  <c r="D934" i="12"/>
  <c r="A934" i="12"/>
  <c r="K933" i="12"/>
  <c r="D933" i="12"/>
  <c r="A933" i="12"/>
  <c r="K932" i="12"/>
  <c r="D932" i="12"/>
  <c r="A932" i="12"/>
  <c r="K931" i="12"/>
  <c r="D931" i="12"/>
  <c r="A931" i="12"/>
  <c r="K930" i="12"/>
  <c r="D930" i="12"/>
  <c r="A930" i="12"/>
  <c r="K929" i="12"/>
  <c r="D929" i="12"/>
  <c r="A929" i="12"/>
  <c r="K928" i="12"/>
  <c r="D928" i="12"/>
  <c r="A928" i="12"/>
  <c r="K927" i="12"/>
  <c r="D927" i="12"/>
  <c r="A927" i="12"/>
  <c r="K926" i="12"/>
  <c r="D926" i="12"/>
  <c r="A926" i="12"/>
  <c r="K925" i="12"/>
  <c r="D925" i="12"/>
  <c r="A925" i="12"/>
  <c r="K924" i="12"/>
  <c r="D924" i="12"/>
  <c r="A924" i="12"/>
  <c r="K923" i="12"/>
  <c r="D923" i="12"/>
  <c r="A923" i="12"/>
  <c r="K922" i="12"/>
  <c r="D922" i="12"/>
  <c r="A922" i="12"/>
  <c r="K921" i="12"/>
  <c r="D921" i="12"/>
  <c r="A921" i="12"/>
  <c r="K920" i="12"/>
  <c r="D920" i="12"/>
  <c r="A920" i="12"/>
  <c r="K919" i="12"/>
  <c r="D919" i="12"/>
  <c r="A919" i="12"/>
  <c r="K918" i="12"/>
  <c r="D918" i="12"/>
  <c r="A918" i="12"/>
  <c r="K917" i="12"/>
  <c r="D917" i="12"/>
  <c r="A917" i="12"/>
  <c r="K916" i="12"/>
  <c r="D916" i="12"/>
  <c r="A916" i="12"/>
  <c r="K915" i="12"/>
  <c r="D915" i="12"/>
  <c r="A915" i="12"/>
  <c r="K914" i="12"/>
  <c r="D914" i="12"/>
  <c r="A914" i="12"/>
  <c r="K913" i="12"/>
  <c r="D913" i="12"/>
  <c r="A913" i="12"/>
  <c r="K912" i="12"/>
  <c r="D912" i="12"/>
  <c r="A912" i="12"/>
  <c r="K911" i="12"/>
  <c r="D911" i="12"/>
  <c r="A911" i="12"/>
  <c r="K910" i="12"/>
  <c r="D910" i="12"/>
  <c r="A910" i="12"/>
  <c r="K909" i="12"/>
  <c r="D909" i="12"/>
  <c r="A909" i="12"/>
  <c r="K908" i="12"/>
  <c r="D908" i="12"/>
  <c r="A908" i="12"/>
  <c r="K907" i="12"/>
  <c r="D907" i="12"/>
  <c r="A907" i="12"/>
  <c r="K906" i="12"/>
  <c r="D906" i="12"/>
  <c r="A906" i="12"/>
  <c r="K905" i="12"/>
  <c r="D905" i="12"/>
  <c r="A905" i="12"/>
  <c r="K904" i="12"/>
  <c r="D904" i="12"/>
  <c r="A904" i="12"/>
  <c r="K903" i="12"/>
  <c r="D903" i="12"/>
  <c r="A903" i="12"/>
  <c r="K902" i="12"/>
  <c r="D902" i="12"/>
  <c r="A902" i="12"/>
  <c r="K901" i="12"/>
  <c r="D901" i="12"/>
  <c r="A901" i="12"/>
  <c r="K900" i="12"/>
  <c r="D900" i="12"/>
  <c r="A900" i="12"/>
  <c r="K899" i="12"/>
  <c r="D899" i="12"/>
  <c r="A899" i="12"/>
  <c r="K898" i="12"/>
  <c r="D898" i="12"/>
  <c r="A898" i="12"/>
  <c r="K897" i="12"/>
  <c r="D897" i="12"/>
  <c r="A897" i="12"/>
  <c r="K896" i="12"/>
  <c r="D896" i="12"/>
  <c r="A896" i="12"/>
  <c r="K895" i="12"/>
  <c r="D895" i="12"/>
  <c r="A895" i="12"/>
  <c r="K894" i="12"/>
  <c r="D894" i="12"/>
  <c r="A894" i="12"/>
  <c r="K893" i="12"/>
  <c r="D893" i="12"/>
  <c r="A893" i="12"/>
  <c r="K892" i="12"/>
  <c r="D892" i="12"/>
  <c r="A892" i="12"/>
  <c r="K891" i="12"/>
  <c r="D891" i="12"/>
  <c r="A891" i="12"/>
  <c r="K890" i="12"/>
  <c r="D890" i="12"/>
  <c r="A890" i="12"/>
  <c r="K889" i="12"/>
  <c r="D889" i="12"/>
  <c r="A889" i="12"/>
  <c r="K888" i="12"/>
  <c r="D888" i="12"/>
  <c r="A888" i="12"/>
  <c r="K887" i="12"/>
  <c r="D887" i="12"/>
  <c r="A887" i="12"/>
  <c r="K886" i="12"/>
  <c r="D886" i="12"/>
  <c r="A886" i="12"/>
  <c r="K885" i="12"/>
  <c r="D885" i="12"/>
  <c r="A885" i="12"/>
  <c r="K884" i="12"/>
  <c r="D884" i="12"/>
  <c r="A884" i="12"/>
  <c r="K883" i="12"/>
  <c r="D883" i="12"/>
  <c r="A883" i="12"/>
  <c r="K882" i="12"/>
  <c r="D882" i="12"/>
  <c r="A882" i="12"/>
  <c r="K881" i="12"/>
  <c r="D881" i="12"/>
  <c r="A881" i="12"/>
  <c r="K880" i="12"/>
  <c r="D880" i="12"/>
  <c r="A880" i="12"/>
  <c r="K879" i="12"/>
  <c r="D879" i="12"/>
  <c r="A879" i="12"/>
  <c r="K878" i="12"/>
  <c r="D878" i="12"/>
  <c r="A878" i="12"/>
  <c r="K877" i="12"/>
  <c r="D877" i="12"/>
  <c r="A877" i="12"/>
  <c r="K876" i="12"/>
  <c r="D876" i="12"/>
  <c r="A876" i="12"/>
  <c r="K875" i="12"/>
  <c r="D875" i="12"/>
  <c r="A875" i="12"/>
  <c r="K874" i="12"/>
  <c r="D874" i="12"/>
  <c r="A874" i="12"/>
  <c r="K873" i="12"/>
  <c r="D873" i="12"/>
  <c r="A873" i="12"/>
  <c r="K872" i="12"/>
  <c r="D872" i="12"/>
  <c r="A872" i="12"/>
  <c r="K871" i="12"/>
  <c r="D871" i="12"/>
  <c r="A871" i="12"/>
  <c r="K870" i="12"/>
  <c r="D870" i="12"/>
  <c r="A870" i="12"/>
  <c r="K869" i="12"/>
  <c r="D869" i="12"/>
  <c r="A869" i="12"/>
  <c r="K868" i="12"/>
  <c r="D868" i="12"/>
  <c r="A868" i="12"/>
  <c r="K867" i="12"/>
  <c r="D867" i="12"/>
  <c r="A867" i="12"/>
  <c r="K866" i="12"/>
  <c r="D866" i="12"/>
  <c r="A866" i="12"/>
  <c r="K865" i="12"/>
  <c r="D865" i="12"/>
  <c r="A865" i="12"/>
  <c r="K864" i="12"/>
  <c r="D864" i="12"/>
  <c r="A864" i="12"/>
  <c r="K863" i="12"/>
  <c r="D863" i="12"/>
  <c r="A863" i="12"/>
  <c r="K862" i="12"/>
  <c r="D862" i="12"/>
  <c r="A862" i="12"/>
  <c r="K861" i="12"/>
  <c r="D861" i="12"/>
  <c r="A861" i="12"/>
  <c r="K860" i="12"/>
  <c r="D860" i="12"/>
  <c r="A860" i="12"/>
  <c r="K859" i="12"/>
  <c r="D859" i="12"/>
  <c r="A859" i="12"/>
  <c r="K858" i="12"/>
  <c r="D858" i="12"/>
  <c r="A858" i="12"/>
  <c r="K857" i="12"/>
  <c r="D857" i="12"/>
  <c r="A857" i="12"/>
  <c r="K856" i="12"/>
  <c r="D856" i="12"/>
  <c r="A856" i="12"/>
  <c r="K855" i="12"/>
  <c r="D855" i="12"/>
  <c r="A855" i="12"/>
  <c r="K854" i="12"/>
  <c r="D854" i="12"/>
  <c r="A854" i="12"/>
  <c r="K853" i="12"/>
  <c r="D853" i="12"/>
  <c r="A853" i="12"/>
  <c r="K852" i="12"/>
  <c r="D852" i="12"/>
  <c r="A852" i="12"/>
  <c r="K851" i="12"/>
  <c r="D851" i="12"/>
  <c r="A851" i="12"/>
  <c r="K850" i="12"/>
  <c r="D850" i="12"/>
  <c r="A850" i="12"/>
  <c r="K849" i="12"/>
  <c r="D849" i="12"/>
  <c r="A849" i="12"/>
  <c r="K848" i="12"/>
  <c r="D848" i="12"/>
  <c r="A848" i="12"/>
  <c r="K847" i="12"/>
  <c r="D847" i="12"/>
  <c r="A847" i="12"/>
  <c r="K846" i="12"/>
  <c r="D846" i="12"/>
  <c r="A846" i="12"/>
  <c r="K845" i="12"/>
  <c r="D845" i="12"/>
  <c r="A845" i="12"/>
  <c r="K844" i="12"/>
  <c r="D844" i="12"/>
  <c r="A844" i="12"/>
  <c r="K843" i="12"/>
  <c r="D843" i="12"/>
  <c r="A843" i="12"/>
  <c r="K842" i="12"/>
  <c r="D842" i="12"/>
  <c r="A842" i="12"/>
  <c r="K841" i="12"/>
  <c r="D841" i="12"/>
  <c r="A841" i="12"/>
  <c r="K840" i="12"/>
  <c r="D840" i="12"/>
  <c r="A840" i="12"/>
  <c r="K839" i="12"/>
  <c r="D839" i="12"/>
  <c r="A839" i="12"/>
  <c r="K838" i="12"/>
  <c r="D838" i="12"/>
  <c r="A838" i="12"/>
  <c r="K837" i="12"/>
  <c r="D837" i="12"/>
  <c r="A837" i="12"/>
  <c r="K836" i="12"/>
  <c r="D836" i="12"/>
  <c r="A836" i="12"/>
  <c r="K835" i="12"/>
  <c r="D835" i="12"/>
  <c r="A835" i="12"/>
  <c r="K834" i="12"/>
  <c r="D834" i="12"/>
  <c r="A834" i="12"/>
  <c r="K833" i="12"/>
  <c r="D833" i="12"/>
  <c r="A833" i="12"/>
  <c r="K832" i="12"/>
  <c r="D832" i="12"/>
  <c r="A832" i="12"/>
  <c r="K831" i="12"/>
  <c r="D831" i="12"/>
  <c r="A831" i="12"/>
  <c r="K830" i="12"/>
  <c r="D830" i="12"/>
  <c r="A830" i="12"/>
  <c r="K829" i="12"/>
  <c r="D829" i="12"/>
  <c r="A829" i="12"/>
  <c r="K828" i="12"/>
  <c r="D828" i="12"/>
  <c r="A828" i="12"/>
  <c r="K827" i="12"/>
  <c r="D827" i="12"/>
  <c r="A827" i="12"/>
  <c r="K826" i="12"/>
  <c r="D826" i="12"/>
  <c r="A826" i="12"/>
  <c r="K825" i="12"/>
  <c r="D825" i="12"/>
  <c r="A825" i="12"/>
  <c r="K824" i="12"/>
  <c r="D824" i="12"/>
  <c r="A824" i="12"/>
  <c r="K823" i="12"/>
  <c r="D823" i="12"/>
  <c r="A823" i="12"/>
  <c r="K822" i="12"/>
  <c r="D822" i="12"/>
  <c r="A822" i="12"/>
  <c r="K821" i="12"/>
  <c r="D821" i="12"/>
  <c r="A821" i="12"/>
  <c r="K820" i="12"/>
  <c r="D820" i="12"/>
  <c r="A820" i="12"/>
  <c r="K819" i="12"/>
  <c r="D819" i="12"/>
  <c r="A819" i="12"/>
  <c r="K818" i="12"/>
  <c r="D818" i="12"/>
  <c r="A818" i="12"/>
  <c r="K817" i="12"/>
  <c r="D817" i="12"/>
  <c r="A817" i="12"/>
  <c r="K816" i="12"/>
  <c r="D816" i="12"/>
  <c r="A816" i="12"/>
  <c r="K815" i="12"/>
  <c r="D815" i="12"/>
  <c r="A815" i="12"/>
  <c r="K814" i="12"/>
  <c r="D814" i="12"/>
  <c r="A814" i="12"/>
  <c r="K813" i="12"/>
  <c r="D813" i="12"/>
  <c r="A813" i="12"/>
  <c r="K812" i="12"/>
  <c r="D812" i="12"/>
  <c r="A812" i="12"/>
  <c r="K811" i="12"/>
  <c r="D811" i="12"/>
  <c r="A811" i="12"/>
  <c r="K810" i="12"/>
  <c r="D810" i="12"/>
  <c r="A810" i="12"/>
  <c r="K809" i="12"/>
  <c r="D809" i="12"/>
  <c r="A809" i="12"/>
  <c r="K808" i="12"/>
  <c r="D808" i="12"/>
  <c r="A808" i="12"/>
  <c r="K807" i="12"/>
  <c r="D807" i="12"/>
  <c r="A807" i="12"/>
  <c r="K806" i="12"/>
  <c r="D806" i="12"/>
  <c r="A806" i="12"/>
  <c r="K805" i="12"/>
  <c r="D805" i="12"/>
  <c r="A805" i="12"/>
  <c r="K804" i="12"/>
  <c r="D804" i="12"/>
  <c r="A804" i="12"/>
  <c r="K803" i="12"/>
  <c r="D803" i="12"/>
  <c r="A803" i="12"/>
  <c r="K802" i="12"/>
  <c r="D802" i="12"/>
  <c r="A802" i="12"/>
  <c r="K801" i="12"/>
  <c r="D801" i="12"/>
  <c r="A801" i="12"/>
  <c r="K800" i="12"/>
  <c r="D800" i="12"/>
  <c r="A800" i="12"/>
  <c r="K799" i="12"/>
  <c r="D799" i="12"/>
  <c r="A799" i="12"/>
  <c r="K798" i="12"/>
  <c r="D798" i="12"/>
  <c r="A798" i="12"/>
  <c r="K797" i="12"/>
  <c r="D797" i="12"/>
  <c r="A797" i="12"/>
  <c r="K796" i="12"/>
  <c r="D796" i="12"/>
  <c r="A796" i="12"/>
  <c r="K795" i="12"/>
  <c r="D795" i="12"/>
  <c r="A795" i="12"/>
  <c r="K794" i="12"/>
  <c r="D794" i="12"/>
  <c r="A794" i="12"/>
  <c r="K793" i="12"/>
  <c r="D793" i="12"/>
  <c r="A793" i="12"/>
  <c r="K792" i="12"/>
  <c r="D792" i="12"/>
  <c r="A792" i="12"/>
  <c r="K791" i="12"/>
  <c r="D791" i="12"/>
  <c r="A791" i="12"/>
  <c r="K790" i="12"/>
  <c r="D790" i="12"/>
  <c r="A790" i="12"/>
  <c r="K789" i="12"/>
  <c r="D789" i="12"/>
  <c r="A789" i="12"/>
  <c r="K788" i="12"/>
  <c r="D788" i="12"/>
  <c r="A788" i="12"/>
  <c r="K787" i="12"/>
  <c r="D787" i="12"/>
  <c r="A787" i="12"/>
  <c r="K786" i="12"/>
  <c r="D786" i="12"/>
  <c r="A786" i="12"/>
  <c r="K785" i="12"/>
  <c r="D785" i="12"/>
  <c r="A785" i="12"/>
  <c r="K784" i="12"/>
  <c r="D784" i="12"/>
  <c r="A784" i="12"/>
  <c r="K783" i="12"/>
  <c r="D783" i="12"/>
  <c r="A783" i="12"/>
  <c r="K782" i="12"/>
  <c r="D782" i="12"/>
  <c r="A782" i="12"/>
  <c r="K781" i="12"/>
  <c r="D781" i="12"/>
  <c r="A781" i="12"/>
  <c r="K780" i="12"/>
  <c r="D780" i="12"/>
  <c r="A780" i="12"/>
  <c r="K779" i="12"/>
  <c r="D779" i="12"/>
  <c r="A779" i="12"/>
  <c r="K778" i="12"/>
  <c r="D778" i="12"/>
  <c r="A778" i="12"/>
  <c r="K777" i="12"/>
  <c r="D777" i="12"/>
  <c r="A777" i="12"/>
  <c r="K776" i="12"/>
  <c r="D776" i="12"/>
  <c r="A776" i="12"/>
  <c r="K775" i="12"/>
  <c r="D775" i="12"/>
  <c r="A775" i="12"/>
  <c r="K774" i="12"/>
  <c r="D774" i="12"/>
  <c r="A774" i="12"/>
  <c r="K773" i="12"/>
  <c r="D773" i="12"/>
  <c r="A773" i="12"/>
  <c r="K772" i="12"/>
  <c r="D772" i="12"/>
  <c r="A772" i="12"/>
  <c r="K771" i="12"/>
  <c r="D771" i="12"/>
  <c r="A771" i="12"/>
  <c r="K770" i="12"/>
  <c r="D770" i="12"/>
  <c r="A770" i="12"/>
  <c r="K769" i="12"/>
  <c r="D769" i="12"/>
  <c r="A769" i="12"/>
  <c r="K768" i="12"/>
  <c r="D768" i="12"/>
  <c r="A768" i="12"/>
  <c r="K767" i="12"/>
  <c r="D767" i="12"/>
  <c r="A767" i="12"/>
  <c r="K766" i="12"/>
  <c r="D766" i="12"/>
  <c r="A766" i="12"/>
  <c r="K765" i="12"/>
  <c r="D765" i="12"/>
  <c r="A765" i="12"/>
  <c r="K764" i="12"/>
  <c r="D764" i="12"/>
  <c r="A764" i="12"/>
  <c r="K763" i="12"/>
  <c r="D763" i="12"/>
  <c r="A763" i="12"/>
  <c r="K762" i="12"/>
  <c r="D762" i="12"/>
  <c r="A762" i="12"/>
  <c r="K761" i="12"/>
  <c r="D761" i="12"/>
  <c r="A761" i="12"/>
  <c r="K760" i="12"/>
  <c r="D760" i="12"/>
  <c r="A760" i="12"/>
  <c r="K759" i="12"/>
  <c r="D759" i="12"/>
  <c r="A759" i="12"/>
  <c r="K758" i="12"/>
  <c r="D758" i="12"/>
  <c r="A758" i="12"/>
  <c r="K757" i="12"/>
  <c r="D757" i="12"/>
  <c r="A757" i="12"/>
  <c r="K756" i="12"/>
  <c r="D756" i="12"/>
  <c r="A756" i="12"/>
  <c r="K755" i="12"/>
  <c r="D755" i="12"/>
  <c r="A755" i="12"/>
  <c r="K754" i="12"/>
  <c r="D754" i="12"/>
  <c r="A754" i="12"/>
  <c r="K753" i="12"/>
  <c r="D753" i="12"/>
  <c r="A753" i="12"/>
  <c r="K752" i="12"/>
  <c r="D752" i="12"/>
  <c r="A752" i="12"/>
  <c r="K751" i="12"/>
  <c r="D751" i="12"/>
  <c r="A751" i="12"/>
  <c r="K750" i="12"/>
  <c r="D750" i="12"/>
  <c r="A750" i="12"/>
  <c r="K749" i="12"/>
  <c r="D749" i="12"/>
  <c r="A749" i="12"/>
  <c r="K748" i="12"/>
  <c r="D748" i="12"/>
  <c r="A748" i="12"/>
  <c r="K747" i="12"/>
  <c r="D747" i="12"/>
  <c r="A747" i="12"/>
  <c r="K746" i="12"/>
  <c r="D746" i="12"/>
  <c r="A746" i="12"/>
  <c r="K745" i="12"/>
  <c r="D745" i="12"/>
  <c r="A745" i="12"/>
  <c r="K744" i="12"/>
  <c r="D744" i="12"/>
  <c r="A744" i="12"/>
  <c r="K743" i="12"/>
  <c r="D743" i="12"/>
  <c r="A743" i="12"/>
  <c r="K742" i="12"/>
  <c r="D742" i="12"/>
  <c r="A742" i="12"/>
  <c r="K741" i="12"/>
  <c r="D741" i="12"/>
  <c r="A741" i="12"/>
  <c r="K740" i="12"/>
  <c r="D740" i="12"/>
  <c r="A740" i="12"/>
  <c r="K739" i="12"/>
  <c r="D739" i="12"/>
  <c r="A739" i="12"/>
  <c r="K738" i="12"/>
  <c r="D738" i="12"/>
  <c r="A738" i="12"/>
  <c r="K737" i="12"/>
  <c r="D737" i="12"/>
  <c r="A737" i="12"/>
  <c r="K736" i="12"/>
  <c r="D736" i="12"/>
  <c r="A736" i="12"/>
  <c r="K735" i="12"/>
  <c r="D735" i="12"/>
  <c r="A735" i="12"/>
  <c r="K734" i="12"/>
  <c r="D734" i="12"/>
  <c r="A734" i="12"/>
  <c r="K733" i="12"/>
  <c r="D733" i="12"/>
  <c r="A733" i="12"/>
  <c r="K732" i="12"/>
  <c r="D732" i="12"/>
  <c r="A732" i="12"/>
  <c r="K731" i="12"/>
  <c r="D731" i="12"/>
  <c r="A731" i="12"/>
  <c r="K730" i="12"/>
  <c r="D730" i="12"/>
  <c r="A730" i="12"/>
  <c r="K729" i="12"/>
  <c r="D729" i="12"/>
  <c r="A729" i="12"/>
  <c r="K728" i="12"/>
  <c r="D728" i="12"/>
  <c r="A728" i="12"/>
  <c r="K727" i="12"/>
  <c r="D727" i="12"/>
  <c r="A727" i="12"/>
  <c r="K726" i="12"/>
  <c r="D726" i="12"/>
  <c r="A726" i="12"/>
  <c r="K725" i="12"/>
  <c r="D725" i="12"/>
  <c r="A725" i="12"/>
  <c r="K724" i="12"/>
  <c r="D724" i="12"/>
  <c r="A724" i="12"/>
  <c r="K723" i="12"/>
  <c r="D723" i="12"/>
  <c r="A723" i="12"/>
  <c r="K722" i="12"/>
  <c r="D722" i="12"/>
  <c r="A722" i="12"/>
  <c r="K721" i="12"/>
  <c r="D721" i="12"/>
  <c r="A721" i="12"/>
  <c r="K720" i="12"/>
  <c r="D720" i="12"/>
  <c r="A720" i="12"/>
  <c r="K719" i="12"/>
  <c r="D719" i="12"/>
  <c r="A719" i="12"/>
  <c r="K718" i="12"/>
  <c r="D718" i="12"/>
  <c r="A718" i="12"/>
  <c r="K717" i="12"/>
  <c r="D717" i="12"/>
  <c r="A717" i="12"/>
  <c r="K716" i="12"/>
  <c r="D716" i="12"/>
  <c r="A716" i="12"/>
  <c r="K715" i="12"/>
  <c r="D715" i="12"/>
  <c r="A715" i="12"/>
  <c r="K714" i="12"/>
  <c r="D714" i="12"/>
  <c r="A714" i="12"/>
  <c r="K713" i="12"/>
  <c r="D713" i="12"/>
  <c r="A713" i="12"/>
  <c r="K712" i="12"/>
  <c r="D712" i="12"/>
  <c r="A712" i="12"/>
  <c r="K711" i="12"/>
  <c r="D711" i="12"/>
  <c r="A711" i="12"/>
  <c r="K710" i="12"/>
  <c r="D710" i="12"/>
  <c r="A710" i="12"/>
  <c r="K709" i="12"/>
  <c r="D709" i="12"/>
  <c r="A709" i="12"/>
  <c r="K708" i="12"/>
  <c r="D708" i="12"/>
  <c r="A708" i="12"/>
  <c r="K707" i="12"/>
  <c r="D707" i="12"/>
  <c r="A707" i="12"/>
  <c r="K706" i="12"/>
  <c r="D706" i="12"/>
  <c r="A706" i="12"/>
  <c r="K705" i="12"/>
  <c r="D705" i="12"/>
  <c r="A705" i="12"/>
  <c r="K704" i="12"/>
  <c r="D704" i="12"/>
  <c r="A704" i="12"/>
  <c r="K703" i="12"/>
  <c r="D703" i="12"/>
  <c r="A703" i="12"/>
  <c r="K702" i="12"/>
  <c r="D702" i="12"/>
  <c r="A702" i="12"/>
  <c r="K701" i="12"/>
  <c r="D701" i="12"/>
  <c r="A701" i="12"/>
  <c r="K700" i="12"/>
  <c r="D700" i="12"/>
  <c r="A700" i="12"/>
  <c r="K699" i="12"/>
  <c r="D699" i="12"/>
  <c r="A699" i="12"/>
  <c r="K698" i="12"/>
  <c r="D698" i="12"/>
  <c r="A698" i="12"/>
  <c r="K697" i="12"/>
  <c r="D697" i="12"/>
  <c r="A697" i="12"/>
  <c r="K696" i="12"/>
  <c r="D696" i="12"/>
  <c r="A696" i="12"/>
  <c r="K695" i="12"/>
  <c r="D695" i="12"/>
  <c r="A695" i="12"/>
  <c r="K694" i="12"/>
  <c r="D694" i="12"/>
  <c r="A694" i="12"/>
  <c r="K693" i="12"/>
  <c r="D693" i="12"/>
  <c r="A693" i="12"/>
  <c r="K692" i="12"/>
  <c r="D692" i="12"/>
  <c r="A692" i="12"/>
  <c r="K691" i="12"/>
  <c r="D691" i="12"/>
  <c r="A691" i="12"/>
  <c r="K690" i="12"/>
  <c r="D690" i="12"/>
  <c r="A690" i="12"/>
  <c r="K689" i="12"/>
  <c r="D689" i="12"/>
  <c r="A689" i="12"/>
  <c r="K688" i="12"/>
  <c r="D688" i="12"/>
  <c r="A688" i="12"/>
  <c r="K687" i="12"/>
  <c r="D687" i="12"/>
  <c r="A687" i="12"/>
  <c r="K686" i="12"/>
  <c r="D686" i="12"/>
  <c r="A686" i="12"/>
  <c r="K685" i="12"/>
  <c r="D685" i="12"/>
  <c r="A685" i="12"/>
  <c r="K684" i="12"/>
  <c r="D684" i="12"/>
  <c r="A684" i="12"/>
  <c r="K683" i="12"/>
  <c r="D683" i="12"/>
  <c r="A683" i="12"/>
  <c r="K682" i="12"/>
  <c r="D682" i="12"/>
  <c r="A682" i="12"/>
  <c r="K681" i="12"/>
  <c r="D681" i="12"/>
  <c r="A681" i="12"/>
  <c r="K680" i="12"/>
  <c r="D680" i="12"/>
  <c r="A680" i="12"/>
  <c r="K679" i="12"/>
  <c r="D679" i="12"/>
  <c r="A679" i="12"/>
  <c r="K678" i="12"/>
  <c r="D678" i="12"/>
  <c r="A678" i="12"/>
  <c r="K677" i="12"/>
  <c r="D677" i="12"/>
  <c r="A677" i="12"/>
  <c r="K676" i="12"/>
  <c r="D676" i="12"/>
  <c r="A676" i="12"/>
  <c r="K675" i="12"/>
  <c r="D675" i="12"/>
  <c r="A675" i="12"/>
  <c r="K674" i="12"/>
  <c r="D674" i="12"/>
  <c r="A674" i="12"/>
  <c r="K673" i="12"/>
  <c r="D673" i="12"/>
  <c r="A673" i="12"/>
  <c r="K672" i="12"/>
  <c r="D672" i="12"/>
  <c r="A672" i="12"/>
  <c r="K671" i="12"/>
  <c r="D671" i="12"/>
  <c r="A671" i="12"/>
  <c r="K670" i="12"/>
  <c r="D670" i="12"/>
  <c r="A670" i="12"/>
  <c r="K669" i="12"/>
  <c r="D669" i="12"/>
  <c r="A669" i="12"/>
  <c r="K668" i="12"/>
  <c r="D668" i="12"/>
  <c r="A668" i="12"/>
  <c r="K667" i="12"/>
  <c r="D667" i="12"/>
  <c r="A667" i="12"/>
  <c r="K666" i="12"/>
  <c r="D666" i="12"/>
  <c r="A666" i="12"/>
  <c r="K665" i="12"/>
  <c r="D665" i="12"/>
  <c r="A665" i="12"/>
  <c r="K664" i="12"/>
  <c r="D664" i="12"/>
  <c r="A664" i="12"/>
  <c r="K663" i="12"/>
  <c r="D663" i="12"/>
  <c r="A663" i="12"/>
  <c r="K662" i="12"/>
  <c r="D662" i="12"/>
  <c r="A662" i="12"/>
  <c r="K661" i="12"/>
  <c r="D661" i="12"/>
  <c r="A661" i="12"/>
  <c r="K660" i="12"/>
  <c r="D660" i="12"/>
  <c r="A660" i="12"/>
  <c r="K659" i="12"/>
  <c r="D659" i="12"/>
  <c r="A659" i="12"/>
  <c r="K658" i="12"/>
  <c r="D658" i="12"/>
  <c r="A658" i="12"/>
  <c r="K657" i="12"/>
  <c r="D657" i="12"/>
  <c r="A657" i="12"/>
  <c r="K656" i="12"/>
  <c r="D656" i="12"/>
  <c r="A656" i="12"/>
  <c r="K655" i="12"/>
  <c r="D655" i="12"/>
  <c r="A655" i="12"/>
  <c r="K654" i="12"/>
  <c r="D654" i="12"/>
  <c r="A654" i="12"/>
  <c r="K653" i="12"/>
  <c r="D653" i="12"/>
  <c r="A653" i="12"/>
  <c r="K652" i="12"/>
  <c r="D652" i="12"/>
  <c r="A652" i="12"/>
  <c r="K651" i="12"/>
  <c r="D651" i="12"/>
  <c r="A651" i="12"/>
  <c r="K650" i="12"/>
  <c r="D650" i="12"/>
  <c r="A650" i="12"/>
  <c r="K649" i="12"/>
  <c r="D649" i="12"/>
  <c r="A649" i="12"/>
  <c r="K648" i="12"/>
  <c r="D648" i="12"/>
  <c r="A648" i="12"/>
  <c r="K647" i="12"/>
  <c r="D647" i="12"/>
  <c r="A647" i="12"/>
  <c r="K646" i="12"/>
  <c r="D646" i="12"/>
  <c r="A646" i="12"/>
  <c r="K645" i="12"/>
  <c r="D645" i="12"/>
  <c r="A645" i="12"/>
  <c r="K644" i="12"/>
  <c r="D644" i="12"/>
  <c r="A644" i="12"/>
  <c r="K643" i="12"/>
  <c r="D643" i="12"/>
  <c r="A643" i="12"/>
  <c r="K642" i="12"/>
  <c r="D642" i="12"/>
  <c r="A642" i="12"/>
  <c r="K641" i="12"/>
  <c r="D641" i="12"/>
  <c r="A641" i="12"/>
  <c r="K640" i="12"/>
  <c r="D640" i="12"/>
  <c r="A640" i="12"/>
  <c r="K639" i="12"/>
  <c r="D639" i="12"/>
  <c r="A639" i="12"/>
  <c r="K638" i="12"/>
  <c r="D638" i="12"/>
  <c r="A638" i="12"/>
  <c r="K637" i="12"/>
  <c r="D637" i="12"/>
  <c r="A637" i="12"/>
  <c r="K636" i="12"/>
  <c r="D636" i="12"/>
  <c r="A636" i="12"/>
  <c r="K635" i="12"/>
  <c r="D635" i="12"/>
  <c r="A635" i="12"/>
  <c r="K634" i="12"/>
  <c r="D634" i="12"/>
  <c r="A634" i="12"/>
  <c r="K633" i="12"/>
  <c r="D633" i="12"/>
  <c r="A633" i="12"/>
  <c r="K632" i="12"/>
  <c r="D632" i="12"/>
  <c r="A632" i="12"/>
  <c r="K631" i="12"/>
  <c r="D631" i="12"/>
  <c r="A631" i="12"/>
  <c r="K630" i="12"/>
  <c r="D630" i="12"/>
  <c r="A630" i="12"/>
  <c r="K629" i="12"/>
  <c r="D629" i="12"/>
  <c r="A629" i="12"/>
  <c r="K628" i="12"/>
  <c r="D628" i="12"/>
  <c r="A628" i="12"/>
  <c r="K627" i="12"/>
  <c r="D627" i="12"/>
  <c r="A627" i="12"/>
  <c r="K626" i="12"/>
  <c r="D626" i="12"/>
  <c r="A626" i="12"/>
  <c r="K625" i="12"/>
  <c r="D625" i="12"/>
  <c r="A625" i="12"/>
  <c r="K624" i="12"/>
  <c r="D624" i="12"/>
  <c r="A624" i="12"/>
  <c r="K623" i="12"/>
  <c r="D623" i="12"/>
  <c r="A623" i="12"/>
  <c r="K622" i="12"/>
  <c r="D622" i="12"/>
  <c r="A622" i="12"/>
  <c r="K621" i="12"/>
  <c r="D621" i="12"/>
  <c r="A621" i="12"/>
  <c r="K620" i="12"/>
  <c r="D620" i="12"/>
  <c r="A620" i="12"/>
  <c r="K619" i="12"/>
  <c r="D619" i="12"/>
  <c r="A619" i="12"/>
  <c r="K618" i="12"/>
  <c r="D618" i="12"/>
  <c r="A618" i="12"/>
  <c r="K617" i="12"/>
  <c r="D617" i="12"/>
  <c r="A617" i="12"/>
  <c r="K616" i="12"/>
  <c r="D616" i="12"/>
  <c r="A616" i="12"/>
  <c r="K615" i="12"/>
  <c r="D615" i="12"/>
  <c r="A615" i="12"/>
  <c r="K614" i="12"/>
  <c r="D614" i="12"/>
  <c r="A614" i="12"/>
  <c r="K613" i="12"/>
  <c r="D613" i="12"/>
  <c r="A613" i="12"/>
  <c r="K612" i="12"/>
  <c r="D612" i="12"/>
  <c r="A612" i="12"/>
  <c r="K611" i="12"/>
  <c r="D611" i="12"/>
  <c r="A611" i="12"/>
  <c r="K610" i="12"/>
  <c r="D610" i="12"/>
  <c r="A610" i="12"/>
  <c r="K609" i="12"/>
  <c r="D609" i="12"/>
  <c r="A609" i="12"/>
  <c r="K608" i="12"/>
  <c r="D608" i="12"/>
  <c r="A608" i="12"/>
  <c r="K607" i="12"/>
  <c r="D607" i="12"/>
  <c r="A607" i="12"/>
  <c r="K606" i="12"/>
  <c r="D606" i="12"/>
  <c r="A606" i="12"/>
  <c r="K605" i="12"/>
  <c r="D605" i="12"/>
  <c r="A605" i="12"/>
  <c r="K604" i="12"/>
  <c r="D604" i="12"/>
  <c r="A604" i="12"/>
  <c r="K603" i="12"/>
  <c r="D603" i="12"/>
  <c r="A603" i="12"/>
  <c r="K602" i="12"/>
  <c r="D602" i="12"/>
  <c r="A602" i="12"/>
  <c r="K601" i="12"/>
  <c r="D601" i="12"/>
  <c r="A601" i="12"/>
  <c r="K600" i="12"/>
  <c r="D600" i="12"/>
  <c r="A600" i="12"/>
  <c r="K599" i="12"/>
  <c r="D599" i="12"/>
  <c r="A599" i="12"/>
  <c r="K598" i="12"/>
  <c r="D598" i="12"/>
  <c r="A598" i="12"/>
  <c r="K597" i="12"/>
  <c r="D597" i="12"/>
  <c r="A597" i="12"/>
  <c r="K596" i="12"/>
  <c r="D596" i="12"/>
  <c r="A596" i="12"/>
  <c r="K595" i="12"/>
  <c r="D595" i="12"/>
  <c r="A595" i="12"/>
  <c r="K594" i="12"/>
  <c r="D594" i="12"/>
  <c r="A594" i="12"/>
  <c r="K593" i="12"/>
  <c r="D593" i="12"/>
  <c r="A593" i="12"/>
  <c r="K592" i="12"/>
  <c r="D592" i="12"/>
  <c r="A592" i="12"/>
  <c r="K591" i="12"/>
  <c r="D591" i="12"/>
  <c r="A591" i="12"/>
  <c r="K590" i="12"/>
  <c r="D590" i="12"/>
  <c r="A590" i="12"/>
  <c r="K589" i="12"/>
  <c r="D589" i="12"/>
  <c r="A589" i="12"/>
  <c r="K588" i="12"/>
  <c r="D588" i="12"/>
  <c r="A588" i="12"/>
  <c r="K587" i="12"/>
  <c r="D587" i="12"/>
  <c r="A587" i="12"/>
  <c r="K586" i="12"/>
  <c r="D586" i="12"/>
  <c r="A586" i="12"/>
  <c r="K585" i="12"/>
  <c r="D585" i="12"/>
  <c r="A585" i="12"/>
  <c r="K584" i="12"/>
  <c r="D584" i="12"/>
  <c r="A584" i="12"/>
  <c r="K583" i="12"/>
  <c r="D583" i="12"/>
  <c r="A583" i="12"/>
  <c r="K582" i="12"/>
  <c r="D582" i="12"/>
  <c r="A582" i="12"/>
  <c r="K581" i="12"/>
  <c r="D581" i="12"/>
  <c r="A581" i="12"/>
  <c r="K580" i="12"/>
  <c r="D580" i="12"/>
  <c r="A580" i="12"/>
  <c r="K579" i="12"/>
  <c r="D579" i="12"/>
  <c r="A579" i="12"/>
  <c r="K578" i="12"/>
  <c r="D578" i="12"/>
  <c r="A578" i="12"/>
  <c r="K577" i="12"/>
  <c r="D577" i="12"/>
  <c r="A577" i="12"/>
  <c r="K576" i="12"/>
  <c r="D576" i="12"/>
  <c r="A576" i="12"/>
  <c r="K575" i="12"/>
  <c r="D575" i="12"/>
  <c r="A575" i="12"/>
  <c r="K574" i="12"/>
  <c r="D574" i="12"/>
  <c r="A574" i="12"/>
  <c r="K573" i="12"/>
  <c r="D573" i="12"/>
  <c r="A573" i="12"/>
  <c r="K572" i="12"/>
  <c r="D572" i="12"/>
  <c r="A572" i="12"/>
  <c r="K571" i="12"/>
  <c r="D571" i="12"/>
  <c r="A571" i="12"/>
  <c r="K570" i="12"/>
  <c r="D570" i="12"/>
  <c r="A570" i="12"/>
  <c r="K569" i="12"/>
  <c r="D569" i="12"/>
  <c r="A569" i="12"/>
  <c r="K568" i="12"/>
  <c r="D568" i="12"/>
  <c r="A568" i="12"/>
  <c r="K567" i="12"/>
  <c r="D567" i="12"/>
  <c r="A567" i="12"/>
  <c r="K566" i="12"/>
  <c r="D566" i="12"/>
  <c r="A566" i="12"/>
  <c r="K565" i="12"/>
  <c r="D565" i="12"/>
  <c r="A565" i="12"/>
  <c r="K564" i="12"/>
  <c r="D564" i="12"/>
  <c r="A564" i="12"/>
  <c r="K563" i="12"/>
  <c r="D563" i="12"/>
  <c r="A563" i="12"/>
  <c r="K562" i="12"/>
  <c r="D562" i="12"/>
  <c r="A562" i="12"/>
  <c r="K561" i="12"/>
  <c r="D561" i="12"/>
  <c r="A561" i="12"/>
  <c r="K560" i="12"/>
  <c r="D560" i="12"/>
  <c r="A560" i="12"/>
  <c r="K559" i="12"/>
  <c r="D559" i="12"/>
  <c r="A559" i="12"/>
  <c r="K558" i="12"/>
  <c r="D558" i="12"/>
  <c r="A558" i="12"/>
  <c r="K557" i="12"/>
  <c r="D557" i="12"/>
  <c r="A557" i="12"/>
  <c r="K556" i="12"/>
  <c r="D556" i="12"/>
  <c r="A556" i="12"/>
  <c r="K555" i="12"/>
  <c r="D555" i="12"/>
  <c r="A555" i="12"/>
  <c r="K554" i="12"/>
  <c r="D554" i="12"/>
  <c r="A554" i="12"/>
  <c r="K553" i="12"/>
  <c r="D553" i="12"/>
  <c r="A553" i="12"/>
  <c r="K552" i="12"/>
  <c r="D552" i="12"/>
  <c r="A552" i="12"/>
  <c r="K551" i="12"/>
  <c r="D551" i="12"/>
  <c r="A551" i="12"/>
  <c r="K550" i="12"/>
  <c r="D550" i="12"/>
  <c r="A550" i="12"/>
  <c r="K549" i="12"/>
  <c r="D549" i="12"/>
  <c r="A549" i="12"/>
  <c r="K548" i="12"/>
  <c r="D548" i="12"/>
  <c r="A548" i="12"/>
  <c r="K547" i="12"/>
  <c r="D547" i="12"/>
  <c r="A547" i="12"/>
  <c r="K546" i="12"/>
  <c r="D546" i="12"/>
  <c r="A546" i="12"/>
  <c r="K545" i="12"/>
  <c r="D545" i="12"/>
  <c r="A545" i="12"/>
  <c r="K544" i="12"/>
  <c r="D544" i="12"/>
  <c r="A544" i="12"/>
  <c r="K543" i="12"/>
  <c r="D543" i="12"/>
  <c r="A543" i="12"/>
  <c r="K542" i="12"/>
  <c r="D542" i="12"/>
  <c r="A542" i="12"/>
  <c r="K541" i="12"/>
  <c r="D541" i="12"/>
  <c r="A541" i="12"/>
  <c r="K540" i="12"/>
  <c r="D540" i="12"/>
  <c r="A540" i="12"/>
  <c r="K539" i="12"/>
  <c r="D539" i="12"/>
  <c r="A539" i="12"/>
  <c r="K538" i="12"/>
  <c r="D538" i="12"/>
  <c r="A538" i="12"/>
  <c r="K537" i="12"/>
  <c r="D537" i="12"/>
  <c r="A537" i="12"/>
  <c r="K536" i="12"/>
  <c r="D536" i="12"/>
  <c r="A536" i="12"/>
  <c r="K535" i="12"/>
  <c r="D535" i="12"/>
  <c r="A535" i="12"/>
  <c r="K534" i="12"/>
  <c r="D534" i="12"/>
  <c r="A534" i="12"/>
  <c r="K533" i="12"/>
  <c r="D533" i="12"/>
  <c r="A533" i="12"/>
  <c r="K532" i="12"/>
  <c r="D532" i="12"/>
  <c r="A532" i="12"/>
  <c r="K531" i="12"/>
  <c r="D531" i="12"/>
  <c r="A531" i="12"/>
  <c r="K530" i="12"/>
  <c r="D530" i="12"/>
  <c r="A530" i="12"/>
  <c r="K529" i="12"/>
  <c r="D529" i="12"/>
  <c r="A529" i="12"/>
  <c r="K528" i="12"/>
  <c r="D528" i="12"/>
  <c r="A528" i="12"/>
  <c r="K527" i="12"/>
  <c r="D527" i="12"/>
  <c r="A527" i="12"/>
  <c r="K526" i="12"/>
  <c r="D526" i="12"/>
  <c r="A526" i="12"/>
  <c r="K525" i="12"/>
  <c r="D525" i="12"/>
  <c r="A525" i="12"/>
  <c r="K524" i="12"/>
  <c r="D524" i="12"/>
  <c r="A524" i="12"/>
  <c r="K523" i="12"/>
  <c r="D523" i="12"/>
  <c r="A523" i="12"/>
  <c r="K522" i="12"/>
  <c r="D522" i="12"/>
  <c r="A522" i="12"/>
  <c r="K521" i="12"/>
  <c r="D521" i="12"/>
  <c r="A521" i="12"/>
  <c r="K520" i="12"/>
  <c r="D520" i="12"/>
  <c r="A520" i="12"/>
  <c r="K519" i="12"/>
  <c r="D519" i="12"/>
  <c r="A519" i="12"/>
  <c r="K518" i="12"/>
  <c r="D518" i="12"/>
  <c r="A518" i="12"/>
  <c r="K517" i="12"/>
  <c r="D517" i="12"/>
  <c r="A517" i="12"/>
  <c r="K516" i="12"/>
  <c r="D516" i="12"/>
  <c r="A516" i="12"/>
  <c r="K515" i="12"/>
  <c r="D515" i="12"/>
  <c r="A515" i="12"/>
  <c r="K514" i="12"/>
  <c r="D514" i="12"/>
  <c r="A514" i="12"/>
  <c r="K513" i="12"/>
  <c r="D513" i="12"/>
  <c r="A513" i="12"/>
  <c r="K512" i="12"/>
  <c r="D512" i="12"/>
  <c r="A512" i="12"/>
  <c r="K511" i="12"/>
  <c r="D511" i="12"/>
  <c r="A511" i="12"/>
  <c r="K510" i="12"/>
  <c r="D510" i="12"/>
  <c r="A510" i="12"/>
  <c r="K509" i="12"/>
  <c r="D509" i="12"/>
  <c r="A509" i="12"/>
  <c r="K508" i="12"/>
  <c r="D508" i="12"/>
  <c r="A508" i="12"/>
  <c r="K507" i="12"/>
  <c r="D507" i="12"/>
  <c r="A507" i="12"/>
  <c r="K506" i="12"/>
  <c r="D506" i="12"/>
  <c r="A506" i="12"/>
  <c r="K505" i="12"/>
  <c r="D505" i="12"/>
  <c r="A505" i="12"/>
  <c r="K504" i="12"/>
  <c r="D504" i="12"/>
  <c r="A504" i="12"/>
  <c r="K503" i="12"/>
  <c r="D503" i="12"/>
  <c r="A503" i="12"/>
  <c r="K502" i="12"/>
  <c r="D502" i="12"/>
  <c r="A502" i="12"/>
  <c r="K501" i="12"/>
  <c r="D501" i="12"/>
  <c r="A501" i="12"/>
  <c r="K500" i="12"/>
  <c r="D500" i="12"/>
  <c r="A500" i="12"/>
  <c r="K499" i="12"/>
  <c r="D499" i="12"/>
  <c r="A499" i="12"/>
  <c r="K498" i="12"/>
  <c r="D498" i="12"/>
  <c r="A498" i="12"/>
  <c r="K497" i="12"/>
  <c r="D497" i="12"/>
  <c r="A497" i="12"/>
  <c r="K496" i="12"/>
  <c r="D496" i="12"/>
  <c r="A496" i="12"/>
  <c r="K495" i="12"/>
  <c r="D495" i="12"/>
  <c r="A495" i="12"/>
  <c r="K494" i="12"/>
  <c r="D494" i="12"/>
  <c r="A494" i="12"/>
  <c r="K493" i="12"/>
  <c r="D493" i="12"/>
  <c r="A493" i="12"/>
  <c r="K492" i="12"/>
  <c r="D492" i="12"/>
  <c r="A492" i="12"/>
  <c r="K491" i="12"/>
  <c r="D491" i="12"/>
  <c r="A491" i="12"/>
  <c r="K490" i="12"/>
  <c r="D490" i="12"/>
  <c r="A490" i="12"/>
  <c r="K489" i="12"/>
  <c r="D489" i="12"/>
  <c r="A489" i="12"/>
  <c r="K488" i="12"/>
  <c r="D488" i="12"/>
  <c r="A488" i="12"/>
  <c r="K487" i="12"/>
  <c r="D487" i="12"/>
  <c r="A487" i="12"/>
  <c r="K486" i="12"/>
  <c r="D486" i="12"/>
  <c r="A486" i="12"/>
  <c r="K485" i="12"/>
  <c r="D485" i="12"/>
  <c r="A485" i="12"/>
  <c r="K484" i="12"/>
  <c r="D484" i="12"/>
  <c r="A484" i="12"/>
  <c r="K483" i="12"/>
  <c r="D483" i="12"/>
  <c r="A483" i="12"/>
  <c r="K482" i="12"/>
  <c r="D482" i="12"/>
  <c r="A482" i="12"/>
  <c r="K481" i="12"/>
  <c r="D481" i="12"/>
  <c r="A481" i="12"/>
  <c r="K480" i="12"/>
  <c r="D480" i="12"/>
  <c r="A480" i="12"/>
  <c r="K479" i="12"/>
  <c r="D479" i="12"/>
  <c r="A479" i="12"/>
  <c r="K478" i="12"/>
  <c r="D478" i="12"/>
  <c r="A478" i="12"/>
  <c r="K477" i="12"/>
  <c r="D477" i="12"/>
  <c r="A477" i="12"/>
  <c r="K476" i="12"/>
  <c r="D476" i="12"/>
  <c r="A476" i="12"/>
  <c r="K475" i="12"/>
  <c r="D475" i="12"/>
  <c r="A475" i="12"/>
  <c r="K474" i="12"/>
  <c r="D474" i="12"/>
  <c r="A474" i="12"/>
  <c r="K473" i="12"/>
  <c r="D473" i="12"/>
  <c r="A473" i="12"/>
  <c r="K472" i="12"/>
  <c r="D472" i="12"/>
  <c r="A472" i="12"/>
  <c r="K471" i="12"/>
  <c r="D471" i="12"/>
  <c r="A471" i="12"/>
  <c r="K470" i="12"/>
  <c r="D470" i="12"/>
  <c r="A470" i="12"/>
  <c r="K469" i="12"/>
  <c r="D469" i="12"/>
  <c r="A469" i="12"/>
  <c r="K468" i="12"/>
  <c r="D468" i="12"/>
  <c r="A468" i="12"/>
  <c r="K467" i="12"/>
  <c r="D467" i="12"/>
  <c r="A467" i="12"/>
  <c r="K466" i="12"/>
  <c r="D466" i="12"/>
  <c r="A466" i="12"/>
  <c r="K465" i="12"/>
  <c r="D465" i="12"/>
  <c r="A465" i="12"/>
  <c r="K464" i="12"/>
  <c r="D464" i="12"/>
  <c r="A464" i="12"/>
  <c r="K463" i="12"/>
  <c r="D463" i="12"/>
  <c r="A463" i="12"/>
  <c r="K462" i="12"/>
  <c r="D462" i="12"/>
  <c r="A462" i="12"/>
  <c r="K461" i="12"/>
  <c r="D461" i="12"/>
  <c r="A461" i="12"/>
  <c r="K460" i="12"/>
  <c r="D460" i="12"/>
  <c r="A460" i="12"/>
  <c r="K459" i="12"/>
  <c r="D459" i="12"/>
  <c r="A459" i="12"/>
  <c r="K458" i="12"/>
  <c r="D458" i="12"/>
  <c r="A458" i="12"/>
  <c r="K457" i="12"/>
  <c r="D457" i="12"/>
  <c r="A457" i="12"/>
  <c r="K456" i="12"/>
  <c r="D456" i="12"/>
  <c r="A456" i="12"/>
  <c r="K455" i="12"/>
  <c r="D455" i="12"/>
  <c r="A455" i="12"/>
  <c r="K454" i="12"/>
  <c r="D454" i="12"/>
  <c r="A454" i="12"/>
  <c r="K453" i="12"/>
  <c r="D453" i="12"/>
  <c r="A453" i="12"/>
  <c r="K452" i="12"/>
  <c r="D452" i="12"/>
  <c r="A452" i="12"/>
  <c r="K451" i="12"/>
  <c r="D451" i="12"/>
  <c r="A451" i="12"/>
  <c r="K450" i="12"/>
  <c r="D450" i="12"/>
  <c r="A450" i="12"/>
  <c r="K449" i="12"/>
  <c r="D449" i="12"/>
  <c r="A449" i="12"/>
  <c r="K448" i="12"/>
  <c r="D448" i="12"/>
  <c r="A448" i="12"/>
  <c r="K447" i="12"/>
  <c r="D447" i="12"/>
  <c r="A447" i="12"/>
  <c r="K446" i="12"/>
  <c r="D446" i="12"/>
  <c r="A446" i="12"/>
  <c r="K445" i="12"/>
  <c r="D445" i="12"/>
  <c r="A445" i="12"/>
  <c r="K444" i="12"/>
  <c r="D444" i="12"/>
  <c r="A444" i="12"/>
  <c r="K443" i="12"/>
  <c r="D443" i="12"/>
  <c r="A443" i="12"/>
  <c r="K442" i="12"/>
  <c r="D442" i="12"/>
  <c r="A442" i="12"/>
  <c r="K441" i="12"/>
  <c r="D441" i="12"/>
  <c r="A441" i="12"/>
  <c r="K440" i="12"/>
  <c r="D440" i="12"/>
  <c r="A440" i="12"/>
  <c r="K439" i="12"/>
  <c r="D439" i="12"/>
  <c r="A439" i="12"/>
  <c r="K438" i="12"/>
  <c r="D438" i="12"/>
  <c r="A438" i="12"/>
  <c r="K437" i="12"/>
  <c r="D437" i="12"/>
  <c r="A437" i="12"/>
  <c r="K436" i="12"/>
  <c r="D436" i="12"/>
  <c r="A436" i="12"/>
  <c r="K435" i="12"/>
  <c r="D435" i="12"/>
  <c r="A435" i="12"/>
  <c r="K434" i="12"/>
  <c r="D434" i="12"/>
  <c r="A434" i="12"/>
  <c r="K433" i="12"/>
  <c r="D433" i="12"/>
  <c r="A433" i="12"/>
  <c r="K432" i="12"/>
  <c r="D432" i="12"/>
  <c r="A432" i="12"/>
  <c r="K431" i="12"/>
  <c r="D431" i="12"/>
  <c r="A431" i="12"/>
  <c r="K430" i="12"/>
  <c r="D430" i="12"/>
  <c r="A430" i="12"/>
  <c r="K429" i="12"/>
  <c r="D429" i="12"/>
  <c r="A429" i="12"/>
  <c r="K428" i="12"/>
  <c r="D428" i="12"/>
  <c r="A428" i="12"/>
  <c r="K427" i="12"/>
  <c r="D427" i="12"/>
  <c r="A427" i="12"/>
  <c r="K426" i="12"/>
  <c r="D426" i="12"/>
  <c r="A426" i="12"/>
  <c r="K425" i="12"/>
  <c r="D425" i="12"/>
  <c r="A425" i="12"/>
  <c r="K424" i="12"/>
  <c r="D424" i="12"/>
  <c r="A424" i="12"/>
  <c r="K423" i="12"/>
  <c r="D423" i="12"/>
  <c r="A423" i="12"/>
  <c r="K422" i="12"/>
  <c r="D422" i="12"/>
  <c r="A422" i="12"/>
  <c r="K421" i="12"/>
  <c r="D421" i="12"/>
  <c r="A421" i="12"/>
  <c r="K420" i="12"/>
  <c r="D420" i="12"/>
  <c r="A420" i="12"/>
  <c r="K419" i="12"/>
  <c r="D419" i="12"/>
  <c r="A419" i="12"/>
  <c r="K418" i="12"/>
  <c r="D418" i="12"/>
  <c r="A418" i="12"/>
  <c r="K417" i="12"/>
  <c r="D417" i="12"/>
  <c r="A417" i="12"/>
  <c r="K416" i="12"/>
  <c r="D416" i="12"/>
  <c r="A416" i="12"/>
  <c r="K415" i="12"/>
  <c r="D415" i="12"/>
  <c r="A415" i="12"/>
  <c r="K414" i="12"/>
  <c r="D414" i="12"/>
  <c r="A414" i="12"/>
  <c r="K413" i="12"/>
  <c r="D413" i="12"/>
  <c r="A413" i="12"/>
  <c r="K412" i="12"/>
  <c r="D412" i="12"/>
  <c r="A412" i="12"/>
  <c r="K411" i="12"/>
  <c r="D411" i="12"/>
  <c r="A411" i="12"/>
  <c r="K410" i="12"/>
  <c r="D410" i="12"/>
  <c r="A410" i="12"/>
  <c r="K409" i="12"/>
  <c r="D409" i="12"/>
  <c r="A409" i="12"/>
  <c r="K408" i="12"/>
  <c r="D408" i="12"/>
  <c r="A408" i="12"/>
  <c r="K407" i="12"/>
  <c r="D407" i="12"/>
  <c r="A407" i="12"/>
  <c r="K406" i="12"/>
  <c r="D406" i="12"/>
  <c r="A406" i="12"/>
  <c r="K405" i="12"/>
  <c r="D405" i="12"/>
  <c r="A405" i="12"/>
  <c r="K404" i="12"/>
  <c r="D404" i="12"/>
  <c r="A404" i="12"/>
  <c r="K403" i="12"/>
  <c r="D403" i="12"/>
  <c r="A403" i="12"/>
  <c r="K402" i="12"/>
  <c r="D402" i="12"/>
  <c r="A402" i="12"/>
  <c r="K401" i="12"/>
  <c r="D401" i="12"/>
  <c r="A401" i="12"/>
  <c r="K400" i="12"/>
  <c r="D400" i="12"/>
  <c r="A400" i="12"/>
  <c r="K399" i="12"/>
  <c r="D399" i="12"/>
  <c r="A399" i="12"/>
  <c r="K398" i="12"/>
  <c r="D398" i="12"/>
  <c r="A398" i="12"/>
  <c r="K397" i="12"/>
  <c r="D397" i="12"/>
  <c r="A397" i="12"/>
  <c r="K396" i="12"/>
  <c r="D396" i="12"/>
  <c r="A396" i="12"/>
  <c r="K395" i="12"/>
  <c r="D395" i="12"/>
  <c r="A395" i="12"/>
  <c r="K394" i="12"/>
  <c r="D394" i="12"/>
  <c r="A394" i="12"/>
  <c r="K393" i="12"/>
  <c r="D393" i="12"/>
  <c r="A393" i="12"/>
  <c r="K392" i="12"/>
  <c r="D392" i="12"/>
  <c r="A392" i="12"/>
  <c r="K391" i="12"/>
  <c r="D391" i="12"/>
  <c r="A391" i="12"/>
  <c r="K390" i="12"/>
  <c r="D390" i="12"/>
  <c r="A390" i="12"/>
  <c r="K389" i="12"/>
  <c r="D389" i="12"/>
  <c r="A389" i="12"/>
  <c r="K388" i="12"/>
  <c r="D388" i="12"/>
  <c r="A388" i="12"/>
  <c r="K387" i="12"/>
  <c r="D387" i="12"/>
  <c r="A387" i="12"/>
  <c r="K386" i="12"/>
  <c r="D386" i="12"/>
  <c r="A386" i="12"/>
  <c r="K385" i="12"/>
  <c r="D385" i="12"/>
  <c r="A385" i="12"/>
  <c r="K384" i="12"/>
  <c r="D384" i="12"/>
  <c r="A384" i="12"/>
  <c r="K383" i="12"/>
  <c r="D383" i="12"/>
  <c r="A383" i="12"/>
  <c r="K382" i="12"/>
  <c r="D382" i="12"/>
  <c r="A382" i="12"/>
  <c r="K381" i="12"/>
  <c r="D381" i="12"/>
  <c r="A381" i="12"/>
  <c r="K380" i="12"/>
  <c r="D380" i="12"/>
  <c r="A380" i="12"/>
  <c r="K379" i="12"/>
  <c r="D379" i="12"/>
  <c r="A379" i="12"/>
  <c r="K378" i="12"/>
  <c r="D378" i="12"/>
  <c r="A378" i="12"/>
  <c r="K377" i="12"/>
  <c r="D377" i="12"/>
  <c r="A377" i="12"/>
  <c r="K376" i="12"/>
  <c r="D376" i="12"/>
  <c r="A376" i="12"/>
  <c r="K375" i="12"/>
  <c r="D375" i="12"/>
  <c r="A375" i="12"/>
  <c r="K374" i="12"/>
  <c r="D374" i="12"/>
  <c r="A374" i="12"/>
  <c r="K373" i="12"/>
  <c r="D373" i="12"/>
  <c r="A373" i="12"/>
  <c r="K372" i="12"/>
  <c r="D372" i="12"/>
  <c r="A372" i="12"/>
  <c r="K371" i="12"/>
  <c r="D371" i="12"/>
  <c r="A371" i="12"/>
  <c r="K370" i="12"/>
  <c r="D370" i="12"/>
  <c r="A370" i="12"/>
  <c r="K369" i="12"/>
  <c r="D369" i="12"/>
  <c r="A369" i="12"/>
  <c r="K368" i="12"/>
  <c r="D368" i="12"/>
  <c r="A368" i="12"/>
  <c r="K367" i="12"/>
  <c r="D367" i="12"/>
  <c r="A367" i="12"/>
  <c r="K366" i="12"/>
  <c r="D366" i="12"/>
  <c r="A366" i="12"/>
  <c r="K365" i="12"/>
  <c r="D365" i="12"/>
  <c r="A365" i="12"/>
  <c r="K364" i="12"/>
  <c r="D364" i="12"/>
  <c r="A364" i="12"/>
  <c r="K363" i="12"/>
  <c r="D363" i="12"/>
  <c r="A363" i="12"/>
  <c r="K362" i="12"/>
  <c r="D362" i="12"/>
  <c r="A362" i="12"/>
  <c r="K361" i="12"/>
  <c r="D361" i="12"/>
  <c r="A361" i="12"/>
  <c r="K360" i="12"/>
  <c r="D360" i="12"/>
  <c r="A360" i="12"/>
  <c r="K359" i="12"/>
  <c r="D359" i="12"/>
  <c r="A359" i="12"/>
  <c r="K358" i="12"/>
  <c r="D358" i="12"/>
  <c r="A358" i="12"/>
  <c r="K357" i="12"/>
  <c r="D357" i="12"/>
  <c r="A357" i="12"/>
  <c r="K356" i="12"/>
  <c r="D356" i="12"/>
  <c r="A356" i="12"/>
  <c r="K355" i="12"/>
  <c r="D355" i="12"/>
  <c r="A355" i="12"/>
  <c r="K354" i="12"/>
  <c r="D354" i="12"/>
  <c r="A354" i="12"/>
  <c r="K353" i="12"/>
  <c r="D353" i="12"/>
  <c r="A353" i="12"/>
  <c r="K352" i="12"/>
  <c r="D352" i="12"/>
  <c r="A352" i="12"/>
  <c r="K351" i="12"/>
  <c r="D351" i="12"/>
  <c r="A351" i="12"/>
  <c r="K350" i="12"/>
  <c r="D350" i="12"/>
  <c r="A350" i="12"/>
  <c r="K349" i="12"/>
  <c r="D349" i="12"/>
  <c r="A349" i="12"/>
  <c r="K348" i="12"/>
  <c r="D348" i="12"/>
  <c r="A348" i="12"/>
  <c r="K347" i="12"/>
  <c r="D347" i="12"/>
  <c r="A347" i="12"/>
  <c r="K346" i="12"/>
  <c r="D346" i="12"/>
  <c r="A346" i="12"/>
  <c r="K345" i="12"/>
  <c r="D345" i="12"/>
  <c r="A345" i="12"/>
  <c r="K344" i="12"/>
  <c r="D344" i="12"/>
  <c r="A344" i="12"/>
  <c r="K343" i="12"/>
  <c r="D343" i="12"/>
  <c r="A343" i="12"/>
  <c r="K342" i="12"/>
  <c r="D342" i="12"/>
  <c r="A342" i="12"/>
  <c r="K341" i="12"/>
  <c r="D341" i="12"/>
  <c r="A341" i="12"/>
  <c r="K340" i="12"/>
  <c r="D340" i="12"/>
  <c r="A340" i="12"/>
  <c r="K339" i="12"/>
  <c r="D339" i="12"/>
  <c r="A339" i="12"/>
  <c r="K338" i="12"/>
  <c r="D338" i="12"/>
  <c r="A338" i="12"/>
  <c r="K337" i="12"/>
  <c r="D337" i="12"/>
  <c r="A337" i="12"/>
  <c r="K336" i="12"/>
  <c r="D336" i="12"/>
  <c r="A336" i="12"/>
  <c r="K335" i="12"/>
  <c r="D335" i="12"/>
  <c r="A335" i="12"/>
  <c r="K334" i="12"/>
  <c r="D334" i="12"/>
  <c r="A334" i="12"/>
  <c r="K333" i="12"/>
  <c r="D333" i="12"/>
  <c r="A333" i="12"/>
  <c r="K332" i="12"/>
  <c r="D332" i="12"/>
  <c r="A332" i="12"/>
  <c r="K331" i="12"/>
  <c r="D331" i="12"/>
  <c r="A331" i="12"/>
  <c r="K330" i="12"/>
  <c r="D330" i="12"/>
  <c r="A330" i="12"/>
  <c r="K329" i="12"/>
  <c r="D329" i="12"/>
  <c r="A329" i="12"/>
  <c r="K328" i="12"/>
  <c r="D328" i="12"/>
  <c r="A328" i="12"/>
  <c r="K327" i="12"/>
  <c r="D327" i="12"/>
  <c r="A327" i="12"/>
  <c r="K326" i="12"/>
  <c r="D326" i="12"/>
  <c r="A326" i="12"/>
  <c r="K325" i="12"/>
  <c r="D325" i="12"/>
  <c r="A325" i="12"/>
  <c r="K324" i="12"/>
  <c r="D324" i="12"/>
  <c r="A324" i="12"/>
  <c r="K323" i="12"/>
  <c r="D323" i="12"/>
  <c r="A323" i="12"/>
  <c r="K322" i="12"/>
  <c r="D322" i="12"/>
  <c r="A322" i="12"/>
  <c r="K321" i="12"/>
  <c r="D321" i="12"/>
  <c r="A321" i="12"/>
  <c r="K320" i="12"/>
  <c r="D320" i="12"/>
  <c r="A320" i="12"/>
  <c r="K319" i="12"/>
  <c r="D319" i="12"/>
  <c r="A319" i="12"/>
  <c r="K318" i="12"/>
  <c r="D318" i="12"/>
  <c r="A318" i="12"/>
  <c r="K317" i="12"/>
  <c r="D317" i="12"/>
  <c r="A317" i="12"/>
  <c r="K316" i="12"/>
  <c r="D316" i="12"/>
  <c r="A316" i="12"/>
  <c r="K315" i="12"/>
  <c r="D315" i="12"/>
  <c r="A315" i="12"/>
  <c r="K314" i="12"/>
  <c r="D314" i="12"/>
  <c r="A314" i="12"/>
  <c r="K313" i="12"/>
  <c r="D313" i="12"/>
  <c r="A313" i="12"/>
  <c r="K312" i="12"/>
  <c r="D312" i="12"/>
  <c r="A312" i="12"/>
  <c r="K311" i="12"/>
  <c r="D311" i="12"/>
  <c r="A311" i="12"/>
  <c r="K310" i="12"/>
  <c r="D310" i="12"/>
  <c r="A310" i="12"/>
  <c r="K309" i="12"/>
  <c r="D309" i="12"/>
  <c r="A309" i="12"/>
  <c r="K308" i="12"/>
  <c r="D308" i="12"/>
  <c r="A308" i="12"/>
  <c r="K307" i="12"/>
  <c r="D307" i="12"/>
  <c r="A307" i="12"/>
  <c r="K306" i="12"/>
  <c r="D306" i="12"/>
  <c r="A306" i="12"/>
  <c r="K305" i="12"/>
  <c r="D305" i="12"/>
  <c r="A305" i="12"/>
  <c r="K304" i="12"/>
  <c r="D304" i="12"/>
  <c r="A304" i="12"/>
  <c r="K303" i="12"/>
  <c r="D303" i="12"/>
  <c r="A303" i="12"/>
  <c r="K302" i="12"/>
  <c r="D302" i="12"/>
  <c r="A302" i="12"/>
  <c r="K301" i="12"/>
  <c r="D301" i="12"/>
  <c r="A301" i="12"/>
  <c r="K300" i="12"/>
  <c r="D300" i="12"/>
  <c r="A300" i="12"/>
  <c r="K299" i="12"/>
  <c r="D299" i="12"/>
  <c r="A299" i="12"/>
  <c r="K298" i="12"/>
  <c r="D298" i="12"/>
  <c r="A298" i="12"/>
  <c r="K297" i="12"/>
  <c r="D297" i="12"/>
  <c r="A297" i="12"/>
  <c r="K296" i="12"/>
  <c r="D296" i="12"/>
  <c r="A296" i="12"/>
  <c r="K295" i="12"/>
  <c r="D295" i="12"/>
  <c r="A295" i="12"/>
  <c r="K294" i="12"/>
  <c r="D294" i="12"/>
  <c r="A294" i="12"/>
  <c r="K293" i="12"/>
  <c r="D293" i="12"/>
  <c r="A293" i="12"/>
  <c r="K292" i="12"/>
  <c r="D292" i="12"/>
  <c r="A292" i="12"/>
  <c r="K291" i="12"/>
  <c r="D291" i="12"/>
  <c r="A291" i="12"/>
  <c r="K290" i="12"/>
  <c r="D290" i="12"/>
  <c r="A290" i="12"/>
  <c r="K289" i="12"/>
  <c r="D289" i="12"/>
  <c r="A289" i="12"/>
  <c r="K288" i="12"/>
  <c r="D288" i="12"/>
  <c r="A288" i="12"/>
  <c r="K287" i="12"/>
  <c r="D287" i="12"/>
  <c r="A287" i="12"/>
  <c r="K286" i="12"/>
  <c r="D286" i="12"/>
  <c r="A286" i="12"/>
  <c r="K285" i="12"/>
  <c r="D285" i="12"/>
  <c r="A285" i="12"/>
  <c r="K284" i="12"/>
  <c r="D284" i="12"/>
  <c r="A284" i="12"/>
  <c r="K283" i="12"/>
  <c r="D283" i="12"/>
  <c r="A283" i="12"/>
  <c r="K282" i="12"/>
  <c r="D282" i="12"/>
  <c r="A282" i="12"/>
  <c r="K281" i="12"/>
  <c r="D281" i="12"/>
  <c r="A281" i="12"/>
  <c r="K280" i="12"/>
  <c r="D280" i="12"/>
  <c r="A280" i="12"/>
  <c r="K279" i="12"/>
  <c r="D279" i="12"/>
  <c r="A279" i="12"/>
  <c r="K278" i="12"/>
  <c r="D278" i="12"/>
  <c r="A278" i="12"/>
  <c r="K277" i="12"/>
  <c r="D277" i="12"/>
  <c r="A277" i="12"/>
  <c r="K276" i="12"/>
  <c r="D276" i="12"/>
  <c r="A276" i="12"/>
  <c r="K275" i="12"/>
  <c r="D275" i="12"/>
  <c r="A275" i="12"/>
  <c r="K274" i="12"/>
  <c r="D274" i="12"/>
  <c r="A274" i="12"/>
  <c r="K273" i="12"/>
  <c r="D273" i="12"/>
  <c r="A273" i="12"/>
  <c r="K272" i="12"/>
  <c r="D272" i="12"/>
  <c r="A272" i="12"/>
  <c r="K271" i="12"/>
  <c r="D271" i="12"/>
  <c r="A271" i="12"/>
  <c r="K270" i="12"/>
  <c r="D270" i="12"/>
  <c r="A270" i="12"/>
  <c r="K269" i="12"/>
  <c r="D269" i="12"/>
  <c r="A269" i="12"/>
  <c r="K268" i="12"/>
  <c r="D268" i="12"/>
  <c r="A268" i="12"/>
  <c r="K267" i="12"/>
  <c r="D267" i="12"/>
  <c r="A267" i="12"/>
  <c r="K266" i="12"/>
  <c r="D266" i="12"/>
  <c r="A266" i="12"/>
  <c r="K265" i="12"/>
  <c r="D265" i="12"/>
  <c r="A265" i="12"/>
  <c r="K264" i="12"/>
  <c r="D264" i="12"/>
  <c r="A264" i="12"/>
  <c r="K263" i="12"/>
  <c r="D263" i="12"/>
  <c r="A263" i="12"/>
  <c r="K262" i="12"/>
  <c r="D262" i="12"/>
  <c r="A262" i="12"/>
  <c r="K261" i="12"/>
  <c r="D261" i="12"/>
  <c r="A261" i="12"/>
  <c r="K260" i="12"/>
  <c r="D260" i="12"/>
  <c r="A260" i="12"/>
  <c r="K259" i="12"/>
  <c r="D259" i="12"/>
  <c r="A259" i="12"/>
  <c r="K258" i="12"/>
  <c r="D258" i="12"/>
  <c r="A258" i="12"/>
  <c r="K257" i="12"/>
  <c r="D257" i="12"/>
  <c r="A257" i="12"/>
  <c r="K256" i="12"/>
  <c r="D256" i="12"/>
  <c r="A256" i="12"/>
  <c r="K255" i="12"/>
  <c r="D255" i="12"/>
  <c r="A255" i="12"/>
  <c r="K254" i="12"/>
  <c r="D254" i="12"/>
  <c r="A254" i="12"/>
  <c r="K253" i="12"/>
  <c r="D253" i="12"/>
  <c r="A253" i="12"/>
  <c r="K252" i="12"/>
  <c r="D252" i="12"/>
  <c r="A252" i="12"/>
  <c r="K251" i="12"/>
  <c r="D251" i="12"/>
  <c r="A251" i="12"/>
  <c r="K250" i="12"/>
  <c r="D250" i="12"/>
  <c r="A250" i="12"/>
  <c r="K249" i="12"/>
  <c r="D249" i="12"/>
  <c r="A249" i="12"/>
  <c r="K248" i="12"/>
  <c r="D248" i="12"/>
  <c r="A248" i="12"/>
  <c r="K247" i="12"/>
  <c r="D247" i="12"/>
  <c r="A247" i="12"/>
  <c r="K246" i="12"/>
  <c r="D246" i="12"/>
  <c r="A246" i="12"/>
  <c r="K245" i="12"/>
  <c r="D245" i="12"/>
  <c r="A245" i="12"/>
  <c r="K244" i="12"/>
  <c r="D244" i="12"/>
  <c r="A244" i="12"/>
  <c r="K243" i="12"/>
  <c r="D243" i="12"/>
  <c r="A243" i="12"/>
  <c r="K242" i="12"/>
  <c r="D242" i="12"/>
  <c r="A242" i="12"/>
  <c r="K241" i="12"/>
  <c r="D241" i="12"/>
  <c r="A241" i="12"/>
  <c r="K240" i="12"/>
  <c r="D240" i="12"/>
  <c r="A240" i="12"/>
  <c r="K239" i="12"/>
  <c r="D239" i="12"/>
  <c r="A239" i="12"/>
  <c r="K238" i="12"/>
  <c r="D238" i="12"/>
  <c r="A238" i="12"/>
  <c r="K237" i="12"/>
  <c r="D237" i="12"/>
  <c r="A237" i="12"/>
  <c r="K236" i="12"/>
  <c r="D236" i="12"/>
  <c r="A236" i="12"/>
  <c r="K235" i="12"/>
  <c r="D235" i="12"/>
  <c r="A235" i="12"/>
  <c r="K234" i="12"/>
  <c r="D234" i="12"/>
  <c r="A234" i="12"/>
  <c r="K233" i="12"/>
  <c r="D233" i="12"/>
  <c r="A233" i="12"/>
  <c r="K232" i="12"/>
  <c r="D232" i="12"/>
  <c r="A232" i="12"/>
  <c r="K231" i="12"/>
  <c r="D231" i="12"/>
  <c r="A231" i="12"/>
  <c r="K230" i="12"/>
  <c r="D230" i="12"/>
  <c r="A230" i="12"/>
  <c r="K229" i="12"/>
  <c r="D229" i="12"/>
  <c r="A229" i="12"/>
  <c r="K228" i="12"/>
  <c r="D228" i="12"/>
  <c r="A228" i="12"/>
  <c r="K227" i="12"/>
  <c r="D227" i="12"/>
  <c r="A227" i="12"/>
  <c r="K226" i="12"/>
  <c r="D226" i="12"/>
  <c r="A226" i="12"/>
  <c r="K225" i="12"/>
  <c r="D225" i="12"/>
  <c r="A225" i="12"/>
  <c r="K224" i="12"/>
  <c r="D224" i="12"/>
  <c r="A224" i="12"/>
  <c r="K223" i="12"/>
  <c r="D223" i="12"/>
  <c r="A223" i="12"/>
  <c r="K222" i="12"/>
  <c r="D222" i="12"/>
  <c r="A222" i="12"/>
  <c r="K221" i="12"/>
  <c r="D221" i="12"/>
  <c r="A221" i="12"/>
  <c r="K220" i="12"/>
  <c r="D220" i="12"/>
  <c r="A220" i="12"/>
  <c r="K219" i="12"/>
  <c r="D219" i="12"/>
  <c r="A219" i="12"/>
  <c r="K218" i="12"/>
  <c r="D218" i="12"/>
  <c r="A218" i="12"/>
  <c r="K217" i="12"/>
  <c r="D217" i="12"/>
  <c r="A217" i="12"/>
  <c r="K216" i="12"/>
  <c r="D216" i="12"/>
  <c r="A216" i="12"/>
  <c r="K215" i="12"/>
  <c r="D215" i="12"/>
  <c r="A215" i="12"/>
  <c r="K214" i="12"/>
  <c r="D214" i="12"/>
  <c r="A214" i="12"/>
  <c r="K213" i="12"/>
  <c r="D213" i="12"/>
  <c r="A213" i="12"/>
  <c r="K212" i="12"/>
  <c r="D212" i="12"/>
  <c r="A212" i="12"/>
  <c r="K211" i="12"/>
  <c r="D211" i="12"/>
  <c r="A211" i="12"/>
  <c r="K210" i="12"/>
  <c r="D210" i="12"/>
  <c r="A210" i="12"/>
  <c r="K209" i="12"/>
  <c r="D209" i="12"/>
  <c r="A209" i="12"/>
  <c r="K208" i="12"/>
  <c r="D208" i="12"/>
  <c r="A208" i="12"/>
  <c r="K207" i="12"/>
  <c r="D207" i="12"/>
  <c r="A207" i="12"/>
  <c r="K206" i="12"/>
  <c r="D206" i="12"/>
  <c r="A206" i="12"/>
  <c r="K205" i="12"/>
  <c r="D205" i="12"/>
  <c r="A205" i="12"/>
  <c r="K204" i="12"/>
  <c r="D204" i="12"/>
  <c r="A204" i="12"/>
  <c r="K203" i="12"/>
  <c r="D203" i="12"/>
  <c r="A203" i="12"/>
  <c r="K202" i="12"/>
  <c r="D202" i="12"/>
  <c r="A202" i="12"/>
  <c r="K201" i="12"/>
  <c r="D201" i="12"/>
  <c r="A201" i="12"/>
  <c r="K200" i="12"/>
  <c r="D200" i="12"/>
  <c r="A200" i="12"/>
  <c r="K199" i="12"/>
  <c r="D199" i="12"/>
  <c r="A199" i="12"/>
  <c r="K198" i="12"/>
  <c r="D198" i="12"/>
  <c r="A198" i="12"/>
  <c r="K197" i="12"/>
  <c r="D197" i="12"/>
  <c r="A197" i="12"/>
  <c r="K196" i="12"/>
  <c r="D196" i="12"/>
  <c r="A196" i="12"/>
  <c r="K195" i="12"/>
  <c r="D195" i="12"/>
  <c r="A195" i="12"/>
  <c r="K194" i="12"/>
  <c r="D194" i="12"/>
  <c r="A194" i="12"/>
  <c r="K193" i="12"/>
  <c r="D193" i="12"/>
  <c r="A193" i="12"/>
  <c r="K192" i="12"/>
  <c r="D192" i="12"/>
  <c r="A192" i="12"/>
  <c r="K191" i="12"/>
  <c r="D191" i="12"/>
  <c r="A191" i="12"/>
  <c r="K190" i="12"/>
  <c r="D190" i="12"/>
  <c r="A190" i="12"/>
  <c r="K189" i="12"/>
  <c r="D189" i="12"/>
  <c r="A189" i="12"/>
  <c r="K188" i="12"/>
  <c r="D188" i="12"/>
  <c r="A188" i="12"/>
  <c r="K187" i="12"/>
  <c r="D187" i="12"/>
  <c r="A187" i="12"/>
  <c r="K186" i="12"/>
  <c r="D186" i="12"/>
  <c r="A186" i="12"/>
  <c r="K185" i="12"/>
  <c r="D185" i="12"/>
  <c r="A185" i="12"/>
  <c r="K184" i="12"/>
  <c r="D184" i="12"/>
  <c r="A184" i="12"/>
  <c r="K183" i="12"/>
  <c r="D183" i="12"/>
  <c r="A183" i="12"/>
  <c r="K182" i="12"/>
  <c r="D182" i="12"/>
  <c r="A182" i="12"/>
  <c r="K181" i="12"/>
  <c r="D181" i="12"/>
  <c r="A181" i="12"/>
  <c r="K180" i="12"/>
  <c r="D180" i="12"/>
  <c r="A180" i="12"/>
  <c r="K179" i="12"/>
  <c r="D179" i="12"/>
  <c r="A179" i="12"/>
  <c r="K178" i="12"/>
  <c r="D178" i="12"/>
  <c r="A178" i="12"/>
  <c r="K177" i="12"/>
  <c r="D177" i="12"/>
  <c r="A177" i="12"/>
  <c r="K176" i="12"/>
  <c r="D176" i="12"/>
  <c r="A176" i="12"/>
  <c r="K175" i="12"/>
  <c r="D175" i="12"/>
  <c r="A175" i="12"/>
  <c r="K174" i="12"/>
  <c r="D174" i="12"/>
  <c r="A174" i="12"/>
  <c r="K173" i="12"/>
  <c r="D173" i="12"/>
  <c r="A173" i="12"/>
  <c r="K172" i="12"/>
  <c r="D172" i="12"/>
  <c r="A172" i="12"/>
  <c r="K171" i="12"/>
  <c r="D171" i="12"/>
  <c r="A171" i="12"/>
  <c r="K170" i="12"/>
  <c r="D170" i="12"/>
  <c r="A170" i="12"/>
  <c r="K169" i="12"/>
  <c r="D169" i="12"/>
  <c r="A169" i="12"/>
  <c r="K168" i="12"/>
  <c r="D168" i="12"/>
  <c r="A168" i="12"/>
  <c r="K167" i="12"/>
  <c r="D167" i="12"/>
  <c r="A167" i="12"/>
  <c r="K166" i="12"/>
  <c r="D166" i="12"/>
  <c r="A166" i="12"/>
  <c r="K165" i="12"/>
  <c r="D165" i="12"/>
  <c r="A165" i="12"/>
  <c r="K164" i="12"/>
  <c r="D164" i="12"/>
  <c r="A164" i="12"/>
  <c r="K163" i="12"/>
  <c r="D163" i="12"/>
  <c r="A163" i="12"/>
  <c r="K162" i="12"/>
  <c r="D162" i="12"/>
  <c r="A162" i="12"/>
  <c r="K161" i="12"/>
  <c r="D161" i="12"/>
  <c r="A161" i="12"/>
  <c r="K160" i="12"/>
  <c r="D160" i="12"/>
  <c r="A160" i="12"/>
  <c r="K159" i="12"/>
  <c r="D159" i="12"/>
  <c r="A159" i="12"/>
  <c r="K158" i="12"/>
  <c r="D158" i="12"/>
  <c r="A158" i="12"/>
  <c r="K157" i="12"/>
  <c r="D157" i="12"/>
  <c r="A157" i="12"/>
  <c r="K156" i="12"/>
  <c r="D156" i="12"/>
  <c r="A156" i="12"/>
  <c r="K155" i="12"/>
  <c r="D155" i="12"/>
  <c r="A155" i="12"/>
  <c r="K154" i="12"/>
  <c r="D154" i="12"/>
  <c r="A154" i="12"/>
  <c r="K153" i="12"/>
  <c r="D153" i="12"/>
  <c r="A153" i="12"/>
  <c r="K152" i="12"/>
  <c r="D152" i="12"/>
  <c r="A152" i="12"/>
  <c r="K151" i="12"/>
  <c r="D151" i="12"/>
  <c r="A151" i="12"/>
  <c r="K150" i="12"/>
  <c r="D150" i="12"/>
  <c r="A150" i="12"/>
  <c r="K149" i="12"/>
  <c r="D149" i="12"/>
  <c r="A149" i="12"/>
  <c r="K148" i="12"/>
  <c r="D148" i="12"/>
  <c r="A148" i="12"/>
  <c r="K147" i="12"/>
  <c r="D147" i="12"/>
  <c r="A147" i="12"/>
  <c r="K146" i="12"/>
  <c r="D146" i="12"/>
  <c r="A146" i="12"/>
  <c r="K145" i="12"/>
  <c r="D145" i="12"/>
  <c r="A145" i="12"/>
  <c r="K144" i="12"/>
  <c r="D144" i="12"/>
  <c r="A144" i="12"/>
  <c r="K143" i="12"/>
  <c r="D143" i="12"/>
  <c r="A143" i="12"/>
  <c r="K142" i="12"/>
  <c r="D142" i="12"/>
  <c r="A142" i="12"/>
  <c r="K141" i="12"/>
  <c r="D141" i="12"/>
  <c r="A141" i="12"/>
  <c r="K140" i="12"/>
  <c r="D140" i="12"/>
  <c r="A140" i="12"/>
  <c r="K139" i="12"/>
  <c r="D139" i="12"/>
  <c r="A139" i="12"/>
  <c r="K138" i="12"/>
  <c r="D138" i="12"/>
  <c r="A138" i="12"/>
  <c r="K137" i="12"/>
  <c r="D137" i="12"/>
  <c r="A137" i="12"/>
  <c r="K136" i="12"/>
  <c r="D136" i="12"/>
  <c r="A136" i="12"/>
  <c r="K135" i="12"/>
  <c r="D135" i="12"/>
  <c r="A135" i="12"/>
  <c r="K134" i="12"/>
  <c r="D134" i="12"/>
  <c r="A134" i="12"/>
  <c r="K133" i="12"/>
  <c r="D133" i="12"/>
  <c r="A133" i="12"/>
  <c r="K132" i="12"/>
  <c r="D132" i="12"/>
  <c r="A132" i="12"/>
  <c r="K131" i="12"/>
  <c r="D131" i="12"/>
  <c r="A131" i="12"/>
  <c r="K130" i="12"/>
  <c r="D130" i="12"/>
  <c r="A130" i="12"/>
  <c r="K129" i="12"/>
  <c r="D129" i="12"/>
  <c r="A129" i="12"/>
  <c r="K128" i="12"/>
  <c r="D128" i="12"/>
  <c r="A128" i="12"/>
  <c r="K127" i="12"/>
  <c r="D127" i="12"/>
  <c r="A127" i="12"/>
  <c r="K126" i="12"/>
  <c r="D126" i="12"/>
  <c r="A126" i="12"/>
  <c r="K125" i="12"/>
  <c r="D125" i="12"/>
  <c r="A125" i="12"/>
  <c r="K124" i="12"/>
  <c r="D124" i="12"/>
  <c r="A124" i="12"/>
  <c r="K123" i="12"/>
  <c r="D123" i="12"/>
  <c r="A123" i="12"/>
  <c r="K122" i="12"/>
  <c r="D122" i="12"/>
  <c r="A122" i="12"/>
  <c r="K121" i="12"/>
  <c r="D121" i="12"/>
  <c r="A121" i="12"/>
  <c r="K120" i="12"/>
  <c r="D120" i="12"/>
  <c r="A120" i="12"/>
  <c r="K119" i="12"/>
  <c r="D119" i="12"/>
  <c r="A119" i="12"/>
  <c r="K118" i="12"/>
  <c r="D118" i="12"/>
  <c r="A118" i="12"/>
  <c r="K117" i="12"/>
  <c r="D117" i="12"/>
  <c r="A117" i="12"/>
  <c r="K116" i="12"/>
  <c r="D116" i="12"/>
  <c r="A116" i="12"/>
  <c r="K115" i="12"/>
  <c r="D115" i="12"/>
  <c r="A115" i="12"/>
  <c r="K114" i="12"/>
  <c r="D114" i="12"/>
  <c r="A114" i="12"/>
  <c r="K113" i="12"/>
  <c r="D113" i="12"/>
  <c r="A113" i="12"/>
  <c r="K112" i="12"/>
  <c r="D112" i="12"/>
  <c r="A112" i="12"/>
  <c r="K111" i="12"/>
  <c r="D111" i="12"/>
  <c r="A111" i="12"/>
  <c r="K110" i="12"/>
  <c r="D110" i="12"/>
  <c r="A110" i="12"/>
  <c r="K109" i="12"/>
  <c r="D109" i="12"/>
  <c r="A109" i="12"/>
  <c r="K108" i="12"/>
  <c r="D108" i="12"/>
  <c r="A108" i="12"/>
  <c r="K107" i="12"/>
  <c r="D107" i="12"/>
  <c r="A107" i="12"/>
  <c r="K106" i="12"/>
  <c r="D106" i="12"/>
  <c r="A106" i="12"/>
  <c r="K105" i="12"/>
  <c r="D105" i="12"/>
  <c r="A105" i="12"/>
  <c r="K104" i="12"/>
  <c r="D104" i="12"/>
  <c r="A104" i="12"/>
  <c r="K103" i="12"/>
  <c r="D103" i="12"/>
  <c r="A103" i="12"/>
  <c r="K102" i="12"/>
  <c r="D102" i="12"/>
  <c r="A102" i="12"/>
  <c r="K101" i="12"/>
  <c r="D101" i="12"/>
  <c r="A101" i="12"/>
  <c r="K100" i="12"/>
  <c r="D100" i="12"/>
  <c r="A100" i="12"/>
  <c r="K99" i="12"/>
  <c r="D99" i="12"/>
  <c r="A99" i="12"/>
  <c r="K98" i="12"/>
  <c r="D98" i="12"/>
  <c r="A98" i="12"/>
  <c r="K97" i="12"/>
  <c r="D97" i="12"/>
  <c r="A97" i="12"/>
  <c r="K96" i="12"/>
  <c r="D96" i="12"/>
  <c r="A96" i="12"/>
  <c r="K95" i="12"/>
  <c r="D95" i="12"/>
  <c r="A95" i="12"/>
  <c r="K94" i="12"/>
  <c r="D94" i="12"/>
  <c r="A94" i="12"/>
  <c r="K93" i="12"/>
  <c r="D93" i="12"/>
  <c r="A93" i="12"/>
  <c r="K92" i="12"/>
  <c r="D92" i="12"/>
  <c r="A92" i="12"/>
  <c r="K91" i="12"/>
  <c r="D91" i="12"/>
  <c r="A91" i="12"/>
  <c r="K90" i="12"/>
  <c r="D90" i="12"/>
  <c r="A90" i="12"/>
  <c r="K89" i="12"/>
  <c r="D89" i="12"/>
  <c r="A89" i="12"/>
  <c r="K88" i="12"/>
  <c r="D88" i="12"/>
  <c r="A88" i="12"/>
  <c r="K87" i="12"/>
  <c r="D87" i="12"/>
  <c r="A87" i="12"/>
  <c r="K86" i="12"/>
  <c r="D86" i="12"/>
  <c r="A86" i="12"/>
  <c r="K85" i="12"/>
  <c r="D85" i="12"/>
  <c r="A85" i="12"/>
  <c r="K84" i="12"/>
  <c r="D84" i="12"/>
  <c r="A84" i="12"/>
  <c r="K83" i="12"/>
  <c r="D83" i="12"/>
  <c r="A83" i="12"/>
  <c r="K82" i="12"/>
  <c r="D82" i="12"/>
  <c r="A82" i="12"/>
  <c r="K81" i="12"/>
  <c r="D81" i="12"/>
  <c r="A81" i="12"/>
  <c r="K80" i="12"/>
  <c r="D80" i="12"/>
  <c r="A80" i="12"/>
  <c r="K79" i="12"/>
  <c r="D79" i="12"/>
  <c r="A79" i="12"/>
  <c r="K78" i="12"/>
  <c r="D78" i="12"/>
  <c r="A78" i="12"/>
  <c r="K77" i="12"/>
  <c r="D77" i="12"/>
  <c r="A77" i="12"/>
  <c r="K76" i="12"/>
  <c r="D76" i="12"/>
  <c r="A76" i="12"/>
  <c r="K75" i="12"/>
  <c r="D75" i="12"/>
  <c r="A75" i="12"/>
  <c r="K74" i="12"/>
  <c r="D74" i="12"/>
  <c r="A74" i="12"/>
  <c r="K73" i="12"/>
  <c r="D73" i="12"/>
  <c r="A73" i="12"/>
  <c r="K72" i="12"/>
  <c r="D72" i="12"/>
  <c r="A72" i="12"/>
  <c r="K71" i="12"/>
  <c r="D71" i="12"/>
  <c r="A71" i="12"/>
  <c r="K70" i="12"/>
  <c r="D70" i="12"/>
  <c r="A70" i="12"/>
  <c r="K69" i="12"/>
  <c r="D69" i="12"/>
  <c r="A69" i="12"/>
  <c r="K68" i="12"/>
  <c r="D68" i="12"/>
  <c r="A68" i="12"/>
  <c r="K67" i="12"/>
  <c r="D67" i="12"/>
  <c r="A67" i="12"/>
  <c r="K66" i="12"/>
  <c r="D66" i="12"/>
  <c r="A66" i="12"/>
  <c r="K65" i="12"/>
  <c r="D65" i="12"/>
  <c r="A65" i="12"/>
  <c r="K64" i="12"/>
  <c r="D64" i="12"/>
  <c r="A64" i="12"/>
  <c r="K63" i="12"/>
  <c r="D63" i="12"/>
  <c r="A63" i="12"/>
  <c r="K62" i="12"/>
  <c r="D62" i="12"/>
  <c r="A62" i="12"/>
  <c r="K61" i="12"/>
  <c r="D61" i="12"/>
  <c r="A61" i="12"/>
  <c r="K60" i="12"/>
  <c r="D60" i="12"/>
  <c r="A60" i="12"/>
  <c r="K59" i="12"/>
  <c r="D59" i="12"/>
  <c r="A59" i="12"/>
  <c r="K58" i="12"/>
  <c r="D58" i="12"/>
  <c r="A58" i="12"/>
  <c r="K57" i="12"/>
  <c r="D57" i="12"/>
  <c r="A57" i="12"/>
  <c r="K56" i="12"/>
  <c r="D56" i="12"/>
  <c r="A56" i="12"/>
  <c r="K55" i="12"/>
  <c r="D55" i="12"/>
  <c r="A55" i="12"/>
  <c r="K54" i="12"/>
  <c r="D54" i="12"/>
  <c r="A54" i="12"/>
  <c r="K53" i="12"/>
  <c r="D53" i="12"/>
  <c r="A53" i="12"/>
  <c r="K52" i="12"/>
  <c r="D52" i="12"/>
  <c r="A52" i="12"/>
  <c r="K51" i="12"/>
  <c r="D51" i="12"/>
  <c r="A51" i="12"/>
  <c r="K50" i="12"/>
  <c r="D50" i="12"/>
  <c r="A50" i="12"/>
  <c r="K49" i="12"/>
  <c r="D49" i="12"/>
  <c r="A49" i="12"/>
  <c r="K48" i="12"/>
  <c r="D48" i="12"/>
  <c r="A48" i="12"/>
  <c r="K47" i="12"/>
  <c r="D47" i="12"/>
  <c r="A47" i="12"/>
  <c r="K46" i="12"/>
  <c r="D46" i="12"/>
  <c r="A46" i="12"/>
  <c r="K45" i="12"/>
  <c r="D45" i="12"/>
  <c r="A45" i="12"/>
  <c r="K44" i="12"/>
  <c r="D44" i="12"/>
  <c r="A44" i="12"/>
  <c r="K43" i="12"/>
  <c r="D43" i="12"/>
  <c r="A43" i="12"/>
  <c r="K42" i="12"/>
  <c r="D42" i="12"/>
  <c r="A42" i="12"/>
  <c r="K41" i="12"/>
  <c r="D41" i="12"/>
  <c r="A41" i="12"/>
  <c r="K40" i="12"/>
  <c r="D40" i="12"/>
  <c r="A40" i="12"/>
  <c r="K39" i="12"/>
  <c r="D39" i="12"/>
  <c r="A39" i="12"/>
  <c r="K38" i="12"/>
  <c r="D38" i="12"/>
  <c r="A38" i="12"/>
  <c r="K37" i="12"/>
  <c r="D37" i="12"/>
  <c r="A37" i="12"/>
  <c r="K36" i="12"/>
  <c r="D36" i="12"/>
  <c r="A36" i="12"/>
  <c r="K35" i="12"/>
  <c r="D35" i="12"/>
  <c r="A35" i="12"/>
  <c r="K34" i="12"/>
  <c r="D34" i="12"/>
  <c r="A34" i="12"/>
  <c r="K33" i="12"/>
  <c r="D33" i="12"/>
  <c r="A33" i="12"/>
  <c r="K32" i="12"/>
  <c r="D32" i="12"/>
  <c r="A32" i="12"/>
  <c r="K31" i="12"/>
  <c r="D31" i="12"/>
  <c r="A31" i="12"/>
  <c r="K30" i="12"/>
  <c r="D30" i="12"/>
  <c r="A30" i="12"/>
  <c r="K29" i="12"/>
  <c r="D29" i="12"/>
  <c r="A29" i="12"/>
  <c r="K28" i="12"/>
  <c r="D28" i="12"/>
  <c r="A28" i="12"/>
  <c r="K27" i="12"/>
  <c r="D27" i="12"/>
  <c r="A27" i="12"/>
  <c r="K26" i="12"/>
  <c r="D26" i="12"/>
  <c r="A26" i="12"/>
  <c r="K25" i="12"/>
  <c r="D25" i="12"/>
  <c r="A25" i="12"/>
  <c r="K24" i="12"/>
  <c r="D24" i="12"/>
  <c r="A24" i="12"/>
  <c r="K23" i="12"/>
  <c r="D23" i="12"/>
  <c r="A23" i="12"/>
  <c r="K22" i="12"/>
  <c r="D22" i="12"/>
  <c r="A22" i="12"/>
  <c r="K21" i="12"/>
  <c r="D21" i="12"/>
  <c r="A21" i="12"/>
  <c r="K20" i="12"/>
  <c r="D20" i="12"/>
  <c r="A20" i="12"/>
  <c r="K19" i="12"/>
  <c r="D19" i="12"/>
  <c r="A19" i="12"/>
  <c r="K18" i="12"/>
  <c r="D18" i="12"/>
  <c r="A18" i="12"/>
  <c r="K17" i="12"/>
  <c r="D17" i="12"/>
  <c r="A17" i="12"/>
  <c r="K16" i="12"/>
  <c r="D16" i="12"/>
  <c r="A16" i="12"/>
  <c r="K15" i="12"/>
  <c r="D15" i="12"/>
  <c r="A15" i="12"/>
  <c r="K14" i="12"/>
  <c r="D14" i="12"/>
  <c r="A14" i="12"/>
  <c r="K13" i="12"/>
  <c r="D13" i="12"/>
  <c r="A13" i="12"/>
  <c r="K12" i="12"/>
  <c r="D12" i="12"/>
  <c r="A12" i="12"/>
  <c r="K11" i="12"/>
  <c r="D11" i="12"/>
  <c r="A11" i="12"/>
  <c r="K10" i="12"/>
  <c r="D10" i="12"/>
  <c r="A10" i="12"/>
  <c r="K9" i="12"/>
  <c r="D9" i="12"/>
  <c r="A9" i="12"/>
  <c r="K8" i="12"/>
  <c r="D8" i="12"/>
  <c r="A8" i="12"/>
  <c r="K7" i="12"/>
  <c r="D7" i="12"/>
  <c r="A7" i="12"/>
  <c r="K6" i="12"/>
  <c r="D6" i="12"/>
  <c r="A6" i="12"/>
  <c r="A3" i="12"/>
  <c r="K8" i="11"/>
  <c r="R8" i="11" s="1"/>
  <c r="K9" i="11"/>
  <c r="O9" i="11" s="1"/>
  <c r="K10" i="11"/>
  <c r="O10" i="11" s="1"/>
  <c r="K11" i="11"/>
  <c r="K12" i="11"/>
  <c r="R12" i="11" s="1"/>
  <c r="K13" i="11"/>
  <c r="O13" i="11" s="1"/>
  <c r="K14" i="11"/>
  <c r="O14" i="11" s="1"/>
  <c r="K15" i="11"/>
  <c r="O15" i="11" s="1"/>
  <c r="K16" i="11"/>
  <c r="R16" i="11" s="1"/>
  <c r="K17" i="11"/>
  <c r="R17" i="11" s="1"/>
  <c r="K18" i="11"/>
  <c r="R18" i="11" s="1"/>
  <c r="K19" i="11"/>
  <c r="R19" i="11" s="1"/>
  <c r="K20" i="11"/>
  <c r="R20" i="11" s="1"/>
  <c r="K21" i="11"/>
  <c r="R21" i="11" s="1"/>
  <c r="K22" i="11"/>
  <c r="R22" i="11" s="1"/>
  <c r="K23" i="11"/>
  <c r="R23" i="11" s="1"/>
  <c r="K24" i="11"/>
  <c r="R24" i="11" s="1"/>
  <c r="K25" i="11"/>
  <c r="O25" i="11" s="1"/>
  <c r="K26" i="11"/>
  <c r="R26" i="11" s="1"/>
  <c r="K27" i="11"/>
  <c r="R27" i="11" s="1"/>
  <c r="K28" i="11"/>
  <c r="O28" i="11" s="1"/>
  <c r="K29" i="11"/>
  <c r="O29" i="11" s="1"/>
  <c r="K30" i="11"/>
  <c r="R30" i="11" s="1"/>
  <c r="K31" i="11"/>
  <c r="R31" i="11" s="1"/>
  <c r="K32" i="11"/>
  <c r="O32" i="11" s="1"/>
  <c r="K33" i="11"/>
  <c r="O33" i="11" s="1"/>
  <c r="K34" i="11"/>
  <c r="O34" i="11" s="1"/>
  <c r="K35" i="11"/>
  <c r="R35" i="11" s="1"/>
  <c r="K36" i="11"/>
  <c r="R36" i="11" s="1"/>
  <c r="K37" i="11"/>
  <c r="O37" i="11" s="1"/>
  <c r="J8" i="11"/>
  <c r="Q8" i="11" s="1"/>
  <c r="J9" i="11"/>
  <c r="Q9" i="11" s="1"/>
  <c r="J10" i="11"/>
  <c r="Q10" i="11" s="1"/>
  <c r="J11" i="11"/>
  <c r="Q11" i="11" s="1"/>
  <c r="J12" i="11"/>
  <c r="N12" i="11" s="1"/>
  <c r="J13" i="11"/>
  <c r="N13" i="11" s="1"/>
  <c r="J14" i="11"/>
  <c r="Q14" i="11" s="1"/>
  <c r="J15" i="11"/>
  <c r="N15" i="11" s="1"/>
  <c r="J16" i="11"/>
  <c r="N16" i="11" s="1"/>
  <c r="J17" i="11"/>
  <c r="N17" i="11" s="1"/>
  <c r="J18" i="11"/>
  <c r="Q18" i="11" s="1"/>
  <c r="J19" i="11"/>
  <c r="Q19" i="11" s="1"/>
  <c r="J20" i="11"/>
  <c r="N20" i="11" s="1"/>
  <c r="J21" i="11"/>
  <c r="Q21" i="11" s="1"/>
  <c r="J22" i="11"/>
  <c r="Q22" i="11" s="1"/>
  <c r="J23" i="11"/>
  <c r="Q23" i="11" s="1"/>
  <c r="J24" i="11"/>
  <c r="N24" i="11" s="1"/>
  <c r="J25" i="11"/>
  <c r="N25" i="11" s="1"/>
  <c r="J26" i="11"/>
  <c r="Q26" i="11" s="1"/>
  <c r="J27" i="11"/>
  <c r="Q27" i="11" s="1"/>
  <c r="J28" i="11"/>
  <c r="N28" i="11" s="1"/>
  <c r="J29" i="11"/>
  <c r="Q29" i="11" s="1"/>
  <c r="J30" i="11"/>
  <c r="Q30" i="11" s="1"/>
  <c r="J31" i="11"/>
  <c r="N31" i="11" s="1"/>
  <c r="J32" i="11"/>
  <c r="N32" i="11" s="1"/>
  <c r="J33" i="11"/>
  <c r="N33" i="11" s="1"/>
  <c r="J34" i="11"/>
  <c r="Q34" i="11" s="1"/>
  <c r="J35" i="11"/>
  <c r="Q35" i="11" s="1"/>
  <c r="J36" i="11"/>
  <c r="N36" i="11" s="1"/>
  <c r="J37" i="11"/>
  <c r="Q37" i="11" s="1"/>
  <c r="L37" i="11"/>
  <c r="H37" i="11"/>
  <c r="D37" i="11"/>
  <c r="A37" i="11"/>
  <c r="L36" i="11"/>
  <c r="H36" i="11"/>
  <c r="D36" i="11"/>
  <c r="A36" i="11"/>
  <c r="L35" i="11"/>
  <c r="H35" i="11"/>
  <c r="D35" i="11"/>
  <c r="A35" i="11"/>
  <c r="L34" i="11"/>
  <c r="H34" i="11"/>
  <c r="D34" i="11"/>
  <c r="A34" i="11"/>
  <c r="L33" i="11"/>
  <c r="H33" i="11"/>
  <c r="D33" i="11"/>
  <c r="A33" i="11"/>
  <c r="L32" i="11"/>
  <c r="H32" i="11"/>
  <c r="D32" i="11"/>
  <c r="A32" i="11"/>
  <c r="L31" i="11"/>
  <c r="H31" i="11"/>
  <c r="D31" i="11"/>
  <c r="A31" i="11"/>
  <c r="L30" i="11"/>
  <c r="H30" i="11"/>
  <c r="D30" i="11"/>
  <c r="A30" i="11"/>
  <c r="L29" i="11"/>
  <c r="H29" i="11"/>
  <c r="D29" i="11"/>
  <c r="A29" i="11"/>
  <c r="L28" i="11"/>
  <c r="H28" i="11"/>
  <c r="D28" i="11"/>
  <c r="A28" i="11"/>
  <c r="L27" i="11"/>
  <c r="H27" i="11"/>
  <c r="D27" i="11"/>
  <c r="A27" i="11"/>
  <c r="L26" i="11"/>
  <c r="H26" i="11"/>
  <c r="D26" i="11"/>
  <c r="A26" i="11"/>
  <c r="L25" i="11"/>
  <c r="H25" i="11"/>
  <c r="D25" i="11"/>
  <c r="A25" i="11"/>
  <c r="L24" i="11"/>
  <c r="H24" i="11"/>
  <c r="D24" i="11"/>
  <c r="A24" i="11"/>
  <c r="L23" i="11"/>
  <c r="H23" i="11"/>
  <c r="D23" i="11"/>
  <c r="A23" i="11"/>
  <c r="L22" i="11"/>
  <c r="H22" i="11"/>
  <c r="D22" i="11"/>
  <c r="A22" i="11"/>
  <c r="L21" i="11"/>
  <c r="H21" i="11"/>
  <c r="D21" i="11"/>
  <c r="A21" i="11"/>
  <c r="L20" i="11"/>
  <c r="H20" i="11"/>
  <c r="D20" i="11"/>
  <c r="A20" i="11"/>
  <c r="L19" i="11"/>
  <c r="H19" i="11"/>
  <c r="D19" i="11"/>
  <c r="A19" i="11"/>
  <c r="L18" i="11"/>
  <c r="H18" i="11"/>
  <c r="D18" i="11"/>
  <c r="A18" i="11"/>
  <c r="L17" i="11"/>
  <c r="H17" i="11"/>
  <c r="D17" i="11"/>
  <c r="A17" i="11"/>
  <c r="L16" i="11"/>
  <c r="H16" i="11"/>
  <c r="D16" i="11"/>
  <c r="A16" i="11"/>
  <c r="L15" i="11"/>
  <c r="H15" i="11"/>
  <c r="D15" i="11"/>
  <c r="A15" i="11"/>
  <c r="L14" i="11"/>
  <c r="H14" i="11"/>
  <c r="D14" i="11"/>
  <c r="A14" i="11"/>
  <c r="H13" i="11"/>
  <c r="D13" i="11"/>
  <c r="A13" i="11"/>
  <c r="H12" i="11"/>
  <c r="D12" i="11"/>
  <c r="A12" i="11"/>
  <c r="L11" i="11"/>
  <c r="H11" i="11"/>
  <c r="D11" i="11"/>
  <c r="A11" i="11"/>
  <c r="H10" i="11"/>
  <c r="D10" i="11"/>
  <c r="A10" i="11"/>
  <c r="H9" i="11"/>
  <c r="D9" i="11"/>
  <c r="A9" i="11"/>
  <c r="L8" i="11"/>
  <c r="H8" i="11"/>
  <c r="D8" i="11"/>
  <c r="A8" i="11"/>
  <c r="K7" i="11"/>
  <c r="O7" i="11" s="1"/>
  <c r="J7" i="11"/>
  <c r="Q7" i="11" s="1"/>
  <c r="H7" i="11"/>
  <c r="D7" i="11"/>
  <c r="A7" i="11"/>
  <c r="R34" i="1" l="1"/>
  <c r="R30" i="1"/>
  <c r="R26" i="1"/>
  <c r="R22" i="1"/>
  <c r="R18" i="1"/>
  <c r="R14" i="1"/>
  <c r="R10" i="1"/>
  <c r="O36" i="1"/>
  <c r="O32" i="1"/>
  <c r="O28" i="1"/>
  <c r="O24" i="1"/>
  <c r="R20" i="1"/>
  <c r="R16" i="1"/>
  <c r="R12" i="1"/>
  <c r="R8" i="1"/>
  <c r="R37" i="1"/>
  <c r="R33" i="1"/>
  <c r="R29" i="1"/>
  <c r="R25" i="1"/>
  <c r="R35" i="1"/>
  <c r="R31" i="1"/>
  <c r="R27" i="1"/>
  <c r="R23" i="1"/>
  <c r="N37" i="1"/>
  <c r="P37" i="1" s="1"/>
  <c r="Q37" i="1"/>
  <c r="N35" i="1"/>
  <c r="Q35" i="1"/>
  <c r="N33" i="1"/>
  <c r="P33" i="1" s="1"/>
  <c r="Q33" i="1"/>
  <c r="N31" i="1"/>
  <c r="Q31" i="1"/>
  <c r="N29" i="1"/>
  <c r="P29" i="1" s="1"/>
  <c r="Q29" i="1"/>
  <c r="N27" i="1"/>
  <c r="Q27" i="1"/>
  <c r="N25" i="1"/>
  <c r="P25" i="1" s="1"/>
  <c r="Q25" i="1"/>
  <c r="N23" i="1"/>
  <c r="Q23" i="1"/>
  <c r="N21" i="1"/>
  <c r="Q21" i="1"/>
  <c r="N19" i="1"/>
  <c r="Q19" i="1"/>
  <c r="N17" i="1"/>
  <c r="Q17" i="1"/>
  <c r="N15" i="1"/>
  <c r="Q15" i="1"/>
  <c r="N13" i="1"/>
  <c r="Q13" i="1"/>
  <c r="N11" i="1"/>
  <c r="Q11" i="1"/>
  <c r="N9" i="1"/>
  <c r="Q9" i="1"/>
  <c r="O21" i="1"/>
  <c r="R21" i="1"/>
  <c r="O19" i="1"/>
  <c r="R19" i="1"/>
  <c r="O17" i="1"/>
  <c r="R17" i="1"/>
  <c r="O15" i="1"/>
  <c r="R15" i="1"/>
  <c r="O13" i="1"/>
  <c r="R13" i="1"/>
  <c r="O11" i="1"/>
  <c r="R11" i="1"/>
  <c r="O9" i="1"/>
  <c r="R9" i="1"/>
  <c r="Q36" i="1"/>
  <c r="P36" i="1" s="1"/>
  <c r="Q34" i="1"/>
  <c r="P34" i="1" s="1"/>
  <c r="Q32" i="1"/>
  <c r="P32" i="1" s="1"/>
  <c r="Q30" i="1"/>
  <c r="Q28" i="1"/>
  <c r="P28" i="1" s="1"/>
  <c r="Q26" i="1"/>
  <c r="P26" i="1" s="1"/>
  <c r="Q24" i="1"/>
  <c r="P24" i="1" s="1"/>
  <c r="Q22" i="1"/>
  <c r="Q20" i="1"/>
  <c r="P20" i="1" s="1"/>
  <c r="Q18" i="1"/>
  <c r="P18" i="1" s="1"/>
  <c r="Q16" i="1"/>
  <c r="P16" i="1" s="1"/>
  <c r="Q14" i="1"/>
  <c r="Q12" i="1"/>
  <c r="P12" i="1" s="1"/>
  <c r="Q10" i="1"/>
  <c r="P10" i="1" s="1"/>
  <c r="Q8" i="1"/>
  <c r="P8" i="1" s="1"/>
  <c r="R10" i="11"/>
  <c r="R9" i="11"/>
  <c r="Q16" i="11"/>
  <c r="Q15" i="11"/>
  <c r="O21" i="11"/>
  <c r="N18" i="11"/>
  <c r="O22" i="11"/>
  <c r="Q13" i="11"/>
  <c r="O19" i="11"/>
  <c r="N30" i="11"/>
  <c r="R32" i="11"/>
  <c r="R33" i="11"/>
  <c r="O31" i="11"/>
  <c r="R14" i="11"/>
  <c r="O16" i="11"/>
  <c r="Q28" i="11"/>
  <c r="O26" i="11"/>
  <c r="N29" i="11"/>
  <c r="Q25" i="11"/>
  <c r="O18" i="11"/>
  <c r="R29" i="11"/>
  <c r="O20" i="11"/>
  <c r="O17" i="11"/>
  <c r="O30" i="11"/>
  <c r="R15" i="11"/>
  <c r="Q17" i="11"/>
  <c r="N26" i="11"/>
  <c r="K1003" i="12"/>
  <c r="K3" i="12" s="1"/>
  <c r="N37" i="11"/>
  <c r="R7" i="11"/>
  <c r="N27" i="11"/>
  <c r="R28" i="11"/>
  <c r="O27" i="11"/>
  <c r="R34" i="11"/>
  <c r="N19" i="11"/>
  <c r="Q32" i="11"/>
  <c r="Q33" i="11"/>
  <c r="N21" i="11"/>
  <c r="Q20" i="11"/>
  <c r="Q31" i="11"/>
  <c r="H38" i="11"/>
  <c r="H3" i="11" s="1"/>
  <c r="N8" i="11"/>
  <c r="O8" i="11"/>
  <c r="N14" i="11"/>
  <c r="N7" i="11"/>
  <c r="N9" i="11"/>
  <c r="L12" i="11"/>
  <c r="L10" i="11"/>
  <c r="N11" i="11"/>
  <c r="O12" i="11"/>
  <c r="N23" i="11"/>
  <c r="O24" i="11"/>
  <c r="N35" i="11"/>
  <c r="O36" i="11"/>
  <c r="L9" i="11"/>
  <c r="N10" i="11"/>
  <c r="P10" i="11" s="1"/>
  <c r="O11" i="11"/>
  <c r="N22" i="11"/>
  <c r="O23" i="11"/>
  <c r="N34" i="11"/>
  <c r="O35" i="11"/>
  <c r="Q36" i="11"/>
  <c r="R37" i="11"/>
  <c r="Q12" i="11"/>
  <c r="L13" i="11"/>
  <c r="R13" i="11"/>
  <c r="R11" i="11"/>
  <c r="L7" i="11"/>
  <c r="Q24" i="11"/>
  <c r="R25" i="11"/>
  <c r="P14" i="1" l="1"/>
  <c r="P22" i="1"/>
  <c r="P30" i="1"/>
  <c r="P11" i="1"/>
  <c r="P13" i="1"/>
  <c r="P15" i="1"/>
  <c r="P17" i="1"/>
  <c r="P19" i="1"/>
  <c r="P21" i="1"/>
  <c r="P9" i="1"/>
  <c r="P23" i="1"/>
  <c r="P27" i="1"/>
  <c r="P31" i="1"/>
  <c r="P35" i="1"/>
  <c r="P9" i="11"/>
  <c r="P16" i="11"/>
  <c r="P30" i="11"/>
  <c r="P21" i="11"/>
  <c r="P15" i="11"/>
  <c r="P18" i="11"/>
  <c r="P22" i="11"/>
  <c r="P19" i="11"/>
  <c r="P13" i="11"/>
  <c r="P32" i="11"/>
  <c r="P31" i="11"/>
  <c r="P37" i="11"/>
  <c r="P36" i="11"/>
  <c r="P33" i="11"/>
  <c r="P14" i="11"/>
  <c r="P7" i="11"/>
  <c r="P26" i="11"/>
  <c r="P17" i="11"/>
  <c r="P20" i="11"/>
  <c r="P28" i="11"/>
  <c r="P29" i="11"/>
  <c r="P35" i="11"/>
  <c r="P27" i="11"/>
  <c r="R38" i="11"/>
  <c r="R3" i="11" s="1"/>
  <c r="P34" i="11"/>
  <c r="Q38" i="11"/>
  <c r="Q3" i="11" s="1"/>
  <c r="P24" i="11"/>
  <c r="O38" i="11"/>
  <c r="O3" i="11" s="1"/>
  <c r="P12" i="11"/>
  <c r="P8" i="11"/>
  <c r="P25" i="11"/>
  <c r="N38" i="11"/>
  <c r="L38" i="11"/>
  <c r="L3" i="11" s="1"/>
  <c r="P11" i="11"/>
  <c r="P23" i="11"/>
  <c r="Q39" i="11" l="1"/>
  <c r="P38" i="11"/>
  <c r="P3" i="11" s="1"/>
  <c r="N39" i="11"/>
  <c r="N3" i="11"/>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A583" i="10"/>
  <c r="A584" i="10"/>
  <c r="A585" i="10"/>
  <c r="A586" i="10"/>
  <c r="A587" i="10"/>
  <c r="A588" i="10"/>
  <c r="A589" i="10"/>
  <c r="A590" i="10"/>
  <c r="A591" i="10"/>
  <c r="A592" i="10"/>
  <c r="A593" i="10"/>
  <c r="A594" i="10"/>
  <c r="A595" i="10"/>
  <c r="A596" i="10"/>
  <c r="A597" i="10"/>
  <c r="A598" i="10"/>
  <c r="A599" i="10"/>
  <c r="A600" i="10"/>
  <c r="A601" i="10"/>
  <c r="A602" i="10"/>
  <c r="A603" i="10"/>
  <c r="A604" i="10"/>
  <c r="A605" i="10"/>
  <c r="A606" i="10"/>
  <c r="A607" i="10"/>
  <c r="A608" i="10"/>
  <c r="A609" i="10"/>
  <c r="A610" i="10"/>
  <c r="A611" i="10"/>
  <c r="A612" i="10"/>
  <c r="A613" i="10"/>
  <c r="A614" i="10"/>
  <c r="A615" i="10"/>
  <c r="A616" i="10"/>
  <c r="A617" i="10"/>
  <c r="A618" i="10"/>
  <c r="A619" i="10"/>
  <c r="A620" i="10"/>
  <c r="A621" i="10"/>
  <c r="A622" i="10"/>
  <c r="A623" i="10"/>
  <c r="A624" i="10"/>
  <c r="A625" i="10"/>
  <c r="A626" i="10"/>
  <c r="A627" i="10"/>
  <c r="A628" i="10"/>
  <c r="A629" i="10"/>
  <c r="A630" i="10"/>
  <c r="A631" i="10"/>
  <c r="A632" i="10"/>
  <c r="A633" i="10"/>
  <c r="A634" i="10"/>
  <c r="A635" i="10"/>
  <c r="A636" i="10"/>
  <c r="A637" i="10"/>
  <c r="A638" i="10"/>
  <c r="A639" i="10"/>
  <c r="A640" i="10"/>
  <c r="A641" i="10"/>
  <c r="A642" i="10"/>
  <c r="A643" i="10"/>
  <c r="A644" i="10"/>
  <c r="A645" i="10"/>
  <c r="A646" i="10"/>
  <c r="A647" i="10"/>
  <c r="A648" i="10"/>
  <c r="A649" i="10"/>
  <c r="A650" i="10"/>
  <c r="A651" i="10"/>
  <c r="A652" i="10"/>
  <c r="A653" i="10"/>
  <c r="A654" i="10"/>
  <c r="A655" i="10"/>
  <c r="A656" i="10"/>
  <c r="A657" i="10"/>
  <c r="A658" i="10"/>
  <c r="A659" i="10"/>
  <c r="A660" i="10"/>
  <c r="A661" i="10"/>
  <c r="A662" i="10"/>
  <c r="A663" i="10"/>
  <c r="A664" i="10"/>
  <c r="A665" i="10"/>
  <c r="A666" i="10"/>
  <c r="A667" i="10"/>
  <c r="A668" i="10"/>
  <c r="A669" i="10"/>
  <c r="A670" i="10"/>
  <c r="A671" i="10"/>
  <c r="A672" i="10"/>
  <c r="A673" i="10"/>
  <c r="A674" i="10"/>
  <c r="A675" i="10"/>
  <c r="A676" i="10"/>
  <c r="A677" i="10"/>
  <c r="A678" i="10"/>
  <c r="A679" i="10"/>
  <c r="A680" i="10"/>
  <c r="A681" i="10"/>
  <c r="A682" i="10"/>
  <c r="A683" i="10"/>
  <c r="A684" i="10"/>
  <c r="A685" i="10"/>
  <c r="A686" i="10"/>
  <c r="A687" i="10"/>
  <c r="A688" i="10"/>
  <c r="A689" i="10"/>
  <c r="A690" i="10"/>
  <c r="A691" i="10"/>
  <c r="A692" i="10"/>
  <c r="A693" i="10"/>
  <c r="A694" i="10"/>
  <c r="A695" i="10"/>
  <c r="A696" i="10"/>
  <c r="A697" i="10"/>
  <c r="A698" i="10"/>
  <c r="A699" i="10"/>
  <c r="A700" i="10"/>
  <c r="A701" i="10"/>
  <c r="A702" i="10"/>
  <c r="A703" i="10"/>
  <c r="A704" i="10"/>
  <c r="A705" i="10"/>
  <c r="A706" i="10"/>
  <c r="A707" i="10"/>
  <c r="A708" i="10"/>
  <c r="A709" i="10"/>
  <c r="A710" i="10"/>
  <c r="A711" i="10"/>
  <c r="A712" i="10"/>
  <c r="A713" i="10"/>
  <c r="A714" i="10"/>
  <c r="A715" i="10"/>
  <c r="A716" i="10"/>
  <c r="A717" i="10"/>
  <c r="A718" i="10"/>
  <c r="A719" i="10"/>
  <c r="A720" i="10"/>
  <c r="A721" i="10"/>
  <c r="A722" i="10"/>
  <c r="A723" i="10"/>
  <c r="A724" i="10"/>
  <c r="A725" i="10"/>
  <c r="A726" i="10"/>
  <c r="A727" i="10"/>
  <c r="A728" i="10"/>
  <c r="A729" i="10"/>
  <c r="A730" i="10"/>
  <c r="A731" i="10"/>
  <c r="A732" i="10"/>
  <c r="A733" i="10"/>
  <c r="A734" i="10"/>
  <c r="A735" i="10"/>
  <c r="A736" i="10"/>
  <c r="A737" i="10"/>
  <c r="A738" i="10"/>
  <c r="A739" i="10"/>
  <c r="A740" i="10"/>
  <c r="A741" i="10"/>
  <c r="A742" i="10"/>
  <c r="A743" i="10"/>
  <c r="A744" i="10"/>
  <c r="A745" i="10"/>
  <c r="A746" i="10"/>
  <c r="A747" i="10"/>
  <c r="A748" i="10"/>
  <c r="A749" i="10"/>
  <c r="A750" i="10"/>
  <c r="A751" i="10"/>
  <c r="A752" i="10"/>
  <c r="A753" i="10"/>
  <c r="A754" i="10"/>
  <c r="A755" i="10"/>
  <c r="A756" i="10"/>
  <c r="A757" i="10"/>
  <c r="A758" i="10"/>
  <c r="A759" i="10"/>
  <c r="A760" i="10"/>
  <c r="A761" i="10"/>
  <c r="A762" i="10"/>
  <c r="A763" i="10"/>
  <c r="A764" i="10"/>
  <c r="A765" i="10"/>
  <c r="A766" i="10"/>
  <c r="A767" i="10"/>
  <c r="A768" i="10"/>
  <c r="A769" i="10"/>
  <c r="A770" i="10"/>
  <c r="A771" i="10"/>
  <c r="A772" i="10"/>
  <c r="A773" i="10"/>
  <c r="A774" i="10"/>
  <c r="A775" i="10"/>
  <c r="A776" i="10"/>
  <c r="A777" i="10"/>
  <c r="A778" i="10"/>
  <c r="A779" i="10"/>
  <c r="A780" i="10"/>
  <c r="A781" i="10"/>
  <c r="A782" i="10"/>
  <c r="A783" i="10"/>
  <c r="A784" i="10"/>
  <c r="A785" i="10"/>
  <c r="A786" i="10"/>
  <c r="A787" i="10"/>
  <c r="A788" i="10"/>
  <c r="A789" i="10"/>
  <c r="A790" i="10"/>
  <c r="A791" i="10"/>
  <c r="A792" i="10"/>
  <c r="A793" i="10"/>
  <c r="A794" i="10"/>
  <c r="A795" i="10"/>
  <c r="A796" i="10"/>
  <c r="A797" i="10"/>
  <c r="A798" i="10"/>
  <c r="A799" i="10"/>
  <c r="A800" i="10"/>
  <c r="A801" i="10"/>
  <c r="A802" i="10"/>
  <c r="A803" i="10"/>
  <c r="A804" i="10"/>
  <c r="A805" i="10"/>
  <c r="A806" i="10"/>
  <c r="A807" i="10"/>
  <c r="A808" i="10"/>
  <c r="A809" i="10"/>
  <c r="A810" i="10"/>
  <c r="A811" i="10"/>
  <c r="A812" i="10"/>
  <c r="A813" i="10"/>
  <c r="A814" i="10"/>
  <c r="A815" i="10"/>
  <c r="A816" i="10"/>
  <c r="A817" i="10"/>
  <c r="A818" i="10"/>
  <c r="A819" i="10"/>
  <c r="A820" i="10"/>
  <c r="A821" i="10"/>
  <c r="A822" i="10"/>
  <c r="A823" i="10"/>
  <c r="A824" i="10"/>
  <c r="A825" i="10"/>
  <c r="A826" i="10"/>
  <c r="A827" i="10"/>
  <c r="A828" i="10"/>
  <c r="A829" i="10"/>
  <c r="A830" i="10"/>
  <c r="A831" i="10"/>
  <c r="A832" i="10"/>
  <c r="A833" i="10"/>
  <c r="A834" i="10"/>
  <c r="A835" i="10"/>
  <c r="A836" i="10"/>
  <c r="A837" i="10"/>
  <c r="A838" i="10"/>
  <c r="A839" i="10"/>
  <c r="A840" i="10"/>
  <c r="A841" i="10"/>
  <c r="A842" i="10"/>
  <c r="A843" i="10"/>
  <c r="A844" i="10"/>
  <c r="A845" i="10"/>
  <c r="A846" i="10"/>
  <c r="A847" i="10"/>
  <c r="A848" i="10"/>
  <c r="A849" i="10"/>
  <c r="A850" i="10"/>
  <c r="A851" i="10"/>
  <c r="A852" i="10"/>
  <c r="A853" i="10"/>
  <c r="A854" i="10"/>
  <c r="A855" i="10"/>
  <c r="A856" i="10"/>
  <c r="A857" i="10"/>
  <c r="A858" i="10"/>
  <c r="A859" i="10"/>
  <c r="A860" i="10"/>
  <c r="A861" i="10"/>
  <c r="A862" i="10"/>
  <c r="A863" i="10"/>
  <c r="A864" i="10"/>
  <c r="A865" i="10"/>
  <c r="A866" i="10"/>
  <c r="A867" i="10"/>
  <c r="A868" i="10"/>
  <c r="A869" i="10"/>
  <c r="A870" i="10"/>
  <c r="A871" i="10"/>
  <c r="A872" i="10"/>
  <c r="A873" i="10"/>
  <c r="A874" i="10"/>
  <c r="A875" i="10"/>
  <c r="A876" i="10"/>
  <c r="A877" i="10"/>
  <c r="A878" i="10"/>
  <c r="A879" i="10"/>
  <c r="A880" i="10"/>
  <c r="A881" i="10"/>
  <c r="A882" i="10"/>
  <c r="A883" i="10"/>
  <c r="A884" i="10"/>
  <c r="A885" i="10"/>
  <c r="A886" i="10"/>
  <c r="A887" i="10"/>
  <c r="A888" i="10"/>
  <c r="A889" i="10"/>
  <c r="A890" i="10"/>
  <c r="A891" i="10"/>
  <c r="A892" i="10"/>
  <c r="A893" i="10"/>
  <c r="A894" i="10"/>
  <c r="A895" i="10"/>
  <c r="A896" i="10"/>
  <c r="A897" i="10"/>
  <c r="A898" i="10"/>
  <c r="A899" i="10"/>
  <c r="A900" i="10"/>
  <c r="A901" i="10"/>
  <c r="A902" i="10"/>
  <c r="A903" i="10"/>
  <c r="A904" i="10"/>
  <c r="A905" i="10"/>
  <c r="A906" i="10"/>
  <c r="A907" i="10"/>
  <c r="A908" i="10"/>
  <c r="A909" i="10"/>
  <c r="A910" i="10"/>
  <c r="A911" i="10"/>
  <c r="A912" i="10"/>
  <c r="A913" i="10"/>
  <c r="A914" i="10"/>
  <c r="A915" i="10"/>
  <c r="A916" i="10"/>
  <c r="A917" i="10"/>
  <c r="A918" i="10"/>
  <c r="A919" i="10"/>
  <c r="A920" i="10"/>
  <c r="A921" i="10"/>
  <c r="A922" i="10"/>
  <c r="A923" i="10"/>
  <c r="A924" i="10"/>
  <c r="A925" i="10"/>
  <c r="A926" i="10"/>
  <c r="A927" i="10"/>
  <c r="A928" i="10"/>
  <c r="A929" i="10"/>
  <c r="A930" i="10"/>
  <c r="A931" i="10"/>
  <c r="A932" i="10"/>
  <c r="A933" i="10"/>
  <c r="A934" i="10"/>
  <c r="A935" i="10"/>
  <c r="A936" i="10"/>
  <c r="A937" i="10"/>
  <c r="A938" i="10"/>
  <c r="A939" i="10"/>
  <c r="A940" i="10"/>
  <c r="A941" i="10"/>
  <c r="A942" i="10"/>
  <c r="A943" i="10"/>
  <c r="A944" i="10"/>
  <c r="A945" i="10"/>
  <c r="A946" i="10"/>
  <c r="A947" i="10"/>
  <c r="A948" i="10"/>
  <c r="A949" i="10"/>
  <c r="A950" i="10"/>
  <c r="A951" i="10"/>
  <c r="A952" i="10"/>
  <c r="A953" i="10"/>
  <c r="A954" i="10"/>
  <c r="A955" i="10"/>
  <c r="A956" i="10"/>
  <c r="A957" i="10"/>
  <c r="A958" i="10"/>
  <c r="A959" i="10"/>
  <c r="A960" i="10"/>
  <c r="A961" i="10"/>
  <c r="A962" i="10"/>
  <c r="A963" i="10"/>
  <c r="A964" i="10"/>
  <c r="A965" i="10"/>
  <c r="A966" i="10"/>
  <c r="A967" i="10"/>
  <c r="A968" i="10"/>
  <c r="A969" i="10"/>
  <c r="A970" i="10"/>
  <c r="A971" i="10"/>
  <c r="A972" i="10"/>
  <c r="A973" i="10"/>
  <c r="A974" i="10"/>
  <c r="A975" i="10"/>
  <c r="A976" i="10"/>
  <c r="A977" i="10"/>
  <c r="A978" i="10"/>
  <c r="A979" i="10"/>
  <c r="A980" i="10"/>
  <c r="A981" i="10"/>
  <c r="A982" i="10"/>
  <c r="A983" i="10"/>
  <c r="A984" i="10"/>
  <c r="A985" i="10"/>
  <c r="A986" i="10"/>
  <c r="A987" i="10"/>
  <c r="A988" i="10"/>
  <c r="A989" i="10"/>
  <c r="A990" i="10"/>
  <c r="A991" i="10"/>
  <c r="A992" i="10"/>
  <c r="A993" i="10"/>
  <c r="A994" i="10"/>
  <c r="A995" i="10"/>
  <c r="A996" i="10"/>
  <c r="A997" i="10"/>
  <c r="A998" i="10"/>
  <c r="A999" i="10"/>
  <c r="A1000" i="10"/>
  <c r="A1001" i="10"/>
  <c r="A1002"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229" i="10"/>
  <c r="D230" i="10"/>
  <c r="D231" i="10"/>
  <c r="D232" i="10"/>
  <c r="D233" i="10"/>
  <c r="D234" i="10"/>
  <c r="D235" i="10"/>
  <c r="D236" i="10"/>
  <c r="D237" i="10"/>
  <c r="D238" i="10"/>
  <c r="D239" i="10"/>
  <c r="D240" i="10"/>
  <c r="D241" i="10"/>
  <c r="D242" i="10"/>
  <c r="D243" i="10"/>
  <c r="D244" i="10"/>
  <c r="D245" i="10"/>
  <c r="D246" i="10"/>
  <c r="D247" i="10"/>
  <c r="D248" i="10"/>
  <c r="D249" i="10"/>
  <c r="D250" i="10"/>
  <c r="D251" i="10"/>
  <c r="D252" i="10"/>
  <c r="D253" i="10"/>
  <c r="D254" i="10"/>
  <c r="D255" i="10"/>
  <c r="D256" i="10"/>
  <c r="D257" i="10"/>
  <c r="D258" i="10"/>
  <c r="D259" i="10"/>
  <c r="D260" i="10"/>
  <c r="D261" i="10"/>
  <c r="D262" i="10"/>
  <c r="D263" i="10"/>
  <c r="D264" i="10"/>
  <c r="D265" i="10"/>
  <c r="D266" i="10"/>
  <c r="D267" i="10"/>
  <c r="D268" i="10"/>
  <c r="D269" i="10"/>
  <c r="D270" i="10"/>
  <c r="D271" i="10"/>
  <c r="D272" i="10"/>
  <c r="D273" i="10"/>
  <c r="D274" i="10"/>
  <c r="D275" i="10"/>
  <c r="D276" i="10"/>
  <c r="D277" i="10"/>
  <c r="D278" i="10"/>
  <c r="D279" i="10"/>
  <c r="D280" i="10"/>
  <c r="D281" i="10"/>
  <c r="D282" i="10"/>
  <c r="D283" i="10"/>
  <c r="D284" i="10"/>
  <c r="D285" i="10"/>
  <c r="D286" i="10"/>
  <c r="D287" i="10"/>
  <c r="D288" i="10"/>
  <c r="D289" i="10"/>
  <c r="D290" i="10"/>
  <c r="D291" i="10"/>
  <c r="D292" i="10"/>
  <c r="D293" i="10"/>
  <c r="D294" i="10"/>
  <c r="D295" i="10"/>
  <c r="D296" i="10"/>
  <c r="D297" i="10"/>
  <c r="D298" i="10"/>
  <c r="D299" i="10"/>
  <c r="D300" i="10"/>
  <c r="D301" i="10"/>
  <c r="D302" i="10"/>
  <c r="D303" i="10"/>
  <c r="D304" i="10"/>
  <c r="D305" i="10"/>
  <c r="D306" i="10"/>
  <c r="D307" i="10"/>
  <c r="D308" i="10"/>
  <c r="D309" i="10"/>
  <c r="D310" i="10"/>
  <c r="D311" i="10"/>
  <c r="D312" i="10"/>
  <c r="D313" i="10"/>
  <c r="D314" i="10"/>
  <c r="D315" i="10"/>
  <c r="D316" i="10"/>
  <c r="D317" i="10"/>
  <c r="D318" i="10"/>
  <c r="D319" i="10"/>
  <c r="D320" i="10"/>
  <c r="D321" i="10"/>
  <c r="D322" i="10"/>
  <c r="D323" i="10"/>
  <c r="D324" i="10"/>
  <c r="D325" i="10"/>
  <c r="D326" i="10"/>
  <c r="D327" i="10"/>
  <c r="D328" i="10"/>
  <c r="D329" i="10"/>
  <c r="D330" i="10"/>
  <c r="D331" i="10"/>
  <c r="D332" i="10"/>
  <c r="D333" i="10"/>
  <c r="D334" i="10"/>
  <c r="D335" i="10"/>
  <c r="D336" i="10"/>
  <c r="D337" i="10"/>
  <c r="D338" i="10"/>
  <c r="D339" i="10"/>
  <c r="D340" i="10"/>
  <c r="D341" i="10"/>
  <c r="D342" i="10"/>
  <c r="D343" i="10"/>
  <c r="D344" i="10"/>
  <c r="D345" i="10"/>
  <c r="D346" i="10"/>
  <c r="D347" i="10"/>
  <c r="D348" i="10"/>
  <c r="D349" i="10"/>
  <c r="D350" i="10"/>
  <c r="D351" i="10"/>
  <c r="D352" i="10"/>
  <c r="D353" i="10"/>
  <c r="D354" i="10"/>
  <c r="D355" i="10"/>
  <c r="D356" i="10"/>
  <c r="D357" i="10"/>
  <c r="D358" i="10"/>
  <c r="D359" i="10"/>
  <c r="D360" i="10"/>
  <c r="D361" i="10"/>
  <c r="D362" i="10"/>
  <c r="D363" i="10"/>
  <c r="D364" i="10"/>
  <c r="D365" i="10"/>
  <c r="D366" i="10"/>
  <c r="D367" i="10"/>
  <c r="D368" i="10"/>
  <c r="D369" i="10"/>
  <c r="D370" i="10"/>
  <c r="D371" i="10"/>
  <c r="D372" i="10"/>
  <c r="D373" i="10"/>
  <c r="D374" i="10"/>
  <c r="D375" i="10"/>
  <c r="D376" i="10"/>
  <c r="D377" i="10"/>
  <c r="D378" i="10"/>
  <c r="D379" i="10"/>
  <c r="D380" i="10"/>
  <c r="D381" i="10"/>
  <c r="D382" i="10"/>
  <c r="D383" i="10"/>
  <c r="D384" i="10"/>
  <c r="D385" i="10"/>
  <c r="D386" i="10"/>
  <c r="D387" i="10"/>
  <c r="D388" i="10"/>
  <c r="D389" i="10"/>
  <c r="D390" i="10"/>
  <c r="D391" i="10"/>
  <c r="D392" i="10"/>
  <c r="D393" i="10"/>
  <c r="D394" i="10"/>
  <c r="D395" i="10"/>
  <c r="D396" i="10"/>
  <c r="D397" i="10"/>
  <c r="D398" i="10"/>
  <c r="D399" i="10"/>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D430" i="10"/>
  <c r="D431" i="10"/>
  <c r="D432" i="10"/>
  <c r="D433" i="10"/>
  <c r="D434" i="10"/>
  <c r="D435" i="10"/>
  <c r="D436" i="10"/>
  <c r="D437" i="10"/>
  <c r="D438" i="10"/>
  <c r="D439" i="10"/>
  <c r="D440" i="10"/>
  <c r="D441" i="10"/>
  <c r="D442" i="10"/>
  <c r="D443" i="10"/>
  <c r="D444" i="10"/>
  <c r="D445" i="10"/>
  <c r="D446" i="10"/>
  <c r="D447" i="10"/>
  <c r="D448" i="10"/>
  <c r="D449" i="10"/>
  <c r="D450" i="10"/>
  <c r="D451" i="10"/>
  <c r="D452" i="10"/>
  <c r="D453" i="10"/>
  <c r="D454" i="10"/>
  <c r="D455" i="10"/>
  <c r="D456" i="10"/>
  <c r="D457" i="10"/>
  <c r="D458" i="10"/>
  <c r="D459" i="10"/>
  <c r="D460" i="10"/>
  <c r="D461" i="10"/>
  <c r="D462" i="10"/>
  <c r="D463" i="10"/>
  <c r="D464" i="10"/>
  <c r="D465" i="10"/>
  <c r="D466" i="10"/>
  <c r="D467" i="10"/>
  <c r="D468" i="10"/>
  <c r="D469" i="10"/>
  <c r="D470" i="10"/>
  <c r="D471" i="10"/>
  <c r="D472" i="10"/>
  <c r="D473" i="10"/>
  <c r="D474" i="10"/>
  <c r="D475" i="10"/>
  <c r="D476" i="10"/>
  <c r="D477" i="10"/>
  <c r="D478" i="10"/>
  <c r="D479" i="10"/>
  <c r="D480" i="10"/>
  <c r="D481" i="10"/>
  <c r="D482" i="10"/>
  <c r="D483" i="10"/>
  <c r="D484" i="10"/>
  <c r="D485" i="10"/>
  <c r="D486" i="10"/>
  <c r="D487" i="10"/>
  <c r="D488" i="10"/>
  <c r="D489" i="10"/>
  <c r="D490" i="10"/>
  <c r="D491" i="10"/>
  <c r="D492" i="10"/>
  <c r="D493" i="10"/>
  <c r="D494" i="10"/>
  <c r="D495" i="10"/>
  <c r="D496" i="10"/>
  <c r="D497" i="10"/>
  <c r="D498" i="10"/>
  <c r="D499" i="10"/>
  <c r="D500" i="10"/>
  <c r="D501" i="10"/>
  <c r="D502" i="10"/>
  <c r="D503" i="10"/>
  <c r="D504" i="10"/>
  <c r="D505" i="10"/>
  <c r="D506" i="10"/>
  <c r="D507" i="10"/>
  <c r="D508" i="10"/>
  <c r="D509" i="10"/>
  <c r="D510" i="10"/>
  <c r="D511" i="10"/>
  <c r="D512" i="10"/>
  <c r="D513" i="10"/>
  <c r="D514" i="10"/>
  <c r="D515" i="10"/>
  <c r="D516" i="10"/>
  <c r="D517" i="10"/>
  <c r="D518" i="10"/>
  <c r="D519" i="10"/>
  <c r="D520" i="10"/>
  <c r="D521" i="10"/>
  <c r="D522" i="10"/>
  <c r="D523" i="10"/>
  <c r="D524" i="10"/>
  <c r="D525" i="10"/>
  <c r="D526" i="10"/>
  <c r="D527" i="10"/>
  <c r="D528" i="10"/>
  <c r="D529" i="10"/>
  <c r="D530" i="10"/>
  <c r="D531" i="10"/>
  <c r="D532" i="10"/>
  <c r="D533" i="10"/>
  <c r="D534" i="10"/>
  <c r="D535" i="10"/>
  <c r="D536" i="10"/>
  <c r="D537" i="10"/>
  <c r="D538" i="10"/>
  <c r="D539" i="10"/>
  <c r="D540" i="10"/>
  <c r="D541" i="10"/>
  <c r="D542" i="10"/>
  <c r="D543" i="10"/>
  <c r="D544" i="10"/>
  <c r="D545" i="10"/>
  <c r="D546" i="10"/>
  <c r="D547" i="10"/>
  <c r="D548" i="10"/>
  <c r="D549" i="10"/>
  <c r="D550" i="10"/>
  <c r="D551" i="10"/>
  <c r="D552" i="10"/>
  <c r="D553" i="10"/>
  <c r="D554" i="10"/>
  <c r="D555" i="10"/>
  <c r="D556" i="10"/>
  <c r="D557" i="10"/>
  <c r="D558" i="10"/>
  <c r="D559" i="10"/>
  <c r="D560" i="10"/>
  <c r="D561" i="10"/>
  <c r="D562" i="10"/>
  <c r="D563" i="10"/>
  <c r="D564" i="10"/>
  <c r="D565" i="10"/>
  <c r="D566" i="10"/>
  <c r="D567" i="10"/>
  <c r="D568" i="10"/>
  <c r="D569" i="10"/>
  <c r="D570" i="10"/>
  <c r="D571" i="10"/>
  <c r="D572" i="10"/>
  <c r="D573" i="10"/>
  <c r="D574" i="10"/>
  <c r="D575" i="10"/>
  <c r="D576" i="10"/>
  <c r="D577" i="10"/>
  <c r="D578" i="10"/>
  <c r="D579" i="10"/>
  <c r="D580" i="10"/>
  <c r="D581" i="10"/>
  <c r="D582" i="10"/>
  <c r="D583" i="10"/>
  <c r="D584" i="10"/>
  <c r="D585" i="10"/>
  <c r="D586" i="10"/>
  <c r="D587" i="10"/>
  <c r="D588" i="10"/>
  <c r="D589" i="10"/>
  <c r="D590" i="10"/>
  <c r="D591" i="10"/>
  <c r="D592" i="10"/>
  <c r="D593" i="10"/>
  <c r="D594" i="10"/>
  <c r="D595" i="10"/>
  <c r="D596" i="10"/>
  <c r="D597" i="10"/>
  <c r="D598" i="10"/>
  <c r="D599" i="10"/>
  <c r="D600" i="10"/>
  <c r="D601" i="10"/>
  <c r="D602" i="10"/>
  <c r="D603" i="10"/>
  <c r="D604" i="10"/>
  <c r="D605" i="10"/>
  <c r="D606" i="10"/>
  <c r="D607" i="10"/>
  <c r="D608" i="10"/>
  <c r="D609" i="10"/>
  <c r="D610" i="10"/>
  <c r="D611" i="10"/>
  <c r="D612" i="10"/>
  <c r="D613" i="10"/>
  <c r="D614" i="10"/>
  <c r="D615" i="10"/>
  <c r="D616" i="10"/>
  <c r="D617" i="10"/>
  <c r="D618" i="10"/>
  <c r="D619" i="10"/>
  <c r="D620" i="10"/>
  <c r="D621" i="10"/>
  <c r="D622" i="10"/>
  <c r="D623" i="10"/>
  <c r="D624" i="10"/>
  <c r="D625" i="10"/>
  <c r="D626" i="10"/>
  <c r="D627" i="10"/>
  <c r="D628" i="10"/>
  <c r="D629" i="10"/>
  <c r="D630" i="10"/>
  <c r="D631" i="10"/>
  <c r="D632" i="10"/>
  <c r="D633" i="10"/>
  <c r="D634" i="10"/>
  <c r="D635" i="10"/>
  <c r="D636" i="10"/>
  <c r="D637" i="10"/>
  <c r="D638" i="10"/>
  <c r="D639" i="10"/>
  <c r="D640" i="10"/>
  <c r="D641" i="10"/>
  <c r="D642" i="10"/>
  <c r="D643" i="10"/>
  <c r="D644" i="10"/>
  <c r="D645" i="10"/>
  <c r="D646" i="10"/>
  <c r="D647" i="10"/>
  <c r="D648" i="10"/>
  <c r="D649" i="10"/>
  <c r="D650" i="10"/>
  <c r="D651" i="10"/>
  <c r="D652" i="10"/>
  <c r="D653" i="10"/>
  <c r="D654" i="10"/>
  <c r="D655" i="10"/>
  <c r="D656" i="10"/>
  <c r="D657" i="10"/>
  <c r="D658" i="10"/>
  <c r="D659" i="10"/>
  <c r="D660" i="10"/>
  <c r="D661" i="10"/>
  <c r="D662" i="10"/>
  <c r="D663" i="10"/>
  <c r="D664" i="10"/>
  <c r="D665" i="10"/>
  <c r="D666" i="10"/>
  <c r="D667" i="10"/>
  <c r="D668" i="10"/>
  <c r="D669" i="10"/>
  <c r="D670" i="10"/>
  <c r="D671" i="10"/>
  <c r="D672" i="10"/>
  <c r="D673" i="10"/>
  <c r="D674" i="10"/>
  <c r="D675" i="10"/>
  <c r="D676" i="10"/>
  <c r="D677" i="10"/>
  <c r="D678" i="10"/>
  <c r="D679" i="10"/>
  <c r="D680" i="10"/>
  <c r="D681" i="10"/>
  <c r="D682" i="10"/>
  <c r="D683" i="10"/>
  <c r="D684" i="10"/>
  <c r="D685" i="10"/>
  <c r="D686" i="10"/>
  <c r="D687" i="10"/>
  <c r="D688" i="10"/>
  <c r="D689" i="10"/>
  <c r="D690" i="10"/>
  <c r="D691" i="10"/>
  <c r="D692" i="10"/>
  <c r="D693" i="10"/>
  <c r="D694" i="10"/>
  <c r="D695" i="10"/>
  <c r="D696" i="10"/>
  <c r="D697" i="10"/>
  <c r="D698" i="10"/>
  <c r="D699" i="10"/>
  <c r="D700" i="10"/>
  <c r="D701" i="10"/>
  <c r="D702" i="10"/>
  <c r="D703" i="10"/>
  <c r="D704" i="10"/>
  <c r="D705" i="10"/>
  <c r="D706" i="10"/>
  <c r="D707" i="10"/>
  <c r="D708" i="10"/>
  <c r="D709" i="10"/>
  <c r="D710" i="10"/>
  <c r="D711" i="10"/>
  <c r="D712" i="10"/>
  <c r="D713" i="10"/>
  <c r="D714" i="10"/>
  <c r="D715" i="10"/>
  <c r="D716" i="10"/>
  <c r="D717" i="10"/>
  <c r="D718" i="10"/>
  <c r="D719" i="10"/>
  <c r="D720" i="10"/>
  <c r="D721" i="10"/>
  <c r="D722" i="10"/>
  <c r="D723" i="10"/>
  <c r="D724" i="10"/>
  <c r="D725" i="10"/>
  <c r="D726" i="10"/>
  <c r="D727" i="10"/>
  <c r="D728" i="10"/>
  <c r="D729" i="10"/>
  <c r="D730" i="10"/>
  <c r="D731" i="10"/>
  <c r="D732" i="10"/>
  <c r="D733" i="10"/>
  <c r="D734" i="10"/>
  <c r="D735" i="10"/>
  <c r="D736" i="10"/>
  <c r="D737" i="10"/>
  <c r="D738" i="10"/>
  <c r="D739" i="10"/>
  <c r="D740" i="10"/>
  <c r="D741" i="10"/>
  <c r="D742" i="10"/>
  <c r="D743" i="10"/>
  <c r="D744" i="10"/>
  <c r="D745" i="10"/>
  <c r="D746" i="10"/>
  <c r="D747" i="10"/>
  <c r="D748" i="10"/>
  <c r="D749" i="10"/>
  <c r="D750" i="10"/>
  <c r="D751" i="10"/>
  <c r="D752" i="10"/>
  <c r="D753" i="10"/>
  <c r="D754" i="10"/>
  <c r="D755" i="10"/>
  <c r="D756" i="10"/>
  <c r="D757" i="10"/>
  <c r="D758" i="10"/>
  <c r="D759" i="10"/>
  <c r="D760" i="10"/>
  <c r="D761" i="10"/>
  <c r="D762" i="10"/>
  <c r="D763" i="10"/>
  <c r="D764" i="10"/>
  <c r="D765" i="10"/>
  <c r="D766" i="10"/>
  <c r="D767" i="10"/>
  <c r="D768" i="10"/>
  <c r="D769" i="10"/>
  <c r="D770" i="10"/>
  <c r="D771" i="10"/>
  <c r="D772" i="10"/>
  <c r="D773" i="10"/>
  <c r="D774" i="10"/>
  <c r="D775" i="10"/>
  <c r="D776" i="10"/>
  <c r="D777" i="10"/>
  <c r="D778" i="10"/>
  <c r="D779" i="10"/>
  <c r="D780" i="10"/>
  <c r="D781" i="10"/>
  <c r="D782" i="10"/>
  <c r="D783" i="10"/>
  <c r="D784" i="10"/>
  <c r="D785" i="10"/>
  <c r="D786" i="10"/>
  <c r="D787" i="10"/>
  <c r="D788" i="10"/>
  <c r="D789" i="10"/>
  <c r="D790" i="10"/>
  <c r="D791" i="10"/>
  <c r="D792" i="10"/>
  <c r="D793" i="10"/>
  <c r="D794" i="10"/>
  <c r="D795" i="10"/>
  <c r="D796" i="10"/>
  <c r="D797" i="10"/>
  <c r="D798" i="10"/>
  <c r="D799" i="10"/>
  <c r="D800" i="10"/>
  <c r="D801" i="10"/>
  <c r="D802" i="10"/>
  <c r="D803" i="10"/>
  <c r="D804" i="10"/>
  <c r="D805" i="10"/>
  <c r="D806" i="10"/>
  <c r="D807" i="10"/>
  <c r="D808" i="10"/>
  <c r="D809" i="10"/>
  <c r="D810" i="10"/>
  <c r="D811" i="10"/>
  <c r="D812" i="10"/>
  <c r="D813" i="10"/>
  <c r="D814" i="10"/>
  <c r="D815" i="10"/>
  <c r="D816" i="10"/>
  <c r="D817" i="10"/>
  <c r="D818" i="10"/>
  <c r="D819" i="10"/>
  <c r="D820" i="10"/>
  <c r="D821" i="10"/>
  <c r="D822" i="10"/>
  <c r="D823" i="10"/>
  <c r="D824" i="10"/>
  <c r="D825" i="10"/>
  <c r="D826" i="10"/>
  <c r="D827" i="10"/>
  <c r="D828" i="10"/>
  <c r="D829" i="10"/>
  <c r="D830" i="10"/>
  <c r="D831" i="10"/>
  <c r="D832" i="10"/>
  <c r="D833" i="10"/>
  <c r="D834" i="10"/>
  <c r="D835" i="10"/>
  <c r="D836" i="10"/>
  <c r="D837" i="10"/>
  <c r="D838" i="10"/>
  <c r="D839" i="10"/>
  <c r="D840" i="10"/>
  <c r="D841" i="10"/>
  <c r="D842" i="10"/>
  <c r="D843" i="10"/>
  <c r="D844" i="10"/>
  <c r="D845" i="10"/>
  <c r="D846" i="10"/>
  <c r="D847" i="10"/>
  <c r="D848" i="10"/>
  <c r="D849" i="10"/>
  <c r="D850" i="10"/>
  <c r="D851" i="10"/>
  <c r="D852" i="10"/>
  <c r="D853" i="10"/>
  <c r="D854" i="10"/>
  <c r="D855" i="10"/>
  <c r="D856" i="10"/>
  <c r="D857" i="10"/>
  <c r="D858" i="10"/>
  <c r="D859" i="10"/>
  <c r="D860" i="10"/>
  <c r="D861" i="10"/>
  <c r="D862" i="10"/>
  <c r="D863" i="10"/>
  <c r="D864" i="10"/>
  <c r="D865" i="10"/>
  <c r="D866" i="10"/>
  <c r="D867" i="10"/>
  <c r="D868" i="10"/>
  <c r="D869" i="10"/>
  <c r="D870" i="10"/>
  <c r="D871" i="10"/>
  <c r="D872" i="10"/>
  <c r="D873" i="10"/>
  <c r="D874" i="10"/>
  <c r="D875" i="10"/>
  <c r="D876" i="10"/>
  <c r="D877" i="10"/>
  <c r="D878" i="10"/>
  <c r="D879" i="10"/>
  <c r="D880" i="10"/>
  <c r="D881" i="10"/>
  <c r="D882" i="10"/>
  <c r="D883" i="10"/>
  <c r="D884" i="10"/>
  <c r="D885" i="10"/>
  <c r="D886" i="10"/>
  <c r="D887" i="10"/>
  <c r="D888" i="10"/>
  <c r="D889" i="10"/>
  <c r="D890" i="10"/>
  <c r="D891" i="10"/>
  <c r="D892" i="10"/>
  <c r="D893" i="10"/>
  <c r="D894" i="10"/>
  <c r="D895" i="10"/>
  <c r="D896" i="10"/>
  <c r="D897" i="10"/>
  <c r="D898" i="10"/>
  <c r="D899" i="10"/>
  <c r="D900" i="10"/>
  <c r="D901" i="10"/>
  <c r="D902" i="10"/>
  <c r="D903" i="10"/>
  <c r="D904" i="10"/>
  <c r="D905" i="10"/>
  <c r="D906" i="10"/>
  <c r="D907" i="10"/>
  <c r="D908" i="10"/>
  <c r="D909" i="10"/>
  <c r="D910" i="10"/>
  <c r="D911" i="10"/>
  <c r="D912" i="10"/>
  <c r="D913" i="10"/>
  <c r="D914" i="10"/>
  <c r="D915" i="10"/>
  <c r="D916" i="10"/>
  <c r="D917" i="10"/>
  <c r="D918" i="10"/>
  <c r="D919" i="10"/>
  <c r="D920" i="10"/>
  <c r="D921" i="10"/>
  <c r="D922" i="10"/>
  <c r="D923" i="10"/>
  <c r="D924" i="10"/>
  <c r="D925" i="10"/>
  <c r="D926" i="10"/>
  <c r="D927" i="10"/>
  <c r="D928" i="10"/>
  <c r="D929" i="10"/>
  <c r="D930" i="10"/>
  <c r="D931" i="10"/>
  <c r="D932" i="10"/>
  <c r="D933" i="10"/>
  <c r="D934" i="10"/>
  <c r="D935" i="10"/>
  <c r="D936" i="10"/>
  <c r="D937" i="10"/>
  <c r="D938" i="10"/>
  <c r="D939" i="10"/>
  <c r="D940" i="10"/>
  <c r="D941" i="10"/>
  <c r="D942" i="10"/>
  <c r="D943" i="10"/>
  <c r="D944" i="10"/>
  <c r="D945" i="10"/>
  <c r="D946" i="10"/>
  <c r="D947" i="10"/>
  <c r="D948" i="10"/>
  <c r="D949" i="10"/>
  <c r="D950" i="10"/>
  <c r="D951" i="10"/>
  <c r="D952" i="10"/>
  <c r="D953" i="10"/>
  <c r="D954" i="10"/>
  <c r="D955" i="10"/>
  <c r="D956" i="10"/>
  <c r="D957" i="10"/>
  <c r="D958" i="10"/>
  <c r="D959" i="10"/>
  <c r="D960" i="10"/>
  <c r="D961" i="10"/>
  <c r="D962" i="10"/>
  <c r="D963" i="10"/>
  <c r="D964" i="10"/>
  <c r="D965" i="10"/>
  <c r="D966" i="10"/>
  <c r="D967" i="10"/>
  <c r="D968" i="10"/>
  <c r="D969" i="10"/>
  <c r="D970" i="10"/>
  <c r="D971" i="10"/>
  <c r="D972" i="10"/>
  <c r="D973" i="10"/>
  <c r="D974" i="10"/>
  <c r="D975" i="10"/>
  <c r="D976" i="10"/>
  <c r="D977" i="10"/>
  <c r="D978" i="10"/>
  <c r="D979" i="10"/>
  <c r="D980" i="10"/>
  <c r="D981" i="10"/>
  <c r="D982" i="10"/>
  <c r="D983" i="10"/>
  <c r="D984" i="10"/>
  <c r="D985" i="10"/>
  <c r="D986" i="10"/>
  <c r="D987" i="10"/>
  <c r="D988" i="10"/>
  <c r="D989" i="10"/>
  <c r="D990" i="10"/>
  <c r="D991" i="10"/>
  <c r="D992" i="10"/>
  <c r="D993" i="10"/>
  <c r="D994" i="10"/>
  <c r="D995" i="10"/>
  <c r="D996" i="10"/>
  <c r="D997" i="10"/>
  <c r="D998" i="10"/>
  <c r="D999" i="10"/>
  <c r="D1000" i="10"/>
  <c r="D1001" i="10"/>
  <c r="D1002" i="10"/>
  <c r="D6" i="10"/>
  <c r="K1002" i="10"/>
  <c r="K1001" i="10"/>
  <c r="K1000" i="10"/>
  <c r="K999" i="10"/>
  <c r="K998" i="10"/>
  <c r="K997" i="10"/>
  <c r="K996" i="10"/>
  <c r="K995" i="10"/>
  <c r="K994" i="10"/>
  <c r="K993" i="10"/>
  <c r="K992" i="10"/>
  <c r="K991" i="10"/>
  <c r="K990" i="10"/>
  <c r="K989" i="10"/>
  <c r="K988" i="10"/>
  <c r="K987" i="10"/>
  <c r="K986" i="10"/>
  <c r="K985" i="10"/>
  <c r="K984" i="10"/>
  <c r="K983" i="10"/>
  <c r="K982" i="10"/>
  <c r="K981" i="10"/>
  <c r="K980" i="10"/>
  <c r="K979" i="10"/>
  <c r="K978" i="10"/>
  <c r="K977" i="10"/>
  <c r="K976" i="10"/>
  <c r="K975" i="10"/>
  <c r="K974" i="10"/>
  <c r="K973" i="10"/>
  <c r="K972" i="10"/>
  <c r="K971" i="10"/>
  <c r="K970" i="10"/>
  <c r="K969" i="10"/>
  <c r="K968" i="10"/>
  <c r="K967" i="10"/>
  <c r="K966" i="10"/>
  <c r="K965" i="10"/>
  <c r="K964" i="10"/>
  <c r="K963" i="10"/>
  <c r="K962" i="10"/>
  <c r="K961" i="10"/>
  <c r="K960" i="10"/>
  <c r="K959" i="10"/>
  <c r="K958" i="10"/>
  <c r="K957" i="10"/>
  <c r="K956" i="10"/>
  <c r="K955" i="10"/>
  <c r="K954" i="10"/>
  <c r="K953" i="10"/>
  <c r="K952" i="10"/>
  <c r="K951" i="10"/>
  <c r="K950" i="10"/>
  <c r="K949" i="10"/>
  <c r="K948" i="10"/>
  <c r="K947" i="10"/>
  <c r="K946" i="10"/>
  <c r="K945" i="10"/>
  <c r="K944" i="10"/>
  <c r="K943" i="10"/>
  <c r="K942" i="10"/>
  <c r="K941" i="10"/>
  <c r="K940" i="10"/>
  <c r="K939" i="10"/>
  <c r="K938" i="10"/>
  <c r="K937" i="10"/>
  <c r="K936" i="10"/>
  <c r="K935" i="10"/>
  <c r="K934" i="10"/>
  <c r="K933" i="10"/>
  <c r="K932" i="10"/>
  <c r="K931" i="10"/>
  <c r="K930" i="10"/>
  <c r="K929" i="10"/>
  <c r="K928" i="10"/>
  <c r="K927" i="10"/>
  <c r="K926" i="10"/>
  <c r="K925" i="10"/>
  <c r="K924" i="10"/>
  <c r="K923" i="10"/>
  <c r="K922" i="10"/>
  <c r="K921" i="10"/>
  <c r="K920" i="10"/>
  <c r="K919" i="10"/>
  <c r="K918" i="10"/>
  <c r="K917" i="10"/>
  <c r="K916" i="10"/>
  <c r="K915" i="10"/>
  <c r="K914" i="10"/>
  <c r="K913" i="10"/>
  <c r="K912" i="10"/>
  <c r="K911" i="10"/>
  <c r="K910" i="10"/>
  <c r="K909" i="10"/>
  <c r="K908" i="10"/>
  <c r="K907" i="10"/>
  <c r="K906" i="10"/>
  <c r="K905" i="10"/>
  <c r="K904" i="10"/>
  <c r="K903" i="10"/>
  <c r="K902" i="10"/>
  <c r="K901" i="10"/>
  <c r="K900" i="10"/>
  <c r="K899" i="10"/>
  <c r="K898" i="10"/>
  <c r="K897" i="10"/>
  <c r="K896" i="10"/>
  <c r="K895" i="10"/>
  <c r="K894" i="10"/>
  <c r="K893" i="10"/>
  <c r="K892" i="10"/>
  <c r="K891" i="10"/>
  <c r="K890" i="10"/>
  <c r="K889" i="10"/>
  <c r="K888" i="10"/>
  <c r="K887" i="10"/>
  <c r="K886" i="10"/>
  <c r="K885" i="10"/>
  <c r="K884" i="10"/>
  <c r="K883" i="10"/>
  <c r="K882" i="10"/>
  <c r="K881" i="10"/>
  <c r="K880" i="10"/>
  <c r="K879" i="10"/>
  <c r="K878" i="10"/>
  <c r="K877" i="10"/>
  <c r="K876" i="10"/>
  <c r="K875" i="10"/>
  <c r="K874" i="10"/>
  <c r="K873" i="10"/>
  <c r="K872" i="10"/>
  <c r="K871" i="10"/>
  <c r="K870" i="10"/>
  <c r="K869" i="10"/>
  <c r="K868" i="10"/>
  <c r="K867" i="10"/>
  <c r="K866" i="10"/>
  <c r="K865" i="10"/>
  <c r="K864" i="10"/>
  <c r="K863" i="10"/>
  <c r="K862" i="10"/>
  <c r="K861" i="10"/>
  <c r="K860" i="10"/>
  <c r="K859" i="10"/>
  <c r="K858" i="10"/>
  <c r="K857" i="10"/>
  <c r="K856" i="10"/>
  <c r="K855" i="10"/>
  <c r="K854" i="10"/>
  <c r="K853" i="10"/>
  <c r="K852" i="10"/>
  <c r="K851" i="10"/>
  <c r="K850" i="10"/>
  <c r="K849" i="10"/>
  <c r="K848" i="10"/>
  <c r="K847" i="10"/>
  <c r="K846" i="10"/>
  <c r="K845" i="10"/>
  <c r="K844" i="10"/>
  <c r="K843" i="10"/>
  <c r="K842" i="10"/>
  <c r="K841" i="10"/>
  <c r="K840" i="10"/>
  <c r="K839" i="10"/>
  <c r="K838" i="10"/>
  <c r="K837" i="10"/>
  <c r="K836" i="10"/>
  <c r="K835" i="10"/>
  <c r="K834" i="10"/>
  <c r="K833" i="10"/>
  <c r="K832" i="10"/>
  <c r="K831" i="10"/>
  <c r="K830" i="10"/>
  <c r="K829" i="10"/>
  <c r="K828" i="10"/>
  <c r="K827" i="10"/>
  <c r="K826" i="10"/>
  <c r="K825" i="10"/>
  <c r="K824" i="10"/>
  <c r="K823" i="10"/>
  <c r="K822" i="10"/>
  <c r="K821" i="10"/>
  <c r="K820" i="10"/>
  <c r="K819" i="10"/>
  <c r="K818" i="10"/>
  <c r="K817" i="10"/>
  <c r="K816" i="10"/>
  <c r="K815" i="10"/>
  <c r="K814" i="10"/>
  <c r="K813" i="10"/>
  <c r="K812" i="10"/>
  <c r="K811" i="10"/>
  <c r="K810" i="10"/>
  <c r="K809" i="10"/>
  <c r="K808" i="10"/>
  <c r="K807" i="10"/>
  <c r="K806" i="10"/>
  <c r="K805" i="10"/>
  <c r="K804" i="10"/>
  <c r="K803" i="10"/>
  <c r="K802" i="10"/>
  <c r="K801" i="10"/>
  <c r="K800" i="10"/>
  <c r="K799" i="10"/>
  <c r="K798" i="10"/>
  <c r="K797" i="10"/>
  <c r="K796" i="10"/>
  <c r="K795" i="10"/>
  <c r="K794" i="10"/>
  <c r="K793" i="10"/>
  <c r="K792" i="10"/>
  <c r="K791" i="10"/>
  <c r="K790" i="10"/>
  <c r="K789" i="10"/>
  <c r="K788" i="10"/>
  <c r="K787" i="10"/>
  <c r="K786" i="10"/>
  <c r="K785" i="10"/>
  <c r="K784" i="10"/>
  <c r="K783" i="10"/>
  <c r="K782" i="10"/>
  <c r="K781" i="10"/>
  <c r="K780" i="10"/>
  <c r="K779" i="10"/>
  <c r="K778" i="10"/>
  <c r="K777" i="10"/>
  <c r="K776" i="10"/>
  <c r="K775" i="10"/>
  <c r="K774" i="10"/>
  <c r="K773" i="10"/>
  <c r="K772" i="10"/>
  <c r="K771" i="10"/>
  <c r="K770" i="10"/>
  <c r="K769" i="10"/>
  <c r="K768" i="10"/>
  <c r="K767" i="10"/>
  <c r="K766" i="10"/>
  <c r="K765" i="10"/>
  <c r="K764" i="10"/>
  <c r="K763" i="10"/>
  <c r="K762" i="10"/>
  <c r="K761" i="10"/>
  <c r="K760" i="10"/>
  <c r="K759" i="10"/>
  <c r="K758" i="10"/>
  <c r="K757" i="10"/>
  <c r="K756" i="10"/>
  <c r="K755" i="10"/>
  <c r="K754" i="10"/>
  <c r="K753" i="10"/>
  <c r="K752" i="10"/>
  <c r="K751" i="10"/>
  <c r="K750" i="10"/>
  <c r="K749" i="10"/>
  <c r="K748" i="10"/>
  <c r="K747" i="10"/>
  <c r="K746" i="10"/>
  <c r="K745" i="10"/>
  <c r="K744" i="10"/>
  <c r="K743" i="10"/>
  <c r="K742" i="10"/>
  <c r="K741" i="10"/>
  <c r="K740" i="10"/>
  <c r="K739" i="10"/>
  <c r="K738" i="10"/>
  <c r="K737" i="10"/>
  <c r="K736" i="10"/>
  <c r="K735" i="10"/>
  <c r="K734" i="10"/>
  <c r="K733" i="10"/>
  <c r="K732" i="10"/>
  <c r="K731" i="10"/>
  <c r="K730" i="10"/>
  <c r="K729" i="10"/>
  <c r="K728" i="10"/>
  <c r="K727" i="10"/>
  <c r="K726" i="10"/>
  <c r="K725" i="10"/>
  <c r="K724" i="10"/>
  <c r="K723" i="10"/>
  <c r="K722" i="10"/>
  <c r="K721" i="10"/>
  <c r="K720" i="10"/>
  <c r="K719" i="10"/>
  <c r="K718" i="10"/>
  <c r="K717" i="10"/>
  <c r="K716" i="10"/>
  <c r="K715" i="10"/>
  <c r="K714" i="10"/>
  <c r="K713" i="10"/>
  <c r="K712" i="10"/>
  <c r="K711" i="10"/>
  <c r="K710" i="10"/>
  <c r="K709" i="10"/>
  <c r="K708" i="10"/>
  <c r="K707" i="10"/>
  <c r="K706" i="10"/>
  <c r="K705" i="10"/>
  <c r="K704" i="10"/>
  <c r="K703" i="10"/>
  <c r="K702" i="10"/>
  <c r="K701" i="10"/>
  <c r="K700" i="10"/>
  <c r="K699" i="10"/>
  <c r="K698" i="10"/>
  <c r="K697" i="10"/>
  <c r="K696" i="10"/>
  <c r="K695" i="10"/>
  <c r="K694" i="10"/>
  <c r="K693" i="10"/>
  <c r="K692" i="10"/>
  <c r="K691" i="10"/>
  <c r="K690" i="10"/>
  <c r="K689" i="10"/>
  <c r="K688" i="10"/>
  <c r="K687" i="10"/>
  <c r="K686" i="10"/>
  <c r="K685" i="10"/>
  <c r="K684" i="10"/>
  <c r="K683" i="10"/>
  <c r="K682" i="10"/>
  <c r="K681" i="10"/>
  <c r="K680" i="10"/>
  <c r="K679" i="10"/>
  <c r="K678" i="10"/>
  <c r="K677" i="10"/>
  <c r="K676" i="10"/>
  <c r="K675" i="10"/>
  <c r="K674" i="10"/>
  <c r="K673" i="10"/>
  <c r="K672" i="10"/>
  <c r="K671" i="10"/>
  <c r="K670" i="10"/>
  <c r="K669" i="10"/>
  <c r="K668" i="10"/>
  <c r="K667" i="10"/>
  <c r="K666" i="10"/>
  <c r="K665" i="10"/>
  <c r="K664" i="10"/>
  <c r="K663" i="10"/>
  <c r="K662" i="10"/>
  <c r="K661" i="10"/>
  <c r="K660" i="10"/>
  <c r="K659" i="10"/>
  <c r="K658" i="10"/>
  <c r="K657" i="10"/>
  <c r="K656" i="10"/>
  <c r="K655" i="10"/>
  <c r="K654" i="10"/>
  <c r="K653" i="10"/>
  <c r="K652" i="10"/>
  <c r="K651" i="10"/>
  <c r="K650" i="10"/>
  <c r="K649" i="10"/>
  <c r="K648" i="10"/>
  <c r="K647" i="10"/>
  <c r="K646" i="10"/>
  <c r="K645" i="10"/>
  <c r="K644" i="10"/>
  <c r="K643" i="10"/>
  <c r="K642" i="10"/>
  <c r="K641" i="10"/>
  <c r="K640" i="10"/>
  <c r="K639" i="10"/>
  <c r="K638" i="10"/>
  <c r="K637" i="10"/>
  <c r="K636" i="10"/>
  <c r="K635" i="10"/>
  <c r="K634" i="10"/>
  <c r="K633" i="10"/>
  <c r="K632" i="10"/>
  <c r="K631" i="10"/>
  <c r="K630" i="10"/>
  <c r="K629" i="10"/>
  <c r="K628" i="10"/>
  <c r="K627" i="10"/>
  <c r="K626" i="10"/>
  <c r="K625" i="10"/>
  <c r="K624" i="10"/>
  <c r="K623" i="10"/>
  <c r="K622" i="10"/>
  <c r="K621" i="10"/>
  <c r="K620" i="10"/>
  <c r="K619" i="10"/>
  <c r="K618" i="10"/>
  <c r="K617" i="10"/>
  <c r="K616" i="10"/>
  <c r="K615" i="10"/>
  <c r="K614" i="10"/>
  <c r="K613" i="10"/>
  <c r="K612" i="10"/>
  <c r="K611" i="10"/>
  <c r="K610" i="10"/>
  <c r="K609" i="10"/>
  <c r="K608" i="10"/>
  <c r="K607" i="10"/>
  <c r="K606" i="10"/>
  <c r="K605" i="10"/>
  <c r="K604" i="10"/>
  <c r="K603" i="10"/>
  <c r="K602" i="10"/>
  <c r="K601" i="10"/>
  <c r="K600" i="10"/>
  <c r="K599" i="10"/>
  <c r="K598" i="10"/>
  <c r="K597" i="10"/>
  <c r="K596" i="10"/>
  <c r="K595" i="10"/>
  <c r="K594" i="10"/>
  <c r="K593" i="10"/>
  <c r="K592" i="10"/>
  <c r="K591" i="10"/>
  <c r="K590" i="10"/>
  <c r="K589" i="10"/>
  <c r="K588" i="10"/>
  <c r="K587" i="10"/>
  <c r="K586" i="10"/>
  <c r="K585" i="10"/>
  <c r="K584" i="10"/>
  <c r="K583" i="10"/>
  <c r="K582" i="10"/>
  <c r="K581" i="10"/>
  <c r="K580" i="10"/>
  <c r="K579" i="10"/>
  <c r="K578" i="10"/>
  <c r="K577" i="10"/>
  <c r="K576" i="10"/>
  <c r="K575" i="10"/>
  <c r="K574" i="10"/>
  <c r="K573" i="10"/>
  <c r="K572" i="10"/>
  <c r="K571" i="10"/>
  <c r="K570" i="10"/>
  <c r="K569" i="10"/>
  <c r="K568" i="10"/>
  <c r="K567" i="10"/>
  <c r="K566" i="10"/>
  <c r="K565" i="10"/>
  <c r="K564" i="10"/>
  <c r="K563" i="10"/>
  <c r="K562" i="10"/>
  <c r="K561" i="10"/>
  <c r="K560" i="10"/>
  <c r="K559" i="10"/>
  <c r="K558" i="10"/>
  <c r="K557" i="10"/>
  <c r="K556" i="10"/>
  <c r="K555" i="10"/>
  <c r="K554" i="10"/>
  <c r="K553" i="10"/>
  <c r="K552" i="10"/>
  <c r="K551" i="10"/>
  <c r="K550" i="10"/>
  <c r="K549" i="10"/>
  <c r="K548" i="10"/>
  <c r="K547" i="10"/>
  <c r="K546" i="10"/>
  <c r="K545" i="10"/>
  <c r="K544" i="10"/>
  <c r="K543" i="10"/>
  <c r="K542" i="10"/>
  <c r="K541" i="10"/>
  <c r="K540" i="10"/>
  <c r="K539" i="10"/>
  <c r="K538" i="10"/>
  <c r="K537" i="10"/>
  <c r="K536" i="10"/>
  <c r="K535" i="10"/>
  <c r="K534" i="10"/>
  <c r="K533" i="10"/>
  <c r="K532" i="10"/>
  <c r="K531" i="10"/>
  <c r="K530" i="10"/>
  <c r="K529" i="10"/>
  <c r="K528" i="10"/>
  <c r="K527" i="10"/>
  <c r="K526" i="10"/>
  <c r="K525" i="10"/>
  <c r="K524" i="10"/>
  <c r="K523" i="10"/>
  <c r="K522" i="10"/>
  <c r="K521" i="10"/>
  <c r="K520" i="10"/>
  <c r="K519" i="10"/>
  <c r="K518" i="10"/>
  <c r="K517" i="10"/>
  <c r="K516" i="10"/>
  <c r="K515" i="10"/>
  <c r="K514" i="10"/>
  <c r="K513" i="10"/>
  <c r="K512" i="10"/>
  <c r="K511" i="10"/>
  <c r="K510" i="10"/>
  <c r="K509" i="10"/>
  <c r="K508" i="10"/>
  <c r="K507" i="10"/>
  <c r="K506" i="10"/>
  <c r="K505" i="10"/>
  <c r="K504" i="10"/>
  <c r="K503" i="10"/>
  <c r="K502" i="10"/>
  <c r="K501" i="10"/>
  <c r="K500" i="10"/>
  <c r="K499" i="10"/>
  <c r="K498" i="10"/>
  <c r="K497" i="10"/>
  <c r="K496" i="10"/>
  <c r="K495" i="10"/>
  <c r="K494" i="10"/>
  <c r="K493" i="10"/>
  <c r="K492" i="10"/>
  <c r="K491" i="10"/>
  <c r="K490" i="10"/>
  <c r="K489" i="10"/>
  <c r="K488" i="10"/>
  <c r="K487" i="10"/>
  <c r="K486" i="10"/>
  <c r="K485" i="10"/>
  <c r="K484" i="10"/>
  <c r="K483" i="10"/>
  <c r="K482" i="10"/>
  <c r="K481" i="10"/>
  <c r="K480" i="10"/>
  <c r="K479" i="10"/>
  <c r="K478" i="10"/>
  <c r="K477" i="10"/>
  <c r="K476" i="10"/>
  <c r="K475" i="10"/>
  <c r="K474" i="10"/>
  <c r="K473" i="10"/>
  <c r="K472" i="10"/>
  <c r="K471" i="10"/>
  <c r="K470" i="10"/>
  <c r="K469" i="10"/>
  <c r="K468" i="10"/>
  <c r="K467" i="10"/>
  <c r="K466" i="10"/>
  <c r="K465" i="10"/>
  <c r="K464" i="10"/>
  <c r="K463" i="10"/>
  <c r="K462" i="10"/>
  <c r="K461" i="10"/>
  <c r="K460" i="10"/>
  <c r="K459" i="10"/>
  <c r="K458" i="10"/>
  <c r="K457" i="10"/>
  <c r="K456" i="10"/>
  <c r="K455" i="10"/>
  <c r="K454" i="10"/>
  <c r="K453" i="10"/>
  <c r="K452" i="10"/>
  <c r="K451" i="10"/>
  <c r="K450" i="10"/>
  <c r="K449" i="10"/>
  <c r="K448" i="10"/>
  <c r="K447" i="10"/>
  <c r="K446" i="10"/>
  <c r="K445" i="10"/>
  <c r="K444" i="10"/>
  <c r="K443" i="10"/>
  <c r="K442" i="10"/>
  <c r="K441" i="10"/>
  <c r="K440" i="10"/>
  <c r="K439" i="10"/>
  <c r="K438" i="10"/>
  <c r="K437" i="10"/>
  <c r="K436" i="10"/>
  <c r="K435" i="10"/>
  <c r="K434" i="10"/>
  <c r="K433" i="10"/>
  <c r="K432" i="10"/>
  <c r="K431" i="10"/>
  <c r="K430" i="10"/>
  <c r="K429" i="10"/>
  <c r="K428" i="10"/>
  <c r="K427" i="10"/>
  <c r="K426" i="10"/>
  <c r="K425" i="10"/>
  <c r="K424" i="10"/>
  <c r="K423" i="10"/>
  <c r="K422" i="10"/>
  <c r="K421" i="10"/>
  <c r="K420" i="10"/>
  <c r="K419" i="10"/>
  <c r="K418" i="10"/>
  <c r="K417" i="10"/>
  <c r="K416" i="10"/>
  <c r="K415" i="10"/>
  <c r="K414" i="10"/>
  <c r="K413" i="10"/>
  <c r="K412" i="10"/>
  <c r="K411" i="10"/>
  <c r="K410" i="10"/>
  <c r="K409" i="10"/>
  <c r="K408" i="10"/>
  <c r="K407" i="10"/>
  <c r="K406" i="10"/>
  <c r="K405" i="10"/>
  <c r="K404" i="10"/>
  <c r="K403" i="10"/>
  <c r="K402" i="10"/>
  <c r="K401" i="10"/>
  <c r="K400" i="10"/>
  <c r="K399" i="10"/>
  <c r="K398" i="10"/>
  <c r="K397" i="10"/>
  <c r="K396" i="10"/>
  <c r="K395" i="10"/>
  <c r="K394" i="10"/>
  <c r="K393" i="10"/>
  <c r="K392" i="10"/>
  <c r="K391" i="10"/>
  <c r="K390" i="10"/>
  <c r="K389" i="10"/>
  <c r="K388" i="10"/>
  <c r="K387" i="10"/>
  <c r="K386" i="10"/>
  <c r="K385" i="10"/>
  <c r="K384" i="10"/>
  <c r="K383" i="10"/>
  <c r="K382" i="10"/>
  <c r="K381" i="10"/>
  <c r="K380" i="10"/>
  <c r="K379" i="10"/>
  <c r="K378" i="10"/>
  <c r="K377" i="10"/>
  <c r="K376" i="10"/>
  <c r="K375" i="10"/>
  <c r="K374" i="10"/>
  <c r="K373" i="10"/>
  <c r="K372" i="10"/>
  <c r="K371" i="10"/>
  <c r="K370" i="10"/>
  <c r="K369" i="10"/>
  <c r="K368" i="10"/>
  <c r="K367" i="10"/>
  <c r="K366" i="10"/>
  <c r="K365" i="10"/>
  <c r="K364" i="10"/>
  <c r="K363" i="10"/>
  <c r="K362" i="10"/>
  <c r="K361" i="10"/>
  <c r="K360" i="10"/>
  <c r="K359" i="10"/>
  <c r="K358" i="10"/>
  <c r="K357" i="10"/>
  <c r="K356" i="10"/>
  <c r="K355" i="10"/>
  <c r="K354" i="10"/>
  <c r="K353" i="10"/>
  <c r="K352" i="10"/>
  <c r="K351" i="10"/>
  <c r="K350" i="10"/>
  <c r="K349" i="10"/>
  <c r="K348" i="10"/>
  <c r="K347" i="10"/>
  <c r="K346" i="10"/>
  <c r="K345" i="10"/>
  <c r="K344" i="10"/>
  <c r="K343" i="10"/>
  <c r="K342" i="10"/>
  <c r="K341" i="10"/>
  <c r="K340" i="10"/>
  <c r="K339" i="10"/>
  <c r="K338" i="10"/>
  <c r="K337" i="10"/>
  <c r="K336" i="10"/>
  <c r="K335" i="10"/>
  <c r="K334" i="10"/>
  <c r="K333" i="10"/>
  <c r="K332" i="10"/>
  <c r="K331" i="10"/>
  <c r="K330" i="10"/>
  <c r="K329" i="10"/>
  <c r="K328" i="10"/>
  <c r="K327" i="10"/>
  <c r="K326" i="10"/>
  <c r="K325" i="10"/>
  <c r="K324" i="10"/>
  <c r="K323" i="10"/>
  <c r="K322" i="10"/>
  <c r="K321" i="10"/>
  <c r="K320" i="10"/>
  <c r="K319" i="10"/>
  <c r="K318" i="10"/>
  <c r="K317" i="10"/>
  <c r="K316" i="10"/>
  <c r="K315" i="10"/>
  <c r="K314" i="10"/>
  <c r="K313" i="10"/>
  <c r="K312" i="10"/>
  <c r="K311" i="10"/>
  <c r="K310" i="10"/>
  <c r="K309" i="10"/>
  <c r="K308" i="10"/>
  <c r="K307" i="10"/>
  <c r="K306" i="10"/>
  <c r="K305" i="10"/>
  <c r="K304" i="10"/>
  <c r="K303" i="10"/>
  <c r="K302" i="10"/>
  <c r="K301" i="10"/>
  <c r="K300" i="10"/>
  <c r="K299" i="10"/>
  <c r="K298" i="10"/>
  <c r="K297" i="10"/>
  <c r="K296" i="10"/>
  <c r="K295" i="10"/>
  <c r="K294" i="10"/>
  <c r="K293" i="10"/>
  <c r="K292" i="10"/>
  <c r="K291" i="10"/>
  <c r="K290" i="10"/>
  <c r="K289" i="10"/>
  <c r="K288" i="10"/>
  <c r="K287" i="10"/>
  <c r="K286" i="10"/>
  <c r="K285" i="10"/>
  <c r="K284" i="10"/>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8" i="10"/>
  <c r="K207" i="10"/>
  <c r="K206" i="10"/>
  <c r="K205" i="10"/>
  <c r="K204" i="10"/>
  <c r="K203" i="10"/>
  <c r="K202" i="10"/>
  <c r="K201" i="10"/>
  <c r="K200" i="10"/>
  <c r="K199" i="10"/>
  <c r="K198" i="10"/>
  <c r="K197" i="10"/>
  <c r="K196" i="10"/>
  <c r="K195" i="10"/>
  <c r="K194" i="10"/>
  <c r="K193" i="10"/>
  <c r="K192" i="10"/>
  <c r="K191" i="10"/>
  <c r="K190" i="10"/>
  <c r="K189" i="10"/>
  <c r="K188" i="10"/>
  <c r="K187" i="10"/>
  <c r="K186" i="10"/>
  <c r="K185" i="10"/>
  <c r="K184" i="10"/>
  <c r="K183"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7"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A6" i="10"/>
  <c r="A3" i="10"/>
  <c r="K1003" i="10" l="1"/>
  <c r="K3" i="10" s="1"/>
  <c r="A2" i="8" a="1"/>
  <c r="A2" i="8" s="1"/>
  <c r="I113" i="2" l="1"/>
  <c r="I114" i="2"/>
  <c r="I115" i="2"/>
  <c r="I116" i="2"/>
  <c r="I117" i="2"/>
  <c r="I118" i="2"/>
  <c r="I119" i="2"/>
  <c r="I120" i="2"/>
  <c r="I121" i="2"/>
  <c r="I122" i="2"/>
  <c r="I123" i="2"/>
  <c r="I124" i="2"/>
  <c r="I125" i="2"/>
  <c r="I126" i="2"/>
  <c r="I127" i="2"/>
  <c r="I128"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 i="2"/>
  <c r="I4" i="2"/>
  <c r="J7" i="1" l="1"/>
  <c r="K7" i="1"/>
  <c r="R7" i="1" l="1"/>
  <c r="R4" i="1" s="1"/>
  <c r="O7" i="1"/>
  <c r="O4" i="1" s="1"/>
  <c r="Q7" i="1"/>
  <c r="Q4" i="1" s="1"/>
  <c r="N7" i="1"/>
  <c r="H37" i="1"/>
  <c r="D37" i="1"/>
  <c r="A37" i="1"/>
  <c r="H36" i="1"/>
  <c r="D36" i="1"/>
  <c r="A36" i="1"/>
  <c r="H35" i="1"/>
  <c r="D35" i="1"/>
  <c r="A35" i="1"/>
  <c r="H34" i="1"/>
  <c r="D34" i="1"/>
  <c r="A34" i="1"/>
  <c r="H33" i="1"/>
  <c r="D33" i="1"/>
  <c r="A33" i="1"/>
  <c r="H32" i="1"/>
  <c r="D32" i="1"/>
  <c r="A32" i="1"/>
  <c r="H31" i="1"/>
  <c r="D31" i="1"/>
  <c r="A31" i="1"/>
  <c r="H30" i="1"/>
  <c r="D30" i="1"/>
  <c r="A30" i="1"/>
  <c r="H29" i="1"/>
  <c r="D29" i="1"/>
  <c r="A29" i="1"/>
  <c r="H28" i="1"/>
  <c r="D28" i="1"/>
  <c r="A28" i="1"/>
  <c r="H27" i="1"/>
  <c r="D27" i="1"/>
  <c r="A27" i="1"/>
  <c r="H26" i="1"/>
  <c r="D26" i="1"/>
  <c r="A26" i="1"/>
  <c r="H25" i="1"/>
  <c r="D25" i="1"/>
  <c r="A25" i="1"/>
  <c r="H24" i="1"/>
  <c r="D24" i="1"/>
  <c r="A24" i="1"/>
  <c r="H23" i="1"/>
  <c r="D23" i="1"/>
  <c r="A23" i="1"/>
  <c r="H22" i="1"/>
  <c r="D22" i="1"/>
  <c r="A22" i="1"/>
  <c r="H21" i="1"/>
  <c r="D21" i="1"/>
  <c r="A21" i="1"/>
  <c r="H20" i="1"/>
  <c r="D20" i="1"/>
  <c r="A20" i="1"/>
  <c r="H19" i="1"/>
  <c r="D19" i="1"/>
  <c r="A19" i="1"/>
  <c r="H18" i="1"/>
  <c r="D18" i="1"/>
  <c r="A18" i="1"/>
  <c r="H17" i="1"/>
  <c r="D17" i="1"/>
  <c r="A17" i="1"/>
  <c r="H16" i="1"/>
  <c r="D16" i="1"/>
  <c r="A16" i="1"/>
  <c r="H15" i="1"/>
  <c r="D15" i="1"/>
  <c r="A15" i="1"/>
  <c r="H14" i="1"/>
  <c r="D14" i="1"/>
  <c r="A14" i="1"/>
  <c r="H13" i="1"/>
  <c r="D13" i="1"/>
  <c r="A13" i="1"/>
  <c r="H12" i="1"/>
  <c r="D12" i="1"/>
  <c r="A12" i="1"/>
  <c r="H11" i="1"/>
  <c r="D11" i="1"/>
  <c r="A11" i="1"/>
  <c r="H10" i="1"/>
  <c r="D10" i="1"/>
  <c r="A10" i="1"/>
  <c r="H9" i="1"/>
  <c r="D9" i="1"/>
  <c r="A9" i="1"/>
  <c r="H8" i="1"/>
  <c r="D8" i="1"/>
  <c r="A8" i="1"/>
  <c r="P7" i="1" l="1"/>
  <c r="N4" i="1"/>
  <c r="N38" i="1"/>
  <c r="A2" i="7"/>
  <c r="D7" i="1" l="1"/>
  <c r="H7" i="1"/>
  <c r="L15" i="1" l="1"/>
  <c r="L10" i="1"/>
  <c r="L16" i="1"/>
  <c r="L25" i="1"/>
  <c r="L18" i="1"/>
  <c r="L30" i="1"/>
  <c r="L9" i="1"/>
  <c r="L21" i="1"/>
  <c r="L35" i="1"/>
  <c r="L31" i="1"/>
  <c r="L12" i="1"/>
  <c r="L22" i="1"/>
  <c r="L11" i="1"/>
  <c r="L28" i="1"/>
  <c r="L8" i="1"/>
  <c r="L23" i="1"/>
  <c r="L24" i="1"/>
  <c r="L32" i="1"/>
  <c r="L14" i="1"/>
  <c r="L36" i="1"/>
  <c r="L13" i="1"/>
  <c r="L17" i="1"/>
  <c r="L26" i="1"/>
  <c r="L37" i="1"/>
  <c r="L34" i="1"/>
  <c r="L29" i="1"/>
  <c r="L33" i="1"/>
  <c r="L20" i="1"/>
  <c r="L19" i="1"/>
  <c r="L27" i="1"/>
  <c r="L7" i="1"/>
  <c r="A7" i="1" l="1"/>
  <c r="H38" i="1" l="1"/>
  <c r="H3" i="1" s="1"/>
  <c r="Q3" i="1" l="1"/>
  <c r="R3" i="1"/>
  <c r="O3" i="1"/>
  <c r="N3" i="1"/>
  <c r="P4" i="1"/>
  <c r="Q38" i="1"/>
  <c r="L38" i="1"/>
  <c r="R38" i="1"/>
  <c r="P3" i="1" l="1"/>
  <c r="O38" i="1"/>
  <c r="N39" i="1" s="1"/>
  <c r="Q39" i="1"/>
  <c r="P3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<sst xmlns="http://schemas.openxmlformats.org/spreadsheetml/2006/main" count="179" uniqueCount="84">
  <si>
    <t>م</t>
  </si>
  <si>
    <t>التاريخ</t>
  </si>
  <si>
    <t>كود الموظف</t>
  </si>
  <si>
    <t>اسم الموظف</t>
  </si>
  <si>
    <t>حضور</t>
  </si>
  <si>
    <t>انصراف</t>
  </si>
  <si>
    <t>عدد الساعات</t>
  </si>
  <si>
    <t>خروج قبل الانصراف</t>
  </si>
  <si>
    <t>الحضور قبل الموعد الرسمي</t>
  </si>
  <si>
    <t>الخروج بعد الانصراف</t>
  </si>
  <si>
    <t>مواعيد حضور وانصراف الموظفين خلال شهر سبتمبر 2021</t>
  </si>
  <si>
    <t>حمد سالم محمد التمتام المرى</t>
  </si>
  <si>
    <t>المسمى الوظيفي</t>
  </si>
  <si>
    <t>الرقم الوظيفي</t>
  </si>
  <si>
    <t>الأقسام</t>
  </si>
  <si>
    <t>الإدارة</t>
  </si>
  <si>
    <t>عدد مرات التأخير</t>
  </si>
  <si>
    <t>عدد مرات الخروج المبكر</t>
  </si>
  <si>
    <t>مواعيد العمل الفعلية</t>
  </si>
  <si>
    <t>التأخير عن الحضور</t>
  </si>
  <si>
    <t>عدد مرات</t>
  </si>
  <si>
    <t>الخروج قبل الانصراف</t>
  </si>
  <si>
    <t>مواعيد العمل الرسمية</t>
  </si>
  <si>
    <t>مدة السماح في حالة التأخير</t>
  </si>
  <si>
    <t>مدة السماح</t>
  </si>
  <si>
    <t>الحضور  قبل الموعد الرسمي</t>
  </si>
  <si>
    <t>القسم</t>
  </si>
  <si>
    <t>رقم التصريح</t>
  </si>
  <si>
    <t>وقت بدايه التصريح</t>
  </si>
  <si>
    <t>وقت نهايه التصريح</t>
  </si>
  <si>
    <t>مده التصريح</t>
  </si>
  <si>
    <t>بيان بإذونات الموظفين خلال اليوم لشهر سبتمبر 2021</t>
  </si>
  <si>
    <t>مواعيد حضور وانصراف الموظفين خلال شهر أغسطس 2021</t>
  </si>
  <si>
    <t>بيان بإذونات الموظفين خلال اليوم لشهر أغسطس 2021</t>
  </si>
  <si>
    <t>محمد</t>
  </si>
  <si>
    <t>أحمد</t>
  </si>
  <si>
    <t xml:space="preserve">علي </t>
  </si>
  <si>
    <t xml:space="preserve">خالد </t>
  </si>
  <si>
    <t>ناصر</t>
  </si>
  <si>
    <t>سعد</t>
  </si>
  <si>
    <t>سعود</t>
  </si>
  <si>
    <t>سعيد</t>
  </si>
  <si>
    <t>رائد</t>
  </si>
  <si>
    <t>أكمل</t>
  </si>
  <si>
    <t>أشرف</t>
  </si>
  <si>
    <t>وليد</t>
  </si>
  <si>
    <t>فهد</t>
  </si>
  <si>
    <t>حمد</t>
  </si>
  <si>
    <t>ماجد</t>
  </si>
  <si>
    <t>خليفة</t>
  </si>
  <si>
    <t>عبد الله</t>
  </si>
  <si>
    <t>عبد الرحمن</t>
  </si>
  <si>
    <t>سالم</t>
  </si>
  <si>
    <t>غانم</t>
  </si>
  <si>
    <t>صالح</t>
  </si>
  <si>
    <t>راشد</t>
  </si>
  <si>
    <t>حامد</t>
  </si>
  <si>
    <t>الحسن</t>
  </si>
  <si>
    <t>حسن</t>
  </si>
  <si>
    <t>قاسم</t>
  </si>
  <si>
    <t>سلامة</t>
  </si>
  <si>
    <t>عمار</t>
  </si>
  <si>
    <t>معتصم</t>
  </si>
  <si>
    <t>فهمي</t>
  </si>
  <si>
    <t>بكر</t>
  </si>
  <si>
    <t>سامح</t>
  </si>
  <si>
    <t>راضي</t>
  </si>
  <si>
    <t>تيسير</t>
  </si>
  <si>
    <t>عزمي</t>
  </si>
  <si>
    <t>عثمان</t>
  </si>
  <si>
    <t>أخصائي</t>
  </si>
  <si>
    <t>نائب مدير</t>
  </si>
  <si>
    <t>مدرس</t>
  </si>
  <si>
    <t>مشرف</t>
  </si>
  <si>
    <t xml:space="preserve">مسؤول </t>
  </si>
  <si>
    <t>مهندس</t>
  </si>
  <si>
    <t>منسق</t>
  </si>
  <si>
    <t>لا أدري هل الأفضل والاسهل اختار من كود الموظف أو من اسم الموظف، خاصة لو كان عندي لستة موظفين فوق 100</t>
  </si>
  <si>
    <t xml:space="preserve"> وفي النهاية احتاج أعرف كم عدد تأخيراته في الشهر، وكم عدد خروجه بعد الانصراف</t>
  </si>
  <si>
    <t>احتاج هنا، جلب البيانات من شيت حضور وانصراف، فيمكنني معرفة جميع مواعيد تأخر الموظف.</t>
  </si>
  <si>
    <t xml:space="preserve">ولو في مجال أربط شيت تصريح الإذن مع هذا الشيت </t>
  </si>
  <si>
    <t>بحيث أعرف كذلك كم عدد الأذونات وكم كان مدة التصريح</t>
  </si>
  <si>
    <t>الإجمالي:</t>
  </si>
  <si>
    <t>العدد: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</si>
</sst>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hh]:mm"/>
    <numFmt numFmtId="165" formatCode="\ hh:mm\ AM/PM\ \-\ \ dd/mm/yyyy"/>
    <numFmt numFmtId="166" formatCode="00000000000"/>
    <numFmt numFmtId="167" formatCode="_-* #,##0.00_-;_-* #,##0.00\-;_-* &quot;-&quot;??_-;_-@_-"/>
    <numFmt numFmtId="168" formatCode="[$-1000409]h:mm\ AM/PM;@"/>
  </numFmts>
  <fonts count="19" x14ac:knownFonts="1">
    <font>
      <sz val="11"/>
      <color theme="1"/>
      <name val="Arial"/>
      <family val="2"/>
      <scheme val="minor"/>
    </font>
    <font>
      <b/>
      <sz val="12"/>
      <color theme="1"/>
      <name val="Arial"/>
      <family val="2"/>
      <scheme val="minor"/>
    </font>
    <font>
      <b/>
      <sz val="14"/>
      <color theme="1"/>
      <name val="Arial"/>
      <family val="2"/>
      <scheme val="minor"/>
    </font>
    <font>
      <b/>
      <sz val="16"/>
      <color theme="1"/>
      <name val="Arial"/>
      <family val="2"/>
      <scheme val="minor"/>
    </font>
    <font>
      <b/>
      <sz val="11"/>
      <color theme="1"/>
      <name val="Arial"/>
      <family val="2"/>
      <scheme val="minor"/>
    </font>
    <font>
      <b/>
      <sz val="13"/>
      <color theme="1"/>
      <name val="Calibri Light"/>
      <family val="2"/>
    </font>
    <font>
      <b/>
      <sz val="12"/>
      <color theme="0"/>
      <name val="Arial"/>
      <family val="2"/>
      <scheme val="minor"/>
    </font>
    <font>
      <b/>
      <sz val="18"/>
      <color theme="1"/>
      <name val="Arial"/>
      <family val="2"/>
      <scheme val="minor"/>
    </font>
    <font>
      <sz val="12"/>
      <color theme="1"/>
      <name val="Arial"/>
      <family val="2"/>
      <scheme val="minor"/>
    </font>
    <font>
      <b/>
      <sz val="14"/>
      <color theme="5" tint="-0.249977111117893"/>
      <name val="Calibri"/>
      <family val="2"/>
    </font>
    <font>
      <sz val="14"/>
      <color theme="1"/>
      <name val="Calibri"/>
      <family val="2"/>
    </font>
    <font>
      <b/>
      <sz val="13"/>
      <name val="Times New Roman"/>
      <family val="1"/>
      <scheme val="major"/>
    </font>
    <font>
      <b/>
      <sz val="14"/>
      <color theme="0"/>
      <name val="Times New Roman"/>
      <family val="1"/>
      <scheme val="major"/>
    </font>
    <font>
      <b/>
      <sz val="11"/>
      <color theme="1"/>
      <name val="Calibri"/>
      <family val="2"/>
    </font>
    <font>
      <b/>
      <sz val="11"/>
      <name val="Arial"/>
      <family val="2"/>
      <scheme val="minor"/>
    </font>
    <font>
      <sz val="11"/>
      <color theme="1"/>
      <name val="Arial"/>
      <family val="2"/>
      <scheme val="minor"/>
    </font>
    <font>
      <sz val="11"/>
      <color theme="1"/>
      <name val="Calibri Light"/>
      <charset val="178"/>
    </font>
    <font>
      <b/>
      <sz val="12"/>
      <name val="Arial"/>
      <family val="2"/>
      <scheme val="minor"/>
    </font>
    <font>
      <sz val="12"/>
      <color rgb="FFFF0000"/>
      <name val="Arial"/>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2CC"/>
        <bgColor rgb="FFE2EFDA"/>
      </patternFill>
    </fill>
    <fill>
      <patternFill patternType="solid">
        <fgColor rgb="FFD9D9D9"/>
        <bgColor rgb="FFE2EFDA"/>
      </patternFill>
    </fill>
    <fill>
      <patternFill patternType="solid">
        <fgColor rgb="FFA9D08E"/>
        <bgColor rgb="FF000000"/>
      </patternFill>
    </fill>
    <fill>
      <patternFill patternType="solid">
        <fgColor theme="2" tint="-0.749992370372631"/>
        <bgColor rgb="FFE2EFDA"/>
      </patternFill>
    </fill>
  </fills>
  <borders count="36">
    <border>
      <left/>
      <right/>
      <top/>
      <bottom/>
      <diagonal/>
    </border>
    <border>
      <left style="medium">
        <color theme="4"/>
      </left>
      <right style="medium">
        <color theme="4"/>
      </right>
      <top style="medium">
        <color theme="4"/>
      </top>
      <bottom style="medium">
        <color theme="4"/>
      </bottom>
      <diagonal/>
    </border>
    <border>
      <left style="thin">
        <color theme="4"/>
      </left>
      <right style="thin">
        <color theme="4"/>
      </right>
      <top style="hair">
        <color theme="4"/>
      </top>
      <bottom style="hair">
        <color theme="4"/>
      </bottom>
      <diagonal/>
    </border>
    <border>
      <left style="medium">
        <color theme="4"/>
      </left>
      <right style="thin">
        <color theme="4"/>
      </right>
      <top style="medium">
        <color theme="4"/>
      </top>
      <bottom style="medium">
        <color theme="4"/>
      </bottom>
      <diagonal/>
    </border>
    <border>
      <left style="thin">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style="medium">
        <color theme="4"/>
      </left>
      <right style="thin">
        <color theme="4"/>
      </right>
      <top/>
      <bottom style="hair">
        <color theme="4"/>
      </bottom>
      <diagonal/>
    </border>
    <border>
      <left style="thin">
        <color theme="4"/>
      </left>
      <right style="thin">
        <color theme="4"/>
      </right>
      <top/>
      <bottom style="hair">
        <color theme="4"/>
      </bottom>
      <diagonal/>
    </border>
    <border>
      <left style="thin">
        <color theme="4"/>
      </left>
      <right style="medium">
        <color theme="4"/>
      </right>
      <top/>
      <bottom style="hair">
        <color theme="4"/>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top style="medium">
        <color theme="4"/>
      </top>
      <bottom/>
      <diagonal/>
    </border>
    <border>
      <left/>
      <right/>
      <top style="medium">
        <color theme="4"/>
      </top>
      <bottom/>
      <diagonal/>
    </border>
    <border>
      <left style="thin">
        <color theme="4"/>
      </left>
      <right style="thin">
        <color theme="4"/>
      </right>
      <top/>
      <bottom/>
      <diagonal/>
    </border>
    <border>
      <left/>
      <right style="thin">
        <color theme="4"/>
      </right>
      <top/>
      <bottom/>
      <diagonal/>
    </border>
    <border>
      <left style="thin">
        <color rgb="FF00B0F0"/>
      </left>
      <right style="thin">
        <color rgb="FF00B0F0"/>
      </right>
      <top style="thin">
        <color rgb="FF00B0F0"/>
      </top>
      <bottom style="dashed">
        <color rgb="FF00B0F0"/>
      </bottom>
      <diagonal/>
    </border>
    <border>
      <left style="thin">
        <color rgb="FF00B0F0"/>
      </left>
      <right style="thin">
        <color rgb="FF00B0F0"/>
      </right>
      <top style="dashed">
        <color rgb="FF00B0F0"/>
      </top>
      <bottom style="dashed">
        <color rgb="FF00B0F0"/>
      </bottom>
      <diagonal/>
    </border>
    <border>
      <left/>
      <right style="thin">
        <color auto="1"/>
      </right>
      <top style="thin">
        <color auto="1"/>
      </top>
      <bottom style="thin">
        <color auto="1"/>
      </bottom>
      <diagonal/>
    </border>
    <border>
      <left style="thin">
        <color rgb="FF00B0F0"/>
      </left>
      <right style="thin">
        <color rgb="FF00B0F0"/>
      </right>
      <top/>
      <bottom style="dashed">
        <color rgb="FF00B0F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theme="4"/>
      </left>
      <right/>
      <top/>
      <bottom/>
      <diagonal/>
    </border>
    <border>
      <left style="medium">
        <color theme="4"/>
      </left>
      <right style="thin">
        <color theme="4"/>
      </right>
      <top style="hair">
        <color theme="4"/>
      </top>
      <bottom style="hair">
        <color theme="4"/>
      </bottom>
      <diagonal/>
    </border>
    <border>
      <left style="thin">
        <color theme="4"/>
      </left>
      <right style="medium">
        <color theme="4"/>
      </right>
      <top style="hair">
        <color theme="4"/>
      </top>
      <bottom style="hair">
        <color theme="4"/>
      </bottom>
      <diagonal/>
    </border>
    <border>
      <left style="thin">
        <color theme="4"/>
      </left>
      <right style="thin">
        <color theme="4"/>
      </right>
      <top style="hair">
        <color theme="4"/>
      </top>
      <bottom/>
      <diagonal/>
    </border>
    <border>
      <left style="thin">
        <color theme="4"/>
      </left>
      <right style="thin">
        <color theme="4"/>
      </right>
      <top style="hair">
        <color theme="4"/>
      </top>
      <bottom style="medium">
        <color theme="4"/>
      </bottom>
      <diagonal/>
    </border>
    <border>
      <left style="thin">
        <color theme="4"/>
      </left>
      <right style="thin">
        <color theme="4"/>
      </right>
      <top style="thin">
        <color theme="4"/>
      </top>
      <bottom style="hair">
        <color theme="4"/>
      </bottom>
      <diagonal/>
    </border>
    <border>
      <left style="thin">
        <color theme="4"/>
      </left>
      <right style="thin">
        <color theme="4"/>
      </right>
      <top style="medium">
        <color theme="4"/>
      </top>
      <bottom/>
      <diagonal/>
    </border>
  </borders>
  <cellStyleXfs count="2">
    <xf numFmtId="0" fontId="0" fillId="0" borderId="0"/>
    <xf numFmtId="167" fontId="15" fillId="0" borderId="0" applyFont="0" applyFill="0" applyBorder="0" applyAlignment="0" applyProtection="0"/>
  </cellStyleXfs>
  <cellXfs count="144">
    <xf numFmtId="0" fontId="0" fillId="0" borderId="0" xfId="0"/>
    <xf numFmtId="0" fontId="4" fillId="0" borderId="0" xfId="0" applyNumberFormat="1" applyFont="1" applyAlignment="1" applyProtection="1">
      <alignment horizontal="center" vertical="center"/>
      <protection locked="0"/>
    </xf>
    <xf numFmtId="0" fontId="4" fillId="0" borderId="0" xfId="0" applyNumberFormat="1" applyFont="1" applyAlignment="1" applyProtection="1">
      <alignment horizontal="right" vertical="center"/>
      <protection locked="0"/>
    </xf>
    <xf numFmtId="0" fontId="1" fillId="0" borderId="0" xfId="0" applyFont="1" applyAlignment="1" applyProtection="1">
      <alignment horizontal="center"/>
      <protection locked="0"/>
    </xf>
    <xf numFmtId="14" fontId="1" fillId="0" borderId="0" xfId="0" applyNumberFormat="1" applyFont="1" applyAlignment="1" applyProtection="1">
      <alignment horizontal="center"/>
      <protection locked="0"/>
    </xf>
    <xf numFmtId="0" fontId="1" fillId="0" borderId="0" xfId="0" applyFont="1" applyAlignment="1" applyProtection="1">
      <alignment horizontal="right"/>
      <protection locked="0"/>
    </xf>
    <xf numFmtId="164" fontId="1" fillId="0" borderId="0" xfId="0" applyNumberFormat="1" applyFont="1" applyFill="1" applyAlignment="1" applyProtection="1">
      <alignment horizontal="center"/>
      <protection locked="0"/>
    </xf>
    <xf numFmtId="0" fontId="1" fillId="2" borderId="3" xfId="0" applyFont="1" applyFill="1" applyBorder="1" applyAlignment="1" applyProtection="1">
      <alignment horizontal="center"/>
      <protection locked="0"/>
    </xf>
    <xf numFmtId="14" fontId="1" fillId="2" borderId="4"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alignment horizontal="right"/>
      <protection locked="0"/>
    </xf>
    <xf numFmtId="164" fontId="4"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center" vertical="center"/>
      <protection locked="0"/>
    </xf>
    <xf numFmtId="0" fontId="0" fillId="4" borderId="0" xfId="0" applyFill="1" applyProtection="1">
      <protection hidden="1"/>
    </xf>
    <xf numFmtId="165" fontId="5" fillId="4" borderId="0" xfId="0" applyNumberFormat="1" applyFont="1" applyFill="1" applyBorder="1" applyAlignment="1" applyProtection="1">
      <alignment vertical="center"/>
      <protection hidden="1"/>
    </xf>
    <xf numFmtId="0" fontId="2" fillId="4" borderId="0" xfId="0" applyFont="1" applyFill="1" applyAlignment="1" applyProtection="1">
      <alignment vertical="center"/>
      <protection hidden="1"/>
    </xf>
    <xf numFmtId="0" fontId="0" fillId="4" borderId="0" xfId="0" applyFill="1" applyAlignment="1" applyProtection="1">
      <alignment horizontal="center" vertical="center"/>
      <protection hidden="1"/>
    </xf>
    <xf numFmtId="0" fontId="4" fillId="0" borderId="0" xfId="0" applyNumberFormat="1" applyFont="1" applyFill="1" applyAlignment="1" applyProtection="1">
      <alignment horizontal="right" vertical="center"/>
      <protection locked="0"/>
    </xf>
    <xf numFmtId="164" fontId="1" fillId="0" borderId="0" xfId="0" applyNumberFormat="1" applyFont="1" applyFill="1" applyBorder="1" applyAlignment="1" applyProtection="1">
      <alignment horizontal="center"/>
      <protection hidden="1"/>
    </xf>
    <xf numFmtId="164" fontId="1" fillId="0" borderId="0" xfId="0" applyNumberFormat="1" applyFont="1" applyFill="1" applyBorder="1" applyAlignment="1" applyProtection="1">
      <alignment horizontal="center"/>
      <protection locked="0"/>
    </xf>
    <xf numFmtId="0" fontId="1" fillId="0" borderId="17" xfId="0" applyFont="1" applyFill="1" applyBorder="1" applyAlignment="1" applyProtection="1">
      <alignment horizontal="center" vertical="center"/>
      <protection locked="0"/>
    </xf>
    <xf numFmtId="0" fontId="1" fillId="0" borderId="17" xfId="0" applyFont="1" applyFill="1" applyBorder="1" applyAlignment="1" applyProtection="1">
      <alignment horizontal="right"/>
      <protection hidden="1"/>
    </xf>
    <xf numFmtId="0" fontId="1" fillId="0" borderId="17" xfId="0" applyFont="1" applyFill="1" applyBorder="1" applyAlignment="1" applyProtection="1">
      <alignment horizontal="right"/>
      <protection locked="0"/>
    </xf>
    <xf numFmtId="0" fontId="1" fillId="0" borderId="0" xfId="0" applyFont="1" applyFill="1" applyBorder="1" applyAlignment="1" applyProtection="1">
      <alignment horizontal="right"/>
      <protection locked="0"/>
    </xf>
    <xf numFmtId="164" fontId="1" fillId="0" borderId="18" xfId="0" applyNumberFormat="1" applyFont="1" applyFill="1" applyBorder="1" applyAlignment="1" applyProtection="1">
      <alignment horizontal="center"/>
      <protection hidden="1"/>
    </xf>
    <xf numFmtId="20" fontId="1" fillId="0" borderId="17" xfId="0" applyNumberFormat="1" applyFont="1" applyFill="1" applyBorder="1" applyAlignment="1" applyProtection="1">
      <alignment horizontal="center"/>
      <protection hidden="1"/>
    </xf>
    <xf numFmtId="164" fontId="1" fillId="0" borderId="17" xfId="0" applyNumberFormat="1" applyFont="1" applyFill="1" applyBorder="1" applyAlignment="1" applyProtection="1">
      <alignment horizontal="center"/>
      <protection hidden="1"/>
    </xf>
    <xf numFmtId="0" fontId="1" fillId="0" borderId="0" xfId="0" applyFont="1" applyFill="1" applyBorder="1" applyAlignment="1" applyProtection="1">
      <alignment horizontal="center"/>
      <protection locked="0"/>
    </xf>
    <xf numFmtId="164" fontId="1" fillId="0" borderId="15" xfId="0" applyNumberFormat="1" applyFont="1" applyFill="1" applyBorder="1" applyAlignment="1" applyProtection="1">
      <alignment horizontal="center"/>
      <protection locked="0"/>
    </xf>
    <xf numFmtId="164" fontId="1" fillId="0" borderId="16" xfId="0" applyNumberFormat="1" applyFont="1" applyFill="1" applyBorder="1" applyAlignment="1" applyProtection="1">
      <alignment horizontal="center"/>
      <protection locked="0"/>
    </xf>
    <xf numFmtId="164" fontId="1" fillId="0" borderId="16" xfId="0" applyNumberFormat="1" applyFont="1" applyFill="1" applyBorder="1" applyAlignment="1" applyProtection="1">
      <alignment horizontal="center"/>
      <protection hidden="1"/>
    </xf>
    <xf numFmtId="164" fontId="4" fillId="0" borderId="19" xfId="0" applyNumberFormat="1" applyFont="1" applyBorder="1" applyAlignment="1" applyProtection="1">
      <alignment horizontal="center" vertical="center"/>
      <protection locked="0"/>
    </xf>
    <xf numFmtId="0" fontId="4" fillId="0" borderId="20" xfId="0" applyNumberFormat="1" applyFont="1" applyBorder="1" applyAlignment="1" applyProtection="1">
      <alignment horizontal="right" vertical="center"/>
      <protection locked="0"/>
    </xf>
    <xf numFmtId="0" fontId="4" fillId="0" borderId="20" xfId="0" applyNumberFormat="1" applyFont="1" applyBorder="1" applyAlignment="1" applyProtection="1">
      <alignment horizontal="center" vertical="center"/>
      <protection locked="0"/>
    </xf>
    <xf numFmtId="164" fontId="4" fillId="0" borderId="20" xfId="0" applyNumberFormat="1" applyFont="1" applyBorder="1" applyAlignment="1" applyProtection="1">
      <alignment horizontal="center" vertical="center"/>
      <protection hidden="1"/>
    </xf>
    <xf numFmtId="166" fontId="1" fillId="0" borderId="20" xfId="0" applyNumberFormat="1" applyFont="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164" fontId="6" fillId="0" borderId="0" xfId="0" applyNumberFormat="1" applyFont="1" applyFill="1" applyBorder="1" applyAlignment="1" applyProtection="1">
      <alignment horizontal="center"/>
      <protection hidden="1"/>
    </xf>
    <xf numFmtId="164" fontId="6" fillId="0" borderId="0" xfId="0" applyNumberFormat="1" applyFont="1" applyFill="1" applyBorder="1" applyAlignment="1" applyProtection="1">
      <alignment horizontal="center"/>
      <protection locked="0"/>
    </xf>
    <xf numFmtId="166" fontId="8" fillId="0" borderId="20" xfId="0" applyNumberFormat="1" applyFont="1" applyBorder="1" applyAlignment="1" applyProtection="1">
      <alignment horizontal="center" vertical="center"/>
      <protection locked="0"/>
    </xf>
    <xf numFmtId="164" fontId="4" fillId="0" borderId="22" xfId="0" applyNumberFormat="1" applyFont="1" applyBorder="1" applyAlignment="1" applyProtection="1">
      <alignment horizontal="center" vertical="center"/>
      <protection locked="0"/>
    </xf>
    <xf numFmtId="164" fontId="4" fillId="0" borderId="22" xfId="0" applyNumberFormat="1" applyFont="1" applyBorder="1" applyAlignment="1" applyProtection="1">
      <alignment horizontal="center" vertical="center"/>
      <protection hidden="1"/>
    </xf>
    <xf numFmtId="164" fontId="4" fillId="3" borderId="23" xfId="0" applyNumberFormat="1" applyFont="1" applyFill="1" applyBorder="1" applyAlignment="1" applyProtection="1">
      <alignment horizontal="center" vertical="center"/>
      <protection locked="0"/>
    </xf>
    <xf numFmtId="166" fontId="8" fillId="0" borderId="22" xfId="0" applyNumberFormat="1" applyFont="1" applyBorder="1" applyAlignment="1" applyProtection="1">
      <alignment horizontal="center" vertical="center"/>
      <protection locked="0"/>
    </xf>
    <xf numFmtId="166" fontId="1" fillId="0" borderId="22" xfId="0" applyNumberFormat="1" applyFont="1" applyBorder="1" applyAlignment="1" applyProtection="1">
      <alignment horizontal="center" vertical="center"/>
      <protection locked="0"/>
    </xf>
    <xf numFmtId="0" fontId="4" fillId="0" borderId="22" xfId="0" applyNumberFormat="1" applyFont="1" applyBorder="1" applyAlignment="1" applyProtection="1">
      <alignment horizontal="center" vertical="center"/>
      <protection locked="0"/>
    </xf>
    <xf numFmtId="0" fontId="4" fillId="0" borderId="0" xfId="0" applyNumberFormat="1" applyFont="1" applyFill="1" applyAlignment="1" applyProtection="1">
      <alignment horizontal="center" vertical="center"/>
      <protection locked="0"/>
    </xf>
    <xf numFmtId="164" fontId="1" fillId="0" borderId="1" xfId="0" applyNumberFormat="1" applyFont="1" applyFill="1" applyBorder="1" applyAlignment="1" applyProtection="1">
      <alignment horizontal="center" vertical="center"/>
      <protection locked="0"/>
    </xf>
    <xf numFmtId="164" fontId="1" fillId="0" borderId="4" xfId="0" applyNumberFormat="1" applyFont="1" applyFill="1" applyBorder="1" applyAlignment="1" applyProtection="1">
      <alignment horizontal="center" vertical="center"/>
      <protection hidden="1"/>
    </xf>
    <xf numFmtId="164" fontId="1" fillId="0" borderId="5" xfId="0" applyNumberFormat="1" applyFont="1" applyFill="1" applyBorder="1" applyAlignment="1" applyProtection="1">
      <alignment horizontal="center" vertical="center"/>
      <protection hidden="1"/>
    </xf>
    <xf numFmtId="20" fontId="1" fillId="0" borderId="7" xfId="0" applyNumberFormat="1" applyFont="1" applyBorder="1" applyAlignment="1" applyProtection="1">
      <alignment horizontal="center" vertical="center"/>
      <protection hidden="1"/>
    </xf>
    <xf numFmtId="20" fontId="1" fillId="0" borderId="8" xfId="0" applyNumberFormat="1" applyFont="1" applyBorder="1" applyAlignment="1" applyProtection="1">
      <alignment horizontal="center" vertical="center"/>
      <protection hidden="1"/>
    </xf>
    <xf numFmtId="164" fontId="1" fillId="2" borderId="4" xfId="0" applyNumberFormat="1" applyFont="1" applyFill="1" applyBorder="1" applyAlignment="1" applyProtection="1">
      <alignment horizontal="center" vertical="center"/>
      <protection hidden="1"/>
    </xf>
    <xf numFmtId="164" fontId="1" fillId="2" borderId="5" xfId="0" applyNumberFormat="1" applyFont="1" applyFill="1" applyBorder="1" applyAlignment="1" applyProtection="1">
      <alignment horizontal="center" vertical="center"/>
      <protection hidden="1"/>
    </xf>
    <xf numFmtId="164" fontId="1" fillId="0" borderId="0" xfId="0" applyNumberFormat="1" applyFont="1" applyAlignment="1" applyProtection="1">
      <alignment horizontal="center" vertical="center"/>
      <protection hidden="1"/>
    </xf>
    <xf numFmtId="0" fontId="1" fillId="0" borderId="0" xfId="0" applyFont="1" applyAlignment="1" applyProtection="1">
      <alignment horizontal="center" vertical="center"/>
      <protection locked="0"/>
    </xf>
    <xf numFmtId="164" fontId="1" fillId="2" borderId="4" xfId="0" applyNumberFormat="1"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0" borderId="6" xfId="0" applyFont="1" applyBorder="1" applyAlignment="1" applyProtection="1">
      <alignment horizontal="center" vertical="center"/>
      <protection hidden="1"/>
    </xf>
    <xf numFmtId="14" fontId="1" fillId="0" borderId="7" xfId="0" applyNumberFormat="1"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7" xfId="0" applyFont="1" applyBorder="1" applyAlignment="1" applyProtection="1">
      <alignment horizontal="right" vertical="center"/>
      <protection hidden="1"/>
    </xf>
    <xf numFmtId="0" fontId="4" fillId="3" borderId="24" xfId="0" applyNumberFormat="1" applyFont="1" applyFill="1" applyBorder="1" applyAlignment="1" applyProtection="1">
      <alignment horizontal="center" vertical="center"/>
      <protection locked="0"/>
    </xf>
    <xf numFmtId="0" fontId="4" fillId="3" borderId="25" xfId="0" applyNumberFormat="1" applyFont="1" applyFill="1" applyBorder="1" applyAlignment="1" applyProtection="1">
      <alignment horizontal="center" vertical="center"/>
      <protection locked="0"/>
    </xf>
    <xf numFmtId="166" fontId="4" fillId="3" borderId="25"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wrapText="1"/>
      <protection locked="0"/>
    </xf>
    <xf numFmtId="164" fontId="4" fillId="3" borderId="21" xfId="0" applyNumberFormat="1" applyFont="1" applyFill="1" applyBorder="1" applyAlignment="1" applyProtection="1">
      <alignment horizontal="center" vertical="center" wrapText="1"/>
      <protection locked="0"/>
    </xf>
    <xf numFmtId="0" fontId="9" fillId="0" borderId="0" xfId="0" applyFont="1" applyAlignment="1">
      <alignment horizontal="center" vertical="center"/>
    </xf>
    <xf numFmtId="0" fontId="10" fillId="0" borderId="23" xfId="0" applyFont="1" applyBorder="1" applyAlignment="1">
      <alignment horizontal="center" vertical="center"/>
    </xf>
    <xf numFmtId="0" fontId="11" fillId="7" borderId="23" xfId="0" applyFont="1" applyFill="1" applyBorder="1" applyAlignment="1">
      <alignment horizontal="center" vertical="center" wrapText="1" readingOrder="2"/>
    </xf>
    <xf numFmtId="14" fontId="0" fillId="0" borderId="27" xfId="0" applyNumberFormat="1"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center" vertical="center" wrapText="1"/>
    </xf>
    <xf numFmtId="0" fontId="0" fillId="0" borderId="27" xfId="0" applyBorder="1"/>
    <xf numFmtId="14" fontId="0" fillId="0" borderId="28" xfId="0" applyNumberFormat="1" applyBorder="1" applyAlignment="1">
      <alignment horizontal="center" vertical="center"/>
    </xf>
    <xf numFmtId="0" fontId="0" fillId="0" borderId="28" xfId="0" applyNumberFormat="1" applyBorder="1" applyAlignment="1">
      <alignment horizontal="center" vertical="center"/>
    </xf>
    <xf numFmtId="0" fontId="11" fillId="6" borderId="23" xfId="0" applyFont="1" applyFill="1" applyBorder="1" applyAlignment="1">
      <alignment horizontal="center" vertical="center" wrapText="1" readingOrder="2"/>
    </xf>
    <xf numFmtId="0" fontId="9" fillId="0" borderId="23" xfId="0" applyFont="1" applyBorder="1" applyAlignment="1">
      <alignment vertical="center"/>
    </xf>
    <xf numFmtId="0" fontId="4" fillId="0" borderId="22" xfId="0" applyNumberFormat="1" applyFont="1" applyBorder="1" applyAlignment="1" applyProtection="1">
      <alignment horizontal="center" vertical="center" wrapText="1"/>
      <protection hidden="1"/>
    </xf>
    <xf numFmtId="0" fontId="14" fillId="0" borderId="0" xfId="0" applyNumberFormat="1" applyFont="1" applyFill="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18" fontId="1" fillId="0" borderId="2" xfId="0" applyNumberFormat="1" applyFont="1" applyBorder="1" applyAlignment="1" applyProtection="1">
      <alignment horizontal="center" vertical="center"/>
      <protection locked="0"/>
    </xf>
    <xf numFmtId="0" fontId="4" fillId="0" borderId="0" xfId="0" applyFont="1" applyProtection="1">
      <protection locked="0"/>
    </xf>
    <xf numFmtId="0" fontId="3" fillId="4" borderId="0" xfId="0" applyFont="1" applyFill="1" applyAlignment="1" applyProtection="1">
      <alignment horizontal="center" vertical="center"/>
      <protection locked="0"/>
    </xf>
    <xf numFmtId="164" fontId="3" fillId="4" borderId="0" xfId="0" applyNumberFormat="1" applyFont="1" applyFill="1" applyAlignment="1" applyProtection="1">
      <alignment horizontal="center" vertical="center"/>
      <protection locked="0"/>
    </xf>
    <xf numFmtId="164" fontId="17" fillId="0" borderId="1" xfId="0" applyNumberFormat="1" applyFont="1" applyBorder="1" applyAlignment="1" applyProtection="1">
      <alignment horizontal="center" vertical="center"/>
      <protection hidden="1"/>
    </xf>
    <xf numFmtId="164" fontId="1" fillId="0" borderId="14" xfId="0" applyNumberFormat="1" applyFont="1" applyBorder="1" applyAlignment="1" applyProtection="1">
      <alignment horizontal="center" vertical="center"/>
      <protection hidden="1"/>
    </xf>
    <xf numFmtId="0" fontId="1" fillId="2" borderId="3" xfId="0" applyFont="1" applyFill="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164" fontId="1" fillId="0" borderId="29" xfId="0" applyNumberFormat="1" applyFont="1" applyBorder="1" applyAlignment="1" applyProtection="1">
      <alignment horizontal="center" vertical="center"/>
      <protection locked="0"/>
    </xf>
    <xf numFmtId="164" fontId="4" fillId="3" borderId="5" xfId="0" applyNumberFormat="1" applyFont="1" applyFill="1" applyBorder="1" applyAlignment="1" applyProtection="1">
      <alignment horizontal="center" vertical="center"/>
      <protection locked="0"/>
    </xf>
    <xf numFmtId="0" fontId="4" fillId="0" borderId="2" xfId="0" applyFont="1" applyBorder="1" applyProtection="1">
      <protection locked="0"/>
    </xf>
    <xf numFmtId="0" fontId="4" fillId="0" borderId="17" xfId="0" applyFont="1" applyBorder="1" applyProtection="1">
      <protection locked="0"/>
    </xf>
    <xf numFmtId="0" fontId="4" fillId="0" borderId="7" xfId="0" applyFont="1" applyBorder="1" applyProtection="1">
      <protection locked="0"/>
    </xf>
    <xf numFmtId="164" fontId="4" fillId="0" borderId="29" xfId="0" applyNumberFormat="1" applyFont="1" applyBorder="1" applyProtection="1">
      <protection locked="0"/>
    </xf>
    <xf numFmtId="164" fontId="4" fillId="0" borderId="31" xfId="0" applyNumberFormat="1" applyFont="1" applyBorder="1" applyProtection="1">
      <protection hidden="1"/>
    </xf>
    <xf numFmtId="0" fontId="4" fillId="0" borderId="32" xfId="0" applyFont="1" applyBorder="1" applyProtection="1">
      <protection locked="0"/>
    </xf>
    <xf numFmtId="0" fontId="4" fillId="2" borderId="3" xfId="0" applyFont="1" applyFill="1" applyBorder="1" applyProtection="1">
      <protection locked="0"/>
    </xf>
    <xf numFmtId="0" fontId="4" fillId="2" borderId="4" xfId="0" applyFont="1" applyFill="1" applyBorder="1" applyProtection="1">
      <protection locked="0"/>
    </xf>
    <xf numFmtId="164" fontId="14" fillId="2" borderId="5" xfId="0" applyNumberFormat="1" applyFont="1" applyFill="1" applyBorder="1" applyProtection="1">
      <protection hidden="1"/>
    </xf>
    <xf numFmtId="164" fontId="4" fillId="0" borderId="0" xfId="0" applyNumberFormat="1" applyFont="1" applyProtection="1">
      <protection locked="0"/>
    </xf>
    <xf numFmtId="0" fontId="4" fillId="0" borderId="2" xfId="0" applyFont="1" applyBorder="1" applyProtection="1"/>
    <xf numFmtId="0" fontId="4" fillId="0" borderId="30" xfId="0" applyFont="1" applyBorder="1" applyProtection="1"/>
    <xf numFmtId="164" fontId="1" fillId="2" borderId="35" xfId="0" applyNumberFormat="1" applyFont="1" applyFill="1" applyBorder="1" applyAlignment="1" applyProtection="1">
      <alignment horizontal="center" vertical="center"/>
      <protection locked="0"/>
    </xf>
    <xf numFmtId="168" fontId="4" fillId="0" borderId="34" xfId="1" applyNumberFormat="1" applyFont="1" applyBorder="1" applyProtection="1">
      <protection locked="0"/>
    </xf>
    <xf numFmtId="168" fontId="4" fillId="0" borderId="34" xfId="0" applyNumberFormat="1" applyFont="1" applyBorder="1" applyProtection="1">
      <protection locked="0"/>
    </xf>
    <xf numFmtId="168" fontId="4" fillId="0" borderId="2" xfId="1" applyNumberFormat="1" applyFont="1" applyBorder="1" applyProtection="1">
      <protection locked="0"/>
    </xf>
    <xf numFmtId="168" fontId="4" fillId="0" borderId="2" xfId="0" applyNumberFormat="1" applyFont="1" applyBorder="1" applyProtection="1">
      <protection locked="0"/>
    </xf>
    <xf numFmtId="168" fontId="4" fillId="0" borderId="33" xfId="1" applyNumberFormat="1" applyFont="1" applyBorder="1" applyProtection="1">
      <protection locked="0"/>
    </xf>
    <xf numFmtId="168" fontId="4" fillId="0" borderId="33" xfId="0" applyNumberFormat="1" applyFont="1" applyBorder="1" applyProtection="1">
      <protection locked="0"/>
    </xf>
    <xf numFmtId="168" fontId="4" fillId="2" borderId="4" xfId="1" applyNumberFormat="1" applyFont="1" applyFill="1" applyBorder="1" applyProtection="1">
      <protection locked="0"/>
    </xf>
    <xf numFmtId="168" fontId="4" fillId="2" borderId="4" xfId="0" applyNumberFormat="1" applyFont="1" applyFill="1" applyBorder="1" applyProtection="1">
      <protection locked="0"/>
    </xf>
    <xf numFmtId="168" fontId="4" fillId="0" borderId="0" xfId="1" applyNumberFormat="1" applyFont="1" applyProtection="1">
      <protection locked="0"/>
    </xf>
    <xf numFmtId="168" fontId="4" fillId="0" borderId="0" xfId="0" applyNumberFormat="1" applyFont="1" applyProtection="1">
      <protection locked="0"/>
    </xf>
    <xf numFmtId="18" fontId="1" fillId="0" borderId="2" xfId="0" applyNumberFormat="1" applyFont="1" applyBorder="1" applyAlignment="1" applyProtection="1">
      <alignment horizontal="center" vertical="center"/>
    </xf>
    <xf numFmtId="0" fontId="1" fillId="3" borderId="10"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8" fillId="0" borderId="0" xfId="0" applyFont="1"/>
    <xf numFmtId="0" fontId="8" fillId="0" borderId="0" xfId="0" applyFont="1"/>
    <xf numFmtId="165" fontId="13" fillId="4" borderId="0" xfId="0" applyNumberFormat="1" applyFont="1" applyFill="1" applyBorder="1" applyAlignment="1" applyProtection="1">
      <alignment horizontal="right" vertical="center" indent="7"/>
      <protection hidden="1"/>
    </xf>
    <xf numFmtId="0" fontId="3" fillId="0" borderId="0" xfId="0" applyNumberFormat="1" applyFont="1" applyBorder="1" applyAlignment="1" applyProtection="1">
      <alignment horizontal="center" vertical="center"/>
      <protection locked="0"/>
    </xf>
    <xf numFmtId="0" fontId="1" fillId="3" borderId="11"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0" fillId="0" borderId="23" xfId="0" applyBorder="1" applyAlignment="1">
      <alignment horizontal="center"/>
    </xf>
    <xf numFmtId="0" fontId="1" fillId="2" borderId="10" xfId="0" applyFont="1" applyFill="1" applyBorder="1" applyAlignment="1" applyProtection="1">
      <alignment horizontal="center" vertical="center"/>
      <protection locked="0"/>
    </xf>
    <xf numFmtId="14" fontId="1" fillId="2" borderId="10" xfId="0" applyNumberFormat="1"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164" fontId="1" fillId="0" borderId="12" xfId="0" applyNumberFormat="1" applyFont="1" applyFill="1" applyBorder="1" applyAlignment="1" applyProtection="1">
      <alignment horizontal="center" vertical="center"/>
      <protection locked="0"/>
    </xf>
    <xf numFmtId="164" fontId="1" fillId="0" borderId="13" xfId="0" applyNumberFormat="1" applyFont="1" applyFill="1" applyBorder="1" applyAlignment="1" applyProtection="1">
      <alignment horizontal="center" vertical="center"/>
      <protection locked="0"/>
    </xf>
    <xf numFmtId="164" fontId="1" fillId="0" borderId="14"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165" fontId="16" fillId="4" borderId="12" xfId="0" applyNumberFormat="1" applyFont="1" applyFill="1" applyBorder="1" applyAlignment="1" applyProtection="1">
      <alignment horizontal="center" vertical="center"/>
      <protection hidden="1"/>
    </xf>
    <xf numFmtId="165" fontId="16" fillId="4" borderId="13" xfId="0" applyNumberFormat="1" applyFont="1" applyFill="1" applyBorder="1" applyAlignment="1" applyProtection="1">
      <alignment horizontal="center" vertical="center"/>
      <protection hidden="1"/>
    </xf>
    <xf numFmtId="165" fontId="16" fillId="4" borderId="14" xfId="0" applyNumberFormat="1" applyFont="1" applyFill="1" applyBorder="1" applyAlignment="1" applyProtection="1">
      <alignment horizontal="center" vertical="center"/>
      <protection hidden="1"/>
    </xf>
    <xf numFmtId="0" fontId="9" fillId="0" borderId="0" xfId="0" applyFont="1" applyAlignment="1">
      <alignment horizontal="center" vertical="center"/>
    </xf>
    <xf numFmtId="0" fontId="9" fillId="0" borderId="26" xfId="0" applyFont="1" applyBorder="1" applyAlignment="1">
      <alignment horizontal="center" vertical="center"/>
    </xf>
    <xf numFmtId="0" fontId="11" fillId="5" borderId="23" xfId="0" applyFont="1" applyFill="1" applyBorder="1" applyAlignment="1">
      <alignment horizontal="center" vertical="center" wrapText="1" readingOrder="2"/>
    </xf>
    <xf numFmtId="0" fontId="12" fillId="8" borderId="23" xfId="0" applyFont="1" applyFill="1" applyBorder="1" applyAlignment="1">
      <alignment horizontal="center" vertical="center" wrapText="1" readingOrder="2"/>
    </xf>
    <xf numFmtId="0" fontId="1" fillId="0" borderId="4" xfId="0" applyNumberFormat="1" applyFont="1" applyFill="1" applyBorder="1" applyAlignment="1" applyProtection="1">
      <alignment horizontal="center" vertical="center"/>
      <protection hidden="1"/>
    </xf>
  </cellXfs>
  <cellStyles count="2">
    <cellStyle name="Comma 2" xfId="1" xr:uid="{9AC2EF50-5C35-4E21-9BEB-C7263064F984}"/>
    <cellStyle name="Normal" xfId="0" builtinId="0"/>
  </cellStyles>
  <dxfs count="56">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rgb="FFFF0000"/>
      </font>
      <fill>
        <patternFill>
          <bgColor theme="5" tint="0.59996337778862885"/>
        </patternFill>
      </fill>
      <border>
        <left style="thin">
          <color auto="1"/>
        </left>
        <right style="thin">
          <color auto="1"/>
        </right>
        <top style="thin">
          <color auto="1"/>
        </top>
        <bottom style="thin">
          <color auto="1"/>
        </bottom>
        <vertical/>
        <horizontal/>
      </border>
    </dxf>
    <dxf>
      <font>
        <color rgb="FFC00000"/>
      </font>
      <fill>
        <patternFill>
          <bgColor theme="3" tint="0.59996337778862885"/>
        </patternFill>
      </fill>
      <border>
        <left style="thin">
          <color auto="1"/>
        </left>
        <right style="thin">
          <color auto="1"/>
        </right>
        <top style="thin">
          <color auto="1"/>
        </top>
        <bottom style="thin">
          <color auto="1"/>
        </bottom>
        <vertical/>
        <horizontal/>
      </border>
    </dxf>
    <dxf>
      <font>
        <color theme="0"/>
      </font>
    </dxf>
    <dxf>
      <font>
        <color theme="0"/>
      </font>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b/>
        <i val="0"/>
        <strike val="0"/>
        <condense val="0"/>
        <extend val="0"/>
        <outline val="0"/>
        <shadow val="0"/>
        <u val="none"/>
        <vertAlign val="baseline"/>
        <sz val="11"/>
        <color theme="1"/>
        <name val="Arial"/>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outline="0">
        <left style="thin">
          <color rgb="FF00B0F0"/>
        </left>
      </border>
      <protection locked="0" hidden="0"/>
    </dxf>
    <dxf>
      <font>
        <b/>
        <i val="0"/>
        <strike val="0"/>
        <condense val="0"/>
        <extend val="0"/>
        <outline val="0"/>
        <shadow val="0"/>
        <u val="none"/>
        <vertAlign val="baseline"/>
        <sz val="11"/>
        <color theme="1"/>
        <name val="Arial"/>
        <family val="2"/>
        <scheme val="minor"/>
      </font>
      <numFmt numFmtId="0" formatCode="General"/>
      <fill>
        <patternFill patternType="none">
          <fgColor indexed="64"/>
          <bgColor indexed="6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theme="1"/>
        <name val="Arial"/>
        <family val="2"/>
        <scheme val="minor"/>
      </font>
      <numFmt numFmtId="164" formatCode="[hh]:mm"/>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1" hidden="1"/>
    </dxf>
    <dxf>
      <font>
        <b/>
        <i val="0"/>
        <strike val="0"/>
        <condense val="0"/>
        <extend val="0"/>
        <outline val="0"/>
        <shadow val="0"/>
        <u val="none"/>
        <vertAlign val="baseline"/>
        <sz val="11"/>
        <color theme="1"/>
        <name val="Arial"/>
        <family val="2"/>
        <scheme val="minor"/>
      </font>
      <numFmt numFmtId="164" formatCode="[hh]:mm"/>
      <alignment horizontal="center" vertical="center" textRotation="0" wrapText="0" indent="0" justifyLastLine="0" shrinkToFit="0" readingOrder="0"/>
      <border diagonalUp="0" diagonalDown="0">
        <left style="thin">
          <color rgb="FF00B0F0"/>
        </left>
        <right style="thin">
          <color rgb="FF00B0F0"/>
        </right>
        <top style="thin">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164" formatCode="[hh]:mm"/>
      <alignment horizontal="center" vertical="center" textRotation="0" wrapText="0" indent="0" justifyLastLine="0" shrinkToFit="0" readingOrder="0"/>
      <border diagonalUp="0" diagonalDown="0" outline="0">
        <left style="thin">
          <color rgb="FF00B0F0"/>
        </left>
        <right style="thin">
          <color rgb="FF00B0F0"/>
        </right>
        <top style="thin">
          <color rgb="FF00B0F0"/>
        </top>
        <bottom style="dashed">
          <color rgb="FF00B0F0"/>
        </bottom>
      </border>
      <protection locked="0" hidden="0"/>
    </dxf>
    <dxf>
      <font>
        <b/>
        <i val="0"/>
        <strike val="0"/>
        <condense val="0"/>
        <extend val="0"/>
        <outline val="0"/>
        <shadow val="0"/>
        <u val="none"/>
        <vertAlign val="baseline"/>
        <sz val="11"/>
        <color theme="1"/>
        <name val="Arial"/>
        <family val="2"/>
        <scheme val="minor"/>
      </font>
      <numFmt numFmtId="0" formatCode="General"/>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val="0"/>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0" formatCode="General"/>
      <alignment horizontal="right"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border outline="0">
        <left style="medium">
          <color auto="1"/>
        </left>
      </border>
    </dxf>
    <dxf>
      <border>
        <bottom style="thin">
          <color indexed="64"/>
        </bottom>
      </border>
    </dxf>
    <dxf>
      <font>
        <b/>
        <i val="0"/>
        <strike val="0"/>
        <condense val="0"/>
        <extend val="0"/>
        <outline val="0"/>
        <shadow val="0"/>
        <u val="none"/>
        <vertAlign val="baseline"/>
        <sz val="11"/>
        <color theme="1"/>
        <name val="Arial"/>
        <family val="2"/>
        <scheme val="minor"/>
      </font>
      <numFmt numFmtId="164" formatCode="[hh]:mm"/>
      <fill>
        <patternFill patternType="solid">
          <fgColor indexed="64"/>
          <bgColor theme="0" tint="-0.14999847407452621"/>
        </patternFill>
      </fill>
      <alignment horizontal="center" vertical="center" textRotation="0" wrapText="0" indent="0" justifyLastLine="0" shrinkToFit="0" readingOrder="0"/>
      <border diagonalUp="0" diagonalDown="0" outline="0">
        <left/>
        <right/>
        <top/>
        <bottom/>
      </border>
      <protection locked="0" hidden="0"/>
    </dxf>
  </dxfs>
  <tableStyles count="0" defaultTableStyle="TableStyleMedium2" defaultPivotStyle="PivotStyleLight16"/>
  <colors>
    <mruColors>
      <color rgb="FFFF8585"/>
      <color rgb="FFFCBA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1581;&#1590;&#1608;&#1585; &#1608;&#1575;&#1606;&#1589;&#1585;&#1575;&#1601;8'!A1"/><Relationship Id="rId7" Type="http://schemas.openxmlformats.org/officeDocument/2006/relationships/hyperlink" Target="#'&#1578;&#1589;&#1585;&#1610;&#1581; &#1575;&#1584;&#1606;9'!A1"/><Relationship Id="rId2" Type="http://schemas.openxmlformats.org/officeDocument/2006/relationships/hyperlink" Target="#'&#1576;&#1610;&#1575;&#1606;&#1575;&#1578; &#1575;&#1604;&#1605;&#1608;&#1592;&#1601;&#1610;&#1606;'!A1"/><Relationship Id="rId1" Type="http://schemas.openxmlformats.org/officeDocument/2006/relationships/image" Target="../media/image1.png"/><Relationship Id="rId6" Type="http://schemas.openxmlformats.org/officeDocument/2006/relationships/hyperlink" Target="#'&#1578;&#1589;&#1585;&#1610;&#1581; &#1575;&#1584;&#1606;8'!A1"/><Relationship Id="rId5" Type="http://schemas.openxmlformats.org/officeDocument/2006/relationships/hyperlink" Target="#'&#1581;&#1590;&#1608;&#1585; &#1608;&#1575;&#1606;&#1589;&#1585;&#1575;&#1601;9 '!A1"/><Relationship Id="rId4" Type="http://schemas.openxmlformats.org/officeDocument/2006/relationships/hyperlink" Target="#'&#1581;&#1590;&#1608;&#1585; &#1608;&#1575;&#1606;&#1589;&#1585;&#1575;&#1601;10 '!A1"/></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575;&#1604;&#1589;&#1601;&#1581;&#1607; &#1575;&#1604;&#1585;&#1574;&#1610;&#1587;&#1610;&#1607;'!A1"/></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575;&#1604;&#1589;&#1601;&#1581;&#1607; &#1575;&#1604;&#1585;&#1574;&#1610;&#1587;&#1610;&#1607;'!A1"/></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575;&#1604;&#1589;&#1601;&#1581;&#1607; &#1575;&#1604;&#1585;&#1574;&#1610;&#1587;&#1610;&#1607;'!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589;&#1601;&#1581;&#1607; &#1575;&#1604;&#1585;&#1574;&#1610;&#1587;&#1610;&#1607;'!A1"/><Relationship Id="rId1" Type="http://schemas.openxmlformats.org/officeDocument/2006/relationships/image" Target="../media/image4.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589;&#1601;&#1581;&#1607; &#1575;&#1604;&#1585;&#1574;&#1610;&#1587;&#1610;&#1607;'!A1"/><Relationship Id="rId1" Type="http://schemas.openxmlformats.org/officeDocument/2006/relationships/image" Target="../media/image4.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2</xdr:col>
      <xdr:colOff>476707</xdr:colOff>
      <xdr:row>4</xdr:row>
      <xdr:rowOff>99163</xdr:rowOff>
    </xdr:from>
    <xdr:to>
      <xdr:col>4</xdr:col>
      <xdr:colOff>380012</xdr:colOff>
      <xdr:row>6</xdr:row>
      <xdr:rowOff>118082</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1275359657" y="792846"/>
          <a:ext cx="1280160" cy="365760"/>
        </a:xfrm>
        <a:prstGeom prst="roundRect">
          <a:avLst/>
        </a:prstGeom>
        <a:solidFill>
          <a:schemeClr val="bg1">
            <a:lumMod val="95000"/>
          </a:schemeClr>
        </a:solidFill>
        <a:ln w="19050">
          <a:solidFill>
            <a:schemeClr val="accent1"/>
          </a:solidFill>
        </a:ln>
      </xdr:spPr>
      <xdr:style>
        <a:lnRef idx="2">
          <a:schemeClr val="accent3"/>
        </a:lnRef>
        <a:fillRef idx="1">
          <a:schemeClr val="lt1"/>
        </a:fillRef>
        <a:effectRef idx="0">
          <a:schemeClr val="accent3"/>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الحضور والانصراف</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7</xdr:col>
      <xdr:colOff>159760</xdr:colOff>
      <xdr:row>4</xdr:row>
      <xdr:rowOff>99163</xdr:rowOff>
    </xdr:from>
    <xdr:to>
      <xdr:col>9</xdr:col>
      <xdr:colOff>63065</xdr:colOff>
      <xdr:row>6</xdr:row>
      <xdr:rowOff>118082</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1272234466" y="792846"/>
          <a:ext cx="1280160" cy="365760"/>
        </a:xfrm>
        <a:prstGeom prst="roundRect">
          <a:avLst/>
        </a:prstGeom>
        <a:solidFill>
          <a:schemeClr val="bg1">
            <a:lumMod val="95000"/>
          </a:schemeClr>
        </a:solidFill>
        <a:ln w="19050">
          <a:solidFill>
            <a:schemeClr val="accent1"/>
          </a:solidFill>
        </a:ln>
      </xdr:spPr>
      <xdr:style>
        <a:lnRef idx="2">
          <a:schemeClr val="accent3"/>
        </a:lnRef>
        <a:fillRef idx="1">
          <a:schemeClr val="lt1"/>
        </a:fillRef>
        <a:effectRef idx="0">
          <a:schemeClr val="accent3"/>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تصريح إذن خروج</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4</xdr:col>
      <xdr:colOff>157657</xdr:colOff>
      <xdr:row>1</xdr:row>
      <xdr:rowOff>90548</xdr:rowOff>
    </xdr:from>
    <xdr:to>
      <xdr:col>7</xdr:col>
      <xdr:colOff>503235</xdr:colOff>
      <xdr:row>3</xdr:row>
      <xdr:rowOff>106721</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1273171151" y="263969"/>
          <a:ext cx="2410861" cy="363014"/>
        </a:xfrm>
        <a:prstGeom prst="roundRect">
          <a:avLst/>
        </a:prstGeom>
        <a:solidFill>
          <a:schemeClr val="accent1">
            <a:lumMod val="20000"/>
            <a:lumOff val="80000"/>
          </a:schemeClr>
        </a:solidFill>
        <a:ln w="190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1" anchor="ctr"/>
        <a:lstStyle/>
        <a:p>
          <a:pPr algn="ctr" rtl="1"/>
          <a:r>
            <a:rPr lang="ar-EG" sz="1400" b="1" cap="none" spc="0">
              <a:ln>
                <a:noFill/>
              </a:ln>
              <a:solidFill>
                <a:schemeClr val="tx1"/>
              </a:solidFill>
              <a:effectLst/>
              <a:latin typeface="JF Flat" pitchFamily="2" charset="-78"/>
              <a:cs typeface="JF Flat" pitchFamily="2" charset="-78"/>
            </a:rPr>
            <a:t>برنامج</a:t>
          </a:r>
          <a:r>
            <a:rPr lang="ar-EG" sz="1400" b="1" cap="none" spc="0" baseline="0">
              <a:ln>
                <a:noFill/>
              </a:ln>
              <a:solidFill>
                <a:schemeClr val="tx1"/>
              </a:solidFill>
              <a:effectLst/>
              <a:latin typeface="JF Flat" pitchFamily="2" charset="-78"/>
              <a:cs typeface="JF Flat" pitchFamily="2" charset="-78"/>
            </a:rPr>
            <a:t> </a:t>
          </a:r>
          <a:r>
            <a:rPr lang="ar-QA" sz="1400" b="1" cap="none" spc="0" baseline="0">
              <a:ln>
                <a:noFill/>
              </a:ln>
              <a:solidFill>
                <a:schemeClr val="tx1"/>
              </a:solidFill>
              <a:effectLst/>
              <a:latin typeface="JF Flat" pitchFamily="2" charset="-78"/>
              <a:cs typeface="JF Flat" pitchFamily="2" charset="-78"/>
            </a:rPr>
            <a:t>ا</a:t>
          </a:r>
          <a:r>
            <a:rPr lang="ar-EG" sz="1400" b="1" cap="none" spc="0" baseline="0">
              <a:ln>
                <a:noFill/>
              </a:ln>
              <a:solidFill>
                <a:schemeClr val="tx1"/>
              </a:solidFill>
              <a:effectLst/>
              <a:latin typeface="JF Flat" pitchFamily="2" charset="-78"/>
              <a:cs typeface="JF Flat" pitchFamily="2" charset="-78"/>
            </a:rPr>
            <a:t>لحضور والإنصراف </a:t>
          </a:r>
          <a:endParaRPr lang="ar-EG" sz="1400" b="1" cap="none" spc="0">
            <a:ln>
              <a:noFill/>
            </a:ln>
            <a:solidFill>
              <a:schemeClr val="tx1"/>
            </a:solidFill>
            <a:effectLst/>
            <a:latin typeface="JF Flat" pitchFamily="2" charset="-78"/>
            <a:cs typeface="JF Flat" pitchFamily="2" charset="-78"/>
          </a:endParaRPr>
        </a:p>
      </xdr:txBody>
    </xdr:sp>
    <xdr:clientData/>
  </xdr:twoCellAnchor>
  <xdr:twoCellAnchor editAs="oneCell">
    <xdr:from>
      <xdr:col>0</xdr:col>
      <xdr:colOff>225045</xdr:colOff>
      <xdr:row>0</xdr:row>
      <xdr:rowOff>150035</xdr:rowOff>
    </xdr:from>
    <xdr:to>
      <xdr:col>0</xdr:col>
      <xdr:colOff>582418</xdr:colOff>
      <xdr:row>3</xdr:row>
      <xdr:rowOff>35528</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68203" y="150035"/>
          <a:ext cx="357373" cy="342693"/>
        </a:xfrm>
        <a:prstGeom prst="rect">
          <a:avLst/>
        </a:prstGeom>
      </xdr:spPr>
    </xdr:pic>
    <xdr:clientData/>
  </xdr:twoCellAnchor>
  <xdr:twoCellAnchor>
    <xdr:from>
      <xdr:col>0</xdr:col>
      <xdr:colOff>178676</xdr:colOff>
      <xdr:row>4</xdr:row>
      <xdr:rowOff>526</xdr:rowOff>
    </xdr:from>
    <xdr:to>
      <xdr:col>1</xdr:col>
      <xdr:colOff>525517</xdr:colOff>
      <xdr:row>6</xdr:row>
      <xdr:rowOff>21020</xdr:rowOff>
    </xdr:to>
    <xdr:sp macro="" textlink="">
      <xdr:nvSpPr>
        <xdr:cNvPr id="48" name="Rounded Rectangle 6">
          <a:hlinkClick xmlns:r="http://schemas.openxmlformats.org/officeDocument/2006/relationships" r:id="rId2"/>
          <a:extLst>
            <a:ext uri="{FF2B5EF4-FFF2-40B4-BE49-F238E27FC236}">
              <a16:creationId xmlns:a16="http://schemas.microsoft.com/office/drawing/2014/main" id="{A8F6B4F7-7AF1-4801-8FD1-40CF55FC1E18}"/>
            </a:ext>
          </a:extLst>
        </xdr:cNvPr>
        <xdr:cNvSpPr/>
      </xdr:nvSpPr>
      <xdr:spPr>
        <a:xfrm>
          <a:off x="7630510" y="610126"/>
          <a:ext cx="1035269" cy="288508"/>
        </a:xfrm>
        <a:prstGeom prst="round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بيانات الموظفين</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2</xdr:col>
      <xdr:colOff>63061</xdr:colOff>
      <xdr:row>7</xdr:row>
      <xdr:rowOff>160555</xdr:rowOff>
    </xdr:from>
    <xdr:to>
      <xdr:col>5</xdr:col>
      <xdr:colOff>87166</xdr:colOff>
      <xdr:row>20</xdr:row>
      <xdr:rowOff>141888</xdr:rowOff>
    </xdr:to>
    <xdr:grpSp>
      <xdr:nvGrpSpPr>
        <xdr:cNvPr id="2" name="Group 1">
          <a:extLst>
            <a:ext uri="{FF2B5EF4-FFF2-40B4-BE49-F238E27FC236}">
              <a16:creationId xmlns:a16="http://schemas.microsoft.com/office/drawing/2014/main" id="{E0097CDE-7140-45A3-BD60-49BCF775F0F0}"/>
            </a:ext>
          </a:extLst>
        </xdr:cNvPr>
        <xdr:cNvGrpSpPr/>
      </xdr:nvGrpSpPr>
      <xdr:grpSpPr>
        <a:xfrm>
          <a:off x="5286248" y="1178745"/>
          <a:ext cx="2073622" cy="2372436"/>
          <a:chOff x="5315151" y="1190569"/>
          <a:chExt cx="2089388" cy="2235802"/>
        </a:xfrm>
      </xdr:grpSpPr>
      <xdr:sp macro="" textlink="">
        <xdr:nvSpPr>
          <xdr:cNvPr id="10" name="Rounded Rectangle 14">
            <a:extLst>
              <a:ext uri="{FF2B5EF4-FFF2-40B4-BE49-F238E27FC236}">
                <a16:creationId xmlns:a16="http://schemas.microsoft.com/office/drawing/2014/main" id="{0A566805-CBCD-45FF-983A-D1EEA98A88CC}"/>
              </a:ext>
            </a:extLst>
          </xdr:cNvPr>
          <xdr:cNvSpPr/>
        </xdr:nvSpPr>
        <xdr:spPr>
          <a:xfrm>
            <a:off x="5315991" y="1984635"/>
            <a:ext cx="952353"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يناير</a:t>
            </a:r>
          </a:p>
        </xdr:txBody>
      </xdr:sp>
      <xdr:sp macro="" textlink="">
        <xdr:nvSpPr>
          <xdr:cNvPr id="11" name="Rounded Rectangle 14">
            <a:extLst>
              <a:ext uri="{FF2B5EF4-FFF2-40B4-BE49-F238E27FC236}">
                <a16:creationId xmlns:a16="http://schemas.microsoft.com/office/drawing/2014/main" id="{49AEFABE-6D35-4B5D-879B-2B0D6F0E0D0A}"/>
              </a:ext>
            </a:extLst>
          </xdr:cNvPr>
          <xdr:cNvSpPr/>
        </xdr:nvSpPr>
        <xdr:spPr>
          <a:xfrm>
            <a:off x="5318089" y="2377287"/>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SA" sz="1600" b="1">
                <a:solidFill>
                  <a:schemeClr val="lt1"/>
                </a:solidFill>
                <a:latin typeface="+mn-lt"/>
                <a:ea typeface="+mn-ea"/>
                <a:cs typeface="+mn-cs"/>
              </a:rPr>
              <a:t>مارس</a:t>
            </a:r>
            <a:endParaRPr lang="ar-QA" sz="1600" b="1">
              <a:solidFill>
                <a:schemeClr val="lt1"/>
              </a:solidFill>
              <a:latin typeface="+mn-lt"/>
              <a:ea typeface="+mn-ea"/>
              <a:cs typeface="+mn-cs"/>
            </a:endParaRPr>
          </a:p>
        </xdr:txBody>
      </xdr:sp>
      <xdr:sp macro="" textlink="">
        <xdr:nvSpPr>
          <xdr:cNvPr id="12" name="Rounded Rectangle 14">
            <a:extLst>
              <a:ext uri="{FF2B5EF4-FFF2-40B4-BE49-F238E27FC236}">
                <a16:creationId xmlns:a16="http://schemas.microsoft.com/office/drawing/2014/main" id="{C0A9C041-C174-4E5E-903E-75663BB814C8}"/>
              </a:ext>
            </a:extLst>
          </xdr:cNvPr>
          <xdr:cNvSpPr/>
        </xdr:nvSpPr>
        <xdr:spPr>
          <a:xfrm>
            <a:off x="6453865" y="1981602"/>
            <a:ext cx="948996" cy="27136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ديسمبر</a:t>
            </a:r>
          </a:p>
        </xdr:txBody>
      </xdr:sp>
      <xdr:sp macro="" textlink="">
        <xdr:nvSpPr>
          <xdr:cNvPr id="15" name="Rounded Rectangle 14">
            <a:hlinkClick xmlns:r="http://schemas.openxmlformats.org/officeDocument/2006/relationships" r:id="rId3" tooltip="اضغط هنا"/>
            <a:extLst>
              <a:ext uri="{FF2B5EF4-FFF2-40B4-BE49-F238E27FC236}">
                <a16:creationId xmlns:a16="http://schemas.microsoft.com/office/drawing/2014/main" id="{C38550C8-AF1A-4CF2-8B3F-94B44F9F33D4}"/>
              </a:ext>
            </a:extLst>
          </xdr:cNvPr>
          <xdr:cNvSpPr/>
        </xdr:nvSpPr>
        <xdr:spPr>
          <a:xfrm>
            <a:off x="6452186"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أغسطس</a:t>
            </a:r>
            <a:endParaRPr lang="ar-QA" sz="1600" b="1">
              <a:latin typeface="+mn-lt"/>
              <a:cs typeface="+mn-cs"/>
            </a:endParaRPr>
          </a:p>
        </xdr:txBody>
      </xdr:sp>
      <xdr:sp macro="" textlink="">
        <xdr:nvSpPr>
          <xdr:cNvPr id="18" name="Rounded Rectangle 14">
            <a:hlinkClick xmlns:r="http://schemas.openxmlformats.org/officeDocument/2006/relationships" r:id="rId4"/>
            <a:extLst>
              <a:ext uri="{FF2B5EF4-FFF2-40B4-BE49-F238E27FC236}">
                <a16:creationId xmlns:a16="http://schemas.microsoft.com/office/drawing/2014/main" id="{FEFD19D3-8449-417E-954C-37C749511CAB}"/>
              </a:ext>
            </a:extLst>
          </xdr:cNvPr>
          <xdr:cNvSpPr/>
        </xdr:nvSpPr>
        <xdr:spPr>
          <a:xfrm>
            <a:off x="6453865"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أكتوبر</a:t>
            </a:r>
            <a:endParaRPr lang="ar-QA" sz="1600" b="1">
              <a:latin typeface="+mn-lt"/>
              <a:cs typeface="+mn-cs"/>
            </a:endParaRPr>
          </a:p>
        </xdr:txBody>
      </xdr:sp>
      <xdr:sp macro="" textlink="">
        <xdr:nvSpPr>
          <xdr:cNvPr id="19" name="Rounded Rectangle 14">
            <a:extLst>
              <a:ext uri="{FF2B5EF4-FFF2-40B4-BE49-F238E27FC236}">
                <a16:creationId xmlns:a16="http://schemas.microsoft.com/office/drawing/2014/main" id="{4F183D28-43E5-4224-83AC-6EB0D23B2CF3}"/>
              </a:ext>
            </a:extLst>
          </xdr:cNvPr>
          <xdr:cNvSpPr/>
        </xdr:nvSpPr>
        <xdr:spPr>
          <a:xfrm>
            <a:off x="5317249"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solidFill>
                  <a:schemeClr val="lt1"/>
                </a:solidFill>
                <a:latin typeface="+mn-lt"/>
                <a:ea typeface="+mn-ea"/>
                <a:cs typeface="+mn-cs"/>
              </a:rPr>
              <a:t>نوفمبر</a:t>
            </a:r>
            <a:endParaRPr lang="ar-QA" sz="1600" b="1">
              <a:solidFill>
                <a:schemeClr val="lt1"/>
              </a:solidFill>
              <a:latin typeface="+mn-lt"/>
              <a:ea typeface="+mn-ea"/>
              <a:cs typeface="+mn-cs"/>
            </a:endParaRPr>
          </a:p>
        </xdr:txBody>
      </xdr:sp>
      <xdr:sp macro="" textlink="">
        <xdr:nvSpPr>
          <xdr:cNvPr id="20" name="Rounded Rectangle 14">
            <a:extLst>
              <a:ext uri="{FF2B5EF4-FFF2-40B4-BE49-F238E27FC236}">
                <a16:creationId xmlns:a16="http://schemas.microsoft.com/office/drawing/2014/main" id="{BB1054F1-4CDB-4C8C-B1CE-0B953B52634C}"/>
              </a:ext>
            </a:extLst>
          </xdr:cNvPr>
          <xdr:cNvSpPr/>
        </xdr:nvSpPr>
        <xdr:spPr>
          <a:xfrm>
            <a:off x="6453865" y="237273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فبراير</a:t>
            </a:r>
          </a:p>
        </xdr:txBody>
      </xdr:sp>
      <xdr:sp macro="" textlink="">
        <xdr:nvSpPr>
          <xdr:cNvPr id="21" name="Rounded Rectangle 14">
            <a:extLst>
              <a:ext uri="{FF2B5EF4-FFF2-40B4-BE49-F238E27FC236}">
                <a16:creationId xmlns:a16="http://schemas.microsoft.com/office/drawing/2014/main" id="{2D73EFAA-596E-4A6E-ABA8-E452F512D256}"/>
              </a:ext>
            </a:extLst>
          </xdr:cNvPr>
          <xdr:cNvSpPr/>
        </xdr:nvSpPr>
        <xdr:spPr>
          <a:xfrm>
            <a:off x="6453865" y="2763873"/>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إبريل</a:t>
            </a:r>
            <a:endParaRPr lang="ar-QA" sz="1600" b="1">
              <a:latin typeface="+mn-lt"/>
              <a:cs typeface="+mn-cs"/>
            </a:endParaRPr>
          </a:p>
        </xdr:txBody>
      </xdr:sp>
      <xdr:sp macro="" textlink="">
        <xdr:nvSpPr>
          <xdr:cNvPr id="22" name="Rounded Rectangle 14">
            <a:extLst>
              <a:ext uri="{FF2B5EF4-FFF2-40B4-BE49-F238E27FC236}">
                <a16:creationId xmlns:a16="http://schemas.microsoft.com/office/drawing/2014/main" id="{68D8AE0E-F7A6-4420-896E-62325BE871F6}"/>
              </a:ext>
            </a:extLst>
          </xdr:cNvPr>
          <xdr:cNvSpPr/>
        </xdr:nvSpPr>
        <xdr:spPr>
          <a:xfrm>
            <a:off x="5316830" y="2769940"/>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QA" sz="1600" b="1">
                <a:solidFill>
                  <a:schemeClr val="lt1"/>
                </a:solidFill>
                <a:latin typeface="+mn-lt"/>
                <a:ea typeface="+mn-ea"/>
                <a:cs typeface="+mn-cs"/>
              </a:rPr>
              <a:t>مايو</a:t>
            </a:r>
          </a:p>
        </xdr:txBody>
      </xdr:sp>
      <xdr:sp macro="" textlink="">
        <xdr:nvSpPr>
          <xdr:cNvPr id="23" name="Rounded Rectangle 14">
            <a:extLst>
              <a:ext uri="{FF2B5EF4-FFF2-40B4-BE49-F238E27FC236}">
                <a16:creationId xmlns:a16="http://schemas.microsoft.com/office/drawing/2014/main" id="{09E079FC-4FBF-449E-8E66-7B10354FED76}"/>
              </a:ext>
            </a:extLst>
          </xdr:cNvPr>
          <xdr:cNvSpPr/>
        </xdr:nvSpPr>
        <xdr:spPr>
          <a:xfrm>
            <a:off x="6453865" y="3155009"/>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latin typeface="+mn-lt"/>
                <a:cs typeface="+mn-cs"/>
              </a:rPr>
              <a:t>يونيو</a:t>
            </a:r>
          </a:p>
        </xdr:txBody>
      </xdr:sp>
      <xdr:sp macro="" textlink="">
        <xdr:nvSpPr>
          <xdr:cNvPr id="29" name="Rounded Rectangle 14">
            <a:hlinkClick xmlns:r="http://schemas.openxmlformats.org/officeDocument/2006/relationships" r:id="rId5" tooltip="اضغط هنا"/>
            <a:extLst>
              <a:ext uri="{FF2B5EF4-FFF2-40B4-BE49-F238E27FC236}">
                <a16:creationId xmlns:a16="http://schemas.microsoft.com/office/drawing/2014/main" id="{7F60FAA0-2B67-4F5F-9A6A-2B4FDC4AE612}"/>
              </a:ext>
            </a:extLst>
          </xdr:cNvPr>
          <xdr:cNvSpPr/>
        </xdr:nvSpPr>
        <xdr:spPr>
          <a:xfrm>
            <a:off x="5315151"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سبتمبر</a:t>
            </a:r>
            <a:endParaRPr lang="ar-QA" sz="1600" b="1">
              <a:latin typeface="+mn-lt"/>
              <a:cs typeface="+mn-cs"/>
            </a:endParaRPr>
          </a:p>
        </xdr:txBody>
      </xdr:sp>
    </xdr:grpSp>
    <xdr:clientData/>
  </xdr:twoCellAnchor>
  <xdr:twoCellAnchor>
    <xdr:from>
      <xdr:col>6</xdr:col>
      <xdr:colOff>455028</xdr:colOff>
      <xdr:row>7</xdr:row>
      <xdr:rowOff>139534</xdr:rowOff>
    </xdr:from>
    <xdr:to>
      <xdr:col>9</xdr:col>
      <xdr:colOff>479134</xdr:colOff>
      <xdr:row>20</xdr:row>
      <xdr:rowOff>120867</xdr:rowOff>
    </xdr:to>
    <xdr:grpSp>
      <xdr:nvGrpSpPr>
        <xdr:cNvPr id="37" name="Group 36">
          <a:extLst>
            <a:ext uri="{FF2B5EF4-FFF2-40B4-BE49-F238E27FC236}">
              <a16:creationId xmlns:a16="http://schemas.microsoft.com/office/drawing/2014/main" id="{EA411088-4BAE-470E-8B45-1FE6DE753FD5}"/>
            </a:ext>
          </a:extLst>
        </xdr:cNvPr>
        <xdr:cNvGrpSpPr/>
      </xdr:nvGrpSpPr>
      <xdr:grpSpPr>
        <a:xfrm>
          <a:off x="2161590" y="1157724"/>
          <a:ext cx="2073624" cy="2372436"/>
          <a:chOff x="5315151" y="1190569"/>
          <a:chExt cx="2089388" cy="2235802"/>
        </a:xfrm>
      </xdr:grpSpPr>
      <xdr:sp macro="" textlink="">
        <xdr:nvSpPr>
          <xdr:cNvPr id="38" name="Rounded Rectangle 14">
            <a:extLst>
              <a:ext uri="{FF2B5EF4-FFF2-40B4-BE49-F238E27FC236}">
                <a16:creationId xmlns:a16="http://schemas.microsoft.com/office/drawing/2014/main" id="{BFACA2E7-C03E-42BB-9CDF-25EAD665B9BF}"/>
              </a:ext>
            </a:extLst>
          </xdr:cNvPr>
          <xdr:cNvSpPr/>
        </xdr:nvSpPr>
        <xdr:spPr>
          <a:xfrm>
            <a:off x="5315991" y="1984635"/>
            <a:ext cx="952353"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يناير</a:t>
            </a:r>
          </a:p>
        </xdr:txBody>
      </xdr:sp>
      <xdr:sp macro="" textlink="">
        <xdr:nvSpPr>
          <xdr:cNvPr id="39" name="Rounded Rectangle 14">
            <a:extLst>
              <a:ext uri="{FF2B5EF4-FFF2-40B4-BE49-F238E27FC236}">
                <a16:creationId xmlns:a16="http://schemas.microsoft.com/office/drawing/2014/main" id="{D15844AC-AE22-4681-8443-C0749E820CA4}"/>
              </a:ext>
            </a:extLst>
          </xdr:cNvPr>
          <xdr:cNvSpPr/>
        </xdr:nvSpPr>
        <xdr:spPr>
          <a:xfrm>
            <a:off x="5318089" y="2377287"/>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SA" sz="1600" b="1">
                <a:solidFill>
                  <a:schemeClr val="lt1"/>
                </a:solidFill>
                <a:latin typeface="+mn-lt"/>
                <a:ea typeface="+mn-ea"/>
                <a:cs typeface="+mn-cs"/>
              </a:rPr>
              <a:t>مارس</a:t>
            </a:r>
            <a:endParaRPr lang="ar-QA" sz="1600" b="1">
              <a:solidFill>
                <a:schemeClr val="lt1"/>
              </a:solidFill>
              <a:latin typeface="+mn-lt"/>
              <a:ea typeface="+mn-ea"/>
              <a:cs typeface="+mn-cs"/>
            </a:endParaRPr>
          </a:p>
        </xdr:txBody>
      </xdr:sp>
      <xdr:sp macro="" textlink="">
        <xdr:nvSpPr>
          <xdr:cNvPr id="40" name="Rounded Rectangle 14">
            <a:extLst>
              <a:ext uri="{FF2B5EF4-FFF2-40B4-BE49-F238E27FC236}">
                <a16:creationId xmlns:a16="http://schemas.microsoft.com/office/drawing/2014/main" id="{ED03879F-CEBA-478E-AEFB-490E39912521}"/>
              </a:ext>
            </a:extLst>
          </xdr:cNvPr>
          <xdr:cNvSpPr/>
        </xdr:nvSpPr>
        <xdr:spPr>
          <a:xfrm>
            <a:off x="6453865" y="1981602"/>
            <a:ext cx="948996" cy="27136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ديسمبر</a:t>
            </a:r>
          </a:p>
        </xdr:txBody>
      </xdr:sp>
      <xdr:sp macro="" textlink="">
        <xdr:nvSpPr>
          <xdr:cNvPr id="41" name="Rounded Rectangle 14">
            <a:hlinkClick xmlns:r="http://schemas.openxmlformats.org/officeDocument/2006/relationships" r:id="rId6" tooltip="اضغط هنا"/>
            <a:extLst>
              <a:ext uri="{FF2B5EF4-FFF2-40B4-BE49-F238E27FC236}">
                <a16:creationId xmlns:a16="http://schemas.microsoft.com/office/drawing/2014/main" id="{30D6035B-311E-4026-B0DB-E7EFF9FC6712}"/>
              </a:ext>
            </a:extLst>
          </xdr:cNvPr>
          <xdr:cNvSpPr/>
        </xdr:nvSpPr>
        <xdr:spPr>
          <a:xfrm>
            <a:off x="6452186"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أغسطس</a:t>
            </a:r>
            <a:endParaRPr lang="ar-QA" sz="1600" b="1">
              <a:latin typeface="+mn-lt"/>
              <a:cs typeface="+mn-cs"/>
            </a:endParaRPr>
          </a:p>
        </xdr:txBody>
      </xdr:sp>
      <xdr:sp macro="" textlink="">
        <xdr:nvSpPr>
          <xdr:cNvPr id="42" name="Rounded Rectangle 14">
            <a:hlinkClick xmlns:r="http://schemas.openxmlformats.org/officeDocument/2006/relationships" r:id="rId4"/>
            <a:extLst>
              <a:ext uri="{FF2B5EF4-FFF2-40B4-BE49-F238E27FC236}">
                <a16:creationId xmlns:a16="http://schemas.microsoft.com/office/drawing/2014/main" id="{0EC31164-AC3F-48B0-89C6-5A99F5C65641}"/>
              </a:ext>
            </a:extLst>
          </xdr:cNvPr>
          <xdr:cNvSpPr/>
        </xdr:nvSpPr>
        <xdr:spPr>
          <a:xfrm>
            <a:off x="6453865"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أكتوبر</a:t>
            </a:r>
            <a:endParaRPr lang="ar-QA" sz="1600" b="1">
              <a:latin typeface="+mn-lt"/>
              <a:cs typeface="+mn-cs"/>
            </a:endParaRPr>
          </a:p>
        </xdr:txBody>
      </xdr:sp>
      <xdr:sp macro="" textlink="">
        <xdr:nvSpPr>
          <xdr:cNvPr id="43" name="Rounded Rectangle 14">
            <a:extLst>
              <a:ext uri="{FF2B5EF4-FFF2-40B4-BE49-F238E27FC236}">
                <a16:creationId xmlns:a16="http://schemas.microsoft.com/office/drawing/2014/main" id="{72BC60E3-3372-4BC6-82B9-BD64B3B25F1C}"/>
              </a:ext>
            </a:extLst>
          </xdr:cNvPr>
          <xdr:cNvSpPr/>
        </xdr:nvSpPr>
        <xdr:spPr>
          <a:xfrm>
            <a:off x="5317249"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solidFill>
                  <a:schemeClr val="lt1"/>
                </a:solidFill>
                <a:latin typeface="+mn-lt"/>
                <a:ea typeface="+mn-ea"/>
                <a:cs typeface="+mn-cs"/>
              </a:rPr>
              <a:t>نوفمبر</a:t>
            </a:r>
            <a:endParaRPr lang="ar-QA" sz="1600" b="1">
              <a:solidFill>
                <a:schemeClr val="lt1"/>
              </a:solidFill>
              <a:latin typeface="+mn-lt"/>
              <a:ea typeface="+mn-ea"/>
              <a:cs typeface="+mn-cs"/>
            </a:endParaRPr>
          </a:p>
        </xdr:txBody>
      </xdr:sp>
      <xdr:sp macro="" textlink="">
        <xdr:nvSpPr>
          <xdr:cNvPr id="44" name="Rounded Rectangle 14">
            <a:extLst>
              <a:ext uri="{FF2B5EF4-FFF2-40B4-BE49-F238E27FC236}">
                <a16:creationId xmlns:a16="http://schemas.microsoft.com/office/drawing/2014/main" id="{080C1117-78AF-44FF-A85F-62B4E640F667}"/>
              </a:ext>
            </a:extLst>
          </xdr:cNvPr>
          <xdr:cNvSpPr/>
        </xdr:nvSpPr>
        <xdr:spPr>
          <a:xfrm>
            <a:off x="6453865" y="237273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فبراير</a:t>
            </a:r>
          </a:p>
        </xdr:txBody>
      </xdr:sp>
      <xdr:sp macro="" textlink="">
        <xdr:nvSpPr>
          <xdr:cNvPr id="45" name="Rounded Rectangle 14">
            <a:extLst>
              <a:ext uri="{FF2B5EF4-FFF2-40B4-BE49-F238E27FC236}">
                <a16:creationId xmlns:a16="http://schemas.microsoft.com/office/drawing/2014/main" id="{6B103C59-D414-4DA0-A7FD-E9656D88A0C2}"/>
              </a:ext>
            </a:extLst>
          </xdr:cNvPr>
          <xdr:cNvSpPr/>
        </xdr:nvSpPr>
        <xdr:spPr>
          <a:xfrm>
            <a:off x="6453865" y="2763873"/>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إبريل</a:t>
            </a:r>
            <a:endParaRPr lang="ar-QA" sz="1600" b="1">
              <a:latin typeface="+mn-lt"/>
              <a:cs typeface="+mn-cs"/>
            </a:endParaRPr>
          </a:p>
        </xdr:txBody>
      </xdr:sp>
      <xdr:sp macro="" textlink="">
        <xdr:nvSpPr>
          <xdr:cNvPr id="46" name="Rounded Rectangle 14">
            <a:extLst>
              <a:ext uri="{FF2B5EF4-FFF2-40B4-BE49-F238E27FC236}">
                <a16:creationId xmlns:a16="http://schemas.microsoft.com/office/drawing/2014/main" id="{2EFCB68A-F7D4-47BB-906C-C1F59CA8242F}"/>
              </a:ext>
            </a:extLst>
          </xdr:cNvPr>
          <xdr:cNvSpPr/>
        </xdr:nvSpPr>
        <xdr:spPr>
          <a:xfrm>
            <a:off x="5316830" y="2769940"/>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QA" sz="1600" b="1">
                <a:solidFill>
                  <a:schemeClr val="lt1"/>
                </a:solidFill>
                <a:latin typeface="+mn-lt"/>
                <a:ea typeface="+mn-ea"/>
                <a:cs typeface="+mn-cs"/>
              </a:rPr>
              <a:t>مايو</a:t>
            </a:r>
          </a:p>
        </xdr:txBody>
      </xdr:sp>
      <xdr:sp macro="" textlink="">
        <xdr:nvSpPr>
          <xdr:cNvPr id="47" name="Rounded Rectangle 14">
            <a:extLst>
              <a:ext uri="{FF2B5EF4-FFF2-40B4-BE49-F238E27FC236}">
                <a16:creationId xmlns:a16="http://schemas.microsoft.com/office/drawing/2014/main" id="{6A1C7D12-1B74-4CCE-B756-C1D2AD8A80C1}"/>
              </a:ext>
            </a:extLst>
          </xdr:cNvPr>
          <xdr:cNvSpPr/>
        </xdr:nvSpPr>
        <xdr:spPr>
          <a:xfrm>
            <a:off x="6453865" y="3155009"/>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latin typeface="+mn-lt"/>
                <a:cs typeface="+mn-cs"/>
              </a:rPr>
              <a:t>يونيو</a:t>
            </a:r>
          </a:p>
        </xdr:txBody>
      </xdr:sp>
      <xdr:sp macro="" textlink="">
        <xdr:nvSpPr>
          <xdr:cNvPr id="55" name="Rounded Rectangle 14">
            <a:hlinkClick xmlns:r="http://schemas.openxmlformats.org/officeDocument/2006/relationships" r:id="rId7" tooltip="اضغط هنا"/>
            <a:extLst>
              <a:ext uri="{FF2B5EF4-FFF2-40B4-BE49-F238E27FC236}">
                <a16:creationId xmlns:a16="http://schemas.microsoft.com/office/drawing/2014/main" id="{BECEE442-DFF0-46AB-AF37-023FF0AC7F99}"/>
              </a:ext>
            </a:extLst>
          </xdr:cNvPr>
          <xdr:cNvSpPr/>
        </xdr:nvSpPr>
        <xdr:spPr>
          <a:xfrm>
            <a:off x="5315151"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سبتمبر</a:t>
            </a:r>
            <a:endParaRPr lang="ar-QA" sz="1600" b="1">
              <a:latin typeface="+mn-lt"/>
              <a:cs typeface="+mn-cs"/>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1276350</xdr:colOff>
      <xdr:row>0</xdr:row>
      <xdr:rowOff>95251</xdr:rowOff>
    </xdr:from>
    <xdr:to>
      <xdr:col>9</xdr:col>
      <xdr:colOff>158750</xdr:colOff>
      <xdr:row>0</xdr:row>
      <xdr:rowOff>1047750</xdr:rowOff>
    </xdr:to>
    <mc:AlternateContent xmlns:mc="http://schemas.openxmlformats.org/markup-compatibility/2006" xmlns:sle15="http://schemas.microsoft.com/office/drawing/2012/slicer">
      <mc:Choice Requires="sle15">
        <xdr:graphicFrame macro="">
          <xdr:nvGraphicFramePr>
            <xdr:cNvPr id="6" name="الأقسام">
              <a:extLst>
                <a:ext uri="{FF2B5EF4-FFF2-40B4-BE49-F238E27FC236}">
                  <a16:creationId xmlns:a16="http://schemas.microsoft.com/office/drawing/2014/main" id="{D8E0D9B2-DEF3-4872-ACAC-9BFEE3D5A87B}"/>
                </a:ext>
              </a:extLst>
            </xdr:cNvPr>
            <xdr:cNvGraphicFramePr/>
          </xdr:nvGraphicFramePr>
          <xdr:xfrm>
            <a:off x="0" y="0"/>
            <a:ext cx="0" cy="0"/>
          </xdr:xfrm>
          <a:graphic>
            <a:graphicData uri="http://schemas.microsoft.com/office/drawing/2010/slicer">
              <sle:slicer xmlns:sle="http://schemas.microsoft.com/office/drawing/2010/slicer" name="الأقسام"/>
            </a:graphicData>
          </a:graphic>
        </xdr:graphicFrame>
      </mc:Choice>
      <mc:Fallback xmlns="">
        <xdr:sp macro="" textlink="">
          <xdr:nvSpPr>
            <xdr:cNvPr id="0" name=""/>
            <xdr:cNvSpPr>
              <a:spLocks noTextEdit="1"/>
            </xdr:cNvSpPr>
          </xdr:nvSpPr>
          <xdr:spPr>
            <a:xfrm>
              <a:off x="11229600350" y="95251"/>
              <a:ext cx="7023100" cy="952499"/>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9</xdr:col>
      <xdr:colOff>344557</xdr:colOff>
      <xdr:row>0</xdr:row>
      <xdr:rowOff>265044</xdr:rowOff>
    </xdr:from>
    <xdr:to>
      <xdr:col>10</xdr:col>
      <xdr:colOff>59635</xdr:colOff>
      <xdr:row>0</xdr:row>
      <xdr:rowOff>821635</xdr:rowOff>
    </xdr:to>
    <xdr:pic>
      <xdr:nvPicPr>
        <xdr:cNvPr id="5" name="Graphic 4" descr="Home with solid fill">
          <a:hlinkClick xmlns:r="http://schemas.openxmlformats.org/officeDocument/2006/relationships" r:id="rId1" tooltip="اضغط هنا"/>
          <a:extLst>
            <a:ext uri="{FF2B5EF4-FFF2-40B4-BE49-F238E27FC236}">
              <a16:creationId xmlns:a16="http://schemas.microsoft.com/office/drawing/2014/main" id="{310D07F0-79F4-4217-A982-C438A5BC4D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83106278" y="265044"/>
          <a:ext cx="556591" cy="556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251460</xdr:colOff>
      <xdr:row>1</xdr:row>
      <xdr:rowOff>0</xdr:rowOff>
    </xdr:from>
    <xdr:to>
      <xdr:col>1</xdr:col>
      <xdr:colOff>381331</xdr:colOff>
      <xdr:row>1</xdr:row>
      <xdr:rowOff>556591</xdr:rowOff>
    </xdr:to>
    <xdr:pic>
      <xdr:nvPicPr>
        <xdr:cNvPr id="4" name="Graphic 3" descr="Home with solid fill">
          <a:hlinkClick xmlns:r="http://schemas.openxmlformats.org/officeDocument/2006/relationships" r:id="rId1" tooltip="اضغط هنا"/>
          <a:extLst>
            <a:ext uri="{FF2B5EF4-FFF2-40B4-BE49-F238E27FC236}">
              <a16:creationId xmlns:a16="http://schemas.microsoft.com/office/drawing/2014/main" id="{E03D30A4-0AD9-4F21-9007-28D32EDE36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6718369" y="0"/>
          <a:ext cx="556591" cy="5565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251460</xdr:colOff>
      <xdr:row>1</xdr:row>
      <xdr:rowOff>0</xdr:rowOff>
    </xdr:from>
    <xdr:to>
      <xdr:col>1</xdr:col>
      <xdr:colOff>381331</xdr:colOff>
      <xdr:row>1</xdr:row>
      <xdr:rowOff>556591</xdr:rowOff>
    </xdr:to>
    <xdr:pic>
      <xdr:nvPicPr>
        <xdr:cNvPr id="3" name="Graphic 2" descr="Home with solid fill">
          <a:hlinkClick xmlns:r="http://schemas.openxmlformats.org/officeDocument/2006/relationships" r:id="rId1" tooltip="اضغط هنا"/>
          <a:extLst>
            <a:ext uri="{FF2B5EF4-FFF2-40B4-BE49-F238E27FC236}">
              <a16:creationId xmlns:a16="http://schemas.microsoft.com/office/drawing/2014/main" id="{2174DBD5-676C-4F3B-B8A9-64C1668747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6718369" y="0"/>
          <a:ext cx="556591" cy="556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132306</xdr:colOff>
      <xdr:row>1</xdr:row>
      <xdr:rowOff>530222</xdr:rowOff>
    </xdr:from>
    <xdr:to>
      <xdr:col>0</xdr:col>
      <xdr:colOff>317853</xdr:colOff>
      <xdr:row>2</xdr:row>
      <xdr:rowOff>190815</xdr:rowOff>
    </xdr:to>
    <xdr:pic>
      <xdr:nvPicPr>
        <xdr:cNvPr id="3" name="Picture 2">
          <a:extLst>
            <a:ext uri="{FF2B5EF4-FFF2-40B4-BE49-F238E27FC236}">
              <a16:creationId xmlns:a16="http://schemas.microsoft.com/office/drawing/2014/main" id="{CDF41AD5-253B-4CF6-9C3F-4AB7B9F550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6297" y="530222"/>
          <a:ext cx="185547" cy="206693"/>
        </a:xfrm>
        <a:prstGeom prst="rect">
          <a:avLst/>
        </a:prstGeom>
      </xdr:spPr>
    </xdr:pic>
    <xdr:clientData/>
  </xdr:twoCellAnchor>
  <xdr:twoCellAnchor editAs="oneCell">
    <xdr:from>
      <xdr:col>10</xdr:col>
      <xdr:colOff>311150</xdr:colOff>
      <xdr:row>1</xdr:row>
      <xdr:rowOff>25400</xdr:rowOff>
    </xdr:from>
    <xdr:to>
      <xdr:col>10</xdr:col>
      <xdr:colOff>759791</xdr:colOff>
      <xdr:row>1</xdr:row>
      <xdr:rowOff>474041</xdr:rowOff>
    </xdr:to>
    <xdr:pic>
      <xdr:nvPicPr>
        <xdr:cNvPr id="5" name="Graphic 4" descr="Home with solid fill">
          <a:hlinkClick xmlns:r="http://schemas.openxmlformats.org/officeDocument/2006/relationships" r:id="rId2" tooltip="اضغط هنا"/>
          <a:extLst>
            <a:ext uri="{FF2B5EF4-FFF2-40B4-BE49-F238E27FC236}">
              <a16:creationId xmlns:a16="http://schemas.microsoft.com/office/drawing/2014/main" id="{116B1A6D-2328-4A07-8604-C4BCA5D4270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57809" y="25400"/>
          <a:ext cx="448641" cy="4486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132306</xdr:colOff>
      <xdr:row>1</xdr:row>
      <xdr:rowOff>530222</xdr:rowOff>
    </xdr:from>
    <xdr:to>
      <xdr:col>0</xdr:col>
      <xdr:colOff>317853</xdr:colOff>
      <xdr:row>2</xdr:row>
      <xdr:rowOff>190815</xdr:rowOff>
    </xdr:to>
    <xdr:pic>
      <xdr:nvPicPr>
        <xdr:cNvPr id="3" name="Picture 2">
          <a:extLst>
            <a:ext uri="{FF2B5EF4-FFF2-40B4-BE49-F238E27FC236}">
              <a16:creationId xmlns:a16="http://schemas.microsoft.com/office/drawing/2014/main" id="{C57A5CC8-57EE-4B3B-92B2-0F08AD847E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2547" y="530222"/>
          <a:ext cx="185547" cy="209233"/>
        </a:xfrm>
        <a:prstGeom prst="rect">
          <a:avLst/>
        </a:prstGeom>
      </xdr:spPr>
    </xdr:pic>
    <xdr:clientData/>
  </xdr:twoCellAnchor>
  <xdr:twoCellAnchor editAs="oneCell">
    <xdr:from>
      <xdr:col>10</xdr:col>
      <xdr:colOff>311150</xdr:colOff>
      <xdr:row>1</xdr:row>
      <xdr:rowOff>25400</xdr:rowOff>
    </xdr:from>
    <xdr:to>
      <xdr:col>10</xdr:col>
      <xdr:colOff>759791</xdr:colOff>
      <xdr:row>1</xdr:row>
      <xdr:rowOff>474041</xdr:rowOff>
    </xdr:to>
    <xdr:pic>
      <xdr:nvPicPr>
        <xdr:cNvPr id="4" name="Graphic 3" descr="Home with solid fill">
          <a:hlinkClick xmlns:r="http://schemas.openxmlformats.org/officeDocument/2006/relationships" r:id="rId2" tooltip="اضغط هنا"/>
          <a:extLst>
            <a:ext uri="{FF2B5EF4-FFF2-40B4-BE49-F238E27FC236}">
              <a16:creationId xmlns:a16="http://schemas.microsoft.com/office/drawing/2014/main" id="{411406FB-B031-4DE8-8C8F-2684141E747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60349" y="25400"/>
          <a:ext cx="448641" cy="448641"/>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أقسام" xr10:uid="{57F879AD-6AAA-4DCC-A60C-623397B0852E}" sourceName="الأقسام">
  <extLst>
    <x:ext xmlns:x15="http://schemas.microsoft.com/office/spreadsheetml/2010/11/main" uri="{2F2917AC-EB37-4324-AD4E-5DD8C200BD13}">
      <x15:tableSlicerCache tableId="1" column="10"/>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أقسام" xr10:uid="{AE9D6AB2-C149-40D2-B024-E960DE02112B}" cache="Slicer_الأقسام" caption="الأقسام" columnCount="7" style="SlicerStyleOther1"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3B7B94-79B3-43FE-B15E-03DD36DAB7AC}" name="Table1" displayName="Table1" ref="B2:K128" totalsRowShown="0" headerRowDxfId="55" headerRowBorderDxfId="54" tableBorderDxfId="53">
  <autoFilter ref="B2:K128" xr:uid="{2D3B7B94-79B3-43FE-B15E-03DD36DAB7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8D9EA885-B42C-4589-9501-90181A1714DC}" name="كود الموظف" dataDxfId="52"/>
    <tableColumn id="3" xr3:uid="{DB2997E3-23D2-4D3F-B1B8-A424ADDFCE78}" name="اسم الموظف" dataDxfId="51"/>
    <tableColumn id="4" xr3:uid="{B52F57FB-3F76-4F8F-98C1-16372596F416}" name="المسمى الوظيفي" dataDxfId="50"/>
    <tableColumn id="10" xr3:uid="{AE680823-DFC3-4FC6-807C-047ACEF7D28E}" name="الأقسام" dataDxfId="49"/>
    <tableColumn id="5" xr3:uid="{4F51B2D4-A0D3-4B13-A6F6-05E0977D0CB9}" name="الرقم الوظيفي" dataDxfId="48"/>
    <tableColumn id="7" xr3:uid="{E35B727A-0BA9-431F-959E-6C1C75EF3E54}" name="حضور" dataDxfId="47"/>
    <tableColumn id="8" xr3:uid="{88ECC6C5-D12C-4934-9EB1-2A301CB53ABD}" name="انصراف" dataDxfId="46"/>
    <tableColumn id="9" xr3:uid="{E1DBC5FB-7CFF-4435-858C-6C591F00B5FD}" name="عدد الساعات" dataDxfId="45">
      <calculatedColumnFormula>IF(B3="","",H3-G3)</calculatedColumnFormula>
    </tableColumn>
    <tableColumn id="11" xr3:uid="{D25C31F2-C72F-437B-A3C0-C74320BE3D13}" name="عدد مرات التأخير" dataDxfId="44">
      <calculatedColumnFormula array="1">COUNTIFS(B3:B12,'حضور وانصراف8'!C7:C12)</calculatedColumnFormula>
    </tableColumn>
    <tableColumn id="12" xr3:uid="{A47ACA1B-0E35-47A7-BFC1-7E087CD3503D}" name="عدد مرات الخروج المبكر" dataDxfId="4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8"/>
  <sheetViews>
    <sheetView rightToLeft="1" zoomScale="145" zoomScaleNormal="145" workbookViewId="0"/>
  </sheetViews>
  <sheetFormatPr defaultColWidth="0" defaultRowHeight="14.25" zeroHeight="1" x14ac:dyDescent="0.2"/>
  <cols>
    <col min="1" max="10" width="9" style="13" customWidth="1"/>
    <col min="11" max="11" width="8.625" style="13" customWidth="1"/>
    <col min="12" max="12" width="8.125" style="13" customWidth="1"/>
    <col min="13" max="13" width="9" style="13" customWidth="1"/>
    <col min="14" max="16383" width="9" style="13" hidden="1"/>
    <col min="16384" max="16384" width="1.25" style="13" hidden="1"/>
  </cols>
  <sheetData>
    <row r="1" spans="1:11" x14ac:dyDescent="0.2"/>
    <row r="2" spans="1:11" ht="12" customHeight="1" x14ac:dyDescent="0.2">
      <c r="A2" s="121">
        <f ca="1">NOW()</f>
        <v>44446.390940393518</v>
      </c>
      <c r="B2" s="121"/>
      <c r="C2" s="121"/>
      <c r="D2" s="121"/>
      <c r="I2" s="14"/>
      <c r="J2" s="14"/>
      <c r="K2" s="14"/>
    </row>
    <row r="3" spans="1:11" ht="10.15" customHeight="1" x14ac:dyDescent="0.2">
      <c r="A3" s="121"/>
      <c r="B3" s="121"/>
      <c r="C3" s="121"/>
      <c r="D3" s="121"/>
      <c r="I3" s="14"/>
      <c r="J3" s="14"/>
      <c r="K3" s="14"/>
    </row>
    <row r="4" spans="1:11" ht="12" customHeight="1" x14ac:dyDescent="0.2"/>
    <row r="5" spans="1:11" ht="10.9" customHeight="1" x14ac:dyDescent="0.2">
      <c r="C5" s="15"/>
      <c r="D5" s="15"/>
      <c r="E5" s="15"/>
      <c r="F5" s="15"/>
      <c r="G5" s="15"/>
      <c r="H5" s="15"/>
      <c r="I5" s="15"/>
      <c r="J5" s="15"/>
    </row>
    <row r="6" spans="1:11" ht="10.15" customHeight="1" x14ac:dyDescent="0.2"/>
    <row r="7" spans="1:11" ht="12" customHeight="1" x14ac:dyDescent="0.2"/>
    <row r="8" spans="1:11" x14ac:dyDescent="0.2"/>
    <row r="9" spans="1:11" x14ac:dyDescent="0.2"/>
    <row r="10" spans="1:11" x14ac:dyDescent="0.2"/>
    <row r="11" spans="1:11" x14ac:dyDescent="0.2"/>
    <row r="12" spans="1:11" x14ac:dyDescent="0.2"/>
    <row r="13" spans="1:11" x14ac:dyDescent="0.2"/>
    <row r="14" spans="1:11" x14ac:dyDescent="0.2"/>
    <row r="15" spans="1:11" x14ac:dyDescent="0.2">
      <c r="K15" s="16"/>
    </row>
    <row r="16" spans="1:11" x14ac:dyDescent="0.2"/>
    <row r="17" x14ac:dyDescent="0.2"/>
    <row r="18" x14ac:dyDescent="0.2"/>
    <row r="19" x14ac:dyDescent="0.2"/>
    <row r="20" x14ac:dyDescent="0.2"/>
    <row r="21" x14ac:dyDescent="0.2"/>
    <row r="22" x14ac:dyDescent="0.2"/>
    <row r="23" x14ac:dyDescent="0.2"/>
    <row r="24" ht="0.75" customHeight="1" x14ac:dyDescent="0.2"/>
    <row r="25" x14ac:dyDescent="0.2"/>
    <row r="26" x14ac:dyDescent="0.2"/>
    <row r="27" x14ac:dyDescent="0.2"/>
    <row r="28" x14ac:dyDescent="0.2"/>
  </sheetData>
  <mergeCells count="1">
    <mergeCell ref="A2:D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L128"/>
  <sheetViews>
    <sheetView showGridLines="0" rightToLeft="1" zoomScale="115" zoomScaleNormal="115" zoomScaleSheetLayoutView="115" workbookViewId="0">
      <pane ySplit="2" topLeftCell="A3" activePane="bottomLeft" state="frozen"/>
      <selection pane="bottomLeft" activeCell="K3" sqref="K3"/>
    </sheetView>
  </sheetViews>
  <sheetFormatPr defaultColWidth="9" defaultRowHeight="15" x14ac:dyDescent="0.2"/>
  <cols>
    <col min="1" max="1" width="2.25" style="1" customWidth="1"/>
    <col min="2" max="2" width="8.75" style="1" customWidth="1"/>
    <col min="3" max="3" width="26.75" style="17" bestFit="1" customWidth="1"/>
    <col min="4" max="4" width="30.5" style="2" bestFit="1" customWidth="1"/>
    <col min="5" max="5" width="15.625" style="2" bestFit="1" customWidth="1"/>
    <col min="6" max="6" width="9.75" style="12" customWidth="1"/>
    <col min="7" max="8" width="7.5" style="11" customWidth="1"/>
    <col min="9" max="9" width="9.125" style="11" customWidth="1"/>
    <col min="10" max="10" width="11" style="47" customWidth="1"/>
    <col min="11" max="11" width="11.25" style="47" customWidth="1"/>
    <col min="12" max="12" width="9" style="47" customWidth="1"/>
    <col min="13" max="16383" width="9" style="47"/>
    <col min="16384" max="16384" width="2" style="47" customWidth="1"/>
  </cols>
  <sheetData>
    <row r="1" spans="1:12" ht="91.15" customHeight="1" x14ac:dyDescent="0.2">
      <c r="B1" s="122"/>
      <c r="C1" s="122"/>
      <c r="D1" s="122"/>
      <c r="E1" s="122"/>
      <c r="F1" s="122"/>
      <c r="G1" s="122"/>
      <c r="H1" s="122"/>
      <c r="I1" s="122"/>
      <c r="L1" s="80"/>
    </row>
    <row r="2" spans="1:12" ht="28.15" customHeight="1" x14ac:dyDescent="0.2">
      <c r="A2" s="47"/>
      <c r="B2" s="63" t="s">
        <v>2</v>
      </c>
      <c r="C2" s="64" t="s">
        <v>3</v>
      </c>
      <c r="D2" s="64" t="s">
        <v>12</v>
      </c>
      <c r="E2" s="64" t="s">
        <v>14</v>
      </c>
      <c r="F2" s="65" t="s">
        <v>13</v>
      </c>
      <c r="G2" s="43" t="s">
        <v>4</v>
      </c>
      <c r="H2" s="43" t="s">
        <v>5</v>
      </c>
      <c r="I2" s="43" t="s">
        <v>6</v>
      </c>
      <c r="J2" s="66" t="s">
        <v>16</v>
      </c>
      <c r="K2" s="67" t="s">
        <v>17</v>
      </c>
    </row>
    <row r="3" spans="1:12" ht="15.75" x14ac:dyDescent="0.2">
      <c r="B3" s="46">
        <v>1</v>
      </c>
      <c r="C3" s="44" t="s">
        <v>34</v>
      </c>
      <c r="D3" s="45" t="s">
        <v>70</v>
      </c>
      <c r="E3" s="45" t="s">
        <v>15</v>
      </c>
      <c r="F3" s="46">
        <v>473378</v>
      </c>
      <c r="G3" s="41">
        <v>0.29166666666666669</v>
      </c>
      <c r="H3" s="41">
        <v>0.58333333333333337</v>
      </c>
      <c r="I3" s="42">
        <f>IF(B3="","",H3-G3)</f>
        <v>0.29166666666666669</v>
      </c>
      <c r="J3" s="79"/>
      <c r="K3" s="42"/>
    </row>
    <row r="4" spans="1:12" ht="15.75" x14ac:dyDescent="0.2">
      <c r="B4" s="33">
        <v>2</v>
      </c>
      <c r="C4" s="40" t="s">
        <v>35</v>
      </c>
      <c r="D4" s="35" t="s">
        <v>70</v>
      </c>
      <c r="E4" s="45" t="s">
        <v>15</v>
      </c>
      <c r="F4" s="33">
        <v>54545</v>
      </c>
      <c r="G4" s="31">
        <v>0.29166666666666669</v>
      </c>
      <c r="H4" s="31">
        <v>0.58333333333333337</v>
      </c>
      <c r="I4" s="42">
        <f t="shared" ref="I4:I38" si="0">IF(B4="","",H4-G4)</f>
        <v>0.29166666666666669</v>
      </c>
      <c r="J4" s="79"/>
      <c r="K4" s="42"/>
    </row>
    <row r="5" spans="1:12" ht="15.75" x14ac:dyDescent="0.2">
      <c r="B5" s="33">
        <v>3</v>
      </c>
      <c r="C5" s="40" t="s">
        <v>36</v>
      </c>
      <c r="D5" s="35" t="s">
        <v>71</v>
      </c>
      <c r="E5" s="45" t="s">
        <v>15</v>
      </c>
      <c r="F5" s="33">
        <v>656776</v>
      </c>
      <c r="G5" s="41">
        <v>0.29166666666666702</v>
      </c>
      <c r="H5" s="41">
        <v>0.58333333333333304</v>
      </c>
      <c r="I5" s="42">
        <f t="shared" si="0"/>
        <v>0.29166666666666602</v>
      </c>
      <c r="J5" s="79"/>
      <c r="K5" s="42"/>
    </row>
    <row r="6" spans="1:12" ht="15.75" x14ac:dyDescent="0.2">
      <c r="B6" s="33">
        <v>4</v>
      </c>
      <c r="C6" s="40" t="s">
        <v>37</v>
      </c>
      <c r="D6" s="35" t="s">
        <v>73</v>
      </c>
      <c r="E6" s="45" t="s">
        <v>15</v>
      </c>
      <c r="F6" s="33">
        <v>3232</v>
      </c>
      <c r="G6" s="31">
        <v>0.29166666666666702</v>
      </c>
      <c r="H6" s="31">
        <v>0.58333333333333304</v>
      </c>
      <c r="I6" s="42">
        <f t="shared" si="0"/>
        <v>0.29166666666666602</v>
      </c>
      <c r="J6" s="79"/>
      <c r="K6" s="42"/>
    </row>
    <row r="7" spans="1:12" ht="15.75" x14ac:dyDescent="0.2">
      <c r="B7" s="33">
        <v>5</v>
      </c>
      <c r="C7" s="40" t="s">
        <v>38</v>
      </c>
      <c r="D7" s="35" t="s">
        <v>74</v>
      </c>
      <c r="E7" s="45" t="s">
        <v>15</v>
      </c>
      <c r="F7" s="33">
        <v>54</v>
      </c>
      <c r="G7" s="41">
        <v>0.29166666666666702</v>
      </c>
      <c r="H7" s="41">
        <v>0.58333333333333304</v>
      </c>
      <c r="I7" s="42">
        <f t="shared" si="0"/>
        <v>0.29166666666666602</v>
      </c>
      <c r="J7" s="79"/>
      <c r="K7" s="42"/>
    </row>
    <row r="8" spans="1:12" ht="15.75" x14ac:dyDescent="0.2">
      <c r="B8" s="33">
        <v>6</v>
      </c>
      <c r="C8" s="40" t="s">
        <v>39</v>
      </c>
      <c r="D8" s="35" t="s">
        <v>75</v>
      </c>
      <c r="E8" s="45" t="s">
        <v>15</v>
      </c>
      <c r="F8" s="33">
        <v>656</v>
      </c>
      <c r="G8" s="31">
        <v>0.29166666666666702</v>
      </c>
      <c r="H8" s="31">
        <v>0.58333333333333304</v>
      </c>
      <c r="I8" s="42">
        <f t="shared" si="0"/>
        <v>0.29166666666666602</v>
      </c>
      <c r="J8" s="79"/>
      <c r="K8" s="42"/>
    </row>
    <row r="9" spans="1:12" ht="15.75" x14ac:dyDescent="0.2">
      <c r="B9" s="33">
        <v>7</v>
      </c>
      <c r="C9" s="40" t="s">
        <v>40</v>
      </c>
      <c r="D9" s="35" t="s">
        <v>72</v>
      </c>
      <c r="E9" s="45" t="s">
        <v>15</v>
      </c>
      <c r="F9" s="33">
        <v>56</v>
      </c>
      <c r="G9" s="41">
        <v>0.29166666666666702</v>
      </c>
      <c r="H9" s="41">
        <v>0.58333333333333304</v>
      </c>
      <c r="I9" s="42">
        <f t="shared" si="0"/>
        <v>0.29166666666666602</v>
      </c>
      <c r="J9" s="79"/>
      <c r="K9" s="42"/>
    </row>
    <row r="10" spans="1:12" ht="15.75" x14ac:dyDescent="0.2">
      <c r="B10" s="33">
        <v>8</v>
      </c>
      <c r="C10" s="40" t="s">
        <v>41</v>
      </c>
      <c r="D10" s="35" t="s">
        <v>76</v>
      </c>
      <c r="E10" s="45" t="s">
        <v>15</v>
      </c>
      <c r="F10" s="33">
        <v>23232</v>
      </c>
      <c r="G10" s="31">
        <v>0.29166666666666702</v>
      </c>
      <c r="H10" s="31">
        <v>0.58333333333333304</v>
      </c>
      <c r="I10" s="42">
        <f t="shared" si="0"/>
        <v>0.29166666666666602</v>
      </c>
      <c r="J10" s="79"/>
      <c r="K10" s="42"/>
    </row>
    <row r="11" spans="1:12" ht="15.75" x14ac:dyDescent="0.2">
      <c r="B11" s="33">
        <v>9</v>
      </c>
      <c r="C11" s="40" t="s">
        <v>42</v>
      </c>
      <c r="D11" s="35"/>
      <c r="E11" s="45" t="s">
        <v>15</v>
      </c>
      <c r="F11" s="33">
        <v>545</v>
      </c>
      <c r="G11" s="41">
        <v>0.29166666666666702</v>
      </c>
      <c r="H11" s="41">
        <v>0.58333333333333304</v>
      </c>
      <c r="I11" s="42">
        <f t="shared" si="0"/>
        <v>0.29166666666666602</v>
      </c>
      <c r="J11" s="79"/>
      <c r="K11" s="42"/>
    </row>
    <row r="12" spans="1:12" ht="15.75" x14ac:dyDescent="0.2">
      <c r="B12" s="33">
        <v>10</v>
      </c>
      <c r="C12" s="40" t="s">
        <v>43</v>
      </c>
      <c r="D12" s="35"/>
      <c r="E12" s="45" t="s">
        <v>15</v>
      </c>
      <c r="F12" s="33">
        <v>77</v>
      </c>
      <c r="G12" s="31">
        <v>0.29166666666666702</v>
      </c>
      <c r="H12" s="31">
        <v>0.58333333333333304</v>
      </c>
      <c r="I12" s="42">
        <f t="shared" si="0"/>
        <v>0.29166666666666602</v>
      </c>
      <c r="J12" s="79"/>
      <c r="K12" s="42"/>
    </row>
    <row r="13" spans="1:12" ht="15.75" x14ac:dyDescent="0.2">
      <c r="B13" s="33">
        <v>11</v>
      </c>
      <c r="C13" s="40" t="s">
        <v>44</v>
      </c>
      <c r="D13" s="35"/>
      <c r="E13" s="45" t="s">
        <v>15</v>
      </c>
      <c r="F13" s="33">
        <v>9</v>
      </c>
      <c r="G13" s="41">
        <v>0.29166666666666702</v>
      </c>
      <c r="H13" s="41">
        <v>0.58333333333333304</v>
      </c>
      <c r="I13" s="42">
        <f t="shared" si="0"/>
        <v>0.29166666666666602</v>
      </c>
      <c r="J13" s="79"/>
      <c r="K13" s="42"/>
    </row>
    <row r="14" spans="1:12" ht="15.75" x14ac:dyDescent="0.2">
      <c r="B14" s="33">
        <v>12</v>
      </c>
      <c r="C14" s="40" t="s">
        <v>45</v>
      </c>
      <c r="D14" s="35"/>
      <c r="E14" s="45" t="s">
        <v>15</v>
      </c>
      <c r="F14" s="33">
        <v>99</v>
      </c>
      <c r="G14" s="31">
        <v>0.29166666666666702</v>
      </c>
      <c r="H14" s="31">
        <v>0.58333333333333304</v>
      </c>
      <c r="I14" s="42">
        <f t="shared" si="0"/>
        <v>0.29166666666666602</v>
      </c>
      <c r="J14" s="79"/>
      <c r="K14" s="42"/>
    </row>
    <row r="15" spans="1:12" ht="15.75" x14ac:dyDescent="0.2">
      <c r="B15" s="33">
        <v>13</v>
      </c>
      <c r="C15" s="40" t="s">
        <v>46</v>
      </c>
      <c r="D15" s="35"/>
      <c r="E15" s="45" t="s">
        <v>15</v>
      </c>
      <c r="F15" s="33">
        <v>887</v>
      </c>
      <c r="G15" s="41">
        <v>0.29166666666666702</v>
      </c>
      <c r="H15" s="41">
        <v>0.58333333333333304</v>
      </c>
      <c r="I15" s="42">
        <f t="shared" si="0"/>
        <v>0.29166666666666602</v>
      </c>
      <c r="J15" s="79"/>
      <c r="K15" s="42"/>
    </row>
    <row r="16" spans="1:12" ht="15.75" x14ac:dyDescent="0.2">
      <c r="B16" s="33">
        <v>14</v>
      </c>
      <c r="C16" s="40" t="s">
        <v>47</v>
      </c>
      <c r="D16" s="35"/>
      <c r="E16" s="45" t="s">
        <v>15</v>
      </c>
      <c r="F16" s="33">
        <v>5454</v>
      </c>
      <c r="G16" s="31">
        <v>0.29166666666666702</v>
      </c>
      <c r="H16" s="31">
        <v>0.58333333333333304</v>
      </c>
      <c r="I16" s="42">
        <f t="shared" si="0"/>
        <v>0.29166666666666602</v>
      </c>
      <c r="J16" s="79"/>
      <c r="K16" s="42"/>
    </row>
    <row r="17" spans="2:11" ht="15.75" x14ac:dyDescent="0.2">
      <c r="B17" s="33">
        <v>15</v>
      </c>
      <c r="C17" s="40" t="s">
        <v>48</v>
      </c>
      <c r="D17" s="35"/>
      <c r="E17" s="45" t="s">
        <v>15</v>
      </c>
      <c r="F17" s="33">
        <v>666</v>
      </c>
      <c r="G17" s="41">
        <v>0.29166666666666702</v>
      </c>
      <c r="H17" s="41">
        <v>0.58333333333333304</v>
      </c>
      <c r="I17" s="42">
        <f t="shared" si="0"/>
        <v>0.29166666666666602</v>
      </c>
      <c r="J17" s="79"/>
      <c r="K17" s="42"/>
    </row>
    <row r="18" spans="2:11" ht="15.75" x14ac:dyDescent="0.2">
      <c r="B18" s="33">
        <v>16</v>
      </c>
      <c r="C18" s="40" t="s">
        <v>49</v>
      </c>
      <c r="D18" s="35"/>
      <c r="E18" s="45" t="s">
        <v>15</v>
      </c>
      <c r="F18" s="33">
        <v>777</v>
      </c>
      <c r="G18" s="31">
        <v>0.29166666666666702</v>
      </c>
      <c r="H18" s="31">
        <v>0.58333333333333304</v>
      </c>
      <c r="I18" s="42">
        <f t="shared" si="0"/>
        <v>0.29166666666666602</v>
      </c>
      <c r="J18" s="79"/>
      <c r="K18" s="42"/>
    </row>
    <row r="19" spans="2:11" ht="15.75" x14ac:dyDescent="0.2">
      <c r="B19" s="33">
        <v>17</v>
      </c>
      <c r="C19" s="40" t="s">
        <v>50</v>
      </c>
      <c r="D19" s="35"/>
      <c r="E19" s="45" t="s">
        <v>15</v>
      </c>
      <c r="F19" s="33">
        <v>88</v>
      </c>
      <c r="G19" s="41">
        <v>0.29166666666666702</v>
      </c>
      <c r="H19" s="41">
        <v>0.58333333333333304</v>
      </c>
      <c r="I19" s="42">
        <f t="shared" si="0"/>
        <v>0.29166666666666602</v>
      </c>
      <c r="J19" s="79"/>
      <c r="K19" s="42"/>
    </row>
    <row r="20" spans="2:11" ht="15.75" x14ac:dyDescent="0.2">
      <c r="B20" s="33">
        <v>18</v>
      </c>
      <c r="C20" s="40" t="s">
        <v>51</v>
      </c>
      <c r="D20" s="35"/>
      <c r="E20" s="45" t="s">
        <v>15</v>
      </c>
      <c r="F20" s="33">
        <v>90</v>
      </c>
      <c r="G20" s="31">
        <v>0.29166666666666702</v>
      </c>
      <c r="H20" s="31">
        <v>0.58333333333333304</v>
      </c>
      <c r="I20" s="42">
        <f t="shared" si="0"/>
        <v>0.29166666666666602</v>
      </c>
      <c r="J20" s="79"/>
      <c r="K20" s="42"/>
    </row>
    <row r="21" spans="2:11" ht="15.75" x14ac:dyDescent="0.2">
      <c r="B21" s="33">
        <v>19</v>
      </c>
      <c r="C21" s="40" t="s">
        <v>52</v>
      </c>
      <c r="D21" s="35"/>
      <c r="E21" s="45" t="s">
        <v>15</v>
      </c>
      <c r="F21" s="33">
        <v>653</v>
      </c>
      <c r="G21" s="41">
        <v>0.29166666666666702</v>
      </c>
      <c r="H21" s="41">
        <v>0.58333333333333304</v>
      </c>
      <c r="I21" s="42">
        <f t="shared" si="0"/>
        <v>0.29166666666666602</v>
      </c>
      <c r="J21" s="79"/>
      <c r="K21" s="42"/>
    </row>
    <row r="22" spans="2:11" ht="15.75" x14ac:dyDescent="0.2">
      <c r="B22" s="33">
        <v>20</v>
      </c>
      <c r="C22" s="40" t="s">
        <v>53</v>
      </c>
      <c r="D22" s="35"/>
      <c r="E22" s="45" t="s">
        <v>15</v>
      </c>
      <c r="F22" s="33">
        <v>23</v>
      </c>
      <c r="G22" s="31">
        <v>0.29166666666666702</v>
      </c>
      <c r="H22" s="31">
        <v>0.58333333333333304</v>
      </c>
      <c r="I22" s="42">
        <f t="shared" si="0"/>
        <v>0.29166666666666602</v>
      </c>
      <c r="J22" s="79"/>
      <c r="K22" s="42"/>
    </row>
    <row r="23" spans="2:11" ht="15.75" x14ac:dyDescent="0.2">
      <c r="B23" s="33">
        <v>21</v>
      </c>
      <c r="C23" s="40" t="s">
        <v>54</v>
      </c>
      <c r="D23" s="35"/>
      <c r="E23" s="45" t="s">
        <v>15</v>
      </c>
      <c r="F23" s="33">
        <v>454</v>
      </c>
      <c r="G23" s="41">
        <v>0.29166666666666702</v>
      </c>
      <c r="H23" s="41">
        <v>0.58333333333333304</v>
      </c>
      <c r="I23" s="42">
        <f t="shared" si="0"/>
        <v>0.29166666666666602</v>
      </c>
      <c r="J23" s="79"/>
      <c r="K23" s="42"/>
    </row>
    <row r="24" spans="2:11" ht="15.75" x14ac:dyDescent="0.2">
      <c r="B24" s="33">
        <v>22</v>
      </c>
      <c r="C24" s="40" t="s">
        <v>55</v>
      </c>
      <c r="D24" s="35"/>
      <c r="E24" s="45" t="s">
        <v>15</v>
      </c>
      <c r="F24" s="33">
        <v>112</v>
      </c>
      <c r="G24" s="31">
        <v>0.29166666666666702</v>
      </c>
      <c r="H24" s="31">
        <v>0.58333333333333304</v>
      </c>
      <c r="I24" s="42">
        <f t="shared" si="0"/>
        <v>0.29166666666666602</v>
      </c>
      <c r="J24" s="79"/>
      <c r="K24" s="42"/>
    </row>
    <row r="25" spans="2:11" ht="15.75" x14ac:dyDescent="0.2">
      <c r="B25" s="33">
        <v>23</v>
      </c>
      <c r="C25" s="40" t="s">
        <v>56</v>
      </c>
      <c r="D25" s="35"/>
      <c r="E25" s="45" t="s">
        <v>15</v>
      </c>
      <c r="F25" s="33">
        <v>372</v>
      </c>
      <c r="G25" s="41">
        <v>0.29166666666666702</v>
      </c>
      <c r="H25" s="41">
        <v>0.58333333333333304</v>
      </c>
      <c r="I25" s="42">
        <f t="shared" si="0"/>
        <v>0.29166666666666602</v>
      </c>
      <c r="J25" s="79"/>
      <c r="K25" s="42"/>
    </row>
    <row r="26" spans="2:11" ht="15.75" x14ac:dyDescent="0.2">
      <c r="B26" s="33">
        <v>24</v>
      </c>
      <c r="C26" s="40" t="s">
        <v>57</v>
      </c>
      <c r="D26" s="35"/>
      <c r="E26" s="45" t="s">
        <v>15</v>
      </c>
      <c r="F26" s="33">
        <v>743</v>
      </c>
      <c r="G26" s="31">
        <v>0.29166666666666702</v>
      </c>
      <c r="H26" s="31">
        <v>0.58333333333333304</v>
      </c>
      <c r="I26" s="42">
        <f t="shared" si="0"/>
        <v>0.29166666666666602</v>
      </c>
      <c r="J26" s="79"/>
      <c r="K26" s="42"/>
    </row>
    <row r="27" spans="2:11" ht="15.75" x14ac:dyDescent="0.2">
      <c r="B27" s="33">
        <v>25</v>
      </c>
      <c r="C27" s="40" t="s">
        <v>58</v>
      </c>
      <c r="D27" s="35"/>
      <c r="E27" s="45" t="s">
        <v>15</v>
      </c>
      <c r="F27" s="33">
        <v>923</v>
      </c>
      <c r="G27" s="41">
        <v>0.29166666666666702</v>
      </c>
      <c r="H27" s="41">
        <v>0.58333333333333304</v>
      </c>
      <c r="I27" s="42">
        <f t="shared" si="0"/>
        <v>0.29166666666666602</v>
      </c>
      <c r="J27" s="79"/>
      <c r="K27" s="42"/>
    </row>
    <row r="28" spans="2:11" ht="15.75" x14ac:dyDescent="0.2">
      <c r="B28" s="33">
        <v>26</v>
      </c>
      <c r="C28" s="40" t="s">
        <v>59</v>
      </c>
      <c r="D28" s="35"/>
      <c r="E28" s="45" t="s">
        <v>15</v>
      </c>
      <c r="F28" s="33">
        <v>32</v>
      </c>
      <c r="G28" s="31">
        <v>0.29166666666666702</v>
      </c>
      <c r="H28" s="31">
        <v>0.58333333333333304</v>
      </c>
      <c r="I28" s="42">
        <f t="shared" si="0"/>
        <v>0.29166666666666602</v>
      </c>
      <c r="J28" s="79"/>
      <c r="K28" s="42"/>
    </row>
    <row r="29" spans="2:11" ht="15.75" x14ac:dyDescent="0.2">
      <c r="B29" s="33">
        <v>27</v>
      </c>
      <c r="C29" s="40" t="s">
        <v>60</v>
      </c>
      <c r="D29" s="35"/>
      <c r="E29" s="45" t="s">
        <v>15</v>
      </c>
      <c r="F29" s="33">
        <v>6565</v>
      </c>
      <c r="G29" s="41">
        <v>0.29166666666666702</v>
      </c>
      <c r="H29" s="41">
        <v>0.58333333333333304</v>
      </c>
      <c r="I29" s="42">
        <f t="shared" si="0"/>
        <v>0.29166666666666602</v>
      </c>
      <c r="J29" s="79"/>
      <c r="K29" s="42"/>
    </row>
    <row r="30" spans="2:11" ht="15.75" x14ac:dyDescent="0.2">
      <c r="B30" s="33">
        <v>28</v>
      </c>
      <c r="C30" s="40" t="s">
        <v>61</v>
      </c>
      <c r="D30" s="35"/>
      <c r="E30" s="45" t="s">
        <v>15</v>
      </c>
      <c r="F30" s="33">
        <v>678</v>
      </c>
      <c r="G30" s="31">
        <v>0.29166666666666702</v>
      </c>
      <c r="H30" s="31">
        <v>0.58333333333333304</v>
      </c>
      <c r="I30" s="42">
        <f t="shared" si="0"/>
        <v>0.29166666666666602</v>
      </c>
      <c r="J30" s="79"/>
      <c r="K30" s="42"/>
    </row>
    <row r="31" spans="2:11" ht="15.75" x14ac:dyDescent="0.2">
      <c r="B31" s="33">
        <v>29</v>
      </c>
      <c r="C31" s="40" t="s">
        <v>62</v>
      </c>
      <c r="D31" s="35"/>
      <c r="E31" s="45" t="s">
        <v>15</v>
      </c>
      <c r="F31" s="33">
        <v>998</v>
      </c>
      <c r="G31" s="41">
        <v>0.29166666666666702</v>
      </c>
      <c r="H31" s="41">
        <v>0.58333333333333304</v>
      </c>
      <c r="I31" s="42">
        <f t="shared" si="0"/>
        <v>0.29166666666666602</v>
      </c>
      <c r="J31" s="79"/>
      <c r="K31" s="42"/>
    </row>
    <row r="32" spans="2:11" ht="15.75" x14ac:dyDescent="0.2">
      <c r="B32" s="33">
        <v>30</v>
      </c>
      <c r="C32" s="40" t="s">
        <v>63</v>
      </c>
      <c r="D32" s="35"/>
      <c r="E32" s="45" t="s">
        <v>15</v>
      </c>
      <c r="F32" s="33">
        <v>333</v>
      </c>
      <c r="G32" s="31">
        <v>0.29166666666666702</v>
      </c>
      <c r="H32" s="31">
        <v>0.58333333333333304</v>
      </c>
      <c r="I32" s="42">
        <f t="shared" si="0"/>
        <v>0.29166666666666602</v>
      </c>
      <c r="J32" s="79"/>
      <c r="K32" s="42"/>
    </row>
    <row r="33" spans="2:11" ht="15.75" x14ac:dyDescent="0.2">
      <c r="B33" s="33">
        <v>31</v>
      </c>
      <c r="C33" s="40" t="s">
        <v>64</v>
      </c>
      <c r="D33" s="35"/>
      <c r="E33" s="45" t="s">
        <v>15</v>
      </c>
      <c r="F33" s="33">
        <v>4554</v>
      </c>
      <c r="G33" s="41">
        <v>0.29166666666666702</v>
      </c>
      <c r="H33" s="41">
        <v>0.58333333333333304</v>
      </c>
      <c r="I33" s="42">
        <f t="shared" si="0"/>
        <v>0.29166666666666602</v>
      </c>
      <c r="J33" s="79"/>
      <c r="K33" s="42"/>
    </row>
    <row r="34" spans="2:11" ht="15.75" x14ac:dyDescent="0.2">
      <c r="B34" s="33">
        <v>32</v>
      </c>
      <c r="C34" s="40" t="s">
        <v>65</v>
      </c>
      <c r="D34" s="35"/>
      <c r="E34" s="45" t="s">
        <v>15</v>
      </c>
      <c r="F34" s="33">
        <v>6776</v>
      </c>
      <c r="G34" s="31">
        <v>0.29166666666666702</v>
      </c>
      <c r="H34" s="31">
        <v>0.58333333333333304</v>
      </c>
      <c r="I34" s="42">
        <f t="shared" si="0"/>
        <v>0.29166666666666602</v>
      </c>
      <c r="J34" s="79"/>
      <c r="K34" s="42"/>
    </row>
    <row r="35" spans="2:11" ht="15.75" x14ac:dyDescent="0.2">
      <c r="B35" s="33">
        <v>33</v>
      </c>
      <c r="C35" s="40" t="s">
        <v>66</v>
      </c>
      <c r="D35" s="35"/>
      <c r="E35" s="45" t="s">
        <v>15</v>
      </c>
      <c r="F35" s="33">
        <v>878</v>
      </c>
      <c r="G35" s="41">
        <v>0.29166666666666702</v>
      </c>
      <c r="H35" s="41">
        <v>0.58333333333333304</v>
      </c>
      <c r="I35" s="42">
        <f t="shared" si="0"/>
        <v>0.29166666666666602</v>
      </c>
      <c r="J35" s="79"/>
      <c r="K35" s="42"/>
    </row>
    <row r="36" spans="2:11" ht="15.75" x14ac:dyDescent="0.2">
      <c r="B36" s="33">
        <v>34</v>
      </c>
      <c r="C36" s="40" t="s">
        <v>67</v>
      </c>
      <c r="D36" s="35"/>
      <c r="E36" s="45" t="s">
        <v>15</v>
      </c>
      <c r="F36" s="33">
        <v>765</v>
      </c>
      <c r="G36" s="31">
        <v>0.29166666666666702</v>
      </c>
      <c r="H36" s="31">
        <v>0.58333333333333304</v>
      </c>
      <c r="I36" s="42">
        <f t="shared" si="0"/>
        <v>0.29166666666666602</v>
      </c>
      <c r="J36" s="79"/>
      <c r="K36" s="42"/>
    </row>
    <row r="37" spans="2:11" ht="15.75" x14ac:dyDescent="0.2">
      <c r="B37" s="33">
        <v>35</v>
      </c>
      <c r="C37" s="40" t="s">
        <v>68</v>
      </c>
      <c r="D37" s="35"/>
      <c r="E37" s="45" t="s">
        <v>15</v>
      </c>
      <c r="F37" s="33">
        <v>6564</v>
      </c>
      <c r="G37" s="41">
        <v>0.29166666666666702</v>
      </c>
      <c r="H37" s="41">
        <v>0.58333333333333304</v>
      </c>
      <c r="I37" s="42">
        <f t="shared" si="0"/>
        <v>0.29166666666666602</v>
      </c>
      <c r="J37" s="79"/>
      <c r="K37" s="42"/>
    </row>
    <row r="38" spans="2:11" ht="15.75" x14ac:dyDescent="0.2">
      <c r="B38" s="33">
        <v>36</v>
      </c>
      <c r="C38" s="40" t="s">
        <v>69</v>
      </c>
      <c r="D38" s="35"/>
      <c r="E38" s="45" t="s">
        <v>15</v>
      </c>
      <c r="F38" s="33">
        <v>342</v>
      </c>
      <c r="G38" s="31">
        <v>0.29166666666666702</v>
      </c>
      <c r="H38" s="31">
        <v>0.58333333333333304</v>
      </c>
      <c r="I38" s="42">
        <f t="shared" si="0"/>
        <v>0.29166666666666602</v>
      </c>
      <c r="J38" s="79"/>
      <c r="K38" s="42"/>
    </row>
    <row r="39" spans="2:11" ht="15.75" x14ac:dyDescent="0.2">
      <c r="B39" s="33">
        <v>37</v>
      </c>
      <c r="C39" s="40"/>
      <c r="D39" s="35"/>
      <c r="E39" s="45"/>
      <c r="F39" s="33"/>
      <c r="G39" s="41"/>
      <c r="H39" s="41"/>
      <c r="I39" s="42"/>
      <c r="J39" s="79"/>
      <c r="K39" s="42"/>
    </row>
    <row r="40" spans="2:11" ht="15.75" x14ac:dyDescent="0.2">
      <c r="B40" s="33">
        <v>38</v>
      </c>
      <c r="C40" s="40"/>
      <c r="D40" s="35"/>
      <c r="E40" s="45"/>
      <c r="F40" s="33"/>
      <c r="G40" s="31"/>
      <c r="H40" s="31"/>
      <c r="I40" s="42"/>
      <c r="J40" s="79"/>
      <c r="K40" s="42"/>
    </row>
    <row r="41" spans="2:11" ht="15.75" x14ac:dyDescent="0.2">
      <c r="B41" s="33">
        <v>39</v>
      </c>
      <c r="C41" s="40"/>
      <c r="D41" s="35"/>
      <c r="E41" s="45"/>
      <c r="F41" s="33"/>
      <c r="G41" s="41"/>
      <c r="H41" s="41"/>
      <c r="I41" s="42"/>
      <c r="J41" s="79"/>
      <c r="K41" s="42"/>
    </row>
    <row r="42" spans="2:11" ht="15.75" x14ac:dyDescent="0.2">
      <c r="B42" s="33">
        <v>40</v>
      </c>
      <c r="C42" s="40"/>
      <c r="D42" s="35"/>
      <c r="E42" s="45"/>
      <c r="F42" s="33"/>
      <c r="G42" s="31"/>
      <c r="H42" s="31"/>
      <c r="I42" s="42"/>
      <c r="J42" s="79"/>
      <c r="K42" s="42"/>
    </row>
    <row r="43" spans="2:11" ht="15.75" x14ac:dyDescent="0.2">
      <c r="B43" s="33">
        <v>41</v>
      </c>
      <c r="C43" s="40"/>
      <c r="D43" s="35"/>
      <c r="E43" s="45"/>
      <c r="F43" s="33"/>
      <c r="G43" s="41"/>
      <c r="H43" s="41"/>
      <c r="I43" s="42"/>
      <c r="J43" s="79"/>
      <c r="K43" s="42"/>
    </row>
    <row r="44" spans="2:11" ht="15.75" x14ac:dyDescent="0.2">
      <c r="B44" s="33">
        <v>42</v>
      </c>
      <c r="C44" s="40"/>
      <c r="D44" s="35"/>
      <c r="E44" s="45"/>
      <c r="F44" s="33"/>
      <c r="G44" s="31"/>
      <c r="H44" s="31"/>
      <c r="I44" s="42"/>
      <c r="J44" s="79"/>
      <c r="K44" s="42"/>
    </row>
    <row r="45" spans="2:11" ht="15.75" x14ac:dyDescent="0.2">
      <c r="B45" s="33">
        <v>43</v>
      </c>
      <c r="C45" s="40"/>
      <c r="D45" s="35"/>
      <c r="E45" s="45"/>
      <c r="F45" s="33"/>
      <c r="G45" s="41"/>
      <c r="H45" s="41"/>
      <c r="I45" s="42"/>
      <c r="J45" s="79"/>
      <c r="K45" s="42"/>
    </row>
    <row r="46" spans="2:11" ht="15.75" x14ac:dyDescent="0.2">
      <c r="B46" s="33">
        <v>44</v>
      </c>
      <c r="C46" s="40"/>
      <c r="D46" s="35"/>
      <c r="E46" s="45"/>
      <c r="F46" s="33"/>
      <c r="G46" s="31"/>
      <c r="H46" s="31"/>
      <c r="I46" s="42"/>
      <c r="J46" s="79"/>
      <c r="K46" s="42"/>
    </row>
    <row r="47" spans="2:11" ht="15.75" x14ac:dyDescent="0.2">
      <c r="B47" s="33">
        <v>45</v>
      </c>
      <c r="C47" s="40"/>
      <c r="D47" s="35"/>
      <c r="E47" s="45"/>
      <c r="F47" s="33"/>
      <c r="G47" s="41"/>
      <c r="H47" s="41"/>
      <c r="I47" s="42"/>
      <c r="J47" s="79"/>
      <c r="K47" s="42"/>
    </row>
    <row r="48" spans="2:11" ht="15.75" x14ac:dyDescent="0.2">
      <c r="B48" s="33">
        <v>47</v>
      </c>
      <c r="C48" s="40"/>
      <c r="D48" s="35"/>
      <c r="E48" s="45"/>
      <c r="F48" s="33"/>
      <c r="G48" s="31"/>
      <c r="H48" s="31"/>
      <c r="I48" s="42"/>
      <c r="J48" s="79"/>
      <c r="K48" s="42"/>
    </row>
    <row r="49" spans="2:11" ht="15.75" x14ac:dyDescent="0.2">
      <c r="B49" s="33">
        <v>48</v>
      </c>
      <c r="C49" s="40"/>
      <c r="D49" s="35"/>
      <c r="E49" s="45"/>
      <c r="F49" s="33"/>
      <c r="G49" s="41"/>
      <c r="H49" s="41"/>
      <c r="I49" s="42"/>
      <c r="J49" s="79"/>
      <c r="K49" s="42"/>
    </row>
    <row r="50" spans="2:11" ht="15.75" x14ac:dyDescent="0.2">
      <c r="B50" s="33">
        <v>49</v>
      </c>
      <c r="C50" s="40"/>
      <c r="D50" s="35"/>
      <c r="E50" s="45"/>
      <c r="F50" s="33"/>
      <c r="G50" s="31"/>
      <c r="H50" s="31"/>
      <c r="I50" s="42"/>
      <c r="J50" s="79"/>
      <c r="K50" s="42"/>
    </row>
    <row r="51" spans="2:11" ht="15.75" x14ac:dyDescent="0.2">
      <c r="B51" s="33">
        <v>50</v>
      </c>
      <c r="C51" s="40"/>
      <c r="D51" s="35"/>
      <c r="E51" s="45"/>
      <c r="F51" s="33"/>
      <c r="G51" s="41"/>
      <c r="H51" s="41"/>
      <c r="I51" s="42"/>
      <c r="J51" s="79"/>
      <c r="K51" s="42"/>
    </row>
    <row r="52" spans="2:11" ht="15.75" x14ac:dyDescent="0.2">
      <c r="B52" s="33">
        <v>51</v>
      </c>
      <c r="C52" s="40"/>
      <c r="D52" s="35"/>
      <c r="E52" s="45"/>
      <c r="F52" s="33"/>
      <c r="G52" s="31"/>
      <c r="H52" s="31"/>
      <c r="I52" s="42"/>
      <c r="J52" s="79"/>
      <c r="K52" s="42"/>
    </row>
    <row r="53" spans="2:11" ht="15.75" x14ac:dyDescent="0.2">
      <c r="B53" s="33">
        <v>52</v>
      </c>
      <c r="C53" s="40"/>
      <c r="D53" s="35"/>
      <c r="E53" s="45"/>
      <c r="F53" s="33"/>
      <c r="G53" s="41"/>
      <c r="H53" s="41"/>
      <c r="I53" s="42"/>
      <c r="J53" s="79"/>
      <c r="K53" s="42"/>
    </row>
    <row r="54" spans="2:11" ht="15.75" x14ac:dyDescent="0.2">
      <c r="B54" s="33">
        <v>53</v>
      </c>
      <c r="C54" s="40"/>
      <c r="D54" s="35"/>
      <c r="E54" s="45"/>
      <c r="F54" s="33"/>
      <c r="G54" s="31"/>
      <c r="H54" s="31"/>
      <c r="I54" s="42"/>
      <c r="J54" s="79"/>
      <c r="K54" s="42"/>
    </row>
    <row r="55" spans="2:11" ht="15.75" x14ac:dyDescent="0.2">
      <c r="B55" s="33">
        <v>54</v>
      </c>
      <c r="C55" s="40"/>
      <c r="D55" s="35"/>
      <c r="E55" s="45"/>
      <c r="F55" s="33"/>
      <c r="G55" s="41"/>
      <c r="H55" s="41"/>
      <c r="I55" s="42"/>
      <c r="J55" s="79"/>
      <c r="K55" s="42"/>
    </row>
    <row r="56" spans="2:11" ht="15.75" x14ac:dyDescent="0.2">
      <c r="B56" s="33">
        <v>55</v>
      </c>
      <c r="C56" s="40"/>
      <c r="D56" s="35"/>
      <c r="E56" s="45"/>
      <c r="F56" s="33"/>
      <c r="G56" s="31"/>
      <c r="H56" s="31"/>
      <c r="I56" s="42"/>
      <c r="J56" s="79"/>
      <c r="K56" s="42"/>
    </row>
    <row r="57" spans="2:11" ht="15.75" x14ac:dyDescent="0.2">
      <c r="B57" s="33">
        <v>56</v>
      </c>
      <c r="C57" s="40"/>
      <c r="D57" s="35"/>
      <c r="E57" s="45"/>
      <c r="F57" s="33"/>
      <c r="G57" s="41"/>
      <c r="H57" s="41"/>
      <c r="I57" s="42"/>
      <c r="J57" s="79"/>
      <c r="K57" s="42"/>
    </row>
    <row r="58" spans="2:11" ht="15.75" x14ac:dyDescent="0.2">
      <c r="B58" s="33">
        <v>57</v>
      </c>
      <c r="C58" s="40"/>
      <c r="D58" s="35"/>
      <c r="E58" s="45"/>
      <c r="F58" s="33"/>
      <c r="G58" s="31"/>
      <c r="H58" s="31"/>
      <c r="I58" s="42"/>
      <c r="J58" s="79"/>
      <c r="K58" s="42"/>
    </row>
    <row r="59" spans="2:11" ht="15.75" x14ac:dyDescent="0.2">
      <c r="B59" s="33">
        <v>58</v>
      </c>
      <c r="C59" s="40"/>
      <c r="D59" s="35"/>
      <c r="E59" s="45"/>
      <c r="F59" s="33"/>
      <c r="G59" s="41"/>
      <c r="H59" s="41"/>
      <c r="I59" s="42"/>
      <c r="J59" s="79"/>
      <c r="K59" s="42"/>
    </row>
    <row r="60" spans="2:11" ht="15.75" x14ac:dyDescent="0.2">
      <c r="B60" s="33">
        <v>59</v>
      </c>
      <c r="C60" s="40"/>
      <c r="D60" s="35"/>
      <c r="E60" s="45"/>
      <c r="F60" s="33"/>
      <c r="G60" s="31"/>
      <c r="H60" s="31"/>
      <c r="I60" s="42"/>
      <c r="J60" s="79"/>
      <c r="K60" s="42"/>
    </row>
    <row r="61" spans="2:11" ht="15.75" x14ac:dyDescent="0.2">
      <c r="B61" s="33">
        <v>60</v>
      </c>
      <c r="C61" s="40"/>
      <c r="D61" s="35"/>
      <c r="E61" s="45"/>
      <c r="F61" s="33"/>
      <c r="G61" s="41"/>
      <c r="H61" s="41"/>
      <c r="I61" s="42"/>
      <c r="J61" s="79"/>
      <c r="K61" s="42"/>
    </row>
    <row r="62" spans="2:11" ht="15.75" x14ac:dyDescent="0.2">
      <c r="B62" s="33">
        <v>61</v>
      </c>
      <c r="C62" s="40"/>
      <c r="D62" s="35"/>
      <c r="E62" s="45"/>
      <c r="F62" s="33"/>
      <c r="G62" s="31"/>
      <c r="H62" s="31"/>
      <c r="I62" s="42"/>
      <c r="J62" s="79"/>
      <c r="K62" s="42"/>
    </row>
    <row r="63" spans="2:11" ht="15.75" x14ac:dyDescent="0.2">
      <c r="B63" s="33">
        <v>62</v>
      </c>
      <c r="C63" s="40"/>
      <c r="D63" s="35"/>
      <c r="E63" s="45"/>
      <c r="F63" s="33"/>
      <c r="G63" s="41"/>
      <c r="H63" s="41"/>
      <c r="I63" s="42"/>
      <c r="J63" s="79"/>
      <c r="K63" s="42"/>
    </row>
    <row r="64" spans="2:11" ht="15.75" x14ac:dyDescent="0.2">
      <c r="B64" s="33">
        <v>63</v>
      </c>
      <c r="C64" s="40"/>
      <c r="D64" s="35"/>
      <c r="E64" s="45"/>
      <c r="F64" s="33"/>
      <c r="G64" s="31"/>
      <c r="H64" s="31"/>
      <c r="I64" s="42"/>
      <c r="J64" s="79"/>
      <c r="K64" s="42"/>
    </row>
    <row r="65" spans="2:11" ht="15.75" x14ac:dyDescent="0.2">
      <c r="B65" s="33">
        <v>64</v>
      </c>
      <c r="C65" s="40"/>
      <c r="D65" s="35"/>
      <c r="E65" s="45"/>
      <c r="F65" s="33"/>
      <c r="G65" s="41"/>
      <c r="H65" s="41"/>
      <c r="I65" s="42"/>
      <c r="J65" s="79"/>
      <c r="K65" s="42"/>
    </row>
    <row r="66" spans="2:11" ht="15.75" x14ac:dyDescent="0.2">
      <c r="B66" s="33">
        <v>65</v>
      </c>
      <c r="C66" s="40"/>
      <c r="D66" s="35"/>
      <c r="E66" s="45"/>
      <c r="F66" s="33"/>
      <c r="G66" s="31"/>
      <c r="H66" s="31"/>
      <c r="I66" s="42"/>
      <c r="J66" s="79"/>
      <c r="K66" s="42"/>
    </row>
    <row r="67" spans="2:11" ht="15.75" x14ac:dyDescent="0.2">
      <c r="B67" s="33">
        <v>66</v>
      </c>
      <c r="C67" s="40"/>
      <c r="D67" s="35"/>
      <c r="E67" s="45"/>
      <c r="F67" s="33"/>
      <c r="G67" s="41"/>
      <c r="H67" s="41"/>
      <c r="I67" s="42"/>
      <c r="J67" s="79"/>
      <c r="K67" s="42"/>
    </row>
    <row r="68" spans="2:11" ht="15.75" x14ac:dyDescent="0.2">
      <c r="B68" s="33">
        <v>67</v>
      </c>
      <c r="C68" s="40"/>
      <c r="D68" s="35"/>
      <c r="E68" s="45"/>
      <c r="F68" s="33"/>
      <c r="G68" s="31"/>
      <c r="H68" s="31"/>
      <c r="I68" s="42"/>
      <c r="J68" s="79"/>
      <c r="K68" s="42"/>
    </row>
    <row r="69" spans="2:11" ht="15.75" x14ac:dyDescent="0.2">
      <c r="B69" s="33">
        <v>68</v>
      </c>
      <c r="C69" s="40"/>
      <c r="D69" s="35"/>
      <c r="E69" s="45"/>
      <c r="F69" s="33"/>
      <c r="G69" s="41"/>
      <c r="H69" s="41"/>
      <c r="I69" s="42"/>
      <c r="J69" s="79"/>
      <c r="K69" s="42"/>
    </row>
    <row r="70" spans="2:11" ht="15.75" x14ac:dyDescent="0.2">
      <c r="B70" s="33">
        <v>69</v>
      </c>
      <c r="C70" s="40"/>
      <c r="D70" s="35"/>
      <c r="E70" s="45"/>
      <c r="F70" s="33"/>
      <c r="G70" s="31"/>
      <c r="H70" s="31"/>
      <c r="I70" s="42"/>
      <c r="J70" s="79"/>
      <c r="K70" s="42"/>
    </row>
    <row r="71" spans="2:11" ht="15.75" x14ac:dyDescent="0.2">
      <c r="B71" s="33">
        <v>70</v>
      </c>
      <c r="C71" s="40"/>
      <c r="D71" s="35"/>
      <c r="E71" s="45"/>
      <c r="F71" s="33"/>
      <c r="G71" s="41"/>
      <c r="H71" s="41"/>
      <c r="I71" s="42"/>
      <c r="J71" s="79"/>
      <c r="K71" s="42"/>
    </row>
    <row r="72" spans="2:11" ht="15.75" x14ac:dyDescent="0.2">
      <c r="B72" s="33">
        <v>72</v>
      </c>
      <c r="C72" s="40"/>
      <c r="D72" s="35"/>
      <c r="E72" s="45"/>
      <c r="F72" s="33"/>
      <c r="G72" s="31"/>
      <c r="H72" s="31"/>
      <c r="I72" s="42"/>
      <c r="J72" s="79"/>
      <c r="K72" s="42"/>
    </row>
    <row r="73" spans="2:11" ht="15.75" x14ac:dyDescent="0.2">
      <c r="B73" s="33">
        <v>73</v>
      </c>
      <c r="C73" s="40"/>
      <c r="D73" s="35"/>
      <c r="E73" s="45"/>
      <c r="F73" s="33"/>
      <c r="G73" s="41"/>
      <c r="H73" s="41"/>
      <c r="I73" s="42"/>
      <c r="J73" s="79"/>
      <c r="K73" s="42"/>
    </row>
    <row r="74" spans="2:11" ht="15.75" x14ac:dyDescent="0.2">
      <c r="B74" s="33">
        <v>74</v>
      </c>
      <c r="C74" s="40"/>
      <c r="D74" s="35"/>
      <c r="E74" s="45"/>
      <c r="F74" s="33"/>
      <c r="G74" s="31"/>
      <c r="H74" s="31"/>
      <c r="I74" s="42"/>
      <c r="J74" s="79"/>
      <c r="K74" s="42"/>
    </row>
    <row r="75" spans="2:11" ht="15.75" x14ac:dyDescent="0.2">
      <c r="B75" s="33">
        <v>75</v>
      </c>
      <c r="C75" s="40"/>
      <c r="D75" s="35"/>
      <c r="E75" s="45"/>
      <c r="F75" s="33"/>
      <c r="G75" s="41"/>
      <c r="H75" s="41"/>
      <c r="I75" s="42"/>
      <c r="J75" s="79"/>
      <c r="K75" s="42"/>
    </row>
    <row r="76" spans="2:11" ht="15.75" x14ac:dyDescent="0.2">
      <c r="B76" s="33">
        <v>76</v>
      </c>
      <c r="C76" s="40"/>
      <c r="D76" s="35"/>
      <c r="E76" s="45"/>
      <c r="F76" s="33"/>
      <c r="G76" s="31"/>
      <c r="H76" s="31"/>
      <c r="I76" s="42"/>
      <c r="J76" s="79"/>
      <c r="K76" s="42"/>
    </row>
    <row r="77" spans="2:11" ht="15.75" x14ac:dyDescent="0.2">
      <c r="B77" s="33">
        <v>77</v>
      </c>
      <c r="C77" s="40"/>
      <c r="D77" s="35"/>
      <c r="E77" s="45"/>
      <c r="F77" s="33"/>
      <c r="G77" s="41"/>
      <c r="H77" s="41"/>
      <c r="I77" s="42"/>
      <c r="J77" s="79"/>
      <c r="K77" s="42"/>
    </row>
    <row r="78" spans="2:11" ht="15.75" x14ac:dyDescent="0.2">
      <c r="B78" s="33">
        <v>78</v>
      </c>
      <c r="C78" s="40"/>
      <c r="D78" s="35"/>
      <c r="E78" s="45"/>
      <c r="F78" s="33"/>
      <c r="G78" s="31"/>
      <c r="H78" s="31"/>
      <c r="I78" s="42"/>
      <c r="J78" s="79"/>
      <c r="K78" s="42"/>
    </row>
    <row r="79" spans="2:11" ht="15.75" x14ac:dyDescent="0.2">
      <c r="B79" s="33">
        <v>79</v>
      </c>
      <c r="C79" s="40"/>
      <c r="D79" s="35"/>
      <c r="E79" s="45"/>
      <c r="F79" s="33"/>
      <c r="G79" s="41"/>
      <c r="H79" s="41"/>
      <c r="I79" s="42"/>
      <c r="J79" s="79"/>
      <c r="K79" s="42"/>
    </row>
    <row r="80" spans="2:11" ht="15.75" x14ac:dyDescent="0.2">
      <c r="B80" s="33">
        <v>80</v>
      </c>
      <c r="C80" s="40"/>
      <c r="D80" s="35"/>
      <c r="E80" s="45"/>
      <c r="F80" s="33"/>
      <c r="G80" s="31"/>
      <c r="H80" s="31"/>
      <c r="I80" s="42"/>
      <c r="J80" s="79"/>
      <c r="K80" s="42"/>
    </row>
    <row r="81" spans="2:11" ht="15.75" x14ac:dyDescent="0.2">
      <c r="B81" s="33">
        <v>81</v>
      </c>
      <c r="C81" s="40"/>
      <c r="D81" s="35"/>
      <c r="E81" s="45"/>
      <c r="F81" s="33"/>
      <c r="G81" s="41"/>
      <c r="H81" s="41"/>
      <c r="I81" s="42"/>
      <c r="J81" s="79"/>
      <c r="K81" s="42"/>
    </row>
    <row r="82" spans="2:11" ht="15.75" x14ac:dyDescent="0.2">
      <c r="B82" s="33">
        <v>82</v>
      </c>
      <c r="C82" s="40"/>
      <c r="D82" s="35"/>
      <c r="E82" s="45"/>
      <c r="F82" s="33"/>
      <c r="G82" s="31"/>
      <c r="H82" s="31"/>
      <c r="I82" s="42"/>
      <c r="J82" s="79"/>
      <c r="K82" s="42"/>
    </row>
    <row r="83" spans="2:11" ht="15.75" x14ac:dyDescent="0.2">
      <c r="B83" s="33">
        <v>83</v>
      </c>
      <c r="C83" s="40"/>
      <c r="D83" s="35"/>
      <c r="E83" s="45"/>
      <c r="F83" s="33"/>
      <c r="G83" s="41"/>
      <c r="H83" s="41"/>
      <c r="I83" s="42"/>
      <c r="J83" s="79"/>
      <c r="K83" s="42"/>
    </row>
    <row r="84" spans="2:11" ht="15.75" x14ac:dyDescent="0.2">
      <c r="B84" s="33">
        <v>84</v>
      </c>
      <c r="C84" s="40"/>
      <c r="D84" s="35"/>
      <c r="E84" s="45"/>
      <c r="F84" s="33"/>
      <c r="G84" s="31"/>
      <c r="H84" s="31"/>
      <c r="I84" s="42"/>
      <c r="J84" s="79"/>
      <c r="K84" s="42"/>
    </row>
    <row r="85" spans="2:11" ht="15.75" x14ac:dyDescent="0.2">
      <c r="B85" s="33">
        <v>85</v>
      </c>
      <c r="C85" s="40"/>
      <c r="D85" s="35"/>
      <c r="E85" s="45"/>
      <c r="F85" s="33"/>
      <c r="G85" s="41"/>
      <c r="H85" s="41"/>
      <c r="I85" s="42"/>
      <c r="J85" s="79"/>
      <c r="K85" s="42"/>
    </row>
    <row r="86" spans="2:11" ht="15.75" x14ac:dyDescent="0.2">
      <c r="B86" s="33">
        <v>86</v>
      </c>
      <c r="C86" s="40"/>
      <c r="D86" s="35"/>
      <c r="E86" s="45"/>
      <c r="F86" s="33"/>
      <c r="G86" s="31"/>
      <c r="H86" s="31"/>
      <c r="I86" s="42"/>
      <c r="J86" s="79"/>
      <c r="K86" s="42"/>
    </row>
    <row r="87" spans="2:11" ht="15.75" x14ac:dyDescent="0.2">
      <c r="B87" s="33">
        <v>87</v>
      </c>
      <c r="C87" s="40"/>
      <c r="D87" s="35"/>
      <c r="E87" s="45"/>
      <c r="F87" s="33"/>
      <c r="G87" s="41"/>
      <c r="H87" s="41"/>
      <c r="I87" s="42"/>
      <c r="J87" s="79"/>
      <c r="K87" s="42"/>
    </row>
    <row r="88" spans="2:11" ht="15.75" x14ac:dyDescent="0.2">
      <c r="B88" s="33">
        <v>88</v>
      </c>
      <c r="C88" s="40"/>
      <c r="D88" s="35"/>
      <c r="E88" s="45"/>
      <c r="F88" s="33"/>
      <c r="G88" s="31"/>
      <c r="H88" s="31"/>
      <c r="I88" s="42"/>
      <c r="J88" s="79"/>
      <c r="K88" s="42"/>
    </row>
    <row r="89" spans="2:11" ht="15.75" x14ac:dyDescent="0.2">
      <c r="B89" s="33">
        <v>89</v>
      </c>
      <c r="C89" s="40"/>
      <c r="D89" s="35"/>
      <c r="E89" s="45"/>
      <c r="F89" s="33"/>
      <c r="G89" s="41"/>
      <c r="H89" s="41"/>
      <c r="I89" s="42"/>
      <c r="J89" s="79"/>
      <c r="K89" s="42"/>
    </row>
    <row r="90" spans="2:11" ht="15.75" x14ac:dyDescent="0.2">
      <c r="B90" s="33">
        <v>90</v>
      </c>
      <c r="C90" s="40"/>
      <c r="D90" s="35"/>
      <c r="E90" s="45"/>
      <c r="F90" s="33"/>
      <c r="G90" s="31"/>
      <c r="H90" s="31"/>
      <c r="I90" s="42"/>
      <c r="J90" s="79"/>
      <c r="K90" s="42"/>
    </row>
    <row r="91" spans="2:11" ht="15.75" x14ac:dyDescent="0.2">
      <c r="B91" s="33">
        <v>91</v>
      </c>
      <c r="C91" s="40"/>
      <c r="D91" s="35"/>
      <c r="E91" s="45"/>
      <c r="F91" s="33"/>
      <c r="G91" s="41"/>
      <c r="H91" s="41"/>
      <c r="I91" s="42"/>
      <c r="J91" s="79"/>
      <c r="K91" s="42"/>
    </row>
    <row r="92" spans="2:11" ht="15.75" x14ac:dyDescent="0.2">
      <c r="B92" s="33">
        <v>92</v>
      </c>
      <c r="C92" s="40"/>
      <c r="D92" s="35"/>
      <c r="E92" s="45"/>
      <c r="F92" s="33"/>
      <c r="G92" s="31"/>
      <c r="H92" s="31"/>
      <c r="I92" s="42"/>
      <c r="J92" s="79"/>
      <c r="K92" s="42"/>
    </row>
    <row r="93" spans="2:11" ht="15.75" x14ac:dyDescent="0.2">
      <c r="B93" s="33">
        <v>93</v>
      </c>
      <c r="C93" s="40"/>
      <c r="D93" s="35"/>
      <c r="E93" s="45"/>
      <c r="F93" s="33"/>
      <c r="G93" s="41"/>
      <c r="H93" s="41"/>
      <c r="I93" s="42"/>
      <c r="J93" s="79"/>
      <c r="K93" s="42"/>
    </row>
    <row r="94" spans="2:11" ht="15.75" x14ac:dyDescent="0.2">
      <c r="B94" s="33">
        <v>94</v>
      </c>
      <c r="C94" s="40"/>
      <c r="D94" s="35"/>
      <c r="E94" s="45"/>
      <c r="F94" s="33"/>
      <c r="G94" s="31"/>
      <c r="H94" s="31"/>
      <c r="I94" s="42"/>
      <c r="J94" s="79"/>
      <c r="K94" s="42"/>
    </row>
    <row r="95" spans="2:11" ht="15.75" x14ac:dyDescent="0.2">
      <c r="B95" s="33">
        <v>95</v>
      </c>
      <c r="C95" s="40"/>
      <c r="D95" s="35"/>
      <c r="E95" s="45"/>
      <c r="F95" s="33"/>
      <c r="G95" s="41"/>
      <c r="H95" s="41"/>
      <c r="I95" s="42"/>
      <c r="J95" s="79"/>
      <c r="K95" s="42"/>
    </row>
    <row r="96" spans="2:11" ht="15.75" x14ac:dyDescent="0.2">
      <c r="B96" s="33">
        <v>96</v>
      </c>
      <c r="C96" s="40"/>
      <c r="D96" s="35"/>
      <c r="E96" s="45"/>
      <c r="F96" s="33"/>
      <c r="G96" s="31"/>
      <c r="H96" s="31"/>
      <c r="I96" s="42"/>
      <c r="J96" s="79"/>
      <c r="K96" s="42"/>
    </row>
    <row r="97" spans="2:11" ht="15.75" x14ac:dyDescent="0.2">
      <c r="B97" s="33">
        <v>97</v>
      </c>
      <c r="C97" s="40"/>
      <c r="D97" s="35"/>
      <c r="E97" s="45"/>
      <c r="F97" s="33"/>
      <c r="G97" s="41"/>
      <c r="H97" s="41"/>
      <c r="I97" s="42"/>
      <c r="J97" s="79"/>
      <c r="K97" s="42"/>
    </row>
    <row r="98" spans="2:11" ht="15.75" x14ac:dyDescent="0.2">
      <c r="B98" s="33">
        <v>98</v>
      </c>
      <c r="C98" s="40"/>
      <c r="D98" s="35"/>
      <c r="E98" s="45"/>
      <c r="F98" s="33"/>
      <c r="G98" s="31"/>
      <c r="H98" s="31"/>
      <c r="I98" s="42"/>
      <c r="J98" s="79"/>
      <c r="K98" s="42"/>
    </row>
    <row r="99" spans="2:11" ht="15.75" x14ac:dyDescent="0.2">
      <c r="B99" s="33">
        <v>99</v>
      </c>
      <c r="C99" s="40"/>
      <c r="D99" s="35"/>
      <c r="E99" s="45"/>
      <c r="F99" s="33"/>
      <c r="G99" s="41"/>
      <c r="H99" s="41"/>
      <c r="I99" s="42"/>
      <c r="J99" s="79"/>
      <c r="K99" s="42"/>
    </row>
    <row r="100" spans="2:11" ht="15.75" x14ac:dyDescent="0.2">
      <c r="B100" s="33">
        <v>100</v>
      </c>
      <c r="C100" s="40"/>
      <c r="D100" s="35"/>
      <c r="E100" s="45"/>
      <c r="F100" s="33"/>
      <c r="G100" s="31"/>
      <c r="H100" s="31"/>
      <c r="I100" s="42"/>
      <c r="J100" s="79"/>
      <c r="K100" s="42"/>
    </row>
    <row r="101" spans="2:11" ht="15.75" x14ac:dyDescent="0.2">
      <c r="B101" s="33">
        <v>101</v>
      </c>
      <c r="C101" s="40"/>
      <c r="D101" s="35"/>
      <c r="E101" s="45"/>
      <c r="F101" s="33"/>
      <c r="G101" s="41"/>
      <c r="H101" s="41"/>
      <c r="I101" s="42"/>
      <c r="J101" s="79"/>
      <c r="K101" s="42"/>
    </row>
    <row r="102" spans="2:11" ht="15.75" x14ac:dyDescent="0.2">
      <c r="B102" s="33">
        <v>102</v>
      </c>
      <c r="C102" s="40"/>
      <c r="D102" s="35"/>
      <c r="E102" s="45"/>
      <c r="F102" s="33"/>
      <c r="G102" s="31"/>
      <c r="H102" s="31"/>
      <c r="I102" s="42"/>
      <c r="J102" s="79"/>
      <c r="K102" s="42"/>
    </row>
    <row r="103" spans="2:11" ht="15.75" x14ac:dyDescent="0.2">
      <c r="B103" s="33">
        <v>103</v>
      </c>
      <c r="C103" s="40"/>
      <c r="D103" s="35"/>
      <c r="E103" s="45"/>
      <c r="F103" s="33"/>
      <c r="G103" s="41"/>
      <c r="H103" s="41"/>
      <c r="I103" s="42"/>
      <c r="J103" s="79"/>
      <c r="K103" s="42"/>
    </row>
    <row r="104" spans="2:11" ht="15.75" x14ac:dyDescent="0.2">
      <c r="B104" s="33">
        <v>104</v>
      </c>
      <c r="C104" s="40"/>
      <c r="D104" s="35"/>
      <c r="E104" s="45"/>
      <c r="F104" s="33"/>
      <c r="G104" s="31"/>
      <c r="H104" s="31"/>
      <c r="I104" s="42"/>
      <c r="J104" s="79"/>
      <c r="K104" s="42"/>
    </row>
    <row r="105" spans="2:11" ht="15.75" x14ac:dyDescent="0.2">
      <c r="B105" s="33">
        <v>105</v>
      </c>
      <c r="C105" s="40"/>
      <c r="D105" s="35"/>
      <c r="E105" s="45"/>
      <c r="F105" s="33"/>
      <c r="G105" s="41"/>
      <c r="H105" s="41"/>
      <c r="I105" s="42"/>
      <c r="J105" s="79"/>
      <c r="K105" s="42"/>
    </row>
    <row r="106" spans="2:11" ht="15.75" x14ac:dyDescent="0.2">
      <c r="B106" s="33">
        <v>106</v>
      </c>
      <c r="C106" s="40"/>
      <c r="D106" s="35"/>
      <c r="E106" s="45"/>
      <c r="F106" s="33"/>
      <c r="G106" s="31"/>
      <c r="H106" s="31"/>
      <c r="I106" s="42"/>
      <c r="J106" s="79"/>
      <c r="K106" s="42"/>
    </row>
    <row r="107" spans="2:11" ht="15.75" x14ac:dyDescent="0.2">
      <c r="B107" s="33">
        <v>107</v>
      </c>
      <c r="C107" s="40"/>
      <c r="D107" s="35"/>
      <c r="E107" s="45"/>
      <c r="F107" s="33"/>
      <c r="G107" s="41"/>
      <c r="H107" s="41"/>
      <c r="I107" s="42"/>
      <c r="J107" s="79"/>
      <c r="K107" s="42"/>
    </row>
    <row r="108" spans="2:11" ht="15.75" x14ac:dyDescent="0.2">
      <c r="B108" s="33">
        <v>108</v>
      </c>
      <c r="C108" s="40"/>
      <c r="D108" s="35"/>
      <c r="E108" s="45"/>
      <c r="F108" s="33"/>
      <c r="G108" s="31"/>
      <c r="H108" s="31"/>
      <c r="I108" s="42"/>
      <c r="J108" s="79"/>
      <c r="K108" s="42"/>
    </row>
    <row r="109" spans="2:11" ht="15.75" x14ac:dyDescent="0.2">
      <c r="B109" s="33">
        <v>109</v>
      </c>
      <c r="C109" s="40"/>
      <c r="D109" s="35"/>
      <c r="E109" s="45"/>
      <c r="F109" s="33"/>
      <c r="G109" s="41"/>
      <c r="H109" s="41"/>
      <c r="I109" s="42"/>
      <c r="J109" s="79"/>
      <c r="K109" s="42"/>
    </row>
    <row r="110" spans="2:11" ht="15.75" x14ac:dyDescent="0.2">
      <c r="B110" s="33">
        <v>110</v>
      </c>
      <c r="C110" s="40"/>
      <c r="D110" s="35"/>
      <c r="E110" s="45"/>
      <c r="F110" s="33"/>
      <c r="G110" s="31"/>
      <c r="H110" s="31"/>
      <c r="I110" s="42"/>
      <c r="J110" s="79"/>
      <c r="K110" s="42"/>
    </row>
    <row r="111" spans="2:11" ht="15.75" x14ac:dyDescent="0.2">
      <c r="B111" s="33">
        <v>111</v>
      </c>
      <c r="C111" s="40"/>
      <c r="D111" s="35"/>
      <c r="E111" s="45"/>
      <c r="F111" s="33"/>
      <c r="G111" s="41"/>
      <c r="H111" s="41"/>
      <c r="I111" s="42"/>
      <c r="J111" s="79"/>
      <c r="K111" s="42"/>
    </row>
    <row r="112" spans="2:11" ht="15.75" x14ac:dyDescent="0.2">
      <c r="B112" s="33">
        <v>112</v>
      </c>
      <c r="C112" s="40"/>
      <c r="D112" s="35"/>
      <c r="E112" s="45"/>
      <c r="F112" s="33"/>
      <c r="G112" s="31"/>
      <c r="H112" s="31"/>
      <c r="I112" s="42"/>
      <c r="J112" s="79"/>
      <c r="K112" s="42"/>
    </row>
    <row r="113" spans="2:11" ht="15.75" x14ac:dyDescent="0.2">
      <c r="B113" s="32"/>
      <c r="C113" s="40"/>
      <c r="D113" s="35"/>
      <c r="E113" s="45"/>
      <c r="F113" s="33"/>
      <c r="G113" s="31"/>
      <c r="H113" s="31"/>
      <c r="I113" s="34" t="str">
        <f t="shared" ref="I113:I128" si="1">IF(B113="","",H113-G113)</f>
        <v/>
      </c>
      <c r="J113" s="79"/>
      <c r="K113" s="42"/>
    </row>
    <row r="114" spans="2:11" ht="15.75" x14ac:dyDescent="0.2">
      <c r="B114" s="32"/>
      <c r="C114" s="40"/>
      <c r="D114" s="35"/>
      <c r="E114" s="45"/>
      <c r="F114" s="33"/>
      <c r="G114" s="31"/>
      <c r="H114" s="41"/>
      <c r="I114" s="34" t="str">
        <f t="shared" si="1"/>
        <v/>
      </c>
      <c r="J114" s="79"/>
      <c r="K114" s="42"/>
    </row>
    <row r="115" spans="2:11" ht="15.75" x14ac:dyDescent="0.2">
      <c r="B115" s="32"/>
      <c r="C115" s="40"/>
      <c r="D115" s="35"/>
      <c r="E115" s="45"/>
      <c r="F115" s="33"/>
      <c r="G115" s="31"/>
      <c r="H115" s="41"/>
      <c r="I115" s="34" t="str">
        <f t="shared" si="1"/>
        <v/>
      </c>
      <c r="J115" s="79"/>
      <c r="K115" s="42"/>
    </row>
    <row r="116" spans="2:11" ht="15.75" x14ac:dyDescent="0.2">
      <c r="B116" s="32"/>
      <c r="C116" s="40"/>
      <c r="D116" s="35"/>
      <c r="E116" s="45"/>
      <c r="F116" s="33"/>
      <c r="G116" s="31"/>
      <c r="H116" s="41"/>
      <c r="I116" s="34" t="str">
        <f t="shared" si="1"/>
        <v/>
      </c>
      <c r="J116" s="79"/>
      <c r="K116" s="42"/>
    </row>
    <row r="117" spans="2:11" ht="15.75" x14ac:dyDescent="0.2">
      <c r="B117" s="32"/>
      <c r="C117" s="40"/>
      <c r="D117" s="35"/>
      <c r="E117" s="45"/>
      <c r="F117" s="33"/>
      <c r="G117" s="31"/>
      <c r="H117" s="41"/>
      <c r="I117" s="34" t="str">
        <f t="shared" si="1"/>
        <v/>
      </c>
      <c r="J117" s="79"/>
      <c r="K117" s="42"/>
    </row>
    <row r="118" spans="2:11" ht="15.75" x14ac:dyDescent="0.2">
      <c r="B118" s="32"/>
      <c r="C118" s="40"/>
      <c r="D118" s="35"/>
      <c r="E118" s="45"/>
      <c r="F118" s="33"/>
      <c r="G118" s="31"/>
      <c r="H118" s="41"/>
      <c r="I118" s="34" t="str">
        <f t="shared" si="1"/>
        <v/>
      </c>
      <c r="J118" s="79"/>
      <c r="K118" s="42"/>
    </row>
    <row r="119" spans="2:11" ht="15.75" x14ac:dyDescent="0.2">
      <c r="B119" s="32"/>
      <c r="C119" s="40"/>
      <c r="D119" s="35"/>
      <c r="E119" s="45"/>
      <c r="F119" s="33"/>
      <c r="G119" s="31"/>
      <c r="H119" s="41"/>
      <c r="I119" s="34" t="str">
        <f t="shared" si="1"/>
        <v/>
      </c>
      <c r="J119" s="79"/>
      <c r="K119" s="42"/>
    </row>
    <row r="120" spans="2:11" ht="15.75" x14ac:dyDescent="0.2">
      <c r="B120" s="32"/>
      <c r="C120" s="40"/>
      <c r="D120" s="35"/>
      <c r="E120" s="45"/>
      <c r="F120" s="33"/>
      <c r="G120" s="31"/>
      <c r="H120" s="41"/>
      <c r="I120" s="34" t="str">
        <f t="shared" si="1"/>
        <v/>
      </c>
      <c r="J120" s="79"/>
      <c r="K120" s="42"/>
    </row>
    <row r="121" spans="2:11" ht="15.75" x14ac:dyDescent="0.2">
      <c r="B121" s="32"/>
      <c r="C121" s="40"/>
      <c r="D121" s="35"/>
      <c r="E121" s="45"/>
      <c r="F121" s="33"/>
      <c r="G121" s="31"/>
      <c r="H121" s="41"/>
      <c r="I121" s="34" t="str">
        <f t="shared" si="1"/>
        <v/>
      </c>
      <c r="J121" s="79"/>
      <c r="K121" s="42"/>
    </row>
    <row r="122" spans="2:11" ht="15.75" x14ac:dyDescent="0.2">
      <c r="B122" s="32"/>
      <c r="C122" s="40"/>
      <c r="D122" s="35"/>
      <c r="E122" s="45"/>
      <c r="F122" s="33"/>
      <c r="G122" s="31"/>
      <c r="H122" s="41"/>
      <c r="I122" s="34" t="str">
        <f t="shared" si="1"/>
        <v/>
      </c>
      <c r="J122" s="79"/>
      <c r="K122" s="42"/>
    </row>
    <row r="123" spans="2:11" ht="15.75" x14ac:dyDescent="0.2">
      <c r="B123" s="32"/>
      <c r="C123" s="40"/>
      <c r="D123" s="35"/>
      <c r="E123" s="45"/>
      <c r="F123" s="33"/>
      <c r="G123" s="31"/>
      <c r="H123" s="41"/>
      <c r="I123" s="34" t="str">
        <f t="shared" si="1"/>
        <v/>
      </c>
      <c r="J123" s="79"/>
      <c r="K123" s="42"/>
    </row>
    <row r="124" spans="2:11" ht="15.75" x14ac:dyDescent="0.2">
      <c r="B124" s="32"/>
      <c r="C124" s="40"/>
      <c r="D124" s="35"/>
      <c r="E124" s="45"/>
      <c r="F124" s="33"/>
      <c r="G124" s="31"/>
      <c r="H124" s="41"/>
      <c r="I124" s="34" t="str">
        <f t="shared" si="1"/>
        <v/>
      </c>
      <c r="J124" s="79"/>
      <c r="K124" s="42"/>
    </row>
    <row r="125" spans="2:11" ht="15.75" x14ac:dyDescent="0.2">
      <c r="B125" s="32"/>
      <c r="C125" s="40"/>
      <c r="D125" s="35"/>
      <c r="E125" s="45"/>
      <c r="F125" s="33"/>
      <c r="G125" s="31"/>
      <c r="H125" s="41"/>
      <c r="I125" s="34" t="str">
        <f t="shared" si="1"/>
        <v/>
      </c>
      <c r="J125" s="79"/>
      <c r="K125" s="42"/>
    </row>
    <row r="126" spans="2:11" ht="15.75" x14ac:dyDescent="0.2">
      <c r="B126" s="32"/>
      <c r="C126" s="40"/>
      <c r="D126" s="35"/>
      <c r="E126" s="45"/>
      <c r="F126" s="33"/>
      <c r="G126" s="31"/>
      <c r="H126" s="41"/>
      <c r="I126" s="34" t="str">
        <f t="shared" si="1"/>
        <v/>
      </c>
      <c r="J126" s="79"/>
      <c r="K126" s="42"/>
    </row>
    <row r="127" spans="2:11" ht="15.75" x14ac:dyDescent="0.2">
      <c r="B127" s="32"/>
      <c r="C127" s="40"/>
      <c r="D127" s="35"/>
      <c r="E127" s="45"/>
      <c r="F127" s="33"/>
      <c r="G127" s="31"/>
      <c r="H127" s="41"/>
      <c r="I127" s="34" t="str">
        <f t="shared" si="1"/>
        <v/>
      </c>
      <c r="J127" s="79"/>
      <c r="K127" s="42"/>
    </row>
    <row r="128" spans="2:11" ht="15.75" x14ac:dyDescent="0.2">
      <c r="B128" s="32"/>
      <c r="C128" s="40"/>
      <c r="D128" s="35"/>
      <c r="E128" s="45"/>
      <c r="F128" s="33"/>
      <c r="G128" s="31"/>
      <c r="H128" s="41"/>
      <c r="I128" s="34" t="str">
        <f t="shared" si="1"/>
        <v/>
      </c>
      <c r="J128" s="79"/>
      <c r="K128" s="42"/>
    </row>
  </sheetData>
  <mergeCells count="1">
    <mergeCell ref="B1:I1"/>
  </mergeCells>
  <printOptions horizontalCentered="1" verticalCentered="1"/>
  <pageMargins left="0.70866141732283472" right="0.70866141732283472" top="0.74803149606299213" bottom="0.74803149606299213" header="0.31496062992125984" footer="0.31496062992125984"/>
  <pageSetup paperSize="9" scale="86" orientation="landscape" r:id="rId1"/>
  <rowBreaks count="2" manualBreakCount="2">
    <brk id="28" max="16383" man="1"/>
    <brk id="52" max="16383" man="1"/>
  </rowBreaks>
  <ignoredErrors>
    <ignoredError sqref="I3:I4" calculatedColumn="1"/>
  </ignoredError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AD85-CD09-452A-B3BC-7BB4295D78B7}">
  <dimension ref="C3:N20"/>
  <sheetViews>
    <sheetView showGridLines="0" rightToLeft="1" workbookViewId="0">
      <selection activeCell="D5" sqref="D5:E5"/>
    </sheetView>
  </sheetViews>
  <sheetFormatPr defaultRowHeight="14.25" x14ac:dyDescent="0.2"/>
  <cols>
    <col min="6" max="6" width="21.75" customWidth="1"/>
  </cols>
  <sheetData>
    <row r="3" spans="3:14" ht="15" x14ac:dyDescent="0.2">
      <c r="C3" s="119" t="s">
        <v>77</v>
      </c>
    </row>
    <row r="5" spans="3:14" x14ac:dyDescent="0.2">
      <c r="C5" t="s">
        <v>3</v>
      </c>
      <c r="D5" s="125"/>
      <c r="E5" s="125"/>
    </row>
    <row r="7" spans="3:14" ht="15.75" x14ac:dyDescent="0.2">
      <c r="C7" s="126" t="s">
        <v>0</v>
      </c>
      <c r="D7" s="127" t="s">
        <v>1</v>
      </c>
      <c r="E7" s="126" t="s">
        <v>2</v>
      </c>
      <c r="F7" s="128" t="s">
        <v>3</v>
      </c>
      <c r="G7" s="130" t="s">
        <v>18</v>
      </c>
      <c r="H7" s="130"/>
      <c r="I7" s="130"/>
      <c r="J7" s="123" t="s">
        <v>19</v>
      </c>
      <c r="K7" s="123" t="s">
        <v>7</v>
      </c>
      <c r="L7" s="123" t="s">
        <v>24</v>
      </c>
      <c r="M7" s="123" t="s">
        <v>8</v>
      </c>
      <c r="N7" s="123" t="s">
        <v>9</v>
      </c>
    </row>
    <row r="8" spans="3:14" ht="15.75" x14ac:dyDescent="0.2">
      <c r="C8" s="126"/>
      <c r="D8" s="127"/>
      <c r="E8" s="126"/>
      <c r="F8" s="129"/>
      <c r="G8" s="117" t="s">
        <v>4</v>
      </c>
      <c r="H8" s="117" t="s">
        <v>5</v>
      </c>
      <c r="I8" s="117" t="s">
        <v>6</v>
      </c>
      <c r="J8" s="124"/>
      <c r="K8" s="124"/>
      <c r="L8" s="124"/>
      <c r="M8" s="124"/>
      <c r="N8" s="124"/>
    </row>
    <row r="14" spans="3:14" ht="15" x14ac:dyDescent="0.2">
      <c r="G14" s="119" t="s">
        <v>79</v>
      </c>
    </row>
    <row r="15" spans="3:14" ht="15" x14ac:dyDescent="0.2">
      <c r="G15" s="120"/>
    </row>
    <row r="16" spans="3:14" ht="15" x14ac:dyDescent="0.2">
      <c r="G16" s="119" t="s">
        <v>78</v>
      </c>
    </row>
    <row r="17" spans="7:7" ht="15" x14ac:dyDescent="0.2">
      <c r="G17" s="120"/>
    </row>
    <row r="18" spans="7:7" ht="15" x14ac:dyDescent="0.2">
      <c r="G18" s="120"/>
    </row>
    <row r="19" spans="7:7" ht="15" x14ac:dyDescent="0.2">
      <c r="G19" s="119" t="s">
        <v>80</v>
      </c>
    </row>
    <row r="20" spans="7:7" ht="15" x14ac:dyDescent="0.2">
      <c r="G20" s="119" t="s">
        <v>81</v>
      </c>
    </row>
  </sheetData>
  <mergeCells count="11">
    <mergeCell ref="G7:I7"/>
    <mergeCell ref="D5:E5"/>
    <mergeCell ref="C7:C8"/>
    <mergeCell ref="D7:D8"/>
    <mergeCell ref="E7:E8"/>
    <mergeCell ref="F7:F8"/>
    <mergeCell ref="J7:J8"/>
    <mergeCell ref="K7:K8"/>
    <mergeCell ref="L7:L8"/>
    <mergeCell ref="M7:M8"/>
    <mergeCell ref="N7:N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R39"/>
  <sheetViews>
    <sheetView showGridLines="0" rightToLeft="1" tabSelected="1" zoomScaleNormal="100" zoomScaleSheetLayoutView="85" workbookViewId="0">
      <pane ySplit="6" topLeftCell="A7" activePane="bottomLeft" state="frozen"/>
      <selection pane="bottomLeft" activeCell="N7" sqref="N7"/>
    </sheetView>
  </sheetViews>
  <sheetFormatPr defaultColWidth="9" defaultRowHeight="15.75" x14ac:dyDescent="0.25"/>
  <cols>
    <col min="1" max="1" width="5.625" style="3" bestFit="1" customWidth="1"/>
    <col min="2" max="2" width="12.625" style="4" bestFit="1" customWidth="1"/>
    <col min="3" max="3" width="9.625" style="3" customWidth="1"/>
    <col min="4" max="4" width="25.5" style="5" bestFit="1" customWidth="1"/>
    <col min="5" max="5" width="1.125" style="23" customWidth="1"/>
    <col min="6" max="6" width="10.125" style="3" customWidth="1"/>
    <col min="7" max="7" width="9" style="3" customWidth="1"/>
    <col min="8" max="8" width="9.875" style="3" bestFit="1" customWidth="1"/>
    <col min="9" max="9" width="1.125" style="27" customWidth="1"/>
    <col min="10" max="11" width="9" style="3" customWidth="1"/>
    <col min="12" max="12" width="9.75" style="3" bestFit="1" customWidth="1"/>
    <col min="13" max="13" width="1.25" style="27" customWidth="1"/>
    <col min="14" max="14" width="13.25" style="3" bestFit="1" customWidth="1"/>
    <col min="15" max="15" width="14.75" style="3" bestFit="1" customWidth="1"/>
    <col min="16" max="16" width="9.625" style="3" bestFit="1" customWidth="1"/>
    <col min="17" max="17" width="18.25" style="3" bestFit="1" customWidth="1"/>
    <col min="18" max="18" width="10.75" style="3" customWidth="1"/>
    <col min="19" max="16384" width="9" style="3"/>
  </cols>
  <sheetData>
    <row r="1" spans="1:18" ht="10.15" customHeight="1" x14ac:dyDescent="0.25"/>
    <row r="2" spans="1:18" ht="47.45" customHeight="1" thickBot="1" x14ac:dyDescent="0.3">
      <c r="A2" s="131" t="s">
        <v>32</v>
      </c>
      <c r="B2" s="131"/>
      <c r="C2" s="131"/>
      <c r="D2" s="131"/>
      <c r="E2" s="131"/>
      <c r="F2" s="131"/>
      <c r="G2" s="131"/>
      <c r="H2" s="131"/>
      <c r="I2" s="131"/>
      <c r="J2" s="131"/>
      <c r="K2" s="131"/>
      <c r="L2" s="131"/>
      <c r="M2" s="131"/>
      <c r="N2" s="131"/>
      <c r="O2" s="131"/>
      <c r="P2" s="131"/>
      <c r="Q2" s="131"/>
      <c r="R2" s="131"/>
    </row>
    <row r="3" spans="1:18" ht="18" customHeight="1" thickBot="1" x14ac:dyDescent="0.3">
      <c r="A3" s="132" t="s">
        <v>23</v>
      </c>
      <c r="B3" s="133"/>
      <c r="C3" s="134"/>
      <c r="D3" s="48">
        <v>3.472222222222222E-3</v>
      </c>
      <c r="E3" s="19"/>
      <c r="H3" s="38">
        <f>H38</f>
        <v>1.1076388888888884</v>
      </c>
      <c r="I3" s="18"/>
      <c r="J3" s="6"/>
      <c r="K3" s="39"/>
      <c r="L3" s="118" t="s">
        <v>82</v>
      </c>
      <c r="M3" s="24"/>
      <c r="N3" s="49">
        <f>SUBTOTAL(9,N7:N37)</f>
        <v>2.4305555555555747E-2</v>
      </c>
      <c r="O3" s="49">
        <f t="shared" ref="O3:R3" si="0">SUBTOTAL(9,O7:O37)</f>
        <v>1.0416666666666741E-2</v>
      </c>
      <c r="P3" s="49">
        <f t="shared" si="0"/>
        <v>6.9444444444444441E-3</v>
      </c>
      <c r="Q3" s="49">
        <f t="shared" si="0"/>
        <v>0</v>
      </c>
      <c r="R3" s="49">
        <f t="shared" si="0"/>
        <v>0</v>
      </c>
    </row>
    <row r="4" spans="1:18" ht="18" customHeight="1" thickBot="1" x14ac:dyDescent="0.3">
      <c r="A4" s="28"/>
      <c r="B4" s="29"/>
      <c r="C4" s="29"/>
      <c r="D4" s="29"/>
      <c r="E4" s="19"/>
      <c r="H4" s="18"/>
      <c r="I4" s="18"/>
      <c r="J4" s="6"/>
      <c r="K4" s="6"/>
      <c r="L4" s="118" t="s">
        <v>83</v>
      </c>
      <c r="M4" s="18"/>
      <c r="N4" s="143">
        <f>SUBTOTAL(2,N7:N37)</f>
        <v>2</v>
      </c>
      <c r="O4" s="143">
        <f t="shared" ref="O4:R4" si="1">SUBTOTAL(2,O7:O37)</f>
        <v>1</v>
      </c>
      <c r="P4" s="143">
        <f t="shared" si="1"/>
        <v>2</v>
      </c>
      <c r="Q4" s="143">
        <f t="shared" si="1"/>
        <v>0</v>
      </c>
      <c r="R4" s="143">
        <f t="shared" si="1"/>
        <v>0</v>
      </c>
    </row>
    <row r="5" spans="1:18" ht="20.25" customHeight="1" x14ac:dyDescent="0.25">
      <c r="A5" s="126" t="s">
        <v>0</v>
      </c>
      <c r="B5" s="127" t="s">
        <v>1</v>
      </c>
      <c r="C5" s="126" t="s">
        <v>2</v>
      </c>
      <c r="D5" s="128" t="s">
        <v>3</v>
      </c>
      <c r="E5" s="20"/>
      <c r="F5" s="130" t="s">
        <v>18</v>
      </c>
      <c r="G5" s="130"/>
      <c r="H5" s="130"/>
      <c r="I5" s="20"/>
      <c r="J5" s="126" t="s">
        <v>22</v>
      </c>
      <c r="K5" s="126"/>
      <c r="L5" s="126"/>
      <c r="M5" s="20"/>
      <c r="N5" s="123" t="s">
        <v>19</v>
      </c>
      <c r="O5" s="123" t="s">
        <v>7</v>
      </c>
      <c r="P5" s="123" t="s">
        <v>24</v>
      </c>
      <c r="Q5" s="123" t="s">
        <v>8</v>
      </c>
      <c r="R5" s="123" t="s">
        <v>9</v>
      </c>
    </row>
    <row r="6" spans="1:18" ht="20.25" customHeight="1" x14ac:dyDescent="0.25">
      <c r="A6" s="126"/>
      <c r="B6" s="127"/>
      <c r="C6" s="126"/>
      <c r="D6" s="129"/>
      <c r="E6" s="20"/>
      <c r="F6" s="37" t="s">
        <v>4</v>
      </c>
      <c r="G6" s="37" t="s">
        <v>5</v>
      </c>
      <c r="H6" s="37" t="s">
        <v>6</v>
      </c>
      <c r="I6" s="20"/>
      <c r="J6" s="36" t="s">
        <v>4</v>
      </c>
      <c r="K6" s="36" t="s">
        <v>5</v>
      </c>
      <c r="L6" s="36" t="s">
        <v>6</v>
      </c>
      <c r="M6" s="20"/>
      <c r="N6" s="124"/>
      <c r="O6" s="124"/>
      <c r="P6" s="124"/>
      <c r="Q6" s="124"/>
      <c r="R6" s="124"/>
    </row>
    <row r="7" spans="1:18" x14ac:dyDescent="0.25">
      <c r="A7" s="59">
        <f>IF(C7="","",ROW(A7)-ROW($A$6))</f>
        <v>1</v>
      </c>
      <c r="B7" s="60"/>
      <c r="C7" s="61">
        <v>1</v>
      </c>
      <c r="D7" s="62" t="str">
        <f>IF(C7="","",VLOOKUP(C7,'بيانات الموظفين'!$B$3:$I$128,2,0))</f>
        <v>محمد</v>
      </c>
      <c r="E7" s="21"/>
      <c r="F7" s="83">
        <v>0.2986111111111111</v>
      </c>
      <c r="G7" s="83">
        <v>0.58333333333333337</v>
      </c>
      <c r="H7" s="51">
        <f>IF(C7="","",G7-F7)</f>
        <v>0.28472222222222227</v>
      </c>
      <c r="I7" s="25"/>
      <c r="J7" s="116">
        <f>IF(C7="","",VLOOKUP(C7,'بيانات الموظفين'!$B$3:$I$128,6,0))</f>
        <v>0.29166666666666669</v>
      </c>
      <c r="K7" s="116">
        <f>IF(C7="","",VLOOKUP(C7,'بيانات الموظفين'!$B$3:$I$128,7,0))</f>
        <v>0.58333333333333337</v>
      </c>
      <c r="L7" s="51">
        <f>IF(C7="","",K7-J7)</f>
        <v>0.29166666666666669</v>
      </c>
      <c r="M7" s="25"/>
      <c r="N7" s="51">
        <f>IF(F7&gt;J7,F7-J7,"")</f>
        <v>6.9444444444444198E-3</v>
      </c>
      <c r="O7" s="51" t="str">
        <f>IF(G7&lt;K7,K7-G7,"")</f>
        <v/>
      </c>
      <c r="P7" s="51">
        <f>IF(SUM(N7,O7)-SUM(Q7,R7)&gt;=$D$3,$D$3,"")</f>
        <v>3.472222222222222E-3</v>
      </c>
      <c r="Q7" s="51" t="str">
        <f>IF(F7&lt;J7,J7-F7,"")</f>
        <v/>
      </c>
      <c r="R7" s="52" t="str">
        <f>IF(G7&gt;K7,G7-K7,"")</f>
        <v/>
      </c>
    </row>
    <row r="8" spans="1:18" hidden="1" x14ac:dyDescent="0.25">
      <c r="A8" s="59">
        <f t="shared" ref="A8:A37" si="2">IF(C8="","",ROW(A8)-ROW($A$6))</f>
        <v>2</v>
      </c>
      <c r="B8" s="60"/>
      <c r="C8" s="61">
        <v>4</v>
      </c>
      <c r="D8" s="62" t="str">
        <f>IF(C8="","",VLOOKUP(C8,'بيانات الموظفين'!$B$3:$I$128,2,0))</f>
        <v xml:space="preserve">خالد </v>
      </c>
      <c r="E8" s="21"/>
      <c r="F8" s="83">
        <v>0.30208333333333331</v>
      </c>
      <c r="G8" s="83">
        <v>0.59027777777777779</v>
      </c>
      <c r="H8" s="51">
        <f t="shared" ref="H8:H37" si="3">IF(C8="","",G8-F8)</f>
        <v>0.28819444444444448</v>
      </c>
      <c r="I8" s="25"/>
      <c r="J8" s="116">
        <f>IF(C8="","",VLOOKUP(C8,'بيانات الموظفين'!$B$3:$I$128,6,0))</f>
        <v>0.29166666666666702</v>
      </c>
      <c r="K8" s="116">
        <f>IF(C8="","",VLOOKUP(C8,'بيانات الموظفين'!$B$3:$I$128,7,0))</f>
        <v>0.58333333333333304</v>
      </c>
      <c r="L8" s="51">
        <f t="shared" ref="L8:L37" si="4">IF(C8="","",K8-J8)</f>
        <v>0.29166666666666602</v>
      </c>
      <c r="M8" s="25"/>
      <c r="N8" s="51">
        <f t="shared" ref="N8:N37" si="5">IF(F8&gt;J8,F8-J8,"")</f>
        <v>1.0416666666666297E-2</v>
      </c>
      <c r="O8" s="51" t="str">
        <f t="shared" ref="O8:O37" si="6">IF(G8&lt;K8,K8-G8,"")</f>
        <v/>
      </c>
      <c r="P8" s="51" t="str">
        <f t="shared" ref="P8:P37" si="7">IF(SUM(N8,O8)-SUM(Q8,R8)&gt;=$D$3,$D$3,"")</f>
        <v/>
      </c>
      <c r="Q8" s="51" t="str">
        <f t="shared" ref="Q8:Q37" si="8">IF(F8&lt;J8,J8-F8,"")</f>
        <v/>
      </c>
      <c r="R8" s="52">
        <f t="shared" ref="R8:R37" si="9">IF(G8&gt;K8,G8-K8,"")</f>
        <v>6.9444444444447528E-3</v>
      </c>
    </row>
    <row r="9" spans="1:18" hidden="1" x14ac:dyDescent="0.25">
      <c r="A9" s="59">
        <f t="shared" si="2"/>
        <v>3</v>
      </c>
      <c r="B9" s="60"/>
      <c r="C9" s="61">
        <v>3</v>
      </c>
      <c r="D9" s="62" t="str">
        <f>IF(C9="","",VLOOKUP(C9,'بيانات الموظفين'!$B$3:$I$128,2,0))</f>
        <v xml:space="preserve">علي </v>
      </c>
      <c r="E9" s="21"/>
      <c r="F9" s="83">
        <v>0.30555555555555602</v>
      </c>
      <c r="G9" s="83">
        <v>0.57638888888888895</v>
      </c>
      <c r="H9" s="51">
        <f t="shared" si="3"/>
        <v>0.27083333333333293</v>
      </c>
      <c r="I9" s="25"/>
      <c r="J9" s="116">
        <f>IF(C9="","",VLOOKUP(C9,'بيانات الموظفين'!$B$3:$I$128,6,0))</f>
        <v>0.29166666666666702</v>
      </c>
      <c r="K9" s="116">
        <f>IF(C9="","",VLOOKUP(C9,'بيانات الموظفين'!$B$3:$I$128,7,0))</f>
        <v>0.58333333333333304</v>
      </c>
      <c r="L9" s="51">
        <f t="shared" si="4"/>
        <v>0.29166666666666602</v>
      </c>
      <c r="M9" s="25"/>
      <c r="N9" s="51">
        <f t="shared" si="5"/>
        <v>1.3888888888889006E-2</v>
      </c>
      <c r="O9" s="51">
        <f t="shared" si="6"/>
        <v>6.9444444444440867E-3</v>
      </c>
      <c r="P9" s="51">
        <f t="shared" si="7"/>
        <v>3.472222222222222E-3</v>
      </c>
      <c r="Q9" s="51" t="str">
        <f t="shared" si="8"/>
        <v/>
      </c>
      <c r="R9" s="52" t="str">
        <f t="shared" si="9"/>
        <v/>
      </c>
    </row>
    <row r="10" spans="1:18" ht="16.5" thickBot="1" x14ac:dyDescent="0.3">
      <c r="A10" s="59">
        <f t="shared" si="2"/>
        <v>4</v>
      </c>
      <c r="B10" s="60"/>
      <c r="C10" s="61">
        <v>1</v>
      </c>
      <c r="D10" s="62" t="str">
        <f>IF(C10="","",VLOOKUP(C10,'بيانات الموظفين'!$B$3:$I$128,2,0))</f>
        <v>محمد</v>
      </c>
      <c r="E10" s="21"/>
      <c r="F10" s="83">
        <v>0.30902777777777801</v>
      </c>
      <c r="G10" s="83">
        <v>0.57291666666666663</v>
      </c>
      <c r="H10" s="51">
        <f t="shared" si="3"/>
        <v>0.26388888888888862</v>
      </c>
      <c r="I10" s="25"/>
      <c r="J10" s="116">
        <f>IF(C10="","",VLOOKUP(C10,'بيانات الموظفين'!$B$3:$I$128,6,0))</f>
        <v>0.29166666666666669</v>
      </c>
      <c r="K10" s="116">
        <f>IF(C10="","",VLOOKUP(C10,'بيانات الموظفين'!$B$3:$I$128,7,0))</f>
        <v>0.58333333333333337</v>
      </c>
      <c r="L10" s="51">
        <f t="shared" si="4"/>
        <v>0.29166666666666669</v>
      </c>
      <c r="M10" s="25"/>
      <c r="N10" s="51">
        <f t="shared" si="5"/>
        <v>1.7361111111111327E-2</v>
      </c>
      <c r="O10" s="51">
        <f t="shared" si="6"/>
        <v>1.0416666666666741E-2</v>
      </c>
      <c r="P10" s="51">
        <f t="shared" si="7"/>
        <v>3.472222222222222E-3</v>
      </c>
      <c r="Q10" s="51" t="str">
        <f t="shared" si="8"/>
        <v/>
      </c>
      <c r="R10" s="52" t="str">
        <f t="shared" si="9"/>
        <v/>
      </c>
    </row>
    <row r="11" spans="1:18" hidden="1" x14ac:dyDescent="0.25">
      <c r="A11" s="59" t="str">
        <f t="shared" si="2"/>
        <v/>
      </c>
      <c r="B11" s="60"/>
      <c r="C11" s="61"/>
      <c r="D11" s="62" t="str">
        <f>IF(C11="","",VLOOKUP(C11,'بيانات الموظفين'!$B$3:$I$128,2,0))</f>
        <v/>
      </c>
      <c r="E11" s="21"/>
      <c r="F11" s="83"/>
      <c r="G11" s="83"/>
      <c r="H11" s="51" t="str">
        <f t="shared" si="3"/>
        <v/>
      </c>
      <c r="I11" s="25"/>
      <c r="J11" s="116" t="str">
        <f>IF(C11="","",VLOOKUP(C11,'بيانات الموظفين'!$B$3:$I$128,6,0))</f>
        <v/>
      </c>
      <c r="K11" s="116" t="str">
        <f>IF(C11="","",VLOOKUP(C11,'بيانات الموظفين'!$B$3:$I$128,7,0))</f>
        <v/>
      </c>
      <c r="L11" s="51" t="str">
        <f t="shared" si="4"/>
        <v/>
      </c>
      <c r="M11" s="25"/>
      <c r="N11" s="51" t="str">
        <f t="shared" si="5"/>
        <v/>
      </c>
      <c r="O11" s="51" t="str">
        <f t="shared" si="6"/>
        <v/>
      </c>
      <c r="P11" s="51" t="str">
        <f t="shared" si="7"/>
        <v/>
      </c>
      <c r="Q11" s="51" t="str">
        <f t="shared" si="8"/>
        <v/>
      </c>
      <c r="R11" s="52" t="str">
        <f t="shared" si="9"/>
        <v/>
      </c>
    </row>
    <row r="12" spans="1:18" hidden="1" x14ac:dyDescent="0.25">
      <c r="A12" s="59" t="str">
        <f t="shared" si="2"/>
        <v/>
      </c>
      <c r="B12" s="60"/>
      <c r="C12" s="61"/>
      <c r="D12" s="62" t="str">
        <f>IF(C12="","",VLOOKUP(C12,'بيانات الموظفين'!$B$3:$I$128,2,0))</f>
        <v/>
      </c>
      <c r="E12" s="21"/>
      <c r="F12" s="83"/>
      <c r="G12" s="83"/>
      <c r="H12" s="51" t="str">
        <f t="shared" si="3"/>
        <v/>
      </c>
      <c r="I12" s="25"/>
      <c r="J12" s="116" t="str">
        <f>IF(C12="","",VLOOKUP(C12,'بيانات الموظفين'!$B$3:$I$128,6,0))</f>
        <v/>
      </c>
      <c r="K12" s="116" t="str">
        <f>IF(C12="","",VLOOKUP(C12,'بيانات الموظفين'!$B$3:$I$128,7,0))</f>
        <v/>
      </c>
      <c r="L12" s="51" t="str">
        <f t="shared" si="4"/>
        <v/>
      </c>
      <c r="M12" s="25"/>
      <c r="N12" s="51" t="str">
        <f t="shared" si="5"/>
        <v/>
      </c>
      <c r="O12" s="51" t="str">
        <f t="shared" si="6"/>
        <v/>
      </c>
      <c r="P12" s="51" t="str">
        <f t="shared" si="7"/>
        <v/>
      </c>
      <c r="Q12" s="51" t="str">
        <f t="shared" si="8"/>
        <v/>
      </c>
      <c r="R12" s="52" t="str">
        <f t="shared" si="9"/>
        <v/>
      </c>
    </row>
    <row r="13" spans="1:18" hidden="1" x14ac:dyDescent="0.25">
      <c r="A13" s="59" t="str">
        <f t="shared" si="2"/>
        <v/>
      </c>
      <c r="B13" s="60"/>
      <c r="C13" s="61"/>
      <c r="D13" s="62" t="str">
        <f>IF(C13="","",VLOOKUP(C13,'بيانات الموظفين'!$B$3:$I$128,2,0))</f>
        <v/>
      </c>
      <c r="E13" s="21"/>
      <c r="F13" s="83"/>
      <c r="G13" s="83"/>
      <c r="H13" s="51" t="str">
        <f t="shared" si="3"/>
        <v/>
      </c>
      <c r="I13" s="25"/>
      <c r="J13" s="116" t="str">
        <f>IF(C13="","",VLOOKUP(C13,'بيانات الموظفين'!$B$3:$I$128,6,0))</f>
        <v/>
      </c>
      <c r="K13" s="116" t="str">
        <f>IF(C13="","",VLOOKUP(C13,'بيانات الموظفين'!$B$3:$I$128,7,0))</f>
        <v/>
      </c>
      <c r="L13" s="51" t="str">
        <f t="shared" si="4"/>
        <v/>
      </c>
      <c r="M13" s="25"/>
      <c r="N13" s="51" t="str">
        <f t="shared" si="5"/>
        <v/>
      </c>
      <c r="O13" s="51" t="str">
        <f t="shared" si="6"/>
        <v/>
      </c>
      <c r="P13" s="51" t="str">
        <f t="shared" si="7"/>
        <v/>
      </c>
      <c r="Q13" s="51" t="str">
        <f t="shared" si="8"/>
        <v/>
      </c>
      <c r="R13" s="52" t="str">
        <f t="shared" si="9"/>
        <v/>
      </c>
    </row>
    <row r="14" spans="1:18" hidden="1" x14ac:dyDescent="0.25">
      <c r="A14" s="59" t="str">
        <f t="shared" si="2"/>
        <v/>
      </c>
      <c r="B14" s="60"/>
      <c r="C14" s="61"/>
      <c r="D14" s="62" t="str">
        <f>IF(C14="","",VLOOKUP(C14,'بيانات الموظفين'!$B$3:$I$128,2,0))</f>
        <v/>
      </c>
      <c r="E14" s="21"/>
      <c r="F14" s="83"/>
      <c r="G14" s="83"/>
      <c r="H14" s="51" t="str">
        <f t="shared" si="3"/>
        <v/>
      </c>
      <c r="I14" s="25"/>
      <c r="J14" s="116" t="str">
        <f>IF(C14="","",VLOOKUP(C14,'بيانات الموظفين'!$B$3:$I$128,6,0))</f>
        <v/>
      </c>
      <c r="K14" s="116" t="str">
        <f>IF(C14="","",VLOOKUP(C14,'بيانات الموظفين'!$B$3:$I$128,7,0))</f>
        <v/>
      </c>
      <c r="L14" s="51" t="str">
        <f t="shared" si="4"/>
        <v/>
      </c>
      <c r="M14" s="25"/>
      <c r="N14" s="51" t="str">
        <f t="shared" si="5"/>
        <v/>
      </c>
      <c r="O14" s="51" t="str">
        <f t="shared" si="6"/>
        <v/>
      </c>
      <c r="P14" s="51" t="str">
        <f t="shared" si="7"/>
        <v/>
      </c>
      <c r="Q14" s="51" t="str">
        <f t="shared" si="8"/>
        <v/>
      </c>
      <c r="R14" s="52" t="str">
        <f t="shared" si="9"/>
        <v/>
      </c>
    </row>
    <row r="15" spans="1:18" hidden="1" x14ac:dyDescent="0.25">
      <c r="A15" s="59" t="str">
        <f t="shared" si="2"/>
        <v/>
      </c>
      <c r="B15" s="60"/>
      <c r="C15" s="61"/>
      <c r="D15" s="62" t="str">
        <f>IF(C15="","",VLOOKUP(C15,'بيانات الموظفين'!$B$3:$I$128,2,0))</f>
        <v/>
      </c>
      <c r="E15" s="21"/>
      <c r="F15" s="83"/>
      <c r="G15" s="83"/>
      <c r="H15" s="51" t="str">
        <f t="shared" si="3"/>
        <v/>
      </c>
      <c r="I15" s="25"/>
      <c r="J15" s="116" t="str">
        <f>IF(C15="","",VLOOKUP(C15,'بيانات الموظفين'!$B$3:$I$128,6,0))</f>
        <v/>
      </c>
      <c r="K15" s="116" t="str">
        <f>IF(C15="","",VLOOKUP(C15,'بيانات الموظفين'!$B$3:$I$128,7,0))</f>
        <v/>
      </c>
      <c r="L15" s="51" t="str">
        <f t="shared" si="4"/>
        <v/>
      </c>
      <c r="M15" s="25"/>
      <c r="N15" s="51" t="str">
        <f t="shared" si="5"/>
        <v/>
      </c>
      <c r="O15" s="51" t="str">
        <f t="shared" si="6"/>
        <v/>
      </c>
      <c r="P15" s="51" t="str">
        <f t="shared" si="7"/>
        <v/>
      </c>
      <c r="Q15" s="51" t="str">
        <f t="shared" si="8"/>
        <v/>
      </c>
      <c r="R15" s="52" t="str">
        <f t="shared" si="9"/>
        <v/>
      </c>
    </row>
    <row r="16" spans="1:18" hidden="1" x14ac:dyDescent="0.25">
      <c r="A16" s="59" t="str">
        <f t="shared" si="2"/>
        <v/>
      </c>
      <c r="B16" s="60"/>
      <c r="C16" s="61"/>
      <c r="D16" s="62" t="str">
        <f>IF(C16="","",VLOOKUP(C16,'بيانات الموظفين'!$B$3:$I$128,2,0))</f>
        <v/>
      </c>
      <c r="E16" s="21"/>
      <c r="F16" s="83"/>
      <c r="G16" s="83"/>
      <c r="H16" s="51" t="str">
        <f t="shared" si="3"/>
        <v/>
      </c>
      <c r="I16" s="25"/>
      <c r="J16" s="116" t="str">
        <f>IF(C16="","",VLOOKUP(C16,'بيانات الموظفين'!$B$3:$I$128,6,0))</f>
        <v/>
      </c>
      <c r="K16" s="116" t="str">
        <f>IF(C16="","",VLOOKUP(C16,'بيانات الموظفين'!$B$3:$I$128,7,0))</f>
        <v/>
      </c>
      <c r="L16" s="51" t="str">
        <f t="shared" si="4"/>
        <v/>
      </c>
      <c r="M16" s="25"/>
      <c r="N16" s="51" t="str">
        <f t="shared" si="5"/>
        <v/>
      </c>
      <c r="O16" s="51" t="str">
        <f t="shared" si="6"/>
        <v/>
      </c>
      <c r="P16" s="51" t="str">
        <f t="shared" si="7"/>
        <v/>
      </c>
      <c r="Q16" s="51" t="str">
        <f t="shared" si="8"/>
        <v/>
      </c>
      <c r="R16" s="52" t="str">
        <f t="shared" si="9"/>
        <v/>
      </c>
    </row>
    <row r="17" spans="1:18" hidden="1" x14ac:dyDescent="0.25">
      <c r="A17" s="59" t="str">
        <f t="shared" si="2"/>
        <v/>
      </c>
      <c r="B17" s="60"/>
      <c r="C17" s="61"/>
      <c r="D17" s="62" t="str">
        <f>IF(C17="","",VLOOKUP(C17,'بيانات الموظفين'!$B$3:$I$128,2,0))</f>
        <v/>
      </c>
      <c r="E17" s="21"/>
      <c r="F17" s="83"/>
      <c r="G17" s="83"/>
      <c r="H17" s="51" t="str">
        <f t="shared" si="3"/>
        <v/>
      </c>
      <c r="I17" s="25"/>
      <c r="J17" s="116" t="str">
        <f>IF(C17="","",VLOOKUP(C17,'بيانات الموظفين'!$B$3:$I$128,6,0))</f>
        <v/>
      </c>
      <c r="K17" s="116" t="str">
        <f>IF(C17="","",VLOOKUP(C17,'بيانات الموظفين'!$B$3:$I$128,7,0))</f>
        <v/>
      </c>
      <c r="L17" s="51" t="str">
        <f t="shared" si="4"/>
        <v/>
      </c>
      <c r="M17" s="25"/>
      <c r="N17" s="51" t="str">
        <f t="shared" si="5"/>
        <v/>
      </c>
      <c r="O17" s="51" t="str">
        <f t="shared" si="6"/>
        <v/>
      </c>
      <c r="P17" s="51" t="str">
        <f t="shared" si="7"/>
        <v/>
      </c>
      <c r="Q17" s="51" t="str">
        <f t="shared" si="8"/>
        <v/>
      </c>
      <c r="R17" s="52" t="str">
        <f t="shared" si="9"/>
        <v/>
      </c>
    </row>
    <row r="18" spans="1:18" hidden="1" x14ac:dyDescent="0.25">
      <c r="A18" s="59" t="str">
        <f t="shared" si="2"/>
        <v/>
      </c>
      <c r="B18" s="60"/>
      <c r="C18" s="61"/>
      <c r="D18" s="62" t="str">
        <f>IF(C18="","",VLOOKUP(C18,'بيانات الموظفين'!$B$3:$I$128,2,0))</f>
        <v/>
      </c>
      <c r="E18" s="21"/>
      <c r="F18" s="83"/>
      <c r="G18" s="83"/>
      <c r="H18" s="51" t="str">
        <f t="shared" si="3"/>
        <v/>
      </c>
      <c r="I18" s="25"/>
      <c r="J18" s="116" t="str">
        <f>IF(C18="","",VLOOKUP(C18,'بيانات الموظفين'!$B$3:$I$128,6,0))</f>
        <v/>
      </c>
      <c r="K18" s="116" t="str">
        <f>IF(C18="","",VLOOKUP(C18,'بيانات الموظفين'!$B$3:$I$128,7,0))</f>
        <v/>
      </c>
      <c r="L18" s="51" t="str">
        <f t="shared" si="4"/>
        <v/>
      </c>
      <c r="M18" s="25"/>
      <c r="N18" s="51" t="str">
        <f t="shared" si="5"/>
        <v/>
      </c>
      <c r="O18" s="51" t="str">
        <f t="shared" si="6"/>
        <v/>
      </c>
      <c r="P18" s="51" t="str">
        <f t="shared" si="7"/>
        <v/>
      </c>
      <c r="Q18" s="51" t="str">
        <f t="shared" si="8"/>
        <v/>
      </c>
      <c r="R18" s="52" t="str">
        <f t="shared" si="9"/>
        <v/>
      </c>
    </row>
    <row r="19" spans="1:18" hidden="1" x14ac:dyDescent="0.25">
      <c r="A19" s="59" t="str">
        <f t="shared" si="2"/>
        <v/>
      </c>
      <c r="B19" s="60"/>
      <c r="C19" s="61"/>
      <c r="D19" s="62" t="str">
        <f>IF(C19="","",VLOOKUP(C19,'بيانات الموظفين'!$B$3:$I$128,2,0))</f>
        <v/>
      </c>
      <c r="E19" s="21"/>
      <c r="F19" s="83"/>
      <c r="G19" s="83"/>
      <c r="H19" s="51" t="str">
        <f t="shared" si="3"/>
        <v/>
      </c>
      <c r="I19" s="25"/>
      <c r="J19" s="116" t="str">
        <f>IF(C19="","",VLOOKUP(C19,'بيانات الموظفين'!$B$3:$I$128,6,0))</f>
        <v/>
      </c>
      <c r="K19" s="116" t="str">
        <f>IF(C19="","",VLOOKUP(C19,'بيانات الموظفين'!$B$3:$I$128,7,0))</f>
        <v/>
      </c>
      <c r="L19" s="51" t="str">
        <f t="shared" si="4"/>
        <v/>
      </c>
      <c r="M19" s="25"/>
      <c r="N19" s="51" t="str">
        <f t="shared" si="5"/>
        <v/>
      </c>
      <c r="O19" s="51" t="str">
        <f t="shared" si="6"/>
        <v/>
      </c>
      <c r="P19" s="51" t="str">
        <f t="shared" si="7"/>
        <v/>
      </c>
      <c r="Q19" s="51" t="str">
        <f t="shared" si="8"/>
        <v/>
      </c>
      <c r="R19" s="52" t="str">
        <f t="shared" si="9"/>
        <v/>
      </c>
    </row>
    <row r="20" spans="1:18" hidden="1" x14ac:dyDescent="0.25">
      <c r="A20" s="59" t="str">
        <f t="shared" si="2"/>
        <v/>
      </c>
      <c r="B20" s="60"/>
      <c r="C20" s="61"/>
      <c r="D20" s="62" t="str">
        <f>IF(C20="","",VLOOKUP(C20,'بيانات الموظفين'!$B$3:$I$128,2,0))</f>
        <v/>
      </c>
      <c r="E20" s="21"/>
      <c r="F20" s="83"/>
      <c r="G20" s="83"/>
      <c r="H20" s="51" t="str">
        <f t="shared" si="3"/>
        <v/>
      </c>
      <c r="I20" s="25"/>
      <c r="J20" s="116" t="str">
        <f>IF(C20="","",VLOOKUP(C20,'بيانات الموظفين'!$B$3:$I$128,6,0))</f>
        <v/>
      </c>
      <c r="K20" s="116" t="str">
        <f>IF(C20="","",VLOOKUP(C20,'بيانات الموظفين'!$B$3:$I$128,7,0))</f>
        <v/>
      </c>
      <c r="L20" s="51" t="str">
        <f t="shared" si="4"/>
        <v/>
      </c>
      <c r="M20" s="25"/>
      <c r="N20" s="51" t="str">
        <f t="shared" si="5"/>
        <v/>
      </c>
      <c r="O20" s="51" t="str">
        <f t="shared" si="6"/>
        <v/>
      </c>
      <c r="P20" s="51" t="str">
        <f t="shared" si="7"/>
        <v/>
      </c>
      <c r="Q20" s="51" t="str">
        <f t="shared" si="8"/>
        <v/>
      </c>
      <c r="R20" s="52" t="str">
        <f t="shared" si="9"/>
        <v/>
      </c>
    </row>
    <row r="21" spans="1:18" hidden="1" x14ac:dyDescent="0.25">
      <c r="A21" s="59" t="str">
        <f t="shared" si="2"/>
        <v/>
      </c>
      <c r="B21" s="60"/>
      <c r="C21" s="61"/>
      <c r="D21" s="62" t="str">
        <f>IF(C21="","",VLOOKUP(C21,'بيانات الموظفين'!$B$3:$I$128,2,0))</f>
        <v/>
      </c>
      <c r="E21" s="21"/>
      <c r="F21" s="83"/>
      <c r="G21" s="83"/>
      <c r="H21" s="51" t="str">
        <f t="shared" si="3"/>
        <v/>
      </c>
      <c r="I21" s="25"/>
      <c r="J21" s="116" t="str">
        <f>IF(C21="","",VLOOKUP(C21,'بيانات الموظفين'!$B$3:$I$128,6,0))</f>
        <v/>
      </c>
      <c r="K21" s="116" t="str">
        <f>IF(C21="","",VLOOKUP(C21,'بيانات الموظفين'!$B$3:$I$128,7,0))</f>
        <v/>
      </c>
      <c r="L21" s="51" t="str">
        <f t="shared" si="4"/>
        <v/>
      </c>
      <c r="M21" s="25"/>
      <c r="N21" s="51" t="str">
        <f t="shared" si="5"/>
        <v/>
      </c>
      <c r="O21" s="51" t="str">
        <f t="shared" si="6"/>
        <v/>
      </c>
      <c r="P21" s="51" t="str">
        <f t="shared" si="7"/>
        <v/>
      </c>
      <c r="Q21" s="51" t="str">
        <f t="shared" si="8"/>
        <v/>
      </c>
      <c r="R21" s="52" t="str">
        <f t="shared" si="9"/>
        <v/>
      </c>
    </row>
    <row r="22" spans="1:18" hidden="1" x14ac:dyDescent="0.25">
      <c r="A22" s="59" t="str">
        <f t="shared" si="2"/>
        <v/>
      </c>
      <c r="B22" s="60"/>
      <c r="C22" s="61"/>
      <c r="D22" s="62" t="str">
        <f>IF(C22="","",VLOOKUP(C22,'بيانات الموظفين'!$B$3:$I$128,2,0))</f>
        <v/>
      </c>
      <c r="E22" s="21"/>
      <c r="F22" s="83"/>
      <c r="G22" s="83"/>
      <c r="H22" s="51" t="str">
        <f t="shared" si="3"/>
        <v/>
      </c>
      <c r="I22" s="25"/>
      <c r="J22" s="116" t="str">
        <f>IF(C22="","",VLOOKUP(C22,'بيانات الموظفين'!$B$3:$I$128,6,0))</f>
        <v/>
      </c>
      <c r="K22" s="116" t="str">
        <f>IF(C22="","",VLOOKUP(C22,'بيانات الموظفين'!$B$3:$I$128,7,0))</f>
        <v/>
      </c>
      <c r="L22" s="51" t="str">
        <f t="shared" si="4"/>
        <v/>
      </c>
      <c r="M22" s="25"/>
      <c r="N22" s="51" t="str">
        <f t="shared" si="5"/>
        <v/>
      </c>
      <c r="O22" s="51" t="str">
        <f t="shared" si="6"/>
        <v/>
      </c>
      <c r="P22" s="51" t="str">
        <f t="shared" si="7"/>
        <v/>
      </c>
      <c r="Q22" s="51" t="str">
        <f t="shared" si="8"/>
        <v/>
      </c>
      <c r="R22" s="52" t="str">
        <f t="shared" si="9"/>
        <v/>
      </c>
    </row>
    <row r="23" spans="1:18" hidden="1" x14ac:dyDescent="0.25">
      <c r="A23" s="59" t="str">
        <f t="shared" si="2"/>
        <v/>
      </c>
      <c r="B23" s="60"/>
      <c r="C23" s="61"/>
      <c r="D23" s="62" t="str">
        <f>IF(C23="","",VLOOKUP(C23,'بيانات الموظفين'!$B$3:$I$128,2,0))</f>
        <v/>
      </c>
      <c r="E23" s="21"/>
      <c r="F23" s="83"/>
      <c r="G23" s="83"/>
      <c r="H23" s="51" t="str">
        <f t="shared" si="3"/>
        <v/>
      </c>
      <c r="I23" s="25"/>
      <c r="J23" s="116" t="str">
        <f>IF(C23="","",VLOOKUP(C23,'بيانات الموظفين'!$B$3:$I$128,6,0))</f>
        <v/>
      </c>
      <c r="K23" s="116" t="str">
        <f>IF(C23="","",VLOOKUP(C23,'بيانات الموظفين'!$B$3:$I$128,7,0))</f>
        <v/>
      </c>
      <c r="L23" s="51" t="str">
        <f t="shared" si="4"/>
        <v/>
      </c>
      <c r="M23" s="25"/>
      <c r="N23" s="51" t="str">
        <f t="shared" si="5"/>
        <v/>
      </c>
      <c r="O23" s="51" t="str">
        <f t="shared" si="6"/>
        <v/>
      </c>
      <c r="P23" s="51" t="str">
        <f t="shared" si="7"/>
        <v/>
      </c>
      <c r="Q23" s="51" t="str">
        <f t="shared" si="8"/>
        <v/>
      </c>
      <c r="R23" s="52" t="str">
        <f t="shared" si="9"/>
        <v/>
      </c>
    </row>
    <row r="24" spans="1:18" hidden="1" x14ac:dyDescent="0.25">
      <c r="A24" s="59" t="str">
        <f t="shared" si="2"/>
        <v/>
      </c>
      <c r="B24" s="60"/>
      <c r="C24" s="61"/>
      <c r="D24" s="62" t="str">
        <f>IF(C24="","",VLOOKUP(C24,'بيانات الموظفين'!$B$3:$I$128,2,0))</f>
        <v/>
      </c>
      <c r="E24" s="21"/>
      <c r="F24" s="83"/>
      <c r="G24" s="83"/>
      <c r="H24" s="51" t="str">
        <f t="shared" si="3"/>
        <v/>
      </c>
      <c r="I24" s="25"/>
      <c r="J24" s="116" t="str">
        <f>IF(C24="","",VLOOKUP(C24,'بيانات الموظفين'!$B$3:$I$128,6,0))</f>
        <v/>
      </c>
      <c r="K24" s="116" t="str">
        <f>IF(C24="","",VLOOKUP(C24,'بيانات الموظفين'!$B$3:$I$128,7,0))</f>
        <v/>
      </c>
      <c r="L24" s="51" t="str">
        <f t="shared" si="4"/>
        <v/>
      </c>
      <c r="M24" s="25"/>
      <c r="N24" s="51" t="str">
        <f t="shared" si="5"/>
        <v/>
      </c>
      <c r="O24" s="51" t="str">
        <f t="shared" si="6"/>
        <v/>
      </c>
      <c r="P24" s="51" t="str">
        <f t="shared" si="7"/>
        <v/>
      </c>
      <c r="Q24" s="51" t="str">
        <f t="shared" si="8"/>
        <v/>
      </c>
      <c r="R24" s="52" t="str">
        <f t="shared" si="9"/>
        <v/>
      </c>
    </row>
    <row r="25" spans="1:18" hidden="1" x14ac:dyDescent="0.25">
      <c r="A25" s="59" t="str">
        <f t="shared" si="2"/>
        <v/>
      </c>
      <c r="B25" s="60"/>
      <c r="C25" s="61"/>
      <c r="D25" s="62" t="str">
        <f>IF(C25="","",VLOOKUP(C25,'بيانات الموظفين'!$B$3:$I$128,2,0))</f>
        <v/>
      </c>
      <c r="E25" s="21"/>
      <c r="F25" s="83"/>
      <c r="G25" s="83"/>
      <c r="H25" s="51" t="str">
        <f t="shared" si="3"/>
        <v/>
      </c>
      <c r="I25" s="25"/>
      <c r="J25" s="116" t="str">
        <f>IF(C25="","",VLOOKUP(C25,'بيانات الموظفين'!$B$3:$I$128,6,0))</f>
        <v/>
      </c>
      <c r="K25" s="116" t="str">
        <f>IF(C25="","",VLOOKUP(C25,'بيانات الموظفين'!$B$3:$I$128,7,0))</f>
        <v/>
      </c>
      <c r="L25" s="51" t="str">
        <f t="shared" si="4"/>
        <v/>
      </c>
      <c r="M25" s="25"/>
      <c r="N25" s="51" t="str">
        <f t="shared" si="5"/>
        <v/>
      </c>
      <c r="O25" s="51" t="str">
        <f t="shared" si="6"/>
        <v/>
      </c>
      <c r="P25" s="51" t="str">
        <f t="shared" si="7"/>
        <v/>
      </c>
      <c r="Q25" s="51" t="str">
        <f t="shared" si="8"/>
        <v/>
      </c>
      <c r="R25" s="52" t="str">
        <f t="shared" si="9"/>
        <v/>
      </c>
    </row>
    <row r="26" spans="1:18" hidden="1" x14ac:dyDescent="0.25">
      <c r="A26" s="59" t="str">
        <f t="shared" si="2"/>
        <v/>
      </c>
      <c r="B26" s="60"/>
      <c r="C26" s="61"/>
      <c r="D26" s="62" t="str">
        <f>IF(C26="","",VLOOKUP(C26,'بيانات الموظفين'!$B$3:$I$128,2,0))</f>
        <v/>
      </c>
      <c r="E26" s="21"/>
      <c r="F26" s="83"/>
      <c r="G26" s="83"/>
      <c r="H26" s="51" t="str">
        <f t="shared" si="3"/>
        <v/>
      </c>
      <c r="I26" s="25"/>
      <c r="J26" s="116" t="str">
        <f>IF(C26="","",VLOOKUP(C26,'بيانات الموظفين'!$B$3:$I$128,6,0))</f>
        <v/>
      </c>
      <c r="K26" s="116" t="str">
        <f>IF(C26="","",VLOOKUP(C26,'بيانات الموظفين'!$B$3:$I$128,7,0))</f>
        <v/>
      </c>
      <c r="L26" s="51" t="str">
        <f t="shared" si="4"/>
        <v/>
      </c>
      <c r="M26" s="25"/>
      <c r="N26" s="51" t="str">
        <f t="shared" si="5"/>
        <v/>
      </c>
      <c r="O26" s="51" t="str">
        <f t="shared" si="6"/>
        <v/>
      </c>
      <c r="P26" s="51" t="str">
        <f t="shared" si="7"/>
        <v/>
      </c>
      <c r="Q26" s="51" t="str">
        <f t="shared" si="8"/>
        <v/>
      </c>
      <c r="R26" s="52" t="str">
        <f t="shared" si="9"/>
        <v/>
      </c>
    </row>
    <row r="27" spans="1:18" hidden="1" x14ac:dyDescent="0.25">
      <c r="A27" s="59" t="str">
        <f t="shared" si="2"/>
        <v/>
      </c>
      <c r="B27" s="60"/>
      <c r="C27" s="61"/>
      <c r="D27" s="62" t="str">
        <f>IF(C27="","",VLOOKUP(C27,'بيانات الموظفين'!$B$3:$I$128,2,0))</f>
        <v/>
      </c>
      <c r="E27" s="21"/>
      <c r="F27" s="83"/>
      <c r="G27" s="83"/>
      <c r="H27" s="51" t="str">
        <f t="shared" si="3"/>
        <v/>
      </c>
      <c r="I27" s="25"/>
      <c r="J27" s="116" t="str">
        <f>IF(C27="","",VLOOKUP(C27,'بيانات الموظفين'!$B$3:$I$128,6,0))</f>
        <v/>
      </c>
      <c r="K27" s="116" t="str">
        <f>IF(C27="","",VLOOKUP(C27,'بيانات الموظفين'!$B$3:$I$128,7,0))</f>
        <v/>
      </c>
      <c r="L27" s="51" t="str">
        <f t="shared" si="4"/>
        <v/>
      </c>
      <c r="M27" s="25"/>
      <c r="N27" s="51" t="str">
        <f t="shared" si="5"/>
        <v/>
      </c>
      <c r="O27" s="51" t="str">
        <f t="shared" si="6"/>
        <v/>
      </c>
      <c r="P27" s="51" t="str">
        <f t="shared" si="7"/>
        <v/>
      </c>
      <c r="Q27" s="51" t="str">
        <f t="shared" si="8"/>
        <v/>
      </c>
      <c r="R27" s="52" t="str">
        <f t="shared" si="9"/>
        <v/>
      </c>
    </row>
    <row r="28" spans="1:18" hidden="1" x14ac:dyDescent="0.25">
      <c r="A28" s="59" t="str">
        <f t="shared" si="2"/>
        <v/>
      </c>
      <c r="B28" s="60"/>
      <c r="C28" s="61"/>
      <c r="D28" s="62" t="str">
        <f>IF(C28="","",VLOOKUP(C28,'بيانات الموظفين'!$B$3:$I$128,2,0))</f>
        <v/>
      </c>
      <c r="E28" s="21"/>
      <c r="F28" s="83"/>
      <c r="G28" s="83"/>
      <c r="H28" s="51" t="str">
        <f t="shared" si="3"/>
        <v/>
      </c>
      <c r="I28" s="25"/>
      <c r="J28" s="116" t="str">
        <f>IF(C28="","",VLOOKUP(C28,'بيانات الموظفين'!$B$3:$I$128,6,0))</f>
        <v/>
      </c>
      <c r="K28" s="116" t="str">
        <f>IF(C28="","",VLOOKUP(C28,'بيانات الموظفين'!$B$3:$I$128,7,0))</f>
        <v/>
      </c>
      <c r="L28" s="51" t="str">
        <f t="shared" si="4"/>
        <v/>
      </c>
      <c r="M28" s="25"/>
      <c r="N28" s="51" t="str">
        <f t="shared" si="5"/>
        <v/>
      </c>
      <c r="O28" s="51" t="str">
        <f t="shared" si="6"/>
        <v/>
      </c>
      <c r="P28" s="51" t="str">
        <f t="shared" si="7"/>
        <v/>
      </c>
      <c r="Q28" s="51" t="str">
        <f t="shared" si="8"/>
        <v/>
      </c>
      <c r="R28" s="52" t="str">
        <f t="shared" si="9"/>
        <v/>
      </c>
    </row>
    <row r="29" spans="1:18" hidden="1" x14ac:dyDescent="0.25">
      <c r="A29" s="59" t="str">
        <f t="shared" si="2"/>
        <v/>
      </c>
      <c r="B29" s="60"/>
      <c r="C29" s="61"/>
      <c r="D29" s="62" t="str">
        <f>IF(C29="","",VLOOKUP(C29,'بيانات الموظفين'!$B$3:$I$128,2,0))</f>
        <v/>
      </c>
      <c r="E29" s="21"/>
      <c r="F29" s="83"/>
      <c r="G29" s="83"/>
      <c r="H29" s="51" t="str">
        <f t="shared" si="3"/>
        <v/>
      </c>
      <c r="I29" s="25"/>
      <c r="J29" s="116" t="str">
        <f>IF(C29="","",VLOOKUP(C29,'بيانات الموظفين'!$B$3:$I$128,6,0))</f>
        <v/>
      </c>
      <c r="K29" s="116" t="str">
        <f>IF(C29="","",VLOOKUP(C29,'بيانات الموظفين'!$B$3:$I$128,7,0))</f>
        <v/>
      </c>
      <c r="L29" s="51" t="str">
        <f t="shared" si="4"/>
        <v/>
      </c>
      <c r="M29" s="25"/>
      <c r="N29" s="51" t="str">
        <f t="shared" si="5"/>
        <v/>
      </c>
      <c r="O29" s="51" t="str">
        <f t="shared" si="6"/>
        <v/>
      </c>
      <c r="P29" s="51" t="str">
        <f t="shared" si="7"/>
        <v/>
      </c>
      <c r="Q29" s="51" t="str">
        <f t="shared" si="8"/>
        <v/>
      </c>
      <c r="R29" s="52" t="str">
        <f t="shared" si="9"/>
        <v/>
      </c>
    </row>
    <row r="30" spans="1:18" hidden="1" x14ac:dyDescent="0.25">
      <c r="A30" s="59" t="str">
        <f t="shared" si="2"/>
        <v/>
      </c>
      <c r="B30" s="60"/>
      <c r="C30" s="61"/>
      <c r="D30" s="62" t="str">
        <f>IF(C30="","",VLOOKUP(C30,'بيانات الموظفين'!$B$3:$I$128,2,0))</f>
        <v/>
      </c>
      <c r="E30" s="21"/>
      <c r="F30" s="83"/>
      <c r="G30" s="83"/>
      <c r="H30" s="51" t="str">
        <f t="shared" si="3"/>
        <v/>
      </c>
      <c r="I30" s="25"/>
      <c r="J30" s="116" t="str">
        <f>IF(C30="","",VLOOKUP(C30,'بيانات الموظفين'!$B$3:$I$128,6,0))</f>
        <v/>
      </c>
      <c r="K30" s="116" t="str">
        <f>IF(C30="","",VLOOKUP(C30,'بيانات الموظفين'!$B$3:$I$128,7,0))</f>
        <v/>
      </c>
      <c r="L30" s="51" t="str">
        <f t="shared" si="4"/>
        <v/>
      </c>
      <c r="M30" s="25"/>
      <c r="N30" s="51" t="str">
        <f t="shared" si="5"/>
        <v/>
      </c>
      <c r="O30" s="51" t="str">
        <f t="shared" si="6"/>
        <v/>
      </c>
      <c r="P30" s="51" t="str">
        <f t="shared" si="7"/>
        <v/>
      </c>
      <c r="Q30" s="51" t="str">
        <f t="shared" si="8"/>
        <v/>
      </c>
      <c r="R30" s="52" t="str">
        <f t="shared" si="9"/>
        <v/>
      </c>
    </row>
    <row r="31" spans="1:18" hidden="1" x14ac:dyDescent="0.25">
      <c r="A31" s="59" t="str">
        <f t="shared" si="2"/>
        <v/>
      </c>
      <c r="B31" s="60"/>
      <c r="C31" s="61"/>
      <c r="D31" s="62" t="str">
        <f>IF(C31="","",VLOOKUP(C31,'بيانات الموظفين'!$B$3:$I$128,2,0))</f>
        <v/>
      </c>
      <c r="E31" s="21"/>
      <c r="F31" s="83"/>
      <c r="G31" s="83"/>
      <c r="H31" s="51" t="str">
        <f t="shared" si="3"/>
        <v/>
      </c>
      <c r="I31" s="25"/>
      <c r="J31" s="116" t="str">
        <f>IF(C31="","",VLOOKUP(C31,'بيانات الموظفين'!$B$3:$I$128,6,0))</f>
        <v/>
      </c>
      <c r="K31" s="116" t="str">
        <f>IF(C31="","",VLOOKUP(C31,'بيانات الموظفين'!$B$3:$I$128,7,0))</f>
        <v/>
      </c>
      <c r="L31" s="51" t="str">
        <f t="shared" si="4"/>
        <v/>
      </c>
      <c r="M31" s="25"/>
      <c r="N31" s="51" t="str">
        <f t="shared" si="5"/>
        <v/>
      </c>
      <c r="O31" s="51" t="str">
        <f t="shared" si="6"/>
        <v/>
      </c>
      <c r="P31" s="51" t="str">
        <f t="shared" si="7"/>
        <v/>
      </c>
      <c r="Q31" s="51" t="str">
        <f t="shared" si="8"/>
        <v/>
      </c>
      <c r="R31" s="52" t="str">
        <f t="shared" si="9"/>
        <v/>
      </c>
    </row>
    <row r="32" spans="1:18" hidden="1" x14ac:dyDescent="0.25">
      <c r="A32" s="59" t="str">
        <f t="shared" si="2"/>
        <v/>
      </c>
      <c r="B32" s="60"/>
      <c r="C32" s="61"/>
      <c r="D32" s="62" t="str">
        <f>IF(C32="","",VLOOKUP(C32,'بيانات الموظفين'!$B$3:$I$128,2,0))</f>
        <v/>
      </c>
      <c r="E32" s="21"/>
      <c r="F32" s="83"/>
      <c r="G32" s="83"/>
      <c r="H32" s="51" t="str">
        <f t="shared" si="3"/>
        <v/>
      </c>
      <c r="I32" s="25"/>
      <c r="J32" s="116" t="str">
        <f>IF(C32="","",VLOOKUP(C32,'بيانات الموظفين'!$B$3:$I$128,6,0))</f>
        <v/>
      </c>
      <c r="K32" s="116" t="str">
        <f>IF(C32="","",VLOOKUP(C32,'بيانات الموظفين'!$B$3:$I$128,7,0))</f>
        <v/>
      </c>
      <c r="L32" s="51" t="str">
        <f t="shared" si="4"/>
        <v/>
      </c>
      <c r="M32" s="25"/>
      <c r="N32" s="51" t="str">
        <f t="shared" si="5"/>
        <v/>
      </c>
      <c r="O32" s="51" t="str">
        <f t="shared" si="6"/>
        <v/>
      </c>
      <c r="P32" s="51" t="str">
        <f t="shared" si="7"/>
        <v/>
      </c>
      <c r="Q32" s="51" t="str">
        <f t="shared" si="8"/>
        <v/>
      </c>
      <c r="R32" s="52" t="str">
        <f t="shared" si="9"/>
        <v/>
      </c>
    </row>
    <row r="33" spans="1:18" hidden="1" x14ac:dyDescent="0.25">
      <c r="A33" s="59" t="str">
        <f t="shared" si="2"/>
        <v/>
      </c>
      <c r="B33" s="60"/>
      <c r="C33" s="61"/>
      <c r="D33" s="62" t="str">
        <f>IF(C33="","",VLOOKUP(C33,'بيانات الموظفين'!$B$3:$I$128,2,0))</f>
        <v/>
      </c>
      <c r="E33" s="21"/>
      <c r="F33" s="83"/>
      <c r="G33" s="83"/>
      <c r="H33" s="51" t="str">
        <f t="shared" si="3"/>
        <v/>
      </c>
      <c r="I33" s="25"/>
      <c r="J33" s="116" t="str">
        <f>IF(C33="","",VLOOKUP(C33,'بيانات الموظفين'!$B$3:$I$128,6,0))</f>
        <v/>
      </c>
      <c r="K33" s="116" t="str">
        <f>IF(C33="","",VLOOKUP(C33,'بيانات الموظفين'!$B$3:$I$128,7,0))</f>
        <v/>
      </c>
      <c r="L33" s="51" t="str">
        <f t="shared" si="4"/>
        <v/>
      </c>
      <c r="M33" s="25"/>
      <c r="N33" s="51" t="str">
        <f t="shared" si="5"/>
        <v/>
      </c>
      <c r="O33" s="51" t="str">
        <f t="shared" si="6"/>
        <v/>
      </c>
      <c r="P33" s="51" t="str">
        <f t="shared" si="7"/>
        <v/>
      </c>
      <c r="Q33" s="51" t="str">
        <f t="shared" si="8"/>
        <v/>
      </c>
      <c r="R33" s="52" t="str">
        <f t="shared" si="9"/>
        <v/>
      </c>
    </row>
    <row r="34" spans="1:18" hidden="1" x14ac:dyDescent="0.25">
      <c r="A34" s="59" t="str">
        <f t="shared" si="2"/>
        <v/>
      </c>
      <c r="B34" s="60"/>
      <c r="C34" s="61"/>
      <c r="D34" s="62" t="str">
        <f>IF(C34="","",VLOOKUP(C34,'بيانات الموظفين'!$B$3:$I$128,2,0))</f>
        <v/>
      </c>
      <c r="E34" s="21"/>
      <c r="F34" s="83"/>
      <c r="G34" s="83"/>
      <c r="H34" s="51" t="str">
        <f t="shared" si="3"/>
        <v/>
      </c>
      <c r="I34" s="25"/>
      <c r="J34" s="116" t="str">
        <f>IF(C34="","",VLOOKUP(C34,'بيانات الموظفين'!$B$3:$I$128,6,0))</f>
        <v/>
      </c>
      <c r="K34" s="116" t="str">
        <f>IF(C34="","",VLOOKUP(C34,'بيانات الموظفين'!$B$3:$I$128,7,0))</f>
        <v/>
      </c>
      <c r="L34" s="51" t="str">
        <f t="shared" si="4"/>
        <v/>
      </c>
      <c r="M34" s="25"/>
      <c r="N34" s="51" t="str">
        <f t="shared" si="5"/>
        <v/>
      </c>
      <c r="O34" s="51" t="str">
        <f t="shared" si="6"/>
        <v/>
      </c>
      <c r="P34" s="51" t="str">
        <f t="shared" si="7"/>
        <v/>
      </c>
      <c r="Q34" s="51" t="str">
        <f t="shared" si="8"/>
        <v/>
      </c>
      <c r="R34" s="52" t="str">
        <f t="shared" si="9"/>
        <v/>
      </c>
    </row>
    <row r="35" spans="1:18" hidden="1" x14ac:dyDescent="0.25">
      <c r="A35" s="59" t="str">
        <f t="shared" si="2"/>
        <v/>
      </c>
      <c r="B35" s="60"/>
      <c r="C35" s="61"/>
      <c r="D35" s="62" t="str">
        <f>IF(C35="","",VLOOKUP(C35,'بيانات الموظفين'!$B$3:$I$128,2,0))</f>
        <v/>
      </c>
      <c r="E35" s="21"/>
      <c r="F35" s="83"/>
      <c r="G35" s="83"/>
      <c r="H35" s="51" t="str">
        <f t="shared" si="3"/>
        <v/>
      </c>
      <c r="I35" s="25"/>
      <c r="J35" s="116" t="str">
        <f>IF(C35="","",VLOOKUP(C35,'بيانات الموظفين'!$B$3:$I$128,6,0))</f>
        <v/>
      </c>
      <c r="K35" s="116" t="str">
        <f>IF(C35="","",VLOOKUP(C35,'بيانات الموظفين'!$B$3:$I$128,7,0))</f>
        <v/>
      </c>
      <c r="L35" s="51" t="str">
        <f t="shared" si="4"/>
        <v/>
      </c>
      <c r="M35" s="25"/>
      <c r="N35" s="51" t="str">
        <f t="shared" si="5"/>
        <v/>
      </c>
      <c r="O35" s="51" t="str">
        <f t="shared" si="6"/>
        <v/>
      </c>
      <c r="P35" s="51" t="str">
        <f t="shared" si="7"/>
        <v/>
      </c>
      <c r="Q35" s="51" t="str">
        <f t="shared" si="8"/>
        <v/>
      </c>
      <c r="R35" s="52" t="str">
        <f t="shared" si="9"/>
        <v/>
      </c>
    </row>
    <row r="36" spans="1:18" hidden="1" x14ac:dyDescent="0.25">
      <c r="A36" s="59" t="str">
        <f t="shared" si="2"/>
        <v/>
      </c>
      <c r="B36" s="60"/>
      <c r="C36" s="61"/>
      <c r="D36" s="62" t="str">
        <f>IF(C36="","",VLOOKUP(C36,'بيانات الموظفين'!$B$3:$I$128,2,0))</f>
        <v/>
      </c>
      <c r="E36" s="21"/>
      <c r="F36" s="83"/>
      <c r="G36" s="83"/>
      <c r="H36" s="51" t="str">
        <f t="shared" si="3"/>
        <v/>
      </c>
      <c r="I36" s="25"/>
      <c r="J36" s="116" t="str">
        <f>IF(C36="","",VLOOKUP(C36,'بيانات الموظفين'!$B$3:$I$128,6,0))</f>
        <v/>
      </c>
      <c r="K36" s="116" t="str">
        <f>IF(C36="","",VLOOKUP(C36,'بيانات الموظفين'!$B$3:$I$128,7,0))</f>
        <v/>
      </c>
      <c r="L36" s="51" t="str">
        <f t="shared" si="4"/>
        <v/>
      </c>
      <c r="M36" s="25"/>
      <c r="N36" s="51" t="str">
        <f t="shared" si="5"/>
        <v/>
      </c>
      <c r="O36" s="51" t="str">
        <f t="shared" si="6"/>
        <v/>
      </c>
      <c r="P36" s="51" t="str">
        <f t="shared" si="7"/>
        <v/>
      </c>
      <c r="Q36" s="51" t="str">
        <f t="shared" si="8"/>
        <v/>
      </c>
      <c r="R36" s="52" t="str">
        <f t="shared" si="9"/>
        <v/>
      </c>
    </row>
    <row r="37" spans="1:18" ht="16.5" hidden="1" thickBot="1" x14ac:dyDescent="0.3">
      <c r="A37" s="59" t="str">
        <f t="shared" si="2"/>
        <v/>
      </c>
      <c r="B37" s="60"/>
      <c r="C37" s="61"/>
      <c r="D37" s="62" t="str">
        <f>IF(C37="","",VLOOKUP(C37,'بيانات الموظفين'!$B$3:$I$128,2,0))</f>
        <v/>
      </c>
      <c r="E37" s="21"/>
      <c r="F37" s="83"/>
      <c r="G37" s="83"/>
      <c r="H37" s="51" t="str">
        <f t="shared" si="3"/>
        <v/>
      </c>
      <c r="I37" s="25"/>
      <c r="J37" s="116" t="str">
        <f>IF(C37="","",VLOOKUP(C37,'بيانات الموظفين'!$B$3:$I$128,6,0))</f>
        <v/>
      </c>
      <c r="K37" s="116" t="str">
        <f>IF(C37="","",VLOOKUP(C37,'بيانات الموظفين'!$B$3:$I$128,7,0))</f>
        <v/>
      </c>
      <c r="L37" s="51" t="str">
        <f t="shared" si="4"/>
        <v/>
      </c>
      <c r="M37" s="25"/>
      <c r="N37" s="51" t="str">
        <f t="shared" si="5"/>
        <v/>
      </c>
      <c r="O37" s="51" t="str">
        <f t="shared" si="6"/>
        <v/>
      </c>
      <c r="P37" s="51" t="str">
        <f t="shared" si="7"/>
        <v/>
      </c>
      <c r="Q37" s="51" t="str">
        <f t="shared" si="8"/>
        <v/>
      </c>
      <c r="R37" s="52" t="str">
        <f t="shared" si="9"/>
        <v/>
      </c>
    </row>
    <row r="38" spans="1:18" ht="16.5" thickBot="1" x14ac:dyDescent="0.3">
      <c r="A38" s="7"/>
      <c r="B38" s="8"/>
      <c r="C38" s="9"/>
      <c r="D38" s="10"/>
      <c r="E38" s="22"/>
      <c r="F38" s="58"/>
      <c r="G38" s="58"/>
      <c r="H38" s="53">
        <f>SUM(H7:H37)</f>
        <v>1.1076388888888884</v>
      </c>
      <c r="I38" s="26"/>
      <c r="J38" s="57"/>
      <c r="K38" s="57"/>
      <c r="L38" s="53">
        <f>SUM(L7:L37)</f>
        <v>1.1666666666666654</v>
      </c>
      <c r="M38" s="26"/>
      <c r="N38" s="53">
        <f>SUM(N7:N37)</f>
        <v>4.8611111111111049E-2</v>
      </c>
      <c r="O38" s="53">
        <f>SUM(O7:O37)</f>
        <v>1.7361111111110827E-2</v>
      </c>
      <c r="P38" s="53">
        <f>SUM(P7:P37)</f>
        <v>1.0416666666666666E-2</v>
      </c>
      <c r="Q38" s="53">
        <f>SUM(Q7:Q37)</f>
        <v>0</v>
      </c>
      <c r="R38" s="54">
        <f>SUM(R7:R37)</f>
        <v>6.9444444444447528E-3</v>
      </c>
    </row>
    <row r="39" spans="1:18" x14ac:dyDescent="0.25">
      <c r="N39" s="55">
        <f>N38+O38</f>
        <v>6.5972222222221877E-2</v>
      </c>
      <c r="O39" s="56"/>
      <c r="P39" s="56"/>
      <c r="Q39" s="55">
        <f>Q38+R38</f>
        <v>6.9444444444447528E-3</v>
      </c>
      <c r="R39" s="56"/>
    </row>
  </sheetData>
  <autoFilter ref="A6:R37" xr:uid="{00000000-0001-0000-0200-000000000000}">
    <filterColumn colId="3">
      <filters>
        <filter val="محمد"/>
      </filters>
    </filterColumn>
  </autoFilter>
  <mergeCells count="13">
    <mergeCell ref="A2:R2"/>
    <mergeCell ref="J5:L5"/>
    <mergeCell ref="N5:N6"/>
    <mergeCell ref="O5:O6"/>
    <mergeCell ref="Q5:Q6"/>
    <mergeCell ref="R5:R6"/>
    <mergeCell ref="B5:B6"/>
    <mergeCell ref="C5:C6"/>
    <mergeCell ref="D5:D6"/>
    <mergeCell ref="A5:A6"/>
    <mergeCell ref="F5:H5"/>
    <mergeCell ref="A3:C3"/>
    <mergeCell ref="P5:P6"/>
  </mergeCells>
  <conditionalFormatting sqref="Q7:R37">
    <cfRule type="notContainsBlanks" dxfId="10" priority="172">
      <formula>LEN(TRIM(Q7))&gt;0</formula>
    </cfRule>
  </conditionalFormatting>
  <conditionalFormatting sqref="N7:P37">
    <cfRule type="notContainsBlanks" dxfId="9" priority="171">
      <formula>LEN(TRIM(N7))&gt;0</formula>
    </cfRule>
  </conditionalFormatting>
  <conditionalFormatting sqref="N7:O37">
    <cfRule type="cellIs" dxfId="8" priority="170" operator="equal">
      <formula>0</formula>
    </cfRule>
  </conditionalFormatting>
  <conditionalFormatting sqref="Q7:R37">
    <cfRule type="cellIs" dxfId="7" priority="168" operator="equal">
      <formula>0</formula>
    </cfRule>
  </conditionalFormatting>
  <printOptions horizontalCentered="1"/>
  <pageMargins left="0.31496062992125984" right="0.31496062992125984" top="0.74803149606299213" bottom="0.35433070866141736" header="0.31496062992125984" footer="0.31496062992125984"/>
  <pageSetup paperSize="9" scale="72" orientation="landscape" r:id="rId1"/>
  <colBreaks count="1" manualBreakCount="1">
    <brk id="17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EBFAD-42F4-4DA5-9F96-11888C5756FE}">
  <dimension ref="A1:R39"/>
  <sheetViews>
    <sheetView showGridLines="0" rightToLeft="1" zoomScaleNormal="100" zoomScaleSheetLayoutView="85" workbookViewId="0">
      <pane ySplit="6" topLeftCell="A7" activePane="bottomLeft" state="frozen"/>
      <selection pane="bottomLeft"/>
    </sheetView>
  </sheetViews>
  <sheetFormatPr defaultColWidth="9" defaultRowHeight="15.75" x14ac:dyDescent="0.25"/>
  <cols>
    <col min="1" max="1" width="5.625" style="3" bestFit="1" customWidth="1"/>
    <col min="2" max="2" width="12.625" style="4" bestFit="1" customWidth="1"/>
    <col min="3" max="3" width="9.625" style="3" customWidth="1"/>
    <col min="4" max="4" width="25.5" style="5" bestFit="1" customWidth="1"/>
    <col min="5" max="5" width="1.125" style="23" customWidth="1"/>
    <col min="6" max="6" width="10.125" style="3" customWidth="1"/>
    <col min="7" max="7" width="9" style="3" customWidth="1"/>
    <col min="8" max="8" width="9.875" style="3" bestFit="1" customWidth="1"/>
    <col min="9" max="9" width="1.125" style="27" customWidth="1"/>
    <col min="10" max="11" width="9" style="3" customWidth="1"/>
    <col min="12" max="12" width="9.75" style="3" bestFit="1" customWidth="1"/>
    <col min="13" max="13" width="1.25" style="27" customWidth="1"/>
    <col min="14" max="14" width="13.25" style="3" bestFit="1" customWidth="1"/>
    <col min="15" max="15" width="14.75" style="3" bestFit="1" customWidth="1"/>
    <col min="16" max="16" width="9.625" style="3" bestFit="1" customWidth="1"/>
    <col min="17" max="17" width="18.25" style="3" bestFit="1" customWidth="1"/>
    <col min="18" max="18" width="10.75" style="3" customWidth="1"/>
    <col min="19" max="16384" width="9" style="3"/>
  </cols>
  <sheetData>
    <row r="1" spans="1:18" ht="10.15" customHeight="1" x14ac:dyDescent="0.25"/>
    <row r="2" spans="1:18" ht="47.45" customHeight="1" thickBot="1" x14ac:dyDescent="0.3">
      <c r="A2" s="131" t="s">
        <v>10</v>
      </c>
      <c r="B2" s="131"/>
      <c r="C2" s="131"/>
      <c r="D2" s="131"/>
      <c r="E2" s="131"/>
      <c r="F2" s="131"/>
      <c r="G2" s="131"/>
      <c r="H2" s="131"/>
      <c r="I2" s="131"/>
      <c r="J2" s="131"/>
      <c r="K2" s="131"/>
      <c r="L2" s="131"/>
      <c r="M2" s="131"/>
      <c r="N2" s="131"/>
      <c r="O2" s="131"/>
      <c r="P2" s="131"/>
      <c r="Q2" s="131"/>
      <c r="R2" s="131"/>
    </row>
    <row r="3" spans="1:18" ht="19.899999999999999" customHeight="1" thickBot="1" x14ac:dyDescent="0.3">
      <c r="A3" s="132" t="s">
        <v>23</v>
      </c>
      <c r="B3" s="133"/>
      <c r="C3" s="134"/>
      <c r="D3" s="48">
        <v>3.472222222222222E-3</v>
      </c>
      <c r="E3" s="19"/>
      <c r="H3" s="38">
        <f>H38</f>
        <v>0</v>
      </c>
      <c r="I3" s="18"/>
      <c r="J3" s="6"/>
      <c r="K3" s="39"/>
      <c r="L3" s="38">
        <f t="shared" ref="L3:R3" si="0">L38</f>
        <v>0</v>
      </c>
      <c r="M3" s="24"/>
      <c r="N3" s="49">
        <f t="shared" si="0"/>
        <v>0</v>
      </c>
      <c r="O3" s="49">
        <f t="shared" si="0"/>
        <v>0</v>
      </c>
      <c r="P3" s="49">
        <f>P38</f>
        <v>0</v>
      </c>
      <c r="Q3" s="49">
        <f t="shared" si="0"/>
        <v>0</v>
      </c>
      <c r="R3" s="50">
        <f t="shared" si="0"/>
        <v>0</v>
      </c>
    </row>
    <row r="4" spans="1:18" ht="6" customHeight="1" x14ac:dyDescent="0.25">
      <c r="A4" s="28"/>
      <c r="B4" s="29"/>
      <c r="C4" s="29"/>
      <c r="D4" s="29"/>
      <c r="E4" s="19"/>
      <c r="H4" s="18"/>
      <c r="I4" s="18"/>
      <c r="J4" s="6"/>
      <c r="K4" s="6"/>
      <c r="L4" s="18"/>
      <c r="M4" s="18"/>
      <c r="N4" s="18"/>
      <c r="O4" s="18"/>
      <c r="P4" s="30"/>
      <c r="Q4" s="18"/>
      <c r="R4" s="18"/>
    </row>
    <row r="5" spans="1:18" ht="20.25" customHeight="1" x14ac:dyDescent="0.25">
      <c r="A5" s="126" t="s">
        <v>0</v>
      </c>
      <c r="B5" s="127" t="s">
        <v>1</v>
      </c>
      <c r="C5" s="126" t="s">
        <v>2</v>
      </c>
      <c r="D5" s="128" t="s">
        <v>3</v>
      </c>
      <c r="E5" s="20"/>
      <c r="F5" s="130" t="s">
        <v>18</v>
      </c>
      <c r="G5" s="130"/>
      <c r="H5" s="130"/>
      <c r="I5" s="20"/>
      <c r="J5" s="126" t="s">
        <v>22</v>
      </c>
      <c r="K5" s="126"/>
      <c r="L5" s="126"/>
      <c r="M5" s="20"/>
      <c r="N5" s="123" t="s">
        <v>19</v>
      </c>
      <c r="O5" s="123" t="s">
        <v>7</v>
      </c>
      <c r="P5" s="123" t="s">
        <v>24</v>
      </c>
      <c r="Q5" s="123" t="s">
        <v>8</v>
      </c>
      <c r="R5" s="123" t="s">
        <v>9</v>
      </c>
    </row>
    <row r="6" spans="1:18" ht="20.25" customHeight="1" x14ac:dyDescent="0.25">
      <c r="A6" s="126"/>
      <c r="B6" s="127"/>
      <c r="C6" s="126"/>
      <c r="D6" s="129"/>
      <c r="E6" s="20"/>
      <c r="F6" s="82" t="s">
        <v>4</v>
      </c>
      <c r="G6" s="82" t="s">
        <v>5</v>
      </c>
      <c r="H6" s="82" t="s">
        <v>6</v>
      </c>
      <c r="I6" s="20"/>
      <c r="J6" s="81" t="s">
        <v>4</v>
      </c>
      <c r="K6" s="81" t="s">
        <v>5</v>
      </c>
      <c r="L6" s="81" t="s">
        <v>6</v>
      </c>
      <c r="M6" s="20"/>
      <c r="N6" s="124"/>
      <c r="O6" s="124"/>
      <c r="P6" s="124"/>
      <c r="Q6" s="124"/>
      <c r="R6" s="124"/>
    </row>
    <row r="7" spans="1:18" x14ac:dyDescent="0.25">
      <c r="A7" s="59" t="str">
        <f>IF(C7="","",ROW(A7)-ROW($A$6))</f>
        <v/>
      </c>
      <c r="B7" s="60"/>
      <c r="C7" s="61"/>
      <c r="D7" s="62" t="str">
        <f>IF(C7="","",VLOOKUP(C7,'بيانات الموظفين'!$B$3:$I$128,2,0))</f>
        <v/>
      </c>
      <c r="E7" s="21"/>
      <c r="F7" s="83"/>
      <c r="G7" s="83"/>
      <c r="H7" s="51" t="str">
        <f>IF(C7="","",G7-F7)</f>
        <v/>
      </c>
      <c r="I7" s="25"/>
      <c r="J7" s="116" t="str">
        <f>IF(C7="","",VLOOKUP(C7,'بيانات الموظفين'!$B$3:$I$128,6,0))</f>
        <v/>
      </c>
      <c r="K7" s="116" t="str">
        <f>IF(C7="","",VLOOKUP(C7,'بيانات الموظفين'!$B$3:$I$128,7,0))</f>
        <v/>
      </c>
      <c r="L7" s="51" t="str">
        <f>IF(C7="","",K7-J7)</f>
        <v/>
      </c>
      <c r="M7" s="25"/>
      <c r="N7" s="51">
        <f>IF(F7&gt;J7,F7-J7,0)</f>
        <v>0</v>
      </c>
      <c r="O7" s="51">
        <f>IF(G7&lt;K7,K7-G7,0)</f>
        <v>0</v>
      </c>
      <c r="P7" s="51">
        <f>IF(N7+O7-Q7-R7&gt;=$D$3,$D$3,0)</f>
        <v>0</v>
      </c>
      <c r="Q7" s="51">
        <f>IF(F7&lt;J7,J7-F7,0)</f>
        <v>0</v>
      </c>
      <c r="R7" s="52">
        <f>IF(G7&gt;K7,G7-K7,0)</f>
        <v>0</v>
      </c>
    </row>
    <row r="8" spans="1:18" x14ac:dyDescent="0.25">
      <c r="A8" s="59" t="str">
        <f t="shared" ref="A8:A37" si="1">IF(C8="","",ROW(A8)-ROW($A$6))</f>
        <v/>
      </c>
      <c r="B8" s="60"/>
      <c r="C8" s="61"/>
      <c r="D8" s="62" t="str">
        <f>IF(C8="","",VLOOKUP(C8,'بيانات الموظفين'!$B$3:$I$128,2,0))</f>
        <v/>
      </c>
      <c r="E8" s="21"/>
      <c r="F8" s="83"/>
      <c r="G8" s="83"/>
      <c r="H8" s="51" t="str">
        <f t="shared" ref="H8:H37" si="2">IF(C8="","",G8-F8)</f>
        <v/>
      </c>
      <c r="I8" s="25"/>
      <c r="J8" s="116" t="str">
        <f>IF(C8="","",VLOOKUP(C8,'بيانات الموظفين'!$B$3:$I$128,6,0))</f>
        <v/>
      </c>
      <c r="K8" s="116" t="str">
        <f>IF(C8="","",VLOOKUP(C8,'بيانات الموظفين'!$B$3:$I$128,7,0))</f>
        <v/>
      </c>
      <c r="L8" s="51" t="str">
        <f t="shared" ref="L8:L37" si="3">IF(C8="","",K8-J8)</f>
        <v/>
      </c>
      <c r="M8" s="25"/>
      <c r="N8" s="51">
        <f t="shared" ref="N8:N37" si="4">IF(F8&gt;J8,F8-J8,0)</f>
        <v>0</v>
      </c>
      <c r="O8" s="51">
        <f t="shared" ref="O8:O37" si="5">IF(G8&lt;K8,K8-G8,0)</f>
        <v>0</v>
      </c>
      <c r="P8" s="51">
        <f t="shared" ref="P8:P37" si="6">IF(N8+O8-Q8-R8&gt;=$D$3,$D$3,0)</f>
        <v>0</v>
      </c>
      <c r="Q8" s="51">
        <f t="shared" ref="Q8:Q37" si="7">IF(F8&lt;J8,J8-F8,0)</f>
        <v>0</v>
      </c>
      <c r="R8" s="52">
        <f t="shared" ref="R8:R37" si="8">IF(G8&gt;K8,G8-K8,0)</f>
        <v>0</v>
      </c>
    </row>
    <row r="9" spans="1:18" x14ac:dyDescent="0.25">
      <c r="A9" s="59" t="str">
        <f t="shared" si="1"/>
        <v/>
      </c>
      <c r="B9" s="60"/>
      <c r="C9" s="61"/>
      <c r="D9" s="62" t="str">
        <f>IF(C9="","",VLOOKUP(C9,'بيانات الموظفين'!$B$3:$I$128,2,0))</f>
        <v/>
      </c>
      <c r="E9" s="21"/>
      <c r="F9" s="83"/>
      <c r="G9" s="83"/>
      <c r="H9" s="51" t="str">
        <f t="shared" si="2"/>
        <v/>
      </c>
      <c r="I9" s="25"/>
      <c r="J9" s="116" t="str">
        <f>IF(C9="","",VLOOKUP(C9,'بيانات الموظفين'!$B$3:$I$128,6,0))</f>
        <v/>
      </c>
      <c r="K9" s="116" t="str">
        <f>IF(C9="","",VLOOKUP(C9,'بيانات الموظفين'!$B$3:$I$128,7,0))</f>
        <v/>
      </c>
      <c r="L9" s="51" t="str">
        <f t="shared" si="3"/>
        <v/>
      </c>
      <c r="M9" s="25"/>
      <c r="N9" s="51">
        <f t="shared" si="4"/>
        <v>0</v>
      </c>
      <c r="O9" s="51">
        <f t="shared" si="5"/>
        <v>0</v>
      </c>
      <c r="P9" s="51">
        <f t="shared" si="6"/>
        <v>0</v>
      </c>
      <c r="Q9" s="51">
        <f t="shared" si="7"/>
        <v>0</v>
      </c>
      <c r="R9" s="52">
        <f t="shared" si="8"/>
        <v>0</v>
      </c>
    </row>
    <row r="10" spans="1:18" x14ac:dyDescent="0.25">
      <c r="A10" s="59" t="str">
        <f t="shared" si="1"/>
        <v/>
      </c>
      <c r="B10" s="60"/>
      <c r="C10" s="61"/>
      <c r="D10" s="62" t="str">
        <f>IF(C10="","",VLOOKUP(C10,'بيانات الموظفين'!$B$3:$I$128,2,0))</f>
        <v/>
      </c>
      <c r="E10" s="21"/>
      <c r="F10" s="83"/>
      <c r="G10" s="83"/>
      <c r="H10" s="51" t="str">
        <f t="shared" si="2"/>
        <v/>
      </c>
      <c r="I10" s="25"/>
      <c r="J10" s="116" t="str">
        <f>IF(C10="","",VLOOKUP(C10,'بيانات الموظفين'!$B$3:$I$128,6,0))</f>
        <v/>
      </c>
      <c r="K10" s="116" t="str">
        <f>IF(C10="","",VLOOKUP(C10,'بيانات الموظفين'!$B$3:$I$128,7,0))</f>
        <v/>
      </c>
      <c r="L10" s="51" t="str">
        <f t="shared" si="3"/>
        <v/>
      </c>
      <c r="M10" s="25"/>
      <c r="N10" s="51">
        <f t="shared" si="4"/>
        <v>0</v>
      </c>
      <c r="O10" s="51">
        <f t="shared" si="5"/>
        <v>0</v>
      </c>
      <c r="P10" s="51">
        <f t="shared" si="6"/>
        <v>0</v>
      </c>
      <c r="Q10" s="51">
        <f t="shared" si="7"/>
        <v>0</v>
      </c>
      <c r="R10" s="52">
        <f t="shared" si="8"/>
        <v>0</v>
      </c>
    </row>
    <row r="11" spans="1:18" x14ac:dyDescent="0.25">
      <c r="A11" s="59" t="str">
        <f t="shared" si="1"/>
        <v/>
      </c>
      <c r="B11" s="60"/>
      <c r="C11" s="61"/>
      <c r="D11" s="62" t="str">
        <f>IF(C11="","",VLOOKUP(C11,'بيانات الموظفين'!$B$3:$I$128,2,0))</f>
        <v/>
      </c>
      <c r="E11" s="21"/>
      <c r="F11" s="83"/>
      <c r="G11" s="83"/>
      <c r="H11" s="51" t="str">
        <f t="shared" si="2"/>
        <v/>
      </c>
      <c r="I11" s="25"/>
      <c r="J11" s="116" t="str">
        <f>IF(C11="","",VLOOKUP(C11,'بيانات الموظفين'!$B$3:$I$128,6,0))</f>
        <v/>
      </c>
      <c r="K11" s="116" t="str">
        <f>IF(C11="","",VLOOKUP(C11,'بيانات الموظفين'!$B$3:$I$128,7,0))</f>
        <v/>
      </c>
      <c r="L11" s="51" t="str">
        <f t="shared" si="3"/>
        <v/>
      </c>
      <c r="M11" s="25"/>
      <c r="N11" s="51">
        <f t="shared" si="4"/>
        <v>0</v>
      </c>
      <c r="O11" s="51">
        <f t="shared" si="5"/>
        <v>0</v>
      </c>
      <c r="P11" s="51">
        <f t="shared" si="6"/>
        <v>0</v>
      </c>
      <c r="Q11" s="51">
        <f t="shared" si="7"/>
        <v>0</v>
      </c>
      <c r="R11" s="52">
        <f t="shared" si="8"/>
        <v>0</v>
      </c>
    </row>
    <row r="12" spans="1:18" x14ac:dyDescent="0.25">
      <c r="A12" s="59" t="str">
        <f t="shared" si="1"/>
        <v/>
      </c>
      <c r="B12" s="60"/>
      <c r="C12" s="61"/>
      <c r="D12" s="62" t="str">
        <f>IF(C12="","",VLOOKUP(C12,'بيانات الموظفين'!$B$3:$I$128,2,0))</f>
        <v/>
      </c>
      <c r="E12" s="21"/>
      <c r="F12" s="83"/>
      <c r="G12" s="83"/>
      <c r="H12" s="51" t="str">
        <f t="shared" si="2"/>
        <v/>
      </c>
      <c r="I12" s="25"/>
      <c r="J12" s="116" t="str">
        <f>IF(C12="","",VLOOKUP(C12,'بيانات الموظفين'!$B$3:$I$128,6,0))</f>
        <v/>
      </c>
      <c r="K12" s="116" t="str">
        <f>IF(C12="","",VLOOKUP(C12,'بيانات الموظفين'!$B$3:$I$128,7,0))</f>
        <v/>
      </c>
      <c r="L12" s="51" t="str">
        <f t="shared" si="3"/>
        <v/>
      </c>
      <c r="M12" s="25"/>
      <c r="N12" s="51">
        <f t="shared" si="4"/>
        <v>0</v>
      </c>
      <c r="O12" s="51">
        <f t="shared" si="5"/>
        <v>0</v>
      </c>
      <c r="P12" s="51">
        <f t="shared" si="6"/>
        <v>0</v>
      </c>
      <c r="Q12" s="51">
        <f t="shared" si="7"/>
        <v>0</v>
      </c>
      <c r="R12" s="52">
        <f t="shared" si="8"/>
        <v>0</v>
      </c>
    </row>
    <row r="13" spans="1:18" x14ac:dyDescent="0.25">
      <c r="A13" s="59" t="str">
        <f t="shared" si="1"/>
        <v/>
      </c>
      <c r="B13" s="60"/>
      <c r="C13" s="61"/>
      <c r="D13" s="62" t="str">
        <f>IF(C13="","",VLOOKUP(C13,'بيانات الموظفين'!$B$3:$I$128,2,0))</f>
        <v/>
      </c>
      <c r="E13" s="21"/>
      <c r="F13" s="83"/>
      <c r="G13" s="83"/>
      <c r="H13" s="51" t="str">
        <f t="shared" si="2"/>
        <v/>
      </c>
      <c r="I13" s="25"/>
      <c r="J13" s="116" t="str">
        <f>IF(C13="","",VLOOKUP(C13,'بيانات الموظفين'!$B$3:$I$128,6,0))</f>
        <v/>
      </c>
      <c r="K13" s="116" t="str">
        <f>IF(C13="","",VLOOKUP(C13,'بيانات الموظفين'!$B$3:$I$128,7,0))</f>
        <v/>
      </c>
      <c r="L13" s="51" t="str">
        <f t="shared" si="3"/>
        <v/>
      </c>
      <c r="M13" s="25"/>
      <c r="N13" s="51">
        <f t="shared" si="4"/>
        <v>0</v>
      </c>
      <c r="O13" s="51">
        <f t="shared" si="5"/>
        <v>0</v>
      </c>
      <c r="P13" s="51">
        <f t="shared" si="6"/>
        <v>0</v>
      </c>
      <c r="Q13" s="51">
        <f t="shared" si="7"/>
        <v>0</v>
      </c>
      <c r="R13" s="52">
        <f t="shared" si="8"/>
        <v>0</v>
      </c>
    </row>
    <row r="14" spans="1:18" x14ac:dyDescent="0.25">
      <c r="A14" s="59" t="str">
        <f t="shared" si="1"/>
        <v/>
      </c>
      <c r="B14" s="60"/>
      <c r="C14" s="61"/>
      <c r="D14" s="62" t="str">
        <f>IF(C14="","",VLOOKUP(C14,'بيانات الموظفين'!$B$3:$I$128,2,0))</f>
        <v/>
      </c>
      <c r="E14" s="21"/>
      <c r="F14" s="83"/>
      <c r="G14" s="83"/>
      <c r="H14" s="51" t="str">
        <f t="shared" si="2"/>
        <v/>
      </c>
      <c r="I14" s="25"/>
      <c r="J14" s="116" t="str">
        <f>IF(C14="","",VLOOKUP(C14,'بيانات الموظفين'!$B$3:$I$128,6,0))</f>
        <v/>
      </c>
      <c r="K14" s="116" t="str">
        <f>IF(C14="","",VLOOKUP(C14,'بيانات الموظفين'!$B$3:$I$128,7,0))</f>
        <v/>
      </c>
      <c r="L14" s="51" t="str">
        <f t="shared" si="3"/>
        <v/>
      </c>
      <c r="M14" s="25"/>
      <c r="N14" s="51">
        <f t="shared" si="4"/>
        <v>0</v>
      </c>
      <c r="O14" s="51">
        <f t="shared" si="5"/>
        <v>0</v>
      </c>
      <c r="P14" s="51">
        <f t="shared" si="6"/>
        <v>0</v>
      </c>
      <c r="Q14" s="51">
        <f t="shared" si="7"/>
        <v>0</v>
      </c>
      <c r="R14" s="52">
        <f t="shared" si="8"/>
        <v>0</v>
      </c>
    </row>
    <row r="15" spans="1:18" x14ac:dyDescent="0.25">
      <c r="A15" s="59" t="str">
        <f t="shared" si="1"/>
        <v/>
      </c>
      <c r="B15" s="60"/>
      <c r="C15" s="61"/>
      <c r="D15" s="62" t="str">
        <f>IF(C15="","",VLOOKUP(C15,'بيانات الموظفين'!$B$3:$I$128,2,0))</f>
        <v/>
      </c>
      <c r="E15" s="21"/>
      <c r="F15" s="83"/>
      <c r="G15" s="83"/>
      <c r="H15" s="51" t="str">
        <f t="shared" si="2"/>
        <v/>
      </c>
      <c r="I15" s="25"/>
      <c r="J15" s="116" t="str">
        <f>IF(C15="","",VLOOKUP(C15,'بيانات الموظفين'!$B$3:$I$128,6,0))</f>
        <v/>
      </c>
      <c r="K15" s="116" t="str">
        <f>IF(C15="","",VLOOKUP(C15,'بيانات الموظفين'!$B$3:$I$128,7,0))</f>
        <v/>
      </c>
      <c r="L15" s="51" t="str">
        <f t="shared" si="3"/>
        <v/>
      </c>
      <c r="M15" s="25"/>
      <c r="N15" s="51">
        <f t="shared" si="4"/>
        <v>0</v>
      </c>
      <c r="O15" s="51">
        <f t="shared" si="5"/>
        <v>0</v>
      </c>
      <c r="P15" s="51">
        <f t="shared" si="6"/>
        <v>0</v>
      </c>
      <c r="Q15" s="51">
        <f t="shared" si="7"/>
        <v>0</v>
      </c>
      <c r="R15" s="52">
        <f t="shared" si="8"/>
        <v>0</v>
      </c>
    </row>
    <row r="16" spans="1:18" x14ac:dyDescent="0.25">
      <c r="A16" s="59" t="str">
        <f t="shared" si="1"/>
        <v/>
      </c>
      <c r="B16" s="60"/>
      <c r="C16" s="61"/>
      <c r="D16" s="62" t="str">
        <f>IF(C16="","",VLOOKUP(C16,'بيانات الموظفين'!$B$3:$I$128,2,0))</f>
        <v/>
      </c>
      <c r="E16" s="21"/>
      <c r="F16" s="83"/>
      <c r="G16" s="83"/>
      <c r="H16" s="51" t="str">
        <f t="shared" si="2"/>
        <v/>
      </c>
      <c r="I16" s="25"/>
      <c r="J16" s="116" t="str">
        <f>IF(C16="","",VLOOKUP(C16,'بيانات الموظفين'!$B$3:$I$128,6,0))</f>
        <v/>
      </c>
      <c r="K16" s="116" t="str">
        <f>IF(C16="","",VLOOKUP(C16,'بيانات الموظفين'!$B$3:$I$128,7,0))</f>
        <v/>
      </c>
      <c r="L16" s="51" t="str">
        <f t="shared" si="3"/>
        <v/>
      </c>
      <c r="M16" s="25"/>
      <c r="N16" s="51">
        <f t="shared" si="4"/>
        <v>0</v>
      </c>
      <c r="O16" s="51">
        <f t="shared" si="5"/>
        <v>0</v>
      </c>
      <c r="P16" s="51">
        <f t="shared" si="6"/>
        <v>0</v>
      </c>
      <c r="Q16" s="51">
        <f t="shared" si="7"/>
        <v>0</v>
      </c>
      <c r="R16" s="52">
        <f t="shared" si="8"/>
        <v>0</v>
      </c>
    </row>
    <row r="17" spans="1:18" x14ac:dyDescent="0.25">
      <c r="A17" s="59" t="str">
        <f t="shared" si="1"/>
        <v/>
      </c>
      <c r="B17" s="60"/>
      <c r="C17" s="61"/>
      <c r="D17" s="62" t="str">
        <f>IF(C17="","",VLOOKUP(C17,'بيانات الموظفين'!$B$3:$I$128,2,0))</f>
        <v/>
      </c>
      <c r="E17" s="21"/>
      <c r="F17" s="83"/>
      <c r="G17" s="83"/>
      <c r="H17" s="51" t="str">
        <f t="shared" si="2"/>
        <v/>
      </c>
      <c r="I17" s="25"/>
      <c r="J17" s="116" t="str">
        <f>IF(C17="","",VLOOKUP(C17,'بيانات الموظفين'!$B$3:$I$128,6,0))</f>
        <v/>
      </c>
      <c r="K17" s="116" t="str">
        <f>IF(C17="","",VLOOKUP(C17,'بيانات الموظفين'!$B$3:$I$128,7,0))</f>
        <v/>
      </c>
      <c r="L17" s="51" t="str">
        <f t="shared" si="3"/>
        <v/>
      </c>
      <c r="M17" s="25"/>
      <c r="N17" s="51">
        <f t="shared" si="4"/>
        <v>0</v>
      </c>
      <c r="O17" s="51">
        <f t="shared" si="5"/>
        <v>0</v>
      </c>
      <c r="P17" s="51">
        <f t="shared" si="6"/>
        <v>0</v>
      </c>
      <c r="Q17" s="51">
        <f t="shared" si="7"/>
        <v>0</v>
      </c>
      <c r="R17" s="52">
        <f t="shared" si="8"/>
        <v>0</v>
      </c>
    </row>
    <row r="18" spans="1:18" x14ac:dyDescent="0.25">
      <c r="A18" s="59" t="str">
        <f t="shared" si="1"/>
        <v/>
      </c>
      <c r="B18" s="60"/>
      <c r="C18" s="61"/>
      <c r="D18" s="62" t="str">
        <f>IF(C18="","",VLOOKUP(C18,'بيانات الموظفين'!$B$3:$I$128,2,0))</f>
        <v/>
      </c>
      <c r="E18" s="21"/>
      <c r="F18" s="83"/>
      <c r="G18" s="83"/>
      <c r="H18" s="51" t="str">
        <f t="shared" si="2"/>
        <v/>
      </c>
      <c r="I18" s="25"/>
      <c r="J18" s="116" t="str">
        <f>IF(C18="","",VLOOKUP(C18,'بيانات الموظفين'!$B$3:$I$128,6,0))</f>
        <v/>
      </c>
      <c r="K18" s="116" t="str">
        <f>IF(C18="","",VLOOKUP(C18,'بيانات الموظفين'!$B$3:$I$128,7,0))</f>
        <v/>
      </c>
      <c r="L18" s="51" t="str">
        <f t="shared" si="3"/>
        <v/>
      </c>
      <c r="M18" s="25"/>
      <c r="N18" s="51">
        <f t="shared" si="4"/>
        <v>0</v>
      </c>
      <c r="O18" s="51">
        <f t="shared" si="5"/>
        <v>0</v>
      </c>
      <c r="P18" s="51">
        <f t="shared" si="6"/>
        <v>0</v>
      </c>
      <c r="Q18" s="51">
        <f t="shared" si="7"/>
        <v>0</v>
      </c>
      <c r="R18" s="52">
        <f t="shared" si="8"/>
        <v>0</v>
      </c>
    </row>
    <row r="19" spans="1:18" x14ac:dyDescent="0.25">
      <c r="A19" s="59" t="str">
        <f t="shared" si="1"/>
        <v/>
      </c>
      <c r="B19" s="60"/>
      <c r="C19" s="61"/>
      <c r="D19" s="62" t="str">
        <f>IF(C19="","",VLOOKUP(C19,'بيانات الموظفين'!$B$3:$I$128,2,0))</f>
        <v/>
      </c>
      <c r="E19" s="21"/>
      <c r="F19" s="83"/>
      <c r="G19" s="83"/>
      <c r="H19" s="51" t="str">
        <f t="shared" si="2"/>
        <v/>
      </c>
      <c r="I19" s="25"/>
      <c r="J19" s="116" t="str">
        <f>IF(C19="","",VLOOKUP(C19,'بيانات الموظفين'!$B$3:$I$128,6,0))</f>
        <v/>
      </c>
      <c r="K19" s="116" t="str">
        <f>IF(C19="","",VLOOKUP(C19,'بيانات الموظفين'!$B$3:$I$128,7,0))</f>
        <v/>
      </c>
      <c r="L19" s="51" t="str">
        <f t="shared" si="3"/>
        <v/>
      </c>
      <c r="M19" s="25"/>
      <c r="N19" s="51">
        <f t="shared" si="4"/>
        <v>0</v>
      </c>
      <c r="O19" s="51">
        <f t="shared" si="5"/>
        <v>0</v>
      </c>
      <c r="P19" s="51">
        <f t="shared" si="6"/>
        <v>0</v>
      </c>
      <c r="Q19" s="51">
        <f t="shared" si="7"/>
        <v>0</v>
      </c>
      <c r="R19" s="52">
        <f t="shared" si="8"/>
        <v>0</v>
      </c>
    </row>
    <row r="20" spans="1:18" x14ac:dyDescent="0.25">
      <c r="A20" s="59" t="str">
        <f t="shared" si="1"/>
        <v/>
      </c>
      <c r="B20" s="60"/>
      <c r="C20" s="61"/>
      <c r="D20" s="62" t="str">
        <f>IF(C20="","",VLOOKUP(C20,'بيانات الموظفين'!$B$3:$I$128,2,0))</f>
        <v/>
      </c>
      <c r="E20" s="21"/>
      <c r="F20" s="83"/>
      <c r="G20" s="83"/>
      <c r="H20" s="51" t="str">
        <f t="shared" si="2"/>
        <v/>
      </c>
      <c r="I20" s="25"/>
      <c r="J20" s="116" t="str">
        <f>IF(C20="","",VLOOKUP(C20,'بيانات الموظفين'!$B$3:$I$128,6,0))</f>
        <v/>
      </c>
      <c r="K20" s="116" t="str">
        <f>IF(C20="","",VLOOKUP(C20,'بيانات الموظفين'!$B$3:$I$128,7,0))</f>
        <v/>
      </c>
      <c r="L20" s="51" t="str">
        <f t="shared" si="3"/>
        <v/>
      </c>
      <c r="M20" s="25"/>
      <c r="N20" s="51">
        <f t="shared" si="4"/>
        <v>0</v>
      </c>
      <c r="O20" s="51">
        <f t="shared" si="5"/>
        <v>0</v>
      </c>
      <c r="P20" s="51">
        <f t="shared" si="6"/>
        <v>0</v>
      </c>
      <c r="Q20" s="51">
        <f t="shared" si="7"/>
        <v>0</v>
      </c>
      <c r="R20" s="52">
        <f t="shared" si="8"/>
        <v>0</v>
      </c>
    </row>
    <row r="21" spans="1:18" x14ac:dyDescent="0.25">
      <c r="A21" s="59" t="str">
        <f t="shared" si="1"/>
        <v/>
      </c>
      <c r="B21" s="60"/>
      <c r="C21" s="61"/>
      <c r="D21" s="62" t="str">
        <f>IF(C21="","",VLOOKUP(C21,'بيانات الموظفين'!$B$3:$I$128,2,0))</f>
        <v/>
      </c>
      <c r="E21" s="21"/>
      <c r="F21" s="83"/>
      <c r="G21" s="83"/>
      <c r="H21" s="51" t="str">
        <f t="shared" si="2"/>
        <v/>
      </c>
      <c r="I21" s="25"/>
      <c r="J21" s="116" t="str">
        <f>IF(C21="","",VLOOKUP(C21,'بيانات الموظفين'!$B$3:$I$128,6,0))</f>
        <v/>
      </c>
      <c r="K21" s="116" t="str">
        <f>IF(C21="","",VLOOKUP(C21,'بيانات الموظفين'!$B$3:$I$128,7,0))</f>
        <v/>
      </c>
      <c r="L21" s="51" t="str">
        <f t="shared" si="3"/>
        <v/>
      </c>
      <c r="M21" s="25"/>
      <c r="N21" s="51">
        <f t="shared" si="4"/>
        <v>0</v>
      </c>
      <c r="O21" s="51">
        <f t="shared" si="5"/>
        <v>0</v>
      </c>
      <c r="P21" s="51">
        <f t="shared" si="6"/>
        <v>0</v>
      </c>
      <c r="Q21" s="51">
        <f t="shared" si="7"/>
        <v>0</v>
      </c>
      <c r="R21" s="52">
        <f t="shared" si="8"/>
        <v>0</v>
      </c>
    </row>
    <row r="22" spans="1:18" x14ac:dyDescent="0.25">
      <c r="A22" s="59" t="str">
        <f t="shared" si="1"/>
        <v/>
      </c>
      <c r="B22" s="60"/>
      <c r="C22" s="61"/>
      <c r="D22" s="62" t="str">
        <f>IF(C22="","",VLOOKUP(C22,'بيانات الموظفين'!$B$3:$I$128,2,0))</f>
        <v/>
      </c>
      <c r="E22" s="21"/>
      <c r="F22" s="83"/>
      <c r="G22" s="83"/>
      <c r="H22" s="51" t="str">
        <f t="shared" si="2"/>
        <v/>
      </c>
      <c r="I22" s="25"/>
      <c r="J22" s="116" t="str">
        <f>IF(C22="","",VLOOKUP(C22,'بيانات الموظفين'!$B$3:$I$128,6,0))</f>
        <v/>
      </c>
      <c r="K22" s="116" t="str">
        <f>IF(C22="","",VLOOKUP(C22,'بيانات الموظفين'!$B$3:$I$128,7,0))</f>
        <v/>
      </c>
      <c r="L22" s="51" t="str">
        <f t="shared" si="3"/>
        <v/>
      </c>
      <c r="M22" s="25"/>
      <c r="N22" s="51">
        <f t="shared" si="4"/>
        <v>0</v>
      </c>
      <c r="O22" s="51">
        <f t="shared" si="5"/>
        <v>0</v>
      </c>
      <c r="P22" s="51">
        <f t="shared" si="6"/>
        <v>0</v>
      </c>
      <c r="Q22" s="51">
        <f t="shared" si="7"/>
        <v>0</v>
      </c>
      <c r="R22" s="52">
        <f t="shared" si="8"/>
        <v>0</v>
      </c>
    </row>
    <row r="23" spans="1:18" x14ac:dyDescent="0.25">
      <c r="A23" s="59" t="str">
        <f t="shared" si="1"/>
        <v/>
      </c>
      <c r="B23" s="60"/>
      <c r="C23" s="61"/>
      <c r="D23" s="62" t="str">
        <f>IF(C23="","",VLOOKUP(C23,'بيانات الموظفين'!$B$3:$I$128,2,0))</f>
        <v/>
      </c>
      <c r="E23" s="21"/>
      <c r="F23" s="83"/>
      <c r="G23" s="83"/>
      <c r="H23" s="51" t="str">
        <f t="shared" si="2"/>
        <v/>
      </c>
      <c r="I23" s="25"/>
      <c r="J23" s="116" t="str">
        <f>IF(C23="","",VLOOKUP(C23,'بيانات الموظفين'!$B$3:$I$128,6,0))</f>
        <v/>
      </c>
      <c r="K23" s="116" t="str">
        <f>IF(C23="","",VLOOKUP(C23,'بيانات الموظفين'!$B$3:$I$128,7,0))</f>
        <v/>
      </c>
      <c r="L23" s="51" t="str">
        <f t="shared" si="3"/>
        <v/>
      </c>
      <c r="M23" s="25"/>
      <c r="N23" s="51">
        <f t="shared" si="4"/>
        <v>0</v>
      </c>
      <c r="O23" s="51">
        <f t="shared" si="5"/>
        <v>0</v>
      </c>
      <c r="P23" s="51">
        <f t="shared" si="6"/>
        <v>0</v>
      </c>
      <c r="Q23" s="51">
        <f t="shared" si="7"/>
        <v>0</v>
      </c>
      <c r="R23" s="52">
        <f t="shared" si="8"/>
        <v>0</v>
      </c>
    </row>
    <row r="24" spans="1:18" x14ac:dyDescent="0.25">
      <c r="A24" s="59" t="str">
        <f t="shared" si="1"/>
        <v/>
      </c>
      <c r="B24" s="60"/>
      <c r="C24" s="61"/>
      <c r="D24" s="62" t="str">
        <f>IF(C24="","",VLOOKUP(C24,'بيانات الموظفين'!$B$3:$I$128,2,0))</f>
        <v/>
      </c>
      <c r="E24" s="21"/>
      <c r="F24" s="83"/>
      <c r="G24" s="83"/>
      <c r="H24" s="51" t="str">
        <f t="shared" si="2"/>
        <v/>
      </c>
      <c r="I24" s="25"/>
      <c r="J24" s="116" t="str">
        <f>IF(C24="","",VLOOKUP(C24,'بيانات الموظفين'!$B$3:$I$128,6,0))</f>
        <v/>
      </c>
      <c r="K24" s="116" t="str">
        <f>IF(C24="","",VLOOKUP(C24,'بيانات الموظفين'!$B$3:$I$128,7,0))</f>
        <v/>
      </c>
      <c r="L24" s="51" t="str">
        <f t="shared" si="3"/>
        <v/>
      </c>
      <c r="M24" s="25"/>
      <c r="N24" s="51">
        <f t="shared" si="4"/>
        <v>0</v>
      </c>
      <c r="O24" s="51">
        <f t="shared" si="5"/>
        <v>0</v>
      </c>
      <c r="P24" s="51">
        <f t="shared" si="6"/>
        <v>0</v>
      </c>
      <c r="Q24" s="51">
        <f t="shared" si="7"/>
        <v>0</v>
      </c>
      <c r="R24" s="52">
        <f t="shared" si="8"/>
        <v>0</v>
      </c>
    </row>
    <row r="25" spans="1:18" x14ac:dyDescent="0.25">
      <c r="A25" s="59" t="str">
        <f t="shared" si="1"/>
        <v/>
      </c>
      <c r="B25" s="60"/>
      <c r="C25" s="61"/>
      <c r="D25" s="62" t="str">
        <f>IF(C25="","",VLOOKUP(C25,'بيانات الموظفين'!$B$3:$I$128,2,0))</f>
        <v/>
      </c>
      <c r="E25" s="21"/>
      <c r="F25" s="83"/>
      <c r="G25" s="83"/>
      <c r="H25" s="51" t="str">
        <f t="shared" si="2"/>
        <v/>
      </c>
      <c r="I25" s="25"/>
      <c r="J25" s="116" t="str">
        <f>IF(C25="","",VLOOKUP(C25,'بيانات الموظفين'!$B$3:$I$128,6,0))</f>
        <v/>
      </c>
      <c r="K25" s="116" t="str">
        <f>IF(C25="","",VLOOKUP(C25,'بيانات الموظفين'!$B$3:$I$128,7,0))</f>
        <v/>
      </c>
      <c r="L25" s="51" t="str">
        <f t="shared" si="3"/>
        <v/>
      </c>
      <c r="M25" s="25"/>
      <c r="N25" s="51">
        <f t="shared" si="4"/>
        <v>0</v>
      </c>
      <c r="O25" s="51">
        <f t="shared" si="5"/>
        <v>0</v>
      </c>
      <c r="P25" s="51">
        <f t="shared" si="6"/>
        <v>0</v>
      </c>
      <c r="Q25" s="51">
        <f t="shared" si="7"/>
        <v>0</v>
      </c>
      <c r="R25" s="52">
        <f t="shared" si="8"/>
        <v>0</v>
      </c>
    </row>
    <row r="26" spans="1:18" x14ac:dyDescent="0.25">
      <c r="A26" s="59" t="str">
        <f t="shared" si="1"/>
        <v/>
      </c>
      <c r="B26" s="60"/>
      <c r="C26" s="61"/>
      <c r="D26" s="62" t="str">
        <f>IF(C26="","",VLOOKUP(C26,'بيانات الموظفين'!$B$3:$I$128,2,0))</f>
        <v/>
      </c>
      <c r="E26" s="21"/>
      <c r="F26" s="83"/>
      <c r="G26" s="83"/>
      <c r="H26" s="51" t="str">
        <f t="shared" si="2"/>
        <v/>
      </c>
      <c r="I26" s="25"/>
      <c r="J26" s="116" t="str">
        <f>IF(C26="","",VLOOKUP(C26,'بيانات الموظفين'!$B$3:$I$128,6,0))</f>
        <v/>
      </c>
      <c r="K26" s="116" t="str">
        <f>IF(C26="","",VLOOKUP(C26,'بيانات الموظفين'!$B$3:$I$128,7,0))</f>
        <v/>
      </c>
      <c r="L26" s="51" t="str">
        <f t="shared" si="3"/>
        <v/>
      </c>
      <c r="M26" s="25"/>
      <c r="N26" s="51">
        <f t="shared" si="4"/>
        <v>0</v>
      </c>
      <c r="O26" s="51">
        <f t="shared" si="5"/>
        <v>0</v>
      </c>
      <c r="P26" s="51">
        <f t="shared" si="6"/>
        <v>0</v>
      </c>
      <c r="Q26" s="51">
        <f t="shared" si="7"/>
        <v>0</v>
      </c>
      <c r="R26" s="52">
        <f t="shared" si="8"/>
        <v>0</v>
      </c>
    </row>
    <row r="27" spans="1:18" x14ac:dyDescent="0.25">
      <c r="A27" s="59" t="str">
        <f t="shared" si="1"/>
        <v/>
      </c>
      <c r="B27" s="60"/>
      <c r="C27" s="61"/>
      <c r="D27" s="62" t="str">
        <f>IF(C27="","",VLOOKUP(C27,'بيانات الموظفين'!$B$3:$I$128,2,0))</f>
        <v/>
      </c>
      <c r="E27" s="21"/>
      <c r="F27" s="83"/>
      <c r="G27" s="83"/>
      <c r="H27" s="51" t="str">
        <f t="shared" si="2"/>
        <v/>
      </c>
      <c r="I27" s="25"/>
      <c r="J27" s="116" t="str">
        <f>IF(C27="","",VLOOKUP(C27,'بيانات الموظفين'!$B$3:$I$128,6,0))</f>
        <v/>
      </c>
      <c r="K27" s="116" t="str">
        <f>IF(C27="","",VLOOKUP(C27,'بيانات الموظفين'!$B$3:$I$128,7,0))</f>
        <v/>
      </c>
      <c r="L27" s="51" t="str">
        <f t="shared" si="3"/>
        <v/>
      </c>
      <c r="M27" s="25"/>
      <c r="N27" s="51">
        <f t="shared" si="4"/>
        <v>0</v>
      </c>
      <c r="O27" s="51">
        <f t="shared" si="5"/>
        <v>0</v>
      </c>
      <c r="P27" s="51">
        <f t="shared" si="6"/>
        <v>0</v>
      </c>
      <c r="Q27" s="51">
        <f t="shared" si="7"/>
        <v>0</v>
      </c>
      <c r="R27" s="52">
        <f t="shared" si="8"/>
        <v>0</v>
      </c>
    </row>
    <row r="28" spans="1:18" x14ac:dyDescent="0.25">
      <c r="A28" s="59" t="str">
        <f t="shared" si="1"/>
        <v/>
      </c>
      <c r="B28" s="60"/>
      <c r="C28" s="61"/>
      <c r="D28" s="62" t="str">
        <f>IF(C28="","",VLOOKUP(C28,'بيانات الموظفين'!$B$3:$I$128,2,0))</f>
        <v/>
      </c>
      <c r="E28" s="21"/>
      <c r="F28" s="83"/>
      <c r="G28" s="83"/>
      <c r="H28" s="51" t="str">
        <f t="shared" si="2"/>
        <v/>
      </c>
      <c r="I28" s="25"/>
      <c r="J28" s="116" t="str">
        <f>IF(C28="","",VLOOKUP(C28,'بيانات الموظفين'!$B$3:$I$128,6,0))</f>
        <v/>
      </c>
      <c r="K28" s="116" t="str">
        <f>IF(C28="","",VLOOKUP(C28,'بيانات الموظفين'!$B$3:$I$128,7,0))</f>
        <v/>
      </c>
      <c r="L28" s="51" t="str">
        <f t="shared" si="3"/>
        <v/>
      </c>
      <c r="M28" s="25"/>
      <c r="N28" s="51">
        <f t="shared" si="4"/>
        <v>0</v>
      </c>
      <c r="O28" s="51">
        <f t="shared" si="5"/>
        <v>0</v>
      </c>
      <c r="P28" s="51">
        <f t="shared" si="6"/>
        <v>0</v>
      </c>
      <c r="Q28" s="51">
        <f t="shared" si="7"/>
        <v>0</v>
      </c>
      <c r="R28" s="52">
        <f t="shared" si="8"/>
        <v>0</v>
      </c>
    </row>
    <row r="29" spans="1:18" x14ac:dyDescent="0.25">
      <c r="A29" s="59" t="str">
        <f t="shared" si="1"/>
        <v/>
      </c>
      <c r="B29" s="60"/>
      <c r="C29" s="61"/>
      <c r="D29" s="62" t="str">
        <f>IF(C29="","",VLOOKUP(C29,'بيانات الموظفين'!$B$3:$I$128,2,0))</f>
        <v/>
      </c>
      <c r="E29" s="21"/>
      <c r="F29" s="83"/>
      <c r="G29" s="83"/>
      <c r="H29" s="51" t="str">
        <f t="shared" si="2"/>
        <v/>
      </c>
      <c r="I29" s="25"/>
      <c r="J29" s="116" t="str">
        <f>IF(C29="","",VLOOKUP(C29,'بيانات الموظفين'!$B$3:$I$128,6,0))</f>
        <v/>
      </c>
      <c r="K29" s="116" t="str">
        <f>IF(C29="","",VLOOKUP(C29,'بيانات الموظفين'!$B$3:$I$128,7,0))</f>
        <v/>
      </c>
      <c r="L29" s="51" t="str">
        <f t="shared" si="3"/>
        <v/>
      </c>
      <c r="M29" s="25"/>
      <c r="N29" s="51">
        <f t="shared" si="4"/>
        <v>0</v>
      </c>
      <c r="O29" s="51">
        <f t="shared" si="5"/>
        <v>0</v>
      </c>
      <c r="P29" s="51">
        <f t="shared" si="6"/>
        <v>0</v>
      </c>
      <c r="Q29" s="51">
        <f t="shared" si="7"/>
        <v>0</v>
      </c>
      <c r="R29" s="52">
        <f t="shared" si="8"/>
        <v>0</v>
      </c>
    </row>
    <row r="30" spans="1:18" x14ac:dyDescent="0.25">
      <c r="A30" s="59" t="str">
        <f t="shared" si="1"/>
        <v/>
      </c>
      <c r="B30" s="60"/>
      <c r="C30" s="61"/>
      <c r="D30" s="62" t="str">
        <f>IF(C30="","",VLOOKUP(C30,'بيانات الموظفين'!$B$3:$I$128,2,0))</f>
        <v/>
      </c>
      <c r="E30" s="21"/>
      <c r="F30" s="83"/>
      <c r="G30" s="83"/>
      <c r="H30" s="51" t="str">
        <f t="shared" si="2"/>
        <v/>
      </c>
      <c r="I30" s="25"/>
      <c r="J30" s="116" t="str">
        <f>IF(C30="","",VLOOKUP(C30,'بيانات الموظفين'!$B$3:$I$128,6,0))</f>
        <v/>
      </c>
      <c r="K30" s="116" t="str">
        <f>IF(C30="","",VLOOKUP(C30,'بيانات الموظفين'!$B$3:$I$128,7,0))</f>
        <v/>
      </c>
      <c r="L30" s="51" t="str">
        <f t="shared" si="3"/>
        <v/>
      </c>
      <c r="M30" s="25"/>
      <c r="N30" s="51">
        <f t="shared" si="4"/>
        <v>0</v>
      </c>
      <c r="O30" s="51">
        <f t="shared" si="5"/>
        <v>0</v>
      </c>
      <c r="P30" s="51">
        <f t="shared" si="6"/>
        <v>0</v>
      </c>
      <c r="Q30" s="51">
        <f t="shared" si="7"/>
        <v>0</v>
      </c>
      <c r="R30" s="52">
        <f t="shared" si="8"/>
        <v>0</v>
      </c>
    </row>
    <row r="31" spans="1:18" x14ac:dyDescent="0.25">
      <c r="A31" s="59" t="str">
        <f t="shared" si="1"/>
        <v/>
      </c>
      <c r="B31" s="60"/>
      <c r="C31" s="61"/>
      <c r="D31" s="62" t="str">
        <f>IF(C31="","",VLOOKUP(C31,'بيانات الموظفين'!$B$3:$I$128,2,0))</f>
        <v/>
      </c>
      <c r="E31" s="21"/>
      <c r="F31" s="83"/>
      <c r="G31" s="83"/>
      <c r="H31" s="51" t="str">
        <f t="shared" si="2"/>
        <v/>
      </c>
      <c r="I31" s="25"/>
      <c r="J31" s="116" t="str">
        <f>IF(C31="","",VLOOKUP(C31,'بيانات الموظفين'!$B$3:$I$128,6,0))</f>
        <v/>
      </c>
      <c r="K31" s="116" t="str">
        <f>IF(C31="","",VLOOKUP(C31,'بيانات الموظفين'!$B$3:$I$128,7,0))</f>
        <v/>
      </c>
      <c r="L31" s="51" t="str">
        <f t="shared" si="3"/>
        <v/>
      </c>
      <c r="M31" s="25"/>
      <c r="N31" s="51">
        <f t="shared" si="4"/>
        <v>0</v>
      </c>
      <c r="O31" s="51">
        <f t="shared" si="5"/>
        <v>0</v>
      </c>
      <c r="P31" s="51">
        <f t="shared" si="6"/>
        <v>0</v>
      </c>
      <c r="Q31" s="51">
        <f t="shared" si="7"/>
        <v>0</v>
      </c>
      <c r="R31" s="52">
        <f t="shared" si="8"/>
        <v>0</v>
      </c>
    </row>
    <row r="32" spans="1:18" x14ac:dyDescent="0.25">
      <c r="A32" s="59" t="str">
        <f t="shared" si="1"/>
        <v/>
      </c>
      <c r="B32" s="60"/>
      <c r="C32" s="61"/>
      <c r="D32" s="62" t="str">
        <f>IF(C32="","",VLOOKUP(C32,'بيانات الموظفين'!$B$3:$I$128,2,0))</f>
        <v/>
      </c>
      <c r="E32" s="21"/>
      <c r="F32" s="83"/>
      <c r="G32" s="83"/>
      <c r="H32" s="51" t="str">
        <f t="shared" si="2"/>
        <v/>
      </c>
      <c r="I32" s="25"/>
      <c r="J32" s="116" t="str">
        <f>IF(C32="","",VLOOKUP(C32,'بيانات الموظفين'!$B$3:$I$128,6,0))</f>
        <v/>
      </c>
      <c r="K32" s="116" t="str">
        <f>IF(C32="","",VLOOKUP(C32,'بيانات الموظفين'!$B$3:$I$128,7,0))</f>
        <v/>
      </c>
      <c r="L32" s="51" t="str">
        <f t="shared" si="3"/>
        <v/>
      </c>
      <c r="M32" s="25"/>
      <c r="N32" s="51">
        <f t="shared" si="4"/>
        <v>0</v>
      </c>
      <c r="O32" s="51">
        <f t="shared" si="5"/>
        <v>0</v>
      </c>
      <c r="P32" s="51">
        <f t="shared" si="6"/>
        <v>0</v>
      </c>
      <c r="Q32" s="51">
        <f t="shared" si="7"/>
        <v>0</v>
      </c>
      <c r="R32" s="52">
        <f t="shared" si="8"/>
        <v>0</v>
      </c>
    </row>
    <row r="33" spans="1:18" x14ac:dyDescent="0.25">
      <c r="A33" s="59" t="str">
        <f t="shared" si="1"/>
        <v/>
      </c>
      <c r="B33" s="60"/>
      <c r="C33" s="61"/>
      <c r="D33" s="62" t="str">
        <f>IF(C33="","",VLOOKUP(C33,'بيانات الموظفين'!$B$3:$I$128,2,0))</f>
        <v/>
      </c>
      <c r="E33" s="21"/>
      <c r="F33" s="83"/>
      <c r="G33" s="83"/>
      <c r="H33" s="51" t="str">
        <f t="shared" si="2"/>
        <v/>
      </c>
      <c r="I33" s="25"/>
      <c r="J33" s="116" t="str">
        <f>IF(C33="","",VLOOKUP(C33,'بيانات الموظفين'!$B$3:$I$128,6,0))</f>
        <v/>
      </c>
      <c r="K33" s="116" t="str">
        <f>IF(C33="","",VLOOKUP(C33,'بيانات الموظفين'!$B$3:$I$128,7,0))</f>
        <v/>
      </c>
      <c r="L33" s="51" t="str">
        <f t="shared" si="3"/>
        <v/>
      </c>
      <c r="M33" s="25"/>
      <c r="N33" s="51">
        <f t="shared" si="4"/>
        <v>0</v>
      </c>
      <c r="O33" s="51">
        <f t="shared" si="5"/>
        <v>0</v>
      </c>
      <c r="P33" s="51">
        <f t="shared" si="6"/>
        <v>0</v>
      </c>
      <c r="Q33" s="51">
        <f t="shared" si="7"/>
        <v>0</v>
      </c>
      <c r="R33" s="52">
        <f t="shared" si="8"/>
        <v>0</v>
      </c>
    </row>
    <row r="34" spans="1:18" x14ac:dyDescent="0.25">
      <c r="A34" s="59" t="str">
        <f t="shared" si="1"/>
        <v/>
      </c>
      <c r="B34" s="60"/>
      <c r="C34" s="61"/>
      <c r="D34" s="62" t="str">
        <f>IF(C34="","",VLOOKUP(C34,'بيانات الموظفين'!$B$3:$I$128,2,0))</f>
        <v/>
      </c>
      <c r="E34" s="21"/>
      <c r="F34" s="83"/>
      <c r="G34" s="83"/>
      <c r="H34" s="51" t="str">
        <f t="shared" si="2"/>
        <v/>
      </c>
      <c r="I34" s="25"/>
      <c r="J34" s="116" t="str">
        <f>IF(C34="","",VLOOKUP(C34,'بيانات الموظفين'!$B$3:$I$128,6,0))</f>
        <v/>
      </c>
      <c r="K34" s="116" t="str">
        <f>IF(C34="","",VLOOKUP(C34,'بيانات الموظفين'!$B$3:$I$128,7,0))</f>
        <v/>
      </c>
      <c r="L34" s="51" t="str">
        <f t="shared" si="3"/>
        <v/>
      </c>
      <c r="M34" s="25"/>
      <c r="N34" s="51">
        <f t="shared" si="4"/>
        <v>0</v>
      </c>
      <c r="O34" s="51">
        <f t="shared" si="5"/>
        <v>0</v>
      </c>
      <c r="P34" s="51">
        <f t="shared" si="6"/>
        <v>0</v>
      </c>
      <c r="Q34" s="51">
        <f t="shared" si="7"/>
        <v>0</v>
      </c>
      <c r="R34" s="52">
        <f t="shared" si="8"/>
        <v>0</v>
      </c>
    </row>
    <row r="35" spans="1:18" x14ac:dyDescent="0.25">
      <c r="A35" s="59" t="str">
        <f t="shared" si="1"/>
        <v/>
      </c>
      <c r="B35" s="60"/>
      <c r="C35" s="61"/>
      <c r="D35" s="62" t="str">
        <f>IF(C35="","",VLOOKUP(C35,'بيانات الموظفين'!$B$3:$I$128,2,0))</f>
        <v/>
      </c>
      <c r="E35" s="21"/>
      <c r="F35" s="83"/>
      <c r="G35" s="83"/>
      <c r="H35" s="51" t="str">
        <f t="shared" si="2"/>
        <v/>
      </c>
      <c r="I35" s="25"/>
      <c r="J35" s="116" t="str">
        <f>IF(C35="","",VLOOKUP(C35,'بيانات الموظفين'!$B$3:$I$128,6,0))</f>
        <v/>
      </c>
      <c r="K35" s="116" t="str">
        <f>IF(C35="","",VLOOKUP(C35,'بيانات الموظفين'!$B$3:$I$128,7,0))</f>
        <v/>
      </c>
      <c r="L35" s="51" t="str">
        <f t="shared" si="3"/>
        <v/>
      </c>
      <c r="M35" s="25"/>
      <c r="N35" s="51">
        <f t="shared" si="4"/>
        <v>0</v>
      </c>
      <c r="O35" s="51">
        <f t="shared" si="5"/>
        <v>0</v>
      </c>
      <c r="P35" s="51">
        <f t="shared" si="6"/>
        <v>0</v>
      </c>
      <c r="Q35" s="51">
        <f t="shared" si="7"/>
        <v>0</v>
      </c>
      <c r="R35" s="52">
        <f t="shared" si="8"/>
        <v>0</v>
      </c>
    </row>
    <row r="36" spans="1:18" x14ac:dyDescent="0.25">
      <c r="A36" s="59" t="str">
        <f t="shared" si="1"/>
        <v/>
      </c>
      <c r="B36" s="60"/>
      <c r="C36" s="61"/>
      <c r="D36" s="62" t="str">
        <f>IF(C36="","",VLOOKUP(C36,'بيانات الموظفين'!$B$3:$I$128,2,0))</f>
        <v/>
      </c>
      <c r="E36" s="21"/>
      <c r="F36" s="83"/>
      <c r="G36" s="83"/>
      <c r="H36" s="51" t="str">
        <f t="shared" si="2"/>
        <v/>
      </c>
      <c r="I36" s="25"/>
      <c r="J36" s="116" t="str">
        <f>IF(C36="","",VLOOKUP(C36,'بيانات الموظفين'!$B$3:$I$128,6,0))</f>
        <v/>
      </c>
      <c r="K36" s="116" t="str">
        <f>IF(C36="","",VLOOKUP(C36,'بيانات الموظفين'!$B$3:$I$128,7,0))</f>
        <v/>
      </c>
      <c r="L36" s="51" t="str">
        <f t="shared" si="3"/>
        <v/>
      </c>
      <c r="M36" s="25"/>
      <c r="N36" s="51">
        <f t="shared" si="4"/>
        <v>0</v>
      </c>
      <c r="O36" s="51">
        <f t="shared" si="5"/>
        <v>0</v>
      </c>
      <c r="P36" s="51">
        <f t="shared" si="6"/>
        <v>0</v>
      </c>
      <c r="Q36" s="51">
        <f t="shared" si="7"/>
        <v>0</v>
      </c>
      <c r="R36" s="52">
        <f t="shared" si="8"/>
        <v>0</v>
      </c>
    </row>
    <row r="37" spans="1:18" ht="16.5" thickBot="1" x14ac:dyDescent="0.3">
      <c r="A37" s="59" t="str">
        <f t="shared" si="1"/>
        <v/>
      </c>
      <c r="B37" s="60"/>
      <c r="C37" s="61"/>
      <c r="D37" s="62" t="str">
        <f>IF(C37="","",VLOOKUP(C37,'بيانات الموظفين'!$B$3:$I$128,2,0))</f>
        <v/>
      </c>
      <c r="E37" s="21"/>
      <c r="F37" s="83"/>
      <c r="G37" s="83"/>
      <c r="H37" s="51" t="str">
        <f t="shared" si="2"/>
        <v/>
      </c>
      <c r="I37" s="25"/>
      <c r="J37" s="116" t="str">
        <f>IF(C37="","",VLOOKUP(C37,'بيانات الموظفين'!$B$3:$I$128,6,0))</f>
        <v/>
      </c>
      <c r="K37" s="116" t="str">
        <f>IF(C37="","",VLOOKUP(C37,'بيانات الموظفين'!$B$3:$I$128,7,0))</f>
        <v/>
      </c>
      <c r="L37" s="51" t="str">
        <f t="shared" si="3"/>
        <v/>
      </c>
      <c r="M37" s="25"/>
      <c r="N37" s="51">
        <f t="shared" si="4"/>
        <v>0</v>
      </c>
      <c r="O37" s="51">
        <f t="shared" si="5"/>
        <v>0</v>
      </c>
      <c r="P37" s="51">
        <f t="shared" si="6"/>
        <v>0</v>
      </c>
      <c r="Q37" s="51">
        <f t="shared" si="7"/>
        <v>0</v>
      </c>
      <c r="R37" s="52">
        <f t="shared" si="8"/>
        <v>0</v>
      </c>
    </row>
    <row r="38" spans="1:18" ht="16.5" thickBot="1" x14ac:dyDescent="0.3">
      <c r="A38" s="7"/>
      <c r="B38" s="8"/>
      <c r="C38" s="9"/>
      <c r="D38" s="10"/>
      <c r="E38" s="22"/>
      <c r="F38" s="58"/>
      <c r="G38" s="58"/>
      <c r="H38" s="53">
        <f>SUM(H7:H37)</f>
        <v>0</v>
      </c>
      <c r="I38" s="26"/>
      <c r="J38" s="57"/>
      <c r="K38" s="57"/>
      <c r="L38" s="53">
        <f>SUM(L7:L37)</f>
        <v>0</v>
      </c>
      <c r="M38" s="26"/>
      <c r="N38" s="53">
        <f>SUM(N7:N37)</f>
        <v>0</v>
      </c>
      <c r="O38" s="53">
        <f>SUM(O7:O37)</f>
        <v>0</v>
      </c>
      <c r="P38" s="53">
        <f>SUM(P7:P37)</f>
        <v>0</v>
      </c>
      <c r="Q38" s="53">
        <f>SUM(Q7:Q37)</f>
        <v>0</v>
      </c>
      <c r="R38" s="54">
        <f>SUM(R7:R37)</f>
        <v>0</v>
      </c>
    </row>
    <row r="39" spans="1:18" x14ac:dyDescent="0.25">
      <c r="N39" s="55">
        <f>N38+O38</f>
        <v>0</v>
      </c>
      <c r="O39" s="56"/>
      <c r="P39" s="56"/>
      <c r="Q39" s="55">
        <f>Q38+R38</f>
        <v>0</v>
      </c>
      <c r="R39" s="56"/>
    </row>
  </sheetData>
  <autoFilter ref="A5:D37" xr:uid="{00000000-0009-0000-0000-000002000000}"/>
  <mergeCells count="13">
    <mergeCell ref="P5:P6"/>
    <mergeCell ref="Q5:Q6"/>
    <mergeCell ref="R5:R6"/>
    <mergeCell ref="A2:R2"/>
    <mergeCell ref="A3:C3"/>
    <mergeCell ref="A5:A6"/>
    <mergeCell ref="B5:B6"/>
    <mergeCell ref="C5:C6"/>
    <mergeCell ref="D5:D6"/>
    <mergeCell ref="F5:H5"/>
    <mergeCell ref="J5:L5"/>
    <mergeCell ref="N5:N6"/>
    <mergeCell ref="O5:O6"/>
  </mergeCells>
  <conditionalFormatting sqref="Q7:R37">
    <cfRule type="notContainsBlanks" dxfId="42" priority="14">
      <formula>LEN(TRIM(Q7))&gt;0</formula>
    </cfRule>
  </conditionalFormatting>
  <conditionalFormatting sqref="N7:P37">
    <cfRule type="notContainsBlanks" dxfId="41" priority="13">
      <formula>LEN(TRIM(N7))&gt;0</formula>
    </cfRule>
  </conditionalFormatting>
  <conditionalFormatting sqref="N7:O37">
    <cfRule type="cellIs" dxfId="40" priority="12" operator="equal">
      <formula>0</formula>
    </cfRule>
  </conditionalFormatting>
  <conditionalFormatting sqref="P7:P37">
    <cfRule type="cellIs" dxfId="39" priority="8" operator="greaterThan">
      <formula>0</formula>
    </cfRule>
    <cfRule type="cellIs" dxfId="38" priority="9" operator="greaterThan">
      <formula>0</formula>
    </cfRule>
    <cfRule type="cellIs" dxfId="37" priority="11" operator="equal">
      <formula>0</formula>
    </cfRule>
  </conditionalFormatting>
  <conditionalFormatting sqref="Q7:R37">
    <cfRule type="cellIs" dxfId="36" priority="10" operator="equal">
      <formula>0</formula>
    </cfRule>
  </conditionalFormatting>
  <conditionalFormatting sqref="Q37:R37">
    <cfRule type="notContainsBlanks" dxfId="35" priority="7">
      <formula>LEN(TRIM(Q37))&gt;0</formula>
    </cfRule>
  </conditionalFormatting>
  <conditionalFormatting sqref="N37:P37">
    <cfRule type="notContainsBlanks" dxfId="34" priority="6">
      <formula>LEN(TRIM(N37))&gt;0</formula>
    </cfRule>
  </conditionalFormatting>
  <conditionalFormatting sqref="N37:O37">
    <cfRule type="cellIs" dxfId="33" priority="5" operator="equal">
      <formula>0</formula>
    </cfRule>
  </conditionalFormatting>
  <conditionalFormatting sqref="P37">
    <cfRule type="cellIs" dxfId="32" priority="1" operator="greaterThan">
      <formula>0</formula>
    </cfRule>
    <cfRule type="cellIs" dxfId="31" priority="2" operator="greaterThan">
      <formula>0</formula>
    </cfRule>
    <cfRule type="cellIs" dxfId="30" priority="4" operator="equal">
      <formula>0</formula>
    </cfRule>
  </conditionalFormatting>
  <conditionalFormatting sqref="Q37:R37">
    <cfRule type="cellIs" dxfId="29" priority="3" operator="equal">
      <formula>0</formula>
    </cfRule>
  </conditionalFormatting>
  <pageMargins left="0.7" right="0.7" top="0.75" bottom="0.75" header="0.3" footer="0.3"/>
  <pageSetup paperSize="9" scale="68" orientation="landscape" r:id="rId1"/>
  <colBreaks count="1" manualBreakCount="1">
    <brk id="17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8217-EBC4-40CB-9033-5647E2E0F199}">
  <dimension ref="A1:K1003"/>
  <sheetViews>
    <sheetView showGridLines="0" rightToLeft="1" zoomScale="120" zoomScaleNormal="120" workbookViewId="0">
      <pane ySplit="5" topLeftCell="A6" activePane="bottomLeft" state="frozen"/>
      <selection pane="bottomLeft" activeCell="D13" sqref="D13"/>
    </sheetView>
  </sheetViews>
  <sheetFormatPr defaultColWidth="0" defaultRowHeight="15" x14ac:dyDescent="0.25"/>
  <cols>
    <col min="1" max="1" width="4.375" style="84" customWidth="1"/>
    <col min="2" max="2" width="9.875" style="84" bestFit="1" customWidth="1"/>
    <col min="3" max="3" width="9.125" style="84" bestFit="1" customWidth="1"/>
    <col min="4" max="4" width="23.625" style="84" bestFit="1" customWidth="1"/>
    <col min="5" max="5" width="1.125" style="84" customWidth="1"/>
    <col min="6" max="6" width="9.375" style="84" hidden="1" customWidth="1"/>
    <col min="7" max="7" width="1.125" style="84" hidden="1" customWidth="1"/>
    <col min="8" max="8" width="14.375" style="114" customWidth="1"/>
    <col min="9" max="9" width="13.75" style="115" bestFit="1" customWidth="1"/>
    <col min="10" max="10" width="1.125" style="102" customWidth="1"/>
    <col min="11" max="11" width="14.75" style="102" customWidth="1"/>
    <col min="12" max="16384" width="9" style="84" hidden="1"/>
  </cols>
  <sheetData>
    <row r="1" spans="1:11" ht="10.15" customHeight="1" x14ac:dyDescent="0.25"/>
    <row r="2" spans="1:11" ht="43.15" customHeight="1" thickBot="1" x14ac:dyDescent="0.3">
      <c r="A2" s="135" t="s">
        <v>33</v>
      </c>
      <c r="B2" s="135"/>
      <c r="C2" s="135"/>
      <c r="D2" s="135"/>
      <c r="E2" s="135"/>
      <c r="F2" s="135"/>
      <c r="G2" s="135"/>
      <c r="H2" s="135"/>
      <c r="I2" s="135"/>
      <c r="J2" s="135"/>
      <c r="K2" s="135"/>
    </row>
    <row r="3" spans="1:11" ht="15.75" customHeight="1" thickBot="1" x14ac:dyDescent="0.3">
      <c r="A3" s="136">
        <f ca="1">NOW()</f>
        <v>44446.390940393518</v>
      </c>
      <c r="B3" s="137"/>
      <c r="C3" s="137"/>
      <c r="D3" s="138"/>
      <c r="E3" s="85"/>
      <c r="F3" s="85"/>
      <c r="G3" s="85"/>
      <c r="H3" s="86"/>
      <c r="I3" s="86"/>
      <c r="J3" s="86"/>
      <c r="K3" s="87">
        <f>K1003</f>
        <v>3.2638888888888884E-2</v>
      </c>
    </row>
    <row r="4" spans="1:11" ht="9.6" customHeight="1" thickBot="1" x14ac:dyDescent="0.3">
      <c r="A4" s="85"/>
      <c r="B4" s="85"/>
      <c r="C4" s="85"/>
      <c r="D4" s="85"/>
      <c r="E4" s="85"/>
      <c r="F4" s="85"/>
      <c r="G4" s="85"/>
      <c r="H4" s="86"/>
      <c r="I4" s="86"/>
      <c r="J4" s="86"/>
      <c r="K4" s="88"/>
    </row>
    <row r="5" spans="1:11" ht="20.25" customHeight="1" thickBot="1" x14ac:dyDescent="0.3">
      <c r="A5" s="89" t="s">
        <v>0</v>
      </c>
      <c r="B5" s="58" t="s">
        <v>1</v>
      </c>
      <c r="C5" s="58" t="s">
        <v>2</v>
      </c>
      <c r="D5" s="58" t="s">
        <v>3</v>
      </c>
      <c r="E5" s="90"/>
      <c r="F5" s="58" t="s">
        <v>27</v>
      </c>
      <c r="G5" s="90"/>
      <c r="H5" s="105" t="s">
        <v>28</v>
      </c>
      <c r="I5" s="105" t="s">
        <v>29</v>
      </c>
      <c r="J5" s="91"/>
      <c r="K5" s="92" t="s">
        <v>30</v>
      </c>
    </row>
    <row r="6" spans="1:11" x14ac:dyDescent="0.25">
      <c r="A6" s="104">
        <f t="shared" ref="A6:A69" si="0">IF(C6="","",ROW(A6)-ROW($A$5))</f>
        <v>1</v>
      </c>
      <c r="B6" s="93"/>
      <c r="C6" s="93">
        <v>1</v>
      </c>
      <c r="D6" s="103" t="str">
        <f>IF(C6="","",VLOOKUP(C6,'بيانات الموظفين'!$B$3:$C$301,2,FALSE))</f>
        <v>محمد</v>
      </c>
      <c r="E6" s="94"/>
      <c r="F6" s="95">
        <v>111</v>
      </c>
      <c r="G6" s="94"/>
      <c r="H6" s="106">
        <v>0.54375000000000007</v>
      </c>
      <c r="I6" s="107">
        <v>0.57638888888888895</v>
      </c>
      <c r="J6" s="96"/>
      <c r="K6" s="97">
        <f>I6-H6</f>
        <v>3.2638888888888884E-2</v>
      </c>
    </row>
    <row r="7" spans="1:11" x14ac:dyDescent="0.25">
      <c r="A7" s="104" t="str">
        <f t="shared" si="0"/>
        <v/>
      </c>
      <c r="B7" s="93"/>
      <c r="C7" s="93"/>
      <c r="D7" s="103" t="str">
        <f>IF(C7="","",VLOOKUP(C7,'بيانات الموظفين'!$B$3:$C$301,2,FALSE))</f>
        <v/>
      </c>
      <c r="E7" s="94"/>
      <c r="F7" s="93"/>
      <c r="G7" s="94"/>
      <c r="H7" s="108"/>
      <c r="I7" s="109"/>
      <c r="J7" s="96"/>
      <c r="K7" s="97">
        <f t="shared" ref="K7:K70" si="1">I7-H7</f>
        <v>0</v>
      </c>
    </row>
    <row r="8" spans="1:11" x14ac:dyDescent="0.25">
      <c r="A8" s="104" t="str">
        <f t="shared" si="0"/>
        <v/>
      </c>
      <c r="B8" s="93"/>
      <c r="C8" s="93"/>
      <c r="D8" s="103" t="str">
        <f>IF(C8="","",VLOOKUP(C8,'بيانات الموظفين'!$B$3:$C$301,2,FALSE))</f>
        <v/>
      </c>
      <c r="E8" s="94"/>
      <c r="F8" s="93"/>
      <c r="G8" s="94"/>
      <c r="H8" s="108"/>
      <c r="I8" s="109"/>
      <c r="J8" s="96"/>
      <c r="K8" s="97">
        <f t="shared" si="1"/>
        <v>0</v>
      </c>
    </row>
    <row r="9" spans="1:11" x14ac:dyDescent="0.25">
      <c r="A9" s="104" t="str">
        <f t="shared" si="0"/>
        <v/>
      </c>
      <c r="B9" s="93"/>
      <c r="C9" s="93"/>
      <c r="D9" s="103" t="str">
        <f>IF(C9="","",VLOOKUP(C9,'بيانات الموظفين'!$B$3:$C$301,2,FALSE))</f>
        <v/>
      </c>
      <c r="E9" s="94"/>
      <c r="F9" s="93"/>
      <c r="G9" s="94"/>
      <c r="H9" s="108"/>
      <c r="I9" s="109"/>
      <c r="J9" s="96"/>
      <c r="K9" s="97">
        <f t="shared" si="1"/>
        <v>0</v>
      </c>
    </row>
    <row r="10" spans="1:11" x14ac:dyDescent="0.25">
      <c r="A10" s="104" t="str">
        <f t="shared" si="0"/>
        <v/>
      </c>
      <c r="B10" s="93"/>
      <c r="C10" s="93"/>
      <c r="D10" s="103" t="str">
        <f>IF(C10="","",VLOOKUP(C10,'بيانات الموظفين'!$B$3:$C$301,2,FALSE))</f>
        <v/>
      </c>
      <c r="E10" s="94"/>
      <c r="F10" s="93"/>
      <c r="G10" s="94"/>
      <c r="H10" s="108"/>
      <c r="I10" s="109"/>
      <c r="J10" s="96"/>
      <c r="K10" s="97">
        <f t="shared" si="1"/>
        <v>0</v>
      </c>
    </row>
    <row r="11" spans="1:11" x14ac:dyDescent="0.25">
      <c r="A11" s="104" t="str">
        <f t="shared" si="0"/>
        <v/>
      </c>
      <c r="B11" s="93"/>
      <c r="C11" s="93"/>
      <c r="D11" s="103" t="str">
        <f>IF(C11="","",VLOOKUP(C11,'بيانات الموظفين'!$B$3:$C$301,2,FALSE))</f>
        <v/>
      </c>
      <c r="E11" s="94"/>
      <c r="F11" s="93"/>
      <c r="G11" s="94"/>
      <c r="H11" s="108"/>
      <c r="I11" s="109"/>
      <c r="J11" s="96"/>
      <c r="K11" s="97">
        <f t="shared" si="1"/>
        <v>0</v>
      </c>
    </row>
    <row r="12" spans="1:11" x14ac:dyDescent="0.25">
      <c r="A12" s="104" t="str">
        <f t="shared" si="0"/>
        <v/>
      </c>
      <c r="B12" s="93"/>
      <c r="C12" s="93"/>
      <c r="D12" s="103" t="str">
        <f>IF(C12="","",VLOOKUP(C12,'بيانات الموظفين'!$B$3:$C$301,2,FALSE))</f>
        <v/>
      </c>
      <c r="E12" s="94"/>
      <c r="F12" s="93"/>
      <c r="G12" s="94"/>
      <c r="H12" s="108"/>
      <c r="I12" s="109"/>
      <c r="J12" s="96"/>
      <c r="K12" s="97">
        <f t="shared" si="1"/>
        <v>0</v>
      </c>
    </row>
    <row r="13" spans="1:11" x14ac:dyDescent="0.25">
      <c r="A13" s="104" t="str">
        <f t="shared" si="0"/>
        <v/>
      </c>
      <c r="B13" s="93"/>
      <c r="C13" s="93"/>
      <c r="D13" s="103" t="str">
        <f>IF(C13="","",VLOOKUP(C13,'بيانات الموظفين'!$B$3:$C$301,2,FALSE))</f>
        <v/>
      </c>
      <c r="E13" s="94"/>
      <c r="F13" s="93"/>
      <c r="G13" s="94"/>
      <c r="H13" s="108"/>
      <c r="I13" s="109"/>
      <c r="J13" s="96"/>
      <c r="K13" s="97">
        <f t="shared" si="1"/>
        <v>0</v>
      </c>
    </row>
    <row r="14" spans="1:11" x14ac:dyDescent="0.25">
      <c r="A14" s="104" t="str">
        <f t="shared" si="0"/>
        <v/>
      </c>
      <c r="B14" s="93"/>
      <c r="C14" s="93"/>
      <c r="D14" s="103" t="str">
        <f>IF(C14="","",VLOOKUP(C14,'بيانات الموظفين'!$B$3:$C$301,2,FALSE))</f>
        <v/>
      </c>
      <c r="E14" s="94"/>
      <c r="F14" s="93"/>
      <c r="G14" s="94"/>
      <c r="H14" s="108"/>
      <c r="I14" s="109"/>
      <c r="J14" s="96"/>
      <c r="K14" s="97">
        <f t="shared" si="1"/>
        <v>0</v>
      </c>
    </row>
    <row r="15" spans="1:11" x14ac:dyDescent="0.25">
      <c r="A15" s="104" t="str">
        <f t="shared" si="0"/>
        <v/>
      </c>
      <c r="B15" s="93"/>
      <c r="C15" s="93"/>
      <c r="D15" s="103" t="str">
        <f>IF(C15="","",VLOOKUP(C15,'بيانات الموظفين'!$B$3:$C$301,2,FALSE))</f>
        <v/>
      </c>
      <c r="E15" s="94"/>
      <c r="F15" s="93"/>
      <c r="G15" s="94"/>
      <c r="H15" s="108"/>
      <c r="I15" s="109"/>
      <c r="J15" s="96"/>
      <c r="K15" s="97">
        <f t="shared" si="1"/>
        <v>0</v>
      </c>
    </row>
    <row r="16" spans="1:11" x14ac:dyDescent="0.25">
      <c r="A16" s="104" t="str">
        <f t="shared" si="0"/>
        <v/>
      </c>
      <c r="B16" s="93"/>
      <c r="C16" s="93"/>
      <c r="D16" s="103" t="str">
        <f>IF(C16="","",VLOOKUP(C16,'بيانات الموظفين'!$B$3:$C$301,2,FALSE))</f>
        <v/>
      </c>
      <c r="E16" s="94"/>
      <c r="F16" s="93"/>
      <c r="G16" s="94"/>
      <c r="H16" s="108"/>
      <c r="I16" s="109"/>
      <c r="J16" s="96"/>
      <c r="K16" s="97">
        <f t="shared" si="1"/>
        <v>0</v>
      </c>
    </row>
    <row r="17" spans="1:11" x14ac:dyDescent="0.25">
      <c r="A17" s="104" t="str">
        <f t="shared" si="0"/>
        <v/>
      </c>
      <c r="B17" s="93"/>
      <c r="C17" s="93"/>
      <c r="D17" s="103" t="str">
        <f>IF(C17="","",VLOOKUP(C17,'بيانات الموظفين'!$B$3:$C$301,2,FALSE))</f>
        <v/>
      </c>
      <c r="E17" s="94"/>
      <c r="F17" s="93"/>
      <c r="G17" s="94"/>
      <c r="H17" s="108"/>
      <c r="I17" s="109"/>
      <c r="J17" s="96"/>
      <c r="K17" s="97">
        <f t="shared" si="1"/>
        <v>0</v>
      </c>
    </row>
    <row r="18" spans="1:11" x14ac:dyDescent="0.25">
      <c r="A18" s="104" t="str">
        <f t="shared" si="0"/>
        <v/>
      </c>
      <c r="B18" s="93"/>
      <c r="C18" s="93"/>
      <c r="D18" s="103" t="str">
        <f>IF(C18="","",VLOOKUP(C18,'بيانات الموظفين'!$B$3:$C$301,2,FALSE))</f>
        <v/>
      </c>
      <c r="E18" s="94"/>
      <c r="F18" s="93"/>
      <c r="G18" s="94"/>
      <c r="H18" s="108"/>
      <c r="I18" s="109"/>
      <c r="J18" s="96"/>
      <c r="K18" s="97">
        <f t="shared" si="1"/>
        <v>0</v>
      </c>
    </row>
    <row r="19" spans="1:11" x14ac:dyDescent="0.25">
      <c r="A19" s="104" t="str">
        <f t="shared" si="0"/>
        <v/>
      </c>
      <c r="B19" s="93"/>
      <c r="C19" s="93"/>
      <c r="D19" s="103" t="str">
        <f>IF(C19="","",VLOOKUP(C19,'بيانات الموظفين'!$B$3:$C$301,2,FALSE))</f>
        <v/>
      </c>
      <c r="E19" s="94"/>
      <c r="F19" s="93"/>
      <c r="G19" s="94"/>
      <c r="H19" s="108"/>
      <c r="I19" s="109"/>
      <c r="J19" s="96"/>
      <c r="K19" s="97">
        <f t="shared" si="1"/>
        <v>0</v>
      </c>
    </row>
    <row r="20" spans="1:11" x14ac:dyDescent="0.25">
      <c r="A20" s="104" t="str">
        <f t="shared" si="0"/>
        <v/>
      </c>
      <c r="B20" s="93"/>
      <c r="C20" s="93"/>
      <c r="D20" s="103" t="str">
        <f>IF(C20="","",VLOOKUP(C20,'بيانات الموظفين'!$B$3:$C$301,2,FALSE))</f>
        <v/>
      </c>
      <c r="E20" s="94"/>
      <c r="F20" s="93"/>
      <c r="G20" s="94"/>
      <c r="H20" s="108"/>
      <c r="I20" s="109"/>
      <c r="J20" s="96"/>
      <c r="K20" s="97">
        <f t="shared" si="1"/>
        <v>0</v>
      </c>
    </row>
    <row r="21" spans="1:11" x14ac:dyDescent="0.25">
      <c r="A21" s="104" t="str">
        <f t="shared" si="0"/>
        <v/>
      </c>
      <c r="B21" s="93"/>
      <c r="C21" s="93"/>
      <c r="D21" s="103" t="str">
        <f>IF(C21="","",VLOOKUP(C21,'بيانات الموظفين'!$B$3:$C$301,2,FALSE))</f>
        <v/>
      </c>
      <c r="E21" s="94"/>
      <c r="F21" s="93"/>
      <c r="G21" s="94"/>
      <c r="H21" s="108"/>
      <c r="I21" s="109"/>
      <c r="J21" s="96"/>
      <c r="K21" s="97">
        <f t="shared" si="1"/>
        <v>0</v>
      </c>
    </row>
    <row r="22" spans="1:11" x14ac:dyDescent="0.25">
      <c r="A22" s="104" t="str">
        <f t="shared" si="0"/>
        <v/>
      </c>
      <c r="B22" s="93"/>
      <c r="C22" s="93"/>
      <c r="D22" s="103" t="str">
        <f>IF(C22="","",VLOOKUP(C22,'بيانات الموظفين'!$B$3:$C$301,2,FALSE))</f>
        <v/>
      </c>
      <c r="E22" s="94"/>
      <c r="F22" s="93"/>
      <c r="G22" s="94"/>
      <c r="H22" s="108"/>
      <c r="I22" s="109"/>
      <c r="J22" s="96"/>
      <c r="K22" s="97">
        <f t="shared" si="1"/>
        <v>0</v>
      </c>
    </row>
    <row r="23" spans="1:11" x14ac:dyDescent="0.25">
      <c r="A23" s="104" t="str">
        <f t="shared" si="0"/>
        <v/>
      </c>
      <c r="B23" s="93"/>
      <c r="C23" s="93"/>
      <c r="D23" s="103" t="str">
        <f>IF(C23="","",VLOOKUP(C23,'بيانات الموظفين'!$B$3:$C$301,2,FALSE))</f>
        <v/>
      </c>
      <c r="E23" s="94"/>
      <c r="F23" s="93"/>
      <c r="G23" s="94"/>
      <c r="H23" s="108"/>
      <c r="I23" s="109"/>
      <c r="J23" s="96"/>
      <c r="K23" s="97">
        <f t="shared" si="1"/>
        <v>0</v>
      </c>
    </row>
    <row r="24" spans="1:11" x14ac:dyDescent="0.25">
      <c r="A24" s="104" t="str">
        <f t="shared" si="0"/>
        <v/>
      </c>
      <c r="B24" s="93"/>
      <c r="C24" s="93"/>
      <c r="D24" s="103" t="str">
        <f>IF(C24="","",VLOOKUP(C24,'بيانات الموظفين'!$B$3:$C$301,2,FALSE))</f>
        <v/>
      </c>
      <c r="E24" s="94"/>
      <c r="F24" s="93"/>
      <c r="G24" s="94"/>
      <c r="H24" s="108"/>
      <c r="I24" s="109"/>
      <c r="J24" s="96"/>
      <c r="K24" s="97">
        <f t="shared" si="1"/>
        <v>0</v>
      </c>
    </row>
    <row r="25" spans="1:11" x14ac:dyDescent="0.25">
      <c r="A25" s="104" t="str">
        <f t="shared" si="0"/>
        <v/>
      </c>
      <c r="B25" s="93"/>
      <c r="C25" s="93"/>
      <c r="D25" s="103" t="str">
        <f>IF(C25="","",VLOOKUP(C25,'بيانات الموظفين'!$B$3:$C$301,2,FALSE))</f>
        <v/>
      </c>
      <c r="E25" s="94"/>
      <c r="F25" s="93"/>
      <c r="G25" s="94"/>
      <c r="H25" s="108"/>
      <c r="I25" s="109"/>
      <c r="J25" s="96"/>
      <c r="K25" s="97">
        <f t="shared" si="1"/>
        <v>0</v>
      </c>
    </row>
    <row r="26" spans="1:11" x14ac:dyDescent="0.25">
      <c r="A26" s="104" t="str">
        <f t="shared" si="0"/>
        <v/>
      </c>
      <c r="B26" s="93"/>
      <c r="C26" s="93"/>
      <c r="D26" s="103" t="str">
        <f>IF(C26="","",VLOOKUP(C26,'بيانات الموظفين'!$B$3:$C$301,2,FALSE))</f>
        <v/>
      </c>
      <c r="E26" s="94"/>
      <c r="F26" s="93"/>
      <c r="G26" s="94"/>
      <c r="H26" s="108"/>
      <c r="I26" s="109"/>
      <c r="J26" s="96"/>
      <c r="K26" s="97">
        <f t="shared" si="1"/>
        <v>0</v>
      </c>
    </row>
    <row r="27" spans="1:11" x14ac:dyDescent="0.25">
      <c r="A27" s="104" t="str">
        <f t="shared" si="0"/>
        <v/>
      </c>
      <c r="B27" s="93"/>
      <c r="C27" s="93"/>
      <c r="D27" s="103" t="str">
        <f>IF(C27="","",VLOOKUP(C27,'بيانات الموظفين'!$B$3:$C$301,2,FALSE))</f>
        <v/>
      </c>
      <c r="E27" s="94"/>
      <c r="F27" s="93"/>
      <c r="G27" s="94"/>
      <c r="H27" s="108"/>
      <c r="I27" s="109"/>
      <c r="J27" s="96"/>
      <c r="K27" s="97">
        <f t="shared" si="1"/>
        <v>0</v>
      </c>
    </row>
    <row r="28" spans="1:11" x14ac:dyDescent="0.25">
      <c r="A28" s="104" t="str">
        <f t="shared" si="0"/>
        <v/>
      </c>
      <c r="B28" s="93"/>
      <c r="C28" s="93"/>
      <c r="D28" s="103" t="str">
        <f>IF(C28="","",VLOOKUP(C28,'بيانات الموظفين'!$B$3:$C$301,2,FALSE))</f>
        <v/>
      </c>
      <c r="E28" s="94"/>
      <c r="F28" s="93"/>
      <c r="G28" s="94"/>
      <c r="H28" s="108"/>
      <c r="I28" s="109"/>
      <c r="J28" s="96"/>
      <c r="K28" s="97">
        <f t="shared" si="1"/>
        <v>0</v>
      </c>
    </row>
    <row r="29" spans="1:11" x14ac:dyDescent="0.25">
      <c r="A29" s="104" t="str">
        <f t="shared" si="0"/>
        <v/>
      </c>
      <c r="B29" s="93"/>
      <c r="C29" s="93"/>
      <c r="D29" s="103" t="str">
        <f>IF(C29="","",VLOOKUP(C29,'بيانات الموظفين'!$B$3:$C$301,2,FALSE))</f>
        <v/>
      </c>
      <c r="E29" s="94"/>
      <c r="F29" s="93"/>
      <c r="G29" s="94"/>
      <c r="H29" s="108"/>
      <c r="I29" s="109"/>
      <c r="J29" s="96"/>
      <c r="K29" s="97">
        <f t="shared" si="1"/>
        <v>0</v>
      </c>
    </row>
    <row r="30" spans="1:11" x14ac:dyDescent="0.25">
      <c r="A30" s="104" t="str">
        <f t="shared" si="0"/>
        <v/>
      </c>
      <c r="B30" s="93"/>
      <c r="C30" s="93"/>
      <c r="D30" s="103" t="str">
        <f>IF(C30="","",VLOOKUP(C30,'بيانات الموظفين'!$B$3:$C$301,2,FALSE))</f>
        <v/>
      </c>
      <c r="E30" s="94"/>
      <c r="F30" s="93"/>
      <c r="G30" s="94"/>
      <c r="H30" s="108"/>
      <c r="I30" s="109"/>
      <c r="J30" s="96"/>
      <c r="K30" s="97">
        <f t="shared" si="1"/>
        <v>0</v>
      </c>
    </row>
    <row r="31" spans="1:11" x14ac:dyDescent="0.25">
      <c r="A31" s="104" t="str">
        <f t="shared" si="0"/>
        <v/>
      </c>
      <c r="B31" s="93"/>
      <c r="C31" s="93"/>
      <c r="D31" s="103" t="str">
        <f>IF(C31="","",VLOOKUP(C31,'بيانات الموظفين'!$B$3:$C$301,2,FALSE))</f>
        <v/>
      </c>
      <c r="E31" s="94"/>
      <c r="F31" s="93"/>
      <c r="G31" s="94"/>
      <c r="H31" s="108"/>
      <c r="I31" s="109"/>
      <c r="J31" s="96"/>
      <c r="K31" s="97">
        <f t="shared" si="1"/>
        <v>0</v>
      </c>
    </row>
    <row r="32" spans="1:11" x14ac:dyDescent="0.25">
      <c r="A32" s="104" t="str">
        <f t="shared" si="0"/>
        <v/>
      </c>
      <c r="B32" s="93"/>
      <c r="C32" s="93"/>
      <c r="D32" s="103" t="str">
        <f>IF(C32="","",VLOOKUP(C32,'بيانات الموظفين'!$B$3:$C$301,2,FALSE))</f>
        <v/>
      </c>
      <c r="E32" s="94"/>
      <c r="F32" s="93"/>
      <c r="G32" s="94"/>
      <c r="H32" s="108"/>
      <c r="I32" s="109"/>
      <c r="J32" s="96"/>
      <c r="K32" s="97">
        <f t="shared" si="1"/>
        <v>0</v>
      </c>
    </row>
    <row r="33" spans="1:11" x14ac:dyDescent="0.25">
      <c r="A33" s="104" t="str">
        <f t="shared" si="0"/>
        <v/>
      </c>
      <c r="B33" s="93"/>
      <c r="C33" s="93"/>
      <c r="D33" s="103" t="str">
        <f>IF(C33="","",VLOOKUP(C33,'بيانات الموظفين'!$B$3:$C$301,2,FALSE))</f>
        <v/>
      </c>
      <c r="E33" s="94"/>
      <c r="F33" s="93"/>
      <c r="G33" s="94"/>
      <c r="H33" s="108"/>
      <c r="I33" s="109"/>
      <c r="J33" s="96"/>
      <c r="K33" s="97">
        <f t="shared" si="1"/>
        <v>0</v>
      </c>
    </row>
    <row r="34" spans="1:11" x14ac:dyDescent="0.25">
      <c r="A34" s="104" t="str">
        <f t="shared" si="0"/>
        <v/>
      </c>
      <c r="B34" s="93"/>
      <c r="C34" s="93"/>
      <c r="D34" s="103" t="str">
        <f>IF(C34="","",VLOOKUP(C34,'بيانات الموظفين'!$B$3:$C$301,2,FALSE))</f>
        <v/>
      </c>
      <c r="E34" s="94"/>
      <c r="F34" s="93"/>
      <c r="G34" s="94"/>
      <c r="H34" s="108"/>
      <c r="I34" s="109"/>
      <c r="J34" s="96"/>
      <c r="K34" s="97">
        <f t="shared" si="1"/>
        <v>0</v>
      </c>
    </row>
    <row r="35" spans="1:11" x14ac:dyDescent="0.25">
      <c r="A35" s="104" t="str">
        <f t="shared" si="0"/>
        <v/>
      </c>
      <c r="B35" s="93"/>
      <c r="C35" s="93"/>
      <c r="D35" s="103" t="str">
        <f>IF(C35="","",VLOOKUP(C35,'بيانات الموظفين'!$B$3:$C$301,2,FALSE))</f>
        <v/>
      </c>
      <c r="E35" s="94"/>
      <c r="F35" s="93"/>
      <c r="G35" s="94"/>
      <c r="H35" s="108"/>
      <c r="I35" s="109"/>
      <c r="J35" s="96"/>
      <c r="K35" s="97">
        <f t="shared" si="1"/>
        <v>0</v>
      </c>
    </row>
    <row r="36" spans="1:11" x14ac:dyDescent="0.25">
      <c r="A36" s="104" t="str">
        <f t="shared" si="0"/>
        <v/>
      </c>
      <c r="B36" s="93"/>
      <c r="C36" s="93"/>
      <c r="D36" s="103" t="str">
        <f>IF(C36="","",VLOOKUP(C36,'بيانات الموظفين'!$B$3:$C$301,2,FALSE))</f>
        <v/>
      </c>
      <c r="E36" s="94"/>
      <c r="F36" s="93"/>
      <c r="G36" s="94"/>
      <c r="H36" s="108"/>
      <c r="I36" s="109"/>
      <c r="J36" s="96"/>
      <c r="K36" s="97">
        <f t="shared" si="1"/>
        <v>0</v>
      </c>
    </row>
    <row r="37" spans="1:11" x14ac:dyDescent="0.25">
      <c r="A37" s="104" t="str">
        <f t="shared" si="0"/>
        <v/>
      </c>
      <c r="B37" s="93"/>
      <c r="C37" s="93"/>
      <c r="D37" s="103" t="str">
        <f>IF(C37="","",VLOOKUP(C37,'بيانات الموظفين'!$B$3:$C$301,2,FALSE))</f>
        <v/>
      </c>
      <c r="E37" s="94"/>
      <c r="F37" s="93"/>
      <c r="G37" s="94"/>
      <c r="H37" s="108"/>
      <c r="I37" s="109"/>
      <c r="J37" s="96"/>
      <c r="K37" s="97">
        <f t="shared" si="1"/>
        <v>0</v>
      </c>
    </row>
    <row r="38" spans="1:11" x14ac:dyDescent="0.25">
      <c r="A38" s="104" t="str">
        <f t="shared" si="0"/>
        <v/>
      </c>
      <c r="B38" s="93"/>
      <c r="C38" s="93"/>
      <c r="D38" s="103" t="str">
        <f>IF(C38="","",VLOOKUP(C38,'بيانات الموظفين'!$B$3:$C$301,2,FALSE))</f>
        <v/>
      </c>
      <c r="E38" s="94"/>
      <c r="F38" s="93"/>
      <c r="G38" s="94"/>
      <c r="H38" s="108"/>
      <c r="I38" s="109"/>
      <c r="J38" s="96"/>
      <c r="K38" s="97">
        <f t="shared" si="1"/>
        <v>0</v>
      </c>
    </row>
    <row r="39" spans="1:11" x14ac:dyDescent="0.25">
      <c r="A39" s="104" t="str">
        <f t="shared" si="0"/>
        <v/>
      </c>
      <c r="B39" s="93"/>
      <c r="C39" s="93"/>
      <c r="D39" s="103" t="str">
        <f>IF(C39="","",VLOOKUP(C39,'بيانات الموظفين'!$B$3:$C$301,2,FALSE))</f>
        <v/>
      </c>
      <c r="E39" s="94"/>
      <c r="F39" s="93"/>
      <c r="G39" s="94"/>
      <c r="H39" s="108"/>
      <c r="I39" s="109"/>
      <c r="J39" s="96"/>
      <c r="K39" s="97">
        <f t="shared" si="1"/>
        <v>0</v>
      </c>
    </row>
    <row r="40" spans="1:11" x14ac:dyDescent="0.25">
      <c r="A40" s="104" t="str">
        <f t="shared" si="0"/>
        <v/>
      </c>
      <c r="B40" s="93"/>
      <c r="C40" s="93"/>
      <c r="D40" s="103" t="str">
        <f>IF(C40="","",VLOOKUP(C40,'بيانات الموظفين'!$B$3:$C$301,2,FALSE))</f>
        <v/>
      </c>
      <c r="E40" s="94"/>
      <c r="F40" s="93"/>
      <c r="G40" s="94"/>
      <c r="H40" s="108"/>
      <c r="I40" s="109"/>
      <c r="J40" s="96"/>
      <c r="K40" s="97">
        <f t="shared" si="1"/>
        <v>0</v>
      </c>
    </row>
    <row r="41" spans="1:11" x14ac:dyDescent="0.25">
      <c r="A41" s="104" t="str">
        <f t="shared" si="0"/>
        <v/>
      </c>
      <c r="B41" s="93"/>
      <c r="C41" s="93"/>
      <c r="D41" s="103" t="str">
        <f>IF(C41="","",VLOOKUP(C41,'بيانات الموظفين'!$B$3:$C$301,2,FALSE))</f>
        <v/>
      </c>
      <c r="E41" s="94"/>
      <c r="F41" s="93"/>
      <c r="G41" s="94"/>
      <c r="H41" s="108"/>
      <c r="I41" s="109"/>
      <c r="J41" s="96"/>
      <c r="K41" s="97">
        <f t="shared" si="1"/>
        <v>0</v>
      </c>
    </row>
    <row r="42" spans="1:11" x14ac:dyDescent="0.25">
      <c r="A42" s="104" t="str">
        <f t="shared" si="0"/>
        <v/>
      </c>
      <c r="B42" s="93"/>
      <c r="C42" s="93"/>
      <c r="D42" s="103" t="str">
        <f>IF(C42="","",VLOOKUP(C42,'بيانات الموظفين'!$B$3:$C$301,2,FALSE))</f>
        <v/>
      </c>
      <c r="E42" s="94"/>
      <c r="F42" s="93"/>
      <c r="G42" s="94"/>
      <c r="H42" s="108"/>
      <c r="I42" s="109"/>
      <c r="J42" s="96"/>
      <c r="K42" s="97">
        <f t="shared" si="1"/>
        <v>0</v>
      </c>
    </row>
    <row r="43" spans="1:11" x14ac:dyDescent="0.25">
      <c r="A43" s="104" t="str">
        <f t="shared" si="0"/>
        <v/>
      </c>
      <c r="B43" s="93"/>
      <c r="C43" s="93"/>
      <c r="D43" s="103" t="str">
        <f>IF(C43="","",VLOOKUP(C43,'بيانات الموظفين'!$B$3:$C$301,2,FALSE))</f>
        <v/>
      </c>
      <c r="E43" s="94"/>
      <c r="F43" s="93"/>
      <c r="G43" s="94"/>
      <c r="H43" s="108"/>
      <c r="I43" s="109"/>
      <c r="J43" s="96"/>
      <c r="K43" s="97">
        <f t="shared" si="1"/>
        <v>0</v>
      </c>
    </row>
    <row r="44" spans="1:11" x14ac:dyDescent="0.25">
      <c r="A44" s="104" t="str">
        <f t="shared" si="0"/>
        <v/>
      </c>
      <c r="B44" s="93"/>
      <c r="C44" s="93"/>
      <c r="D44" s="103" t="str">
        <f>IF(C44="","",VLOOKUP(C44,'بيانات الموظفين'!$B$3:$C$301,2,FALSE))</f>
        <v/>
      </c>
      <c r="E44" s="94"/>
      <c r="F44" s="93"/>
      <c r="G44" s="94"/>
      <c r="H44" s="108"/>
      <c r="I44" s="109"/>
      <c r="J44" s="96"/>
      <c r="K44" s="97">
        <f t="shared" si="1"/>
        <v>0</v>
      </c>
    </row>
    <row r="45" spans="1:11" x14ac:dyDescent="0.25">
      <c r="A45" s="104" t="str">
        <f t="shared" si="0"/>
        <v/>
      </c>
      <c r="B45" s="93"/>
      <c r="C45" s="93"/>
      <c r="D45" s="103" t="str">
        <f>IF(C45="","",VLOOKUP(C45,'بيانات الموظفين'!$B$3:$C$301,2,FALSE))</f>
        <v/>
      </c>
      <c r="E45" s="94"/>
      <c r="F45" s="93"/>
      <c r="G45" s="94"/>
      <c r="H45" s="108"/>
      <c r="I45" s="109"/>
      <c r="J45" s="96"/>
      <c r="K45" s="97">
        <f t="shared" si="1"/>
        <v>0</v>
      </c>
    </row>
    <row r="46" spans="1:11" x14ac:dyDescent="0.25">
      <c r="A46" s="104" t="str">
        <f t="shared" si="0"/>
        <v/>
      </c>
      <c r="B46" s="93"/>
      <c r="C46" s="93"/>
      <c r="D46" s="103" t="str">
        <f>IF(C46="","",VLOOKUP(C46,'بيانات الموظفين'!$B$3:$C$301,2,FALSE))</f>
        <v/>
      </c>
      <c r="E46" s="94"/>
      <c r="F46" s="93"/>
      <c r="G46" s="94"/>
      <c r="H46" s="108"/>
      <c r="I46" s="109"/>
      <c r="J46" s="96"/>
      <c r="K46" s="97">
        <f t="shared" si="1"/>
        <v>0</v>
      </c>
    </row>
    <row r="47" spans="1:11" x14ac:dyDescent="0.25">
      <c r="A47" s="104" t="str">
        <f t="shared" si="0"/>
        <v/>
      </c>
      <c r="B47" s="93"/>
      <c r="C47" s="93"/>
      <c r="D47" s="103" t="str">
        <f>IF(C47="","",VLOOKUP(C47,'بيانات الموظفين'!$B$3:$C$301,2,FALSE))</f>
        <v/>
      </c>
      <c r="E47" s="94"/>
      <c r="F47" s="93"/>
      <c r="G47" s="94"/>
      <c r="H47" s="108"/>
      <c r="I47" s="109"/>
      <c r="J47" s="96"/>
      <c r="K47" s="97">
        <f t="shared" si="1"/>
        <v>0</v>
      </c>
    </row>
    <row r="48" spans="1:11" x14ac:dyDescent="0.25">
      <c r="A48" s="104" t="str">
        <f t="shared" si="0"/>
        <v/>
      </c>
      <c r="B48" s="93"/>
      <c r="C48" s="93"/>
      <c r="D48" s="103" t="str">
        <f>IF(C48="","",VLOOKUP(C48,'بيانات الموظفين'!$B$3:$C$301,2,FALSE))</f>
        <v/>
      </c>
      <c r="E48" s="94"/>
      <c r="F48" s="93"/>
      <c r="G48" s="94"/>
      <c r="H48" s="108"/>
      <c r="I48" s="109"/>
      <c r="J48" s="96"/>
      <c r="K48" s="97">
        <f t="shared" si="1"/>
        <v>0</v>
      </c>
    </row>
    <row r="49" spans="1:11" x14ac:dyDescent="0.25">
      <c r="A49" s="104" t="str">
        <f t="shared" si="0"/>
        <v/>
      </c>
      <c r="B49" s="93"/>
      <c r="C49" s="93"/>
      <c r="D49" s="103" t="str">
        <f>IF(C49="","",VLOOKUP(C49,'بيانات الموظفين'!$B$3:$C$301,2,FALSE))</f>
        <v/>
      </c>
      <c r="E49" s="94"/>
      <c r="F49" s="93"/>
      <c r="G49" s="94"/>
      <c r="H49" s="108"/>
      <c r="I49" s="109"/>
      <c r="J49" s="96"/>
      <c r="K49" s="97">
        <f t="shared" si="1"/>
        <v>0</v>
      </c>
    </row>
    <row r="50" spans="1:11" x14ac:dyDescent="0.25">
      <c r="A50" s="104" t="str">
        <f t="shared" si="0"/>
        <v/>
      </c>
      <c r="B50" s="93"/>
      <c r="C50" s="93"/>
      <c r="D50" s="103" t="str">
        <f>IF(C50="","",VLOOKUP(C50,'بيانات الموظفين'!$B$3:$C$301,2,FALSE))</f>
        <v/>
      </c>
      <c r="E50" s="94"/>
      <c r="F50" s="93"/>
      <c r="G50" s="94"/>
      <c r="H50" s="108"/>
      <c r="I50" s="109"/>
      <c r="J50" s="96"/>
      <c r="K50" s="97">
        <f t="shared" si="1"/>
        <v>0</v>
      </c>
    </row>
    <row r="51" spans="1:11" x14ac:dyDescent="0.25">
      <c r="A51" s="104" t="str">
        <f t="shared" si="0"/>
        <v/>
      </c>
      <c r="B51" s="93"/>
      <c r="C51" s="93"/>
      <c r="D51" s="103" t="str">
        <f>IF(C51="","",VLOOKUP(C51,'بيانات الموظفين'!$B$3:$C$301,2,FALSE))</f>
        <v/>
      </c>
      <c r="E51" s="94"/>
      <c r="F51" s="93"/>
      <c r="G51" s="94"/>
      <c r="H51" s="108"/>
      <c r="I51" s="109"/>
      <c r="J51" s="96"/>
      <c r="K51" s="97">
        <f t="shared" si="1"/>
        <v>0</v>
      </c>
    </row>
    <row r="52" spans="1:11" x14ac:dyDescent="0.25">
      <c r="A52" s="104" t="str">
        <f t="shared" si="0"/>
        <v/>
      </c>
      <c r="B52" s="93"/>
      <c r="C52" s="93"/>
      <c r="D52" s="103" t="str">
        <f>IF(C52="","",VLOOKUP(C52,'بيانات الموظفين'!$B$3:$C$301,2,FALSE))</f>
        <v/>
      </c>
      <c r="E52" s="94"/>
      <c r="F52" s="93"/>
      <c r="G52" s="94"/>
      <c r="H52" s="108"/>
      <c r="I52" s="109"/>
      <c r="J52" s="96"/>
      <c r="K52" s="97">
        <f t="shared" si="1"/>
        <v>0</v>
      </c>
    </row>
    <row r="53" spans="1:11" x14ac:dyDescent="0.25">
      <c r="A53" s="104" t="str">
        <f t="shared" si="0"/>
        <v/>
      </c>
      <c r="B53" s="93"/>
      <c r="C53" s="93"/>
      <c r="D53" s="103" t="str">
        <f>IF(C53="","",VLOOKUP(C53,'بيانات الموظفين'!$B$3:$C$301,2,FALSE))</f>
        <v/>
      </c>
      <c r="E53" s="94"/>
      <c r="F53" s="93"/>
      <c r="G53" s="94"/>
      <c r="H53" s="108"/>
      <c r="I53" s="109"/>
      <c r="J53" s="96"/>
      <c r="K53" s="97">
        <f t="shared" si="1"/>
        <v>0</v>
      </c>
    </row>
    <row r="54" spans="1:11" x14ac:dyDescent="0.25">
      <c r="A54" s="104" t="str">
        <f t="shared" si="0"/>
        <v/>
      </c>
      <c r="B54" s="93"/>
      <c r="C54" s="93"/>
      <c r="D54" s="103" t="str">
        <f>IF(C54="","",VLOOKUP(C54,'بيانات الموظفين'!$B$3:$C$301,2,FALSE))</f>
        <v/>
      </c>
      <c r="E54" s="94"/>
      <c r="F54" s="93"/>
      <c r="G54" s="94"/>
      <c r="H54" s="108"/>
      <c r="I54" s="109"/>
      <c r="J54" s="96"/>
      <c r="K54" s="97">
        <f t="shared" si="1"/>
        <v>0</v>
      </c>
    </row>
    <row r="55" spans="1:11" x14ac:dyDescent="0.25">
      <c r="A55" s="104" t="str">
        <f t="shared" si="0"/>
        <v/>
      </c>
      <c r="B55" s="93"/>
      <c r="C55" s="93"/>
      <c r="D55" s="103" t="str">
        <f>IF(C55="","",VLOOKUP(C55,'بيانات الموظفين'!$B$3:$C$301,2,FALSE))</f>
        <v/>
      </c>
      <c r="E55" s="94"/>
      <c r="F55" s="93"/>
      <c r="G55" s="94"/>
      <c r="H55" s="108"/>
      <c r="I55" s="109"/>
      <c r="J55" s="96"/>
      <c r="K55" s="97">
        <f t="shared" si="1"/>
        <v>0</v>
      </c>
    </row>
    <row r="56" spans="1:11" x14ac:dyDescent="0.25">
      <c r="A56" s="104" t="str">
        <f t="shared" si="0"/>
        <v/>
      </c>
      <c r="B56" s="93"/>
      <c r="C56" s="93"/>
      <c r="D56" s="103" t="str">
        <f>IF(C56="","",VLOOKUP(C56,'بيانات الموظفين'!$B$3:$C$301,2,FALSE))</f>
        <v/>
      </c>
      <c r="E56" s="94"/>
      <c r="F56" s="93"/>
      <c r="G56" s="94"/>
      <c r="H56" s="108"/>
      <c r="I56" s="109"/>
      <c r="J56" s="96"/>
      <c r="K56" s="97">
        <f t="shared" si="1"/>
        <v>0</v>
      </c>
    </row>
    <row r="57" spans="1:11" x14ac:dyDescent="0.25">
      <c r="A57" s="104" t="str">
        <f t="shared" si="0"/>
        <v/>
      </c>
      <c r="B57" s="93"/>
      <c r="C57" s="93"/>
      <c r="D57" s="103" t="str">
        <f>IF(C57="","",VLOOKUP(C57,'بيانات الموظفين'!$B$3:$C$301,2,FALSE))</f>
        <v/>
      </c>
      <c r="E57" s="94"/>
      <c r="F57" s="93"/>
      <c r="G57" s="94"/>
      <c r="H57" s="108"/>
      <c r="I57" s="109"/>
      <c r="J57" s="96"/>
      <c r="K57" s="97">
        <f t="shared" si="1"/>
        <v>0</v>
      </c>
    </row>
    <row r="58" spans="1:11" x14ac:dyDescent="0.25">
      <c r="A58" s="104" t="str">
        <f t="shared" si="0"/>
        <v/>
      </c>
      <c r="B58" s="93"/>
      <c r="C58" s="93"/>
      <c r="D58" s="103" t="str">
        <f>IF(C58="","",VLOOKUP(C58,'بيانات الموظفين'!$B$3:$C$301,2,FALSE))</f>
        <v/>
      </c>
      <c r="E58" s="94"/>
      <c r="F58" s="93"/>
      <c r="G58" s="94"/>
      <c r="H58" s="108"/>
      <c r="I58" s="109"/>
      <c r="J58" s="96"/>
      <c r="K58" s="97">
        <f t="shared" si="1"/>
        <v>0</v>
      </c>
    </row>
    <row r="59" spans="1:11" x14ac:dyDescent="0.25">
      <c r="A59" s="104" t="str">
        <f t="shared" si="0"/>
        <v/>
      </c>
      <c r="B59" s="93"/>
      <c r="C59" s="93"/>
      <c r="D59" s="103" t="str">
        <f>IF(C59="","",VLOOKUP(C59,'بيانات الموظفين'!$B$3:$C$301,2,FALSE))</f>
        <v/>
      </c>
      <c r="E59" s="94"/>
      <c r="F59" s="93"/>
      <c r="G59" s="94"/>
      <c r="H59" s="108"/>
      <c r="I59" s="109"/>
      <c r="J59" s="96"/>
      <c r="K59" s="97">
        <f t="shared" si="1"/>
        <v>0</v>
      </c>
    </row>
    <row r="60" spans="1:11" x14ac:dyDescent="0.25">
      <c r="A60" s="104" t="str">
        <f t="shared" si="0"/>
        <v/>
      </c>
      <c r="B60" s="93"/>
      <c r="C60" s="93"/>
      <c r="D60" s="103" t="str">
        <f>IF(C60="","",VLOOKUP(C60,'بيانات الموظفين'!$B$3:$C$301,2,FALSE))</f>
        <v/>
      </c>
      <c r="E60" s="94"/>
      <c r="F60" s="93"/>
      <c r="G60" s="94"/>
      <c r="H60" s="108"/>
      <c r="I60" s="109"/>
      <c r="J60" s="96"/>
      <c r="K60" s="97">
        <f t="shared" si="1"/>
        <v>0</v>
      </c>
    </row>
    <row r="61" spans="1:11" x14ac:dyDescent="0.25">
      <c r="A61" s="104" t="str">
        <f t="shared" si="0"/>
        <v/>
      </c>
      <c r="B61" s="93"/>
      <c r="C61" s="93"/>
      <c r="D61" s="103" t="str">
        <f>IF(C61="","",VLOOKUP(C61,'بيانات الموظفين'!$B$3:$C$301,2,FALSE))</f>
        <v/>
      </c>
      <c r="E61" s="94"/>
      <c r="F61" s="93"/>
      <c r="G61" s="94"/>
      <c r="H61" s="108"/>
      <c r="I61" s="109"/>
      <c r="J61" s="96"/>
      <c r="K61" s="97">
        <f t="shared" si="1"/>
        <v>0</v>
      </c>
    </row>
    <row r="62" spans="1:11" x14ac:dyDescent="0.25">
      <c r="A62" s="104" t="str">
        <f t="shared" si="0"/>
        <v/>
      </c>
      <c r="B62" s="93"/>
      <c r="C62" s="93"/>
      <c r="D62" s="103" t="str">
        <f>IF(C62="","",VLOOKUP(C62,'بيانات الموظفين'!$B$3:$C$301,2,FALSE))</f>
        <v/>
      </c>
      <c r="E62" s="94"/>
      <c r="F62" s="93"/>
      <c r="G62" s="94"/>
      <c r="H62" s="108"/>
      <c r="I62" s="109"/>
      <c r="J62" s="96"/>
      <c r="K62" s="97">
        <f t="shared" si="1"/>
        <v>0</v>
      </c>
    </row>
    <row r="63" spans="1:11" x14ac:dyDescent="0.25">
      <c r="A63" s="104" t="str">
        <f t="shared" si="0"/>
        <v/>
      </c>
      <c r="B63" s="93"/>
      <c r="C63" s="93"/>
      <c r="D63" s="103" t="str">
        <f>IF(C63="","",VLOOKUP(C63,'بيانات الموظفين'!$B$3:$C$301,2,FALSE))</f>
        <v/>
      </c>
      <c r="E63" s="94"/>
      <c r="F63" s="93"/>
      <c r="G63" s="94"/>
      <c r="H63" s="108"/>
      <c r="I63" s="109"/>
      <c r="J63" s="96"/>
      <c r="K63" s="97">
        <f t="shared" si="1"/>
        <v>0</v>
      </c>
    </row>
    <row r="64" spans="1:11" x14ac:dyDescent="0.25">
      <c r="A64" s="104" t="str">
        <f t="shared" si="0"/>
        <v/>
      </c>
      <c r="B64" s="93"/>
      <c r="C64" s="93"/>
      <c r="D64" s="103" t="str">
        <f>IF(C64="","",VLOOKUP(C64,'بيانات الموظفين'!$B$3:$C$301,2,FALSE))</f>
        <v/>
      </c>
      <c r="E64" s="94"/>
      <c r="F64" s="93"/>
      <c r="G64" s="94"/>
      <c r="H64" s="108"/>
      <c r="I64" s="109"/>
      <c r="J64" s="96"/>
      <c r="K64" s="97">
        <f t="shared" si="1"/>
        <v>0</v>
      </c>
    </row>
    <row r="65" spans="1:11" x14ac:dyDescent="0.25">
      <c r="A65" s="104" t="str">
        <f t="shared" si="0"/>
        <v/>
      </c>
      <c r="B65" s="93"/>
      <c r="C65" s="93"/>
      <c r="D65" s="103" t="str">
        <f>IF(C65="","",VLOOKUP(C65,'بيانات الموظفين'!$B$3:$C$301,2,FALSE))</f>
        <v/>
      </c>
      <c r="E65" s="94"/>
      <c r="F65" s="93"/>
      <c r="G65" s="94"/>
      <c r="H65" s="108"/>
      <c r="I65" s="109"/>
      <c r="J65" s="96"/>
      <c r="K65" s="97">
        <f t="shared" si="1"/>
        <v>0</v>
      </c>
    </row>
    <row r="66" spans="1:11" x14ac:dyDescent="0.25">
      <c r="A66" s="104" t="str">
        <f t="shared" si="0"/>
        <v/>
      </c>
      <c r="B66" s="93"/>
      <c r="C66" s="93"/>
      <c r="D66" s="103" t="str">
        <f>IF(C66="","",VLOOKUP(C66,'بيانات الموظفين'!$B$3:$C$301,2,FALSE))</f>
        <v/>
      </c>
      <c r="E66" s="94"/>
      <c r="F66" s="93"/>
      <c r="G66" s="94"/>
      <c r="H66" s="108"/>
      <c r="I66" s="109"/>
      <c r="J66" s="96"/>
      <c r="K66" s="97">
        <f t="shared" si="1"/>
        <v>0</v>
      </c>
    </row>
    <row r="67" spans="1:11" x14ac:dyDescent="0.25">
      <c r="A67" s="104" t="str">
        <f t="shared" si="0"/>
        <v/>
      </c>
      <c r="B67" s="93"/>
      <c r="C67" s="93"/>
      <c r="D67" s="103" t="str">
        <f>IF(C67="","",VLOOKUP(C67,'بيانات الموظفين'!$B$3:$C$301,2,FALSE))</f>
        <v/>
      </c>
      <c r="E67" s="94"/>
      <c r="F67" s="93"/>
      <c r="G67" s="94"/>
      <c r="H67" s="108"/>
      <c r="I67" s="109"/>
      <c r="J67" s="96"/>
      <c r="K67" s="97">
        <f t="shared" si="1"/>
        <v>0</v>
      </c>
    </row>
    <row r="68" spans="1:11" x14ac:dyDescent="0.25">
      <c r="A68" s="104" t="str">
        <f t="shared" si="0"/>
        <v/>
      </c>
      <c r="B68" s="93"/>
      <c r="C68" s="93"/>
      <c r="D68" s="103" t="str">
        <f>IF(C68="","",VLOOKUP(C68,'بيانات الموظفين'!$B$3:$C$301,2,FALSE))</f>
        <v/>
      </c>
      <c r="E68" s="94"/>
      <c r="F68" s="93"/>
      <c r="G68" s="94"/>
      <c r="H68" s="108"/>
      <c r="I68" s="109"/>
      <c r="J68" s="96"/>
      <c r="K68" s="97">
        <f t="shared" si="1"/>
        <v>0</v>
      </c>
    </row>
    <row r="69" spans="1:11" x14ac:dyDescent="0.25">
      <c r="A69" s="104" t="str">
        <f t="shared" si="0"/>
        <v/>
      </c>
      <c r="B69" s="93"/>
      <c r="C69" s="93"/>
      <c r="D69" s="103" t="str">
        <f>IF(C69="","",VLOOKUP(C69,'بيانات الموظفين'!$B$3:$C$301,2,FALSE))</f>
        <v/>
      </c>
      <c r="E69" s="94"/>
      <c r="F69" s="93"/>
      <c r="G69" s="94"/>
      <c r="H69" s="108"/>
      <c r="I69" s="109"/>
      <c r="J69" s="96"/>
      <c r="K69" s="97">
        <f t="shared" si="1"/>
        <v>0</v>
      </c>
    </row>
    <row r="70" spans="1:11" x14ac:dyDescent="0.25">
      <c r="A70" s="104" t="str">
        <f t="shared" ref="A70:A133" si="2">IF(C70="","",ROW(A70)-ROW($A$5))</f>
        <v/>
      </c>
      <c r="B70" s="93"/>
      <c r="C70" s="93"/>
      <c r="D70" s="103" t="str">
        <f>IF(C70="","",VLOOKUP(C70,'بيانات الموظفين'!$B$3:$C$301,2,FALSE))</f>
        <v/>
      </c>
      <c r="E70" s="94"/>
      <c r="F70" s="93"/>
      <c r="G70" s="94"/>
      <c r="H70" s="108"/>
      <c r="I70" s="109"/>
      <c r="J70" s="96"/>
      <c r="K70" s="97">
        <f t="shared" si="1"/>
        <v>0</v>
      </c>
    </row>
    <row r="71" spans="1:11" x14ac:dyDescent="0.25">
      <c r="A71" s="104" t="str">
        <f t="shared" si="2"/>
        <v/>
      </c>
      <c r="B71" s="93"/>
      <c r="C71" s="93"/>
      <c r="D71" s="103" t="str">
        <f>IF(C71="","",VLOOKUP(C71,'بيانات الموظفين'!$B$3:$C$301,2,FALSE))</f>
        <v/>
      </c>
      <c r="E71" s="94"/>
      <c r="F71" s="93"/>
      <c r="G71" s="94"/>
      <c r="H71" s="108"/>
      <c r="I71" s="109"/>
      <c r="J71" s="96"/>
      <c r="K71" s="97">
        <f t="shared" ref="K71:K134" si="3">I71-H71</f>
        <v>0</v>
      </c>
    </row>
    <row r="72" spans="1:11" x14ac:dyDescent="0.25">
      <c r="A72" s="104" t="str">
        <f t="shared" si="2"/>
        <v/>
      </c>
      <c r="B72" s="93"/>
      <c r="C72" s="93"/>
      <c r="D72" s="103" t="str">
        <f>IF(C72="","",VLOOKUP(C72,'بيانات الموظفين'!$B$3:$C$301,2,FALSE))</f>
        <v/>
      </c>
      <c r="E72" s="94"/>
      <c r="F72" s="93"/>
      <c r="G72" s="94"/>
      <c r="H72" s="108"/>
      <c r="I72" s="109"/>
      <c r="J72" s="96"/>
      <c r="K72" s="97">
        <f t="shared" si="3"/>
        <v>0</v>
      </c>
    </row>
    <row r="73" spans="1:11" x14ac:dyDescent="0.25">
      <c r="A73" s="104" t="str">
        <f t="shared" si="2"/>
        <v/>
      </c>
      <c r="B73" s="93"/>
      <c r="C73" s="93"/>
      <c r="D73" s="103" t="str">
        <f>IF(C73="","",VLOOKUP(C73,'بيانات الموظفين'!$B$3:$C$301,2,FALSE))</f>
        <v/>
      </c>
      <c r="E73" s="94"/>
      <c r="F73" s="93"/>
      <c r="G73" s="94"/>
      <c r="H73" s="108"/>
      <c r="I73" s="109"/>
      <c r="J73" s="96"/>
      <c r="K73" s="97">
        <f t="shared" si="3"/>
        <v>0</v>
      </c>
    </row>
    <row r="74" spans="1:11" x14ac:dyDescent="0.25">
      <c r="A74" s="104" t="str">
        <f t="shared" si="2"/>
        <v/>
      </c>
      <c r="B74" s="93"/>
      <c r="C74" s="93"/>
      <c r="D74" s="103" t="str">
        <f>IF(C74="","",VLOOKUP(C74,'بيانات الموظفين'!$B$3:$C$301,2,FALSE))</f>
        <v/>
      </c>
      <c r="E74" s="94"/>
      <c r="F74" s="93"/>
      <c r="G74" s="94"/>
      <c r="H74" s="108"/>
      <c r="I74" s="109"/>
      <c r="J74" s="96"/>
      <c r="K74" s="97">
        <f t="shared" si="3"/>
        <v>0</v>
      </c>
    </row>
    <row r="75" spans="1:11" x14ac:dyDescent="0.25">
      <c r="A75" s="104" t="str">
        <f t="shared" si="2"/>
        <v/>
      </c>
      <c r="B75" s="93"/>
      <c r="C75" s="93"/>
      <c r="D75" s="103" t="str">
        <f>IF(C75="","",VLOOKUP(C75,'بيانات الموظفين'!$B$3:$C$301,2,FALSE))</f>
        <v/>
      </c>
      <c r="E75" s="94"/>
      <c r="F75" s="93"/>
      <c r="G75" s="94"/>
      <c r="H75" s="108"/>
      <c r="I75" s="109"/>
      <c r="J75" s="96"/>
      <c r="K75" s="97">
        <f t="shared" si="3"/>
        <v>0</v>
      </c>
    </row>
    <row r="76" spans="1:11" x14ac:dyDescent="0.25">
      <c r="A76" s="104" t="str">
        <f t="shared" si="2"/>
        <v/>
      </c>
      <c r="B76" s="93"/>
      <c r="C76" s="93"/>
      <c r="D76" s="103" t="str">
        <f>IF(C76="","",VLOOKUP(C76,'بيانات الموظفين'!$B$3:$C$301,2,FALSE))</f>
        <v/>
      </c>
      <c r="E76" s="94"/>
      <c r="F76" s="93"/>
      <c r="G76" s="94"/>
      <c r="H76" s="108"/>
      <c r="I76" s="109"/>
      <c r="J76" s="96"/>
      <c r="K76" s="97">
        <f t="shared" si="3"/>
        <v>0</v>
      </c>
    </row>
    <row r="77" spans="1:11" x14ac:dyDescent="0.25">
      <c r="A77" s="104" t="str">
        <f t="shared" si="2"/>
        <v/>
      </c>
      <c r="B77" s="93"/>
      <c r="C77" s="93"/>
      <c r="D77" s="103" t="str">
        <f>IF(C77="","",VLOOKUP(C77,'بيانات الموظفين'!$B$3:$C$301,2,FALSE))</f>
        <v/>
      </c>
      <c r="E77" s="94"/>
      <c r="F77" s="93"/>
      <c r="G77" s="94"/>
      <c r="H77" s="108"/>
      <c r="I77" s="109"/>
      <c r="J77" s="96"/>
      <c r="K77" s="97">
        <f t="shared" si="3"/>
        <v>0</v>
      </c>
    </row>
    <row r="78" spans="1:11" x14ac:dyDescent="0.25">
      <c r="A78" s="104" t="str">
        <f t="shared" si="2"/>
        <v/>
      </c>
      <c r="B78" s="93"/>
      <c r="C78" s="93"/>
      <c r="D78" s="103" t="str">
        <f>IF(C78="","",VLOOKUP(C78,'بيانات الموظفين'!$B$3:$C$301,2,FALSE))</f>
        <v/>
      </c>
      <c r="E78" s="94"/>
      <c r="F78" s="93"/>
      <c r="G78" s="94"/>
      <c r="H78" s="108"/>
      <c r="I78" s="109"/>
      <c r="J78" s="96"/>
      <c r="K78" s="97">
        <f t="shared" si="3"/>
        <v>0</v>
      </c>
    </row>
    <row r="79" spans="1:11" x14ac:dyDescent="0.25">
      <c r="A79" s="104" t="str">
        <f t="shared" si="2"/>
        <v/>
      </c>
      <c r="B79" s="93"/>
      <c r="C79" s="93"/>
      <c r="D79" s="103" t="str">
        <f>IF(C79="","",VLOOKUP(C79,'بيانات الموظفين'!$B$3:$C$301,2,FALSE))</f>
        <v/>
      </c>
      <c r="E79" s="94"/>
      <c r="F79" s="93"/>
      <c r="G79" s="94"/>
      <c r="H79" s="108"/>
      <c r="I79" s="109"/>
      <c r="J79" s="96"/>
      <c r="K79" s="97">
        <f t="shared" si="3"/>
        <v>0</v>
      </c>
    </row>
    <row r="80" spans="1:11" x14ac:dyDescent="0.25">
      <c r="A80" s="104" t="str">
        <f t="shared" si="2"/>
        <v/>
      </c>
      <c r="B80" s="93"/>
      <c r="C80" s="93"/>
      <c r="D80" s="103" t="str">
        <f>IF(C80="","",VLOOKUP(C80,'بيانات الموظفين'!$B$3:$C$301,2,FALSE))</f>
        <v/>
      </c>
      <c r="E80" s="94"/>
      <c r="F80" s="93"/>
      <c r="G80" s="94"/>
      <c r="H80" s="108"/>
      <c r="I80" s="109"/>
      <c r="J80" s="96"/>
      <c r="K80" s="97">
        <f t="shared" si="3"/>
        <v>0</v>
      </c>
    </row>
    <row r="81" spans="1:11" x14ac:dyDescent="0.25">
      <c r="A81" s="104" t="str">
        <f t="shared" si="2"/>
        <v/>
      </c>
      <c r="B81" s="93"/>
      <c r="C81" s="93"/>
      <c r="D81" s="103" t="str">
        <f>IF(C81="","",VLOOKUP(C81,'بيانات الموظفين'!$B$3:$C$301,2,FALSE))</f>
        <v/>
      </c>
      <c r="E81" s="94"/>
      <c r="F81" s="93"/>
      <c r="G81" s="94"/>
      <c r="H81" s="108"/>
      <c r="I81" s="109"/>
      <c r="J81" s="96"/>
      <c r="K81" s="97">
        <f t="shared" si="3"/>
        <v>0</v>
      </c>
    </row>
    <row r="82" spans="1:11" x14ac:dyDescent="0.25">
      <c r="A82" s="104" t="str">
        <f t="shared" si="2"/>
        <v/>
      </c>
      <c r="B82" s="93"/>
      <c r="C82" s="93"/>
      <c r="D82" s="103" t="str">
        <f>IF(C82="","",VLOOKUP(C82,'بيانات الموظفين'!$B$3:$C$301,2,FALSE))</f>
        <v/>
      </c>
      <c r="E82" s="94"/>
      <c r="F82" s="93"/>
      <c r="G82" s="94"/>
      <c r="H82" s="108"/>
      <c r="I82" s="109"/>
      <c r="J82" s="96"/>
      <c r="K82" s="97">
        <f t="shared" si="3"/>
        <v>0</v>
      </c>
    </row>
    <row r="83" spans="1:11" x14ac:dyDescent="0.25">
      <c r="A83" s="104" t="str">
        <f t="shared" si="2"/>
        <v/>
      </c>
      <c r="B83" s="93"/>
      <c r="C83" s="93"/>
      <c r="D83" s="103" t="str">
        <f>IF(C83="","",VLOOKUP(C83,'بيانات الموظفين'!$B$3:$C$301,2,FALSE))</f>
        <v/>
      </c>
      <c r="E83" s="94"/>
      <c r="F83" s="93"/>
      <c r="G83" s="94"/>
      <c r="H83" s="108"/>
      <c r="I83" s="109"/>
      <c r="J83" s="96"/>
      <c r="K83" s="97">
        <f t="shared" si="3"/>
        <v>0</v>
      </c>
    </row>
    <row r="84" spans="1:11" x14ac:dyDescent="0.25">
      <c r="A84" s="104" t="str">
        <f t="shared" si="2"/>
        <v/>
      </c>
      <c r="B84" s="93"/>
      <c r="C84" s="93"/>
      <c r="D84" s="103" t="str">
        <f>IF(C84="","",VLOOKUP(C84,'بيانات الموظفين'!$B$3:$C$301,2,FALSE))</f>
        <v/>
      </c>
      <c r="E84" s="94"/>
      <c r="F84" s="93"/>
      <c r="G84" s="94"/>
      <c r="H84" s="108"/>
      <c r="I84" s="109"/>
      <c r="J84" s="96"/>
      <c r="K84" s="97">
        <f t="shared" si="3"/>
        <v>0</v>
      </c>
    </row>
    <row r="85" spans="1:11" x14ac:dyDescent="0.25">
      <c r="A85" s="104" t="str">
        <f t="shared" si="2"/>
        <v/>
      </c>
      <c r="B85" s="93"/>
      <c r="C85" s="93"/>
      <c r="D85" s="103" t="str">
        <f>IF(C85="","",VLOOKUP(C85,'بيانات الموظفين'!$B$3:$C$301,2,FALSE))</f>
        <v/>
      </c>
      <c r="E85" s="94"/>
      <c r="F85" s="93"/>
      <c r="G85" s="94"/>
      <c r="H85" s="108"/>
      <c r="I85" s="109"/>
      <c r="J85" s="96"/>
      <c r="K85" s="97">
        <f t="shared" si="3"/>
        <v>0</v>
      </c>
    </row>
    <row r="86" spans="1:11" x14ac:dyDescent="0.25">
      <c r="A86" s="104" t="str">
        <f t="shared" si="2"/>
        <v/>
      </c>
      <c r="B86" s="93"/>
      <c r="C86" s="93"/>
      <c r="D86" s="103" t="str">
        <f>IF(C86="","",VLOOKUP(C86,'بيانات الموظفين'!$B$3:$C$301,2,FALSE))</f>
        <v/>
      </c>
      <c r="E86" s="94"/>
      <c r="F86" s="93"/>
      <c r="G86" s="94"/>
      <c r="H86" s="108"/>
      <c r="I86" s="109"/>
      <c r="J86" s="96"/>
      <c r="K86" s="97">
        <f t="shared" si="3"/>
        <v>0</v>
      </c>
    </row>
    <row r="87" spans="1:11" x14ac:dyDescent="0.25">
      <c r="A87" s="104" t="str">
        <f t="shared" si="2"/>
        <v/>
      </c>
      <c r="B87" s="93"/>
      <c r="C87" s="93"/>
      <c r="D87" s="103" t="str">
        <f>IF(C87="","",VLOOKUP(C87,'بيانات الموظفين'!$B$3:$C$301,2,FALSE))</f>
        <v/>
      </c>
      <c r="E87" s="94"/>
      <c r="F87" s="93"/>
      <c r="G87" s="94"/>
      <c r="H87" s="108"/>
      <c r="I87" s="109"/>
      <c r="J87" s="96"/>
      <c r="K87" s="97">
        <f t="shared" si="3"/>
        <v>0</v>
      </c>
    </row>
    <row r="88" spans="1:11" x14ac:dyDescent="0.25">
      <c r="A88" s="104" t="str">
        <f t="shared" si="2"/>
        <v/>
      </c>
      <c r="B88" s="93"/>
      <c r="C88" s="93"/>
      <c r="D88" s="103" t="str">
        <f>IF(C88="","",VLOOKUP(C88,'بيانات الموظفين'!$B$3:$C$301,2,FALSE))</f>
        <v/>
      </c>
      <c r="E88" s="94"/>
      <c r="F88" s="93"/>
      <c r="G88" s="94"/>
      <c r="H88" s="108"/>
      <c r="I88" s="109"/>
      <c r="J88" s="96"/>
      <c r="K88" s="97">
        <f t="shared" si="3"/>
        <v>0</v>
      </c>
    </row>
    <row r="89" spans="1:11" x14ac:dyDescent="0.25">
      <c r="A89" s="104" t="str">
        <f t="shared" si="2"/>
        <v/>
      </c>
      <c r="B89" s="93"/>
      <c r="C89" s="93"/>
      <c r="D89" s="103" t="str">
        <f>IF(C89="","",VLOOKUP(C89,'بيانات الموظفين'!$B$3:$C$301,2,FALSE))</f>
        <v/>
      </c>
      <c r="E89" s="94"/>
      <c r="F89" s="93"/>
      <c r="G89" s="94"/>
      <c r="H89" s="108"/>
      <c r="I89" s="109"/>
      <c r="J89" s="96"/>
      <c r="K89" s="97">
        <f t="shared" si="3"/>
        <v>0</v>
      </c>
    </row>
    <row r="90" spans="1:11" x14ac:dyDescent="0.25">
      <c r="A90" s="104" t="str">
        <f t="shared" si="2"/>
        <v/>
      </c>
      <c r="B90" s="93"/>
      <c r="C90" s="93"/>
      <c r="D90" s="103" t="str">
        <f>IF(C90="","",VLOOKUP(C90,'بيانات الموظفين'!$B$3:$C$301,2,FALSE))</f>
        <v/>
      </c>
      <c r="E90" s="94"/>
      <c r="F90" s="93"/>
      <c r="G90" s="94"/>
      <c r="H90" s="108"/>
      <c r="I90" s="109"/>
      <c r="J90" s="96"/>
      <c r="K90" s="97">
        <f t="shared" si="3"/>
        <v>0</v>
      </c>
    </row>
    <row r="91" spans="1:11" x14ac:dyDescent="0.25">
      <c r="A91" s="104" t="str">
        <f t="shared" si="2"/>
        <v/>
      </c>
      <c r="B91" s="93"/>
      <c r="C91" s="93"/>
      <c r="D91" s="103" t="str">
        <f>IF(C91="","",VLOOKUP(C91,'بيانات الموظفين'!$B$3:$C$301,2,FALSE))</f>
        <v/>
      </c>
      <c r="E91" s="94"/>
      <c r="F91" s="93"/>
      <c r="G91" s="94"/>
      <c r="H91" s="108"/>
      <c r="I91" s="109"/>
      <c r="J91" s="96"/>
      <c r="K91" s="97">
        <f t="shared" si="3"/>
        <v>0</v>
      </c>
    </row>
    <row r="92" spans="1:11" x14ac:dyDescent="0.25">
      <c r="A92" s="104" t="str">
        <f t="shared" si="2"/>
        <v/>
      </c>
      <c r="B92" s="93"/>
      <c r="C92" s="93"/>
      <c r="D92" s="103" t="str">
        <f>IF(C92="","",VLOOKUP(C92,'بيانات الموظفين'!$B$3:$C$301,2,FALSE))</f>
        <v/>
      </c>
      <c r="E92" s="94"/>
      <c r="F92" s="93"/>
      <c r="G92" s="94"/>
      <c r="H92" s="108"/>
      <c r="I92" s="109"/>
      <c r="J92" s="96"/>
      <c r="K92" s="97">
        <f t="shared" si="3"/>
        <v>0</v>
      </c>
    </row>
    <row r="93" spans="1:11" x14ac:dyDescent="0.25">
      <c r="A93" s="104" t="str">
        <f t="shared" si="2"/>
        <v/>
      </c>
      <c r="B93" s="93"/>
      <c r="C93" s="93"/>
      <c r="D93" s="103" t="str">
        <f>IF(C93="","",VLOOKUP(C93,'بيانات الموظفين'!$B$3:$C$301,2,FALSE))</f>
        <v/>
      </c>
      <c r="E93" s="94"/>
      <c r="F93" s="93"/>
      <c r="G93" s="94"/>
      <c r="H93" s="108"/>
      <c r="I93" s="109"/>
      <c r="J93" s="96"/>
      <c r="K93" s="97">
        <f t="shared" si="3"/>
        <v>0</v>
      </c>
    </row>
    <row r="94" spans="1:11" x14ac:dyDescent="0.25">
      <c r="A94" s="104" t="str">
        <f t="shared" si="2"/>
        <v/>
      </c>
      <c r="B94" s="93"/>
      <c r="C94" s="93"/>
      <c r="D94" s="103" t="str">
        <f>IF(C94="","",VLOOKUP(C94,'بيانات الموظفين'!$B$3:$C$301,2,FALSE))</f>
        <v/>
      </c>
      <c r="E94" s="94"/>
      <c r="F94" s="93"/>
      <c r="G94" s="94"/>
      <c r="H94" s="108"/>
      <c r="I94" s="109"/>
      <c r="J94" s="96"/>
      <c r="K94" s="97">
        <f t="shared" si="3"/>
        <v>0</v>
      </c>
    </row>
    <row r="95" spans="1:11" x14ac:dyDescent="0.25">
      <c r="A95" s="104" t="str">
        <f t="shared" si="2"/>
        <v/>
      </c>
      <c r="B95" s="93"/>
      <c r="C95" s="93"/>
      <c r="D95" s="103" t="str">
        <f>IF(C95="","",VLOOKUP(C95,'بيانات الموظفين'!$B$3:$C$301,2,FALSE))</f>
        <v/>
      </c>
      <c r="E95" s="94"/>
      <c r="F95" s="93"/>
      <c r="G95" s="94"/>
      <c r="H95" s="108"/>
      <c r="I95" s="109"/>
      <c r="J95" s="96"/>
      <c r="K95" s="97">
        <f t="shared" si="3"/>
        <v>0</v>
      </c>
    </row>
    <row r="96" spans="1:11" x14ac:dyDescent="0.25">
      <c r="A96" s="104" t="str">
        <f t="shared" si="2"/>
        <v/>
      </c>
      <c r="B96" s="93"/>
      <c r="C96" s="93"/>
      <c r="D96" s="103" t="str">
        <f>IF(C96="","",VLOOKUP(C96,'بيانات الموظفين'!$B$3:$C$301,2,FALSE))</f>
        <v/>
      </c>
      <c r="E96" s="94"/>
      <c r="F96" s="93"/>
      <c r="G96" s="94"/>
      <c r="H96" s="108"/>
      <c r="I96" s="109"/>
      <c r="J96" s="96"/>
      <c r="K96" s="97">
        <f t="shared" si="3"/>
        <v>0</v>
      </c>
    </row>
    <row r="97" spans="1:11" x14ac:dyDescent="0.25">
      <c r="A97" s="104" t="str">
        <f t="shared" si="2"/>
        <v/>
      </c>
      <c r="B97" s="93"/>
      <c r="C97" s="93"/>
      <c r="D97" s="103" t="str">
        <f>IF(C97="","",VLOOKUP(C97,'بيانات الموظفين'!$B$3:$C$301,2,FALSE))</f>
        <v/>
      </c>
      <c r="E97" s="94"/>
      <c r="F97" s="93"/>
      <c r="G97" s="94"/>
      <c r="H97" s="108"/>
      <c r="I97" s="109"/>
      <c r="J97" s="96"/>
      <c r="K97" s="97">
        <f t="shared" si="3"/>
        <v>0</v>
      </c>
    </row>
    <row r="98" spans="1:11" x14ac:dyDescent="0.25">
      <c r="A98" s="104" t="str">
        <f t="shared" si="2"/>
        <v/>
      </c>
      <c r="B98" s="93"/>
      <c r="C98" s="93"/>
      <c r="D98" s="103" t="str">
        <f>IF(C98="","",VLOOKUP(C98,'بيانات الموظفين'!$B$3:$C$301,2,FALSE))</f>
        <v/>
      </c>
      <c r="E98" s="94"/>
      <c r="F98" s="93"/>
      <c r="G98" s="94"/>
      <c r="H98" s="108"/>
      <c r="I98" s="109"/>
      <c r="J98" s="96"/>
      <c r="K98" s="97">
        <f t="shared" si="3"/>
        <v>0</v>
      </c>
    </row>
    <row r="99" spans="1:11" x14ac:dyDescent="0.25">
      <c r="A99" s="104" t="str">
        <f t="shared" si="2"/>
        <v/>
      </c>
      <c r="B99" s="93"/>
      <c r="C99" s="93"/>
      <c r="D99" s="103" t="str">
        <f>IF(C99="","",VLOOKUP(C99,'بيانات الموظفين'!$B$3:$C$301,2,FALSE))</f>
        <v/>
      </c>
      <c r="E99" s="94"/>
      <c r="F99" s="93"/>
      <c r="G99" s="94"/>
      <c r="H99" s="108"/>
      <c r="I99" s="109"/>
      <c r="J99" s="96"/>
      <c r="K99" s="97">
        <f t="shared" si="3"/>
        <v>0</v>
      </c>
    </row>
    <row r="100" spans="1:11" x14ac:dyDescent="0.25">
      <c r="A100" s="104" t="str">
        <f t="shared" si="2"/>
        <v/>
      </c>
      <c r="B100" s="93"/>
      <c r="C100" s="93"/>
      <c r="D100" s="103" t="str">
        <f>IF(C100="","",VLOOKUP(C100,'بيانات الموظفين'!$B$3:$C$301,2,FALSE))</f>
        <v/>
      </c>
      <c r="E100" s="94"/>
      <c r="F100" s="93"/>
      <c r="G100" s="94"/>
      <c r="H100" s="108"/>
      <c r="I100" s="109"/>
      <c r="J100" s="96"/>
      <c r="K100" s="97">
        <f t="shared" si="3"/>
        <v>0</v>
      </c>
    </row>
    <row r="101" spans="1:11" x14ac:dyDescent="0.25">
      <c r="A101" s="104" t="str">
        <f t="shared" si="2"/>
        <v/>
      </c>
      <c r="B101" s="93"/>
      <c r="C101" s="93"/>
      <c r="D101" s="103" t="str">
        <f>IF(C101="","",VLOOKUP(C101,'بيانات الموظفين'!$B$3:$C$301,2,FALSE))</f>
        <v/>
      </c>
      <c r="E101" s="94"/>
      <c r="F101" s="93"/>
      <c r="G101" s="94"/>
      <c r="H101" s="108"/>
      <c r="I101" s="109"/>
      <c r="J101" s="96"/>
      <c r="K101" s="97">
        <f t="shared" si="3"/>
        <v>0</v>
      </c>
    </row>
    <row r="102" spans="1:11" x14ac:dyDescent="0.25">
      <c r="A102" s="104" t="str">
        <f t="shared" si="2"/>
        <v/>
      </c>
      <c r="B102" s="93"/>
      <c r="C102" s="93"/>
      <c r="D102" s="103" t="str">
        <f>IF(C102="","",VLOOKUP(C102,'بيانات الموظفين'!$B$3:$C$301,2,FALSE))</f>
        <v/>
      </c>
      <c r="E102" s="94"/>
      <c r="F102" s="93"/>
      <c r="G102" s="94"/>
      <c r="H102" s="108"/>
      <c r="I102" s="109"/>
      <c r="J102" s="96"/>
      <c r="K102" s="97">
        <f t="shared" si="3"/>
        <v>0</v>
      </c>
    </row>
    <row r="103" spans="1:11" x14ac:dyDescent="0.25">
      <c r="A103" s="104" t="str">
        <f t="shared" si="2"/>
        <v/>
      </c>
      <c r="B103" s="93"/>
      <c r="C103" s="93"/>
      <c r="D103" s="103" t="str">
        <f>IF(C103="","",VLOOKUP(C103,'بيانات الموظفين'!$B$3:$C$301,2,FALSE))</f>
        <v/>
      </c>
      <c r="E103" s="94"/>
      <c r="F103" s="93"/>
      <c r="G103" s="94"/>
      <c r="H103" s="108"/>
      <c r="I103" s="109"/>
      <c r="J103" s="96"/>
      <c r="K103" s="97">
        <f t="shared" si="3"/>
        <v>0</v>
      </c>
    </row>
    <row r="104" spans="1:11" x14ac:dyDescent="0.25">
      <c r="A104" s="104" t="str">
        <f t="shared" si="2"/>
        <v/>
      </c>
      <c r="B104" s="93"/>
      <c r="C104" s="93"/>
      <c r="D104" s="103" t="str">
        <f>IF(C104="","",VLOOKUP(C104,'بيانات الموظفين'!$B$3:$C$301,2,FALSE))</f>
        <v/>
      </c>
      <c r="E104" s="94"/>
      <c r="F104" s="93"/>
      <c r="G104" s="94"/>
      <c r="H104" s="108"/>
      <c r="I104" s="109"/>
      <c r="J104" s="96"/>
      <c r="K104" s="97">
        <f t="shared" si="3"/>
        <v>0</v>
      </c>
    </row>
    <row r="105" spans="1:11" x14ac:dyDescent="0.25">
      <c r="A105" s="104" t="str">
        <f t="shared" si="2"/>
        <v/>
      </c>
      <c r="B105" s="93"/>
      <c r="C105" s="93"/>
      <c r="D105" s="103" t="str">
        <f>IF(C105="","",VLOOKUP(C105,'بيانات الموظفين'!$B$3:$C$301,2,FALSE))</f>
        <v/>
      </c>
      <c r="E105" s="94"/>
      <c r="F105" s="93"/>
      <c r="G105" s="94"/>
      <c r="H105" s="108"/>
      <c r="I105" s="109"/>
      <c r="J105" s="96"/>
      <c r="K105" s="97">
        <f t="shared" si="3"/>
        <v>0</v>
      </c>
    </row>
    <row r="106" spans="1:11" x14ac:dyDescent="0.25">
      <c r="A106" s="104" t="str">
        <f t="shared" si="2"/>
        <v/>
      </c>
      <c r="B106" s="93"/>
      <c r="C106" s="93"/>
      <c r="D106" s="103" t="str">
        <f>IF(C106="","",VLOOKUP(C106,'بيانات الموظفين'!$B$3:$C$301,2,FALSE))</f>
        <v/>
      </c>
      <c r="E106" s="94"/>
      <c r="F106" s="93"/>
      <c r="G106" s="94"/>
      <c r="H106" s="108"/>
      <c r="I106" s="109"/>
      <c r="J106" s="96"/>
      <c r="K106" s="97">
        <f t="shared" si="3"/>
        <v>0</v>
      </c>
    </row>
    <row r="107" spans="1:11" x14ac:dyDescent="0.25">
      <c r="A107" s="104" t="str">
        <f t="shared" si="2"/>
        <v/>
      </c>
      <c r="B107" s="93"/>
      <c r="C107" s="93"/>
      <c r="D107" s="103" t="str">
        <f>IF(C107="","",VLOOKUP(C107,'بيانات الموظفين'!$B$3:$C$301,2,FALSE))</f>
        <v/>
      </c>
      <c r="E107" s="94"/>
      <c r="F107" s="93"/>
      <c r="G107" s="94"/>
      <c r="H107" s="108"/>
      <c r="I107" s="109"/>
      <c r="J107" s="96"/>
      <c r="K107" s="97">
        <f t="shared" si="3"/>
        <v>0</v>
      </c>
    </row>
    <row r="108" spans="1:11" x14ac:dyDescent="0.25">
      <c r="A108" s="104" t="str">
        <f t="shared" si="2"/>
        <v/>
      </c>
      <c r="B108" s="93"/>
      <c r="C108" s="93"/>
      <c r="D108" s="103" t="str">
        <f>IF(C108="","",VLOOKUP(C108,'بيانات الموظفين'!$B$3:$C$301,2,FALSE))</f>
        <v/>
      </c>
      <c r="E108" s="94"/>
      <c r="F108" s="93"/>
      <c r="G108" s="94"/>
      <c r="H108" s="108"/>
      <c r="I108" s="109"/>
      <c r="J108" s="96"/>
      <c r="K108" s="97">
        <f t="shared" si="3"/>
        <v>0</v>
      </c>
    </row>
    <row r="109" spans="1:11" x14ac:dyDescent="0.25">
      <c r="A109" s="104" t="str">
        <f t="shared" si="2"/>
        <v/>
      </c>
      <c r="B109" s="93"/>
      <c r="C109" s="93"/>
      <c r="D109" s="103" t="str">
        <f>IF(C109="","",VLOOKUP(C109,'بيانات الموظفين'!$B$3:$C$301,2,FALSE))</f>
        <v/>
      </c>
      <c r="E109" s="94"/>
      <c r="F109" s="93"/>
      <c r="G109" s="94"/>
      <c r="H109" s="108"/>
      <c r="I109" s="109"/>
      <c r="J109" s="96"/>
      <c r="K109" s="97">
        <f t="shared" si="3"/>
        <v>0</v>
      </c>
    </row>
    <row r="110" spans="1:11" x14ac:dyDescent="0.25">
      <c r="A110" s="104" t="str">
        <f t="shared" si="2"/>
        <v/>
      </c>
      <c r="B110" s="93"/>
      <c r="C110" s="93"/>
      <c r="D110" s="103" t="str">
        <f>IF(C110="","",VLOOKUP(C110,'بيانات الموظفين'!$B$3:$C$301,2,FALSE))</f>
        <v/>
      </c>
      <c r="E110" s="94"/>
      <c r="F110" s="93"/>
      <c r="G110" s="94"/>
      <c r="H110" s="108"/>
      <c r="I110" s="109"/>
      <c r="J110" s="96"/>
      <c r="K110" s="97">
        <f t="shared" si="3"/>
        <v>0</v>
      </c>
    </row>
    <row r="111" spans="1:11" x14ac:dyDescent="0.25">
      <c r="A111" s="104" t="str">
        <f t="shared" si="2"/>
        <v/>
      </c>
      <c r="B111" s="93"/>
      <c r="C111" s="93"/>
      <c r="D111" s="103" t="str">
        <f>IF(C111="","",VLOOKUP(C111,'بيانات الموظفين'!$B$3:$C$301,2,FALSE))</f>
        <v/>
      </c>
      <c r="E111" s="94"/>
      <c r="F111" s="93"/>
      <c r="G111" s="94"/>
      <c r="H111" s="108"/>
      <c r="I111" s="109"/>
      <c r="J111" s="96"/>
      <c r="K111" s="97">
        <f t="shared" si="3"/>
        <v>0</v>
      </c>
    </row>
    <row r="112" spans="1:11" x14ac:dyDescent="0.25">
      <c r="A112" s="104" t="str">
        <f t="shared" si="2"/>
        <v/>
      </c>
      <c r="B112" s="93"/>
      <c r="C112" s="93"/>
      <c r="D112" s="103" t="str">
        <f>IF(C112="","",VLOOKUP(C112,'بيانات الموظفين'!$B$3:$C$301,2,FALSE))</f>
        <v/>
      </c>
      <c r="E112" s="94"/>
      <c r="F112" s="93"/>
      <c r="G112" s="94"/>
      <c r="H112" s="108"/>
      <c r="I112" s="109"/>
      <c r="J112" s="96"/>
      <c r="K112" s="97">
        <f t="shared" si="3"/>
        <v>0</v>
      </c>
    </row>
    <row r="113" spans="1:11" x14ac:dyDescent="0.25">
      <c r="A113" s="104" t="str">
        <f t="shared" si="2"/>
        <v/>
      </c>
      <c r="B113" s="93"/>
      <c r="C113" s="93"/>
      <c r="D113" s="103" t="str">
        <f>IF(C113="","",VLOOKUP(C113,'بيانات الموظفين'!$B$3:$C$301,2,FALSE))</f>
        <v/>
      </c>
      <c r="E113" s="94"/>
      <c r="F113" s="93"/>
      <c r="G113" s="94"/>
      <c r="H113" s="108"/>
      <c r="I113" s="109"/>
      <c r="J113" s="96"/>
      <c r="K113" s="97">
        <f t="shared" si="3"/>
        <v>0</v>
      </c>
    </row>
    <row r="114" spans="1:11" x14ac:dyDescent="0.25">
      <c r="A114" s="104" t="str">
        <f t="shared" si="2"/>
        <v/>
      </c>
      <c r="B114" s="93"/>
      <c r="C114" s="93"/>
      <c r="D114" s="103" t="str">
        <f>IF(C114="","",VLOOKUP(C114,'بيانات الموظفين'!$B$3:$C$301,2,FALSE))</f>
        <v/>
      </c>
      <c r="E114" s="94"/>
      <c r="F114" s="93"/>
      <c r="G114" s="94"/>
      <c r="H114" s="108"/>
      <c r="I114" s="109"/>
      <c r="J114" s="96"/>
      <c r="K114" s="97">
        <f t="shared" si="3"/>
        <v>0</v>
      </c>
    </row>
    <row r="115" spans="1:11" x14ac:dyDescent="0.25">
      <c r="A115" s="104" t="str">
        <f t="shared" si="2"/>
        <v/>
      </c>
      <c r="B115" s="93"/>
      <c r="C115" s="93"/>
      <c r="D115" s="103" t="str">
        <f>IF(C115="","",VLOOKUP(C115,'بيانات الموظفين'!$B$3:$C$301,2,FALSE))</f>
        <v/>
      </c>
      <c r="E115" s="94"/>
      <c r="F115" s="93"/>
      <c r="G115" s="94"/>
      <c r="H115" s="108"/>
      <c r="I115" s="109"/>
      <c r="J115" s="96"/>
      <c r="K115" s="97">
        <f t="shared" si="3"/>
        <v>0</v>
      </c>
    </row>
    <row r="116" spans="1:11" x14ac:dyDescent="0.25">
      <c r="A116" s="104" t="str">
        <f t="shared" si="2"/>
        <v/>
      </c>
      <c r="B116" s="93"/>
      <c r="C116" s="93"/>
      <c r="D116" s="103" t="str">
        <f>IF(C116="","",VLOOKUP(C116,'بيانات الموظفين'!$B$3:$C$301,2,FALSE))</f>
        <v/>
      </c>
      <c r="E116" s="94"/>
      <c r="F116" s="93"/>
      <c r="G116" s="94"/>
      <c r="H116" s="108"/>
      <c r="I116" s="109"/>
      <c r="J116" s="96"/>
      <c r="K116" s="97">
        <f t="shared" si="3"/>
        <v>0</v>
      </c>
    </row>
    <row r="117" spans="1:11" x14ac:dyDescent="0.25">
      <c r="A117" s="104" t="str">
        <f t="shared" si="2"/>
        <v/>
      </c>
      <c r="B117" s="93"/>
      <c r="C117" s="93"/>
      <c r="D117" s="103" t="str">
        <f>IF(C117="","",VLOOKUP(C117,'بيانات الموظفين'!$B$3:$C$301,2,FALSE))</f>
        <v/>
      </c>
      <c r="E117" s="94"/>
      <c r="F117" s="93"/>
      <c r="G117" s="94"/>
      <c r="H117" s="108"/>
      <c r="I117" s="109"/>
      <c r="J117" s="96"/>
      <c r="K117" s="97">
        <f t="shared" si="3"/>
        <v>0</v>
      </c>
    </row>
    <row r="118" spans="1:11" x14ac:dyDescent="0.25">
      <c r="A118" s="104" t="str">
        <f t="shared" si="2"/>
        <v/>
      </c>
      <c r="B118" s="93"/>
      <c r="C118" s="93"/>
      <c r="D118" s="103" t="str">
        <f>IF(C118="","",VLOOKUP(C118,'بيانات الموظفين'!$B$3:$C$301,2,FALSE))</f>
        <v/>
      </c>
      <c r="E118" s="94"/>
      <c r="F118" s="93"/>
      <c r="G118" s="94"/>
      <c r="H118" s="108"/>
      <c r="I118" s="109"/>
      <c r="J118" s="96"/>
      <c r="K118" s="97">
        <f t="shared" si="3"/>
        <v>0</v>
      </c>
    </row>
    <row r="119" spans="1:11" x14ac:dyDescent="0.25">
      <c r="A119" s="104" t="str">
        <f t="shared" si="2"/>
        <v/>
      </c>
      <c r="B119" s="93"/>
      <c r="C119" s="93"/>
      <c r="D119" s="103" t="str">
        <f>IF(C119="","",VLOOKUP(C119,'بيانات الموظفين'!$B$3:$C$301,2,FALSE))</f>
        <v/>
      </c>
      <c r="E119" s="94"/>
      <c r="F119" s="93"/>
      <c r="G119" s="94"/>
      <c r="H119" s="108"/>
      <c r="I119" s="109"/>
      <c r="J119" s="96"/>
      <c r="K119" s="97">
        <f t="shared" si="3"/>
        <v>0</v>
      </c>
    </row>
    <row r="120" spans="1:11" x14ac:dyDescent="0.25">
      <c r="A120" s="104" t="str">
        <f t="shared" si="2"/>
        <v/>
      </c>
      <c r="B120" s="93"/>
      <c r="C120" s="93"/>
      <c r="D120" s="103" t="str">
        <f>IF(C120="","",VLOOKUP(C120,'بيانات الموظفين'!$B$3:$C$301,2,FALSE))</f>
        <v/>
      </c>
      <c r="E120" s="94"/>
      <c r="F120" s="93"/>
      <c r="G120" s="94"/>
      <c r="H120" s="108"/>
      <c r="I120" s="109"/>
      <c r="J120" s="96"/>
      <c r="K120" s="97">
        <f t="shared" si="3"/>
        <v>0</v>
      </c>
    </row>
    <row r="121" spans="1:11" x14ac:dyDescent="0.25">
      <c r="A121" s="104" t="str">
        <f t="shared" si="2"/>
        <v/>
      </c>
      <c r="B121" s="93"/>
      <c r="C121" s="93"/>
      <c r="D121" s="103" t="str">
        <f>IF(C121="","",VLOOKUP(C121,'بيانات الموظفين'!$B$3:$C$301,2,FALSE))</f>
        <v/>
      </c>
      <c r="E121" s="94"/>
      <c r="F121" s="93"/>
      <c r="G121" s="94"/>
      <c r="H121" s="108"/>
      <c r="I121" s="109"/>
      <c r="J121" s="96"/>
      <c r="K121" s="97">
        <f t="shared" si="3"/>
        <v>0</v>
      </c>
    </row>
    <row r="122" spans="1:11" x14ac:dyDescent="0.25">
      <c r="A122" s="104" t="str">
        <f t="shared" si="2"/>
        <v/>
      </c>
      <c r="B122" s="93"/>
      <c r="C122" s="93"/>
      <c r="D122" s="103" t="str">
        <f>IF(C122="","",VLOOKUP(C122,'بيانات الموظفين'!$B$3:$C$301,2,FALSE))</f>
        <v/>
      </c>
      <c r="E122" s="94"/>
      <c r="F122" s="93"/>
      <c r="G122" s="94"/>
      <c r="H122" s="108"/>
      <c r="I122" s="109"/>
      <c r="J122" s="96"/>
      <c r="K122" s="97">
        <f t="shared" si="3"/>
        <v>0</v>
      </c>
    </row>
    <row r="123" spans="1:11" x14ac:dyDescent="0.25">
      <c r="A123" s="104" t="str">
        <f t="shared" si="2"/>
        <v/>
      </c>
      <c r="B123" s="93"/>
      <c r="C123" s="93"/>
      <c r="D123" s="103" t="str">
        <f>IF(C123="","",VLOOKUP(C123,'بيانات الموظفين'!$B$3:$C$301,2,FALSE))</f>
        <v/>
      </c>
      <c r="E123" s="94"/>
      <c r="F123" s="93"/>
      <c r="G123" s="94"/>
      <c r="H123" s="108"/>
      <c r="I123" s="109"/>
      <c r="J123" s="96"/>
      <c r="K123" s="97">
        <f t="shared" si="3"/>
        <v>0</v>
      </c>
    </row>
    <row r="124" spans="1:11" x14ac:dyDescent="0.25">
      <c r="A124" s="104" t="str">
        <f t="shared" si="2"/>
        <v/>
      </c>
      <c r="B124" s="93"/>
      <c r="C124" s="93"/>
      <c r="D124" s="103" t="str">
        <f>IF(C124="","",VLOOKUP(C124,'بيانات الموظفين'!$B$3:$C$301,2,FALSE))</f>
        <v/>
      </c>
      <c r="E124" s="94"/>
      <c r="F124" s="93"/>
      <c r="G124" s="94"/>
      <c r="H124" s="108"/>
      <c r="I124" s="109"/>
      <c r="J124" s="96"/>
      <c r="K124" s="97">
        <f t="shared" si="3"/>
        <v>0</v>
      </c>
    </row>
    <row r="125" spans="1:11" x14ac:dyDescent="0.25">
      <c r="A125" s="104" t="str">
        <f t="shared" si="2"/>
        <v/>
      </c>
      <c r="B125" s="93"/>
      <c r="C125" s="93"/>
      <c r="D125" s="103" t="str">
        <f>IF(C125="","",VLOOKUP(C125,'بيانات الموظفين'!$B$3:$C$301,2,FALSE))</f>
        <v/>
      </c>
      <c r="E125" s="94"/>
      <c r="F125" s="93"/>
      <c r="G125" s="94"/>
      <c r="H125" s="108"/>
      <c r="I125" s="109"/>
      <c r="J125" s="96"/>
      <c r="K125" s="97">
        <f t="shared" si="3"/>
        <v>0</v>
      </c>
    </row>
    <row r="126" spans="1:11" x14ac:dyDescent="0.25">
      <c r="A126" s="104" t="str">
        <f t="shared" si="2"/>
        <v/>
      </c>
      <c r="B126" s="93"/>
      <c r="C126" s="93"/>
      <c r="D126" s="103" t="str">
        <f>IF(C126="","",VLOOKUP(C126,'بيانات الموظفين'!$B$3:$C$301,2,FALSE))</f>
        <v/>
      </c>
      <c r="E126" s="94"/>
      <c r="F126" s="93"/>
      <c r="G126" s="94"/>
      <c r="H126" s="108"/>
      <c r="I126" s="109"/>
      <c r="J126" s="96"/>
      <c r="K126" s="97">
        <f t="shared" si="3"/>
        <v>0</v>
      </c>
    </row>
    <row r="127" spans="1:11" x14ac:dyDescent="0.25">
      <c r="A127" s="104" t="str">
        <f t="shared" si="2"/>
        <v/>
      </c>
      <c r="B127" s="93"/>
      <c r="C127" s="93"/>
      <c r="D127" s="103" t="str">
        <f>IF(C127="","",VLOOKUP(C127,'بيانات الموظفين'!$B$3:$C$301,2,FALSE))</f>
        <v/>
      </c>
      <c r="E127" s="94"/>
      <c r="F127" s="93"/>
      <c r="G127" s="94"/>
      <c r="H127" s="108"/>
      <c r="I127" s="109"/>
      <c r="J127" s="96"/>
      <c r="K127" s="97">
        <f t="shared" si="3"/>
        <v>0</v>
      </c>
    </row>
    <row r="128" spans="1:11" x14ac:dyDescent="0.25">
      <c r="A128" s="104" t="str">
        <f t="shared" si="2"/>
        <v/>
      </c>
      <c r="B128" s="93"/>
      <c r="C128" s="93"/>
      <c r="D128" s="103" t="str">
        <f>IF(C128="","",VLOOKUP(C128,'بيانات الموظفين'!$B$3:$C$301,2,FALSE))</f>
        <v/>
      </c>
      <c r="E128" s="94"/>
      <c r="F128" s="93"/>
      <c r="G128" s="94"/>
      <c r="H128" s="108"/>
      <c r="I128" s="109"/>
      <c r="J128" s="96"/>
      <c r="K128" s="97">
        <f t="shared" si="3"/>
        <v>0</v>
      </c>
    </row>
    <row r="129" spans="1:11" x14ac:dyDescent="0.25">
      <c r="A129" s="104" t="str">
        <f t="shared" si="2"/>
        <v/>
      </c>
      <c r="B129" s="93"/>
      <c r="C129" s="93"/>
      <c r="D129" s="103" t="str">
        <f>IF(C129="","",VLOOKUP(C129,'بيانات الموظفين'!$B$3:$C$301,2,FALSE))</f>
        <v/>
      </c>
      <c r="E129" s="94"/>
      <c r="F129" s="93"/>
      <c r="G129" s="94"/>
      <c r="H129" s="108"/>
      <c r="I129" s="109"/>
      <c r="J129" s="96"/>
      <c r="K129" s="97">
        <f t="shared" si="3"/>
        <v>0</v>
      </c>
    </row>
    <row r="130" spans="1:11" x14ac:dyDescent="0.25">
      <c r="A130" s="104" t="str">
        <f t="shared" si="2"/>
        <v/>
      </c>
      <c r="B130" s="93"/>
      <c r="C130" s="93"/>
      <c r="D130" s="103" t="str">
        <f>IF(C130="","",VLOOKUP(C130,'بيانات الموظفين'!$B$3:$C$301,2,FALSE))</f>
        <v/>
      </c>
      <c r="E130" s="94"/>
      <c r="F130" s="93"/>
      <c r="G130" s="94"/>
      <c r="H130" s="108"/>
      <c r="I130" s="109"/>
      <c r="J130" s="96"/>
      <c r="K130" s="97">
        <f t="shared" si="3"/>
        <v>0</v>
      </c>
    </row>
    <row r="131" spans="1:11" x14ac:dyDescent="0.25">
      <c r="A131" s="104" t="str">
        <f t="shared" si="2"/>
        <v/>
      </c>
      <c r="B131" s="93"/>
      <c r="C131" s="93"/>
      <c r="D131" s="103" t="str">
        <f>IF(C131="","",VLOOKUP(C131,'بيانات الموظفين'!$B$3:$C$301,2,FALSE))</f>
        <v/>
      </c>
      <c r="E131" s="94"/>
      <c r="F131" s="93"/>
      <c r="G131" s="94"/>
      <c r="H131" s="108"/>
      <c r="I131" s="109"/>
      <c r="J131" s="96"/>
      <c r="K131" s="97">
        <f t="shared" si="3"/>
        <v>0</v>
      </c>
    </row>
    <row r="132" spans="1:11" x14ac:dyDescent="0.25">
      <c r="A132" s="104" t="str">
        <f t="shared" si="2"/>
        <v/>
      </c>
      <c r="B132" s="93"/>
      <c r="C132" s="93"/>
      <c r="D132" s="103" t="str">
        <f>IF(C132="","",VLOOKUP(C132,'بيانات الموظفين'!$B$3:$C$301,2,FALSE))</f>
        <v/>
      </c>
      <c r="E132" s="94"/>
      <c r="F132" s="93"/>
      <c r="G132" s="94"/>
      <c r="H132" s="108"/>
      <c r="I132" s="109"/>
      <c r="J132" s="96"/>
      <c r="K132" s="97">
        <f t="shared" si="3"/>
        <v>0</v>
      </c>
    </row>
    <row r="133" spans="1:11" x14ac:dyDescent="0.25">
      <c r="A133" s="104" t="str">
        <f t="shared" si="2"/>
        <v/>
      </c>
      <c r="B133" s="93"/>
      <c r="C133" s="93"/>
      <c r="D133" s="103" t="str">
        <f>IF(C133="","",VLOOKUP(C133,'بيانات الموظفين'!$B$3:$C$301,2,FALSE))</f>
        <v/>
      </c>
      <c r="E133" s="94"/>
      <c r="F133" s="93"/>
      <c r="G133" s="94"/>
      <c r="H133" s="108"/>
      <c r="I133" s="109"/>
      <c r="J133" s="96"/>
      <c r="K133" s="97">
        <f t="shared" si="3"/>
        <v>0</v>
      </c>
    </row>
    <row r="134" spans="1:11" x14ac:dyDescent="0.25">
      <c r="A134" s="104" t="str">
        <f t="shared" ref="A134:A197" si="4">IF(C134="","",ROW(A134)-ROW($A$5))</f>
        <v/>
      </c>
      <c r="B134" s="93"/>
      <c r="C134" s="93"/>
      <c r="D134" s="103" t="str">
        <f>IF(C134="","",VLOOKUP(C134,'بيانات الموظفين'!$B$3:$C$301,2,FALSE))</f>
        <v/>
      </c>
      <c r="E134" s="94"/>
      <c r="F134" s="93"/>
      <c r="G134" s="94"/>
      <c r="H134" s="108"/>
      <c r="I134" s="109"/>
      <c r="J134" s="96"/>
      <c r="K134" s="97">
        <f t="shared" si="3"/>
        <v>0</v>
      </c>
    </row>
    <row r="135" spans="1:11" x14ac:dyDescent="0.25">
      <c r="A135" s="104" t="str">
        <f t="shared" si="4"/>
        <v/>
      </c>
      <c r="B135" s="93"/>
      <c r="C135" s="93"/>
      <c r="D135" s="103" t="str">
        <f>IF(C135="","",VLOOKUP(C135,'بيانات الموظفين'!$B$3:$C$301,2,FALSE))</f>
        <v/>
      </c>
      <c r="E135" s="94"/>
      <c r="F135" s="93"/>
      <c r="G135" s="94"/>
      <c r="H135" s="108"/>
      <c r="I135" s="109"/>
      <c r="J135" s="96"/>
      <c r="K135" s="97">
        <f t="shared" ref="K135:K198" si="5">I135-H135</f>
        <v>0</v>
      </c>
    </row>
    <row r="136" spans="1:11" x14ac:dyDescent="0.25">
      <c r="A136" s="104" t="str">
        <f t="shared" si="4"/>
        <v/>
      </c>
      <c r="B136" s="93"/>
      <c r="C136" s="93"/>
      <c r="D136" s="103" t="str">
        <f>IF(C136="","",VLOOKUP(C136,'بيانات الموظفين'!$B$3:$C$301,2,FALSE))</f>
        <v/>
      </c>
      <c r="E136" s="94"/>
      <c r="F136" s="93"/>
      <c r="G136" s="94"/>
      <c r="H136" s="108"/>
      <c r="I136" s="109"/>
      <c r="J136" s="96"/>
      <c r="K136" s="97">
        <f t="shared" si="5"/>
        <v>0</v>
      </c>
    </row>
    <row r="137" spans="1:11" x14ac:dyDescent="0.25">
      <c r="A137" s="104" t="str">
        <f t="shared" si="4"/>
        <v/>
      </c>
      <c r="B137" s="93"/>
      <c r="C137" s="93"/>
      <c r="D137" s="103" t="str">
        <f>IF(C137="","",VLOOKUP(C137,'بيانات الموظفين'!$B$3:$C$301,2,FALSE))</f>
        <v/>
      </c>
      <c r="E137" s="94"/>
      <c r="F137" s="93"/>
      <c r="G137" s="94"/>
      <c r="H137" s="108"/>
      <c r="I137" s="109"/>
      <c r="J137" s="96"/>
      <c r="K137" s="97">
        <f t="shared" si="5"/>
        <v>0</v>
      </c>
    </row>
    <row r="138" spans="1:11" x14ac:dyDescent="0.25">
      <c r="A138" s="104" t="str">
        <f t="shared" si="4"/>
        <v/>
      </c>
      <c r="B138" s="93"/>
      <c r="C138" s="93"/>
      <c r="D138" s="103" t="str">
        <f>IF(C138="","",VLOOKUP(C138,'بيانات الموظفين'!$B$3:$C$301,2,FALSE))</f>
        <v/>
      </c>
      <c r="E138" s="94"/>
      <c r="F138" s="93"/>
      <c r="G138" s="94"/>
      <c r="H138" s="108"/>
      <c r="I138" s="109"/>
      <c r="J138" s="96"/>
      <c r="K138" s="97">
        <f t="shared" si="5"/>
        <v>0</v>
      </c>
    </row>
    <row r="139" spans="1:11" x14ac:dyDescent="0.25">
      <c r="A139" s="104" t="str">
        <f t="shared" si="4"/>
        <v/>
      </c>
      <c r="B139" s="93"/>
      <c r="C139" s="93"/>
      <c r="D139" s="103" t="str">
        <f>IF(C139="","",VLOOKUP(C139,'بيانات الموظفين'!$B$3:$C$301,2,FALSE))</f>
        <v/>
      </c>
      <c r="E139" s="94"/>
      <c r="F139" s="93"/>
      <c r="G139" s="94"/>
      <c r="H139" s="108"/>
      <c r="I139" s="109"/>
      <c r="J139" s="96"/>
      <c r="K139" s="97">
        <f t="shared" si="5"/>
        <v>0</v>
      </c>
    </row>
    <row r="140" spans="1:11" x14ac:dyDescent="0.25">
      <c r="A140" s="104" t="str">
        <f t="shared" si="4"/>
        <v/>
      </c>
      <c r="B140" s="93"/>
      <c r="C140" s="93"/>
      <c r="D140" s="103" t="str">
        <f>IF(C140="","",VLOOKUP(C140,'بيانات الموظفين'!$B$3:$C$301,2,FALSE))</f>
        <v/>
      </c>
      <c r="E140" s="94"/>
      <c r="F140" s="93"/>
      <c r="G140" s="94"/>
      <c r="H140" s="108"/>
      <c r="I140" s="109"/>
      <c r="J140" s="96"/>
      <c r="K140" s="97">
        <f t="shared" si="5"/>
        <v>0</v>
      </c>
    </row>
    <row r="141" spans="1:11" x14ac:dyDescent="0.25">
      <c r="A141" s="104" t="str">
        <f t="shared" si="4"/>
        <v/>
      </c>
      <c r="B141" s="93"/>
      <c r="C141" s="93"/>
      <c r="D141" s="103" t="str">
        <f>IF(C141="","",VLOOKUP(C141,'بيانات الموظفين'!$B$3:$C$301,2,FALSE))</f>
        <v/>
      </c>
      <c r="E141" s="94"/>
      <c r="F141" s="93"/>
      <c r="G141" s="94"/>
      <c r="H141" s="108"/>
      <c r="I141" s="109"/>
      <c r="J141" s="96"/>
      <c r="K141" s="97">
        <f t="shared" si="5"/>
        <v>0</v>
      </c>
    </row>
    <row r="142" spans="1:11" x14ac:dyDescent="0.25">
      <c r="A142" s="104" t="str">
        <f t="shared" si="4"/>
        <v/>
      </c>
      <c r="B142" s="93"/>
      <c r="C142" s="93"/>
      <c r="D142" s="103" t="str">
        <f>IF(C142="","",VLOOKUP(C142,'بيانات الموظفين'!$B$3:$C$301,2,FALSE))</f>
        <v/>
      </c>
      <c r="E142" s="94"/>
      <c r="F142" s="93"/>
      <c r="G142" s="94"/>
      <c r="H142" s="108"/>
      <c r="I142" s="109"/>
      <c r="J142" s="96"/>
      <c r="K142" s="97">
        <f t="shared" si="5"/>
        <v>0</v>
      </c>
    </row>
    <row r="143" spans="1:11" x14ac:dyDescent="0.25">
      <c r="A143" s="104" t="str">
        <f t="shared" si="4"/>
        <v/>
      </c>
      <c r="B143" s="93"/>
      <c r="C143" s="93"/>
      <c r="D143" s="103" t="str">
        <f>IF(C143="","",VLOOKUP(C143,'بيانات الموظفين'!$B$3:$C$301,2,FALSE))</f>
        <v/>
      </c>
      <c r="E143" s="94"/>
      <c r="F143" s="93"/>
      <c r="G143" s="94"/>
      <c r="H143" s="108"/>
      <c r="I143" s="109"/>
      <c r="J143" s="96"/>
      <c r="K143" s="97">
        <f t="shared" si="5"/>
        <v>0</v>
      </c>
    </row>
    <row r="144" spans="1:11" x14ac:dyDescent="0.25">
      <c r="A144" s="104" t="str">
        <f t="shared" si="4"/>
        <v/>
      </c>
      <c r="B144" s="93"/>
      <c r="C144" s="93"/>
      <c r="D144" s="103" t="str">
        <f>IF(C144="","",VLOOKUP(C144,'بيانات الموظفين'!$B$3:$C$301,2,FALSE))</f>
        <v/>
      </c>
      <c r="E144" s="94"/>
      <c r="F144" s="93"/>
      <c r="G144" s="94"/>
      <c r="H144" s="108"/>
      <c r="I144" s="109"/>
      <c r="J144" s="96"/>
      <c r="K144" s="97">
        <f t="shared" si="5"/>
        <v>0</v>
      </c>
    </row>
    <row r="145" spans="1:11" x14ac:dyDescent="0.25">
      <c r="A145" s="104" t="str">
        <f t="shared" si="4"/>
        <v/>
      </c>
      <c r="B145" s="93"/>
      <c r="C145" s="93"/>
      <c r="D145" s="103" t="str">
        <f>IF(C145="","",VLOOKUP(C145,'بيانات الموظفين'!$B$3:$C$301,2,FALSE))</f>
        <v/>
      </c>
      <c r="E145" s="94"/>
      <c r="F145" s="93"/>
      <c r="G145" s="94"/>
      <c r="H145" s="108"/>
      <c r="I145" s="109"/>
      <c r="J145" s="96"/>
      <c r="K145" s="97">
        <f t="shared" si="5"/>
        <v>0</v>
      </c>
    </row>
    <row r="146" spans="1:11" x14ac:dyDescent="0.25">
      <c r="A146" s="104" t="str">
        <f t="shared" si="4"/>
        <v/>
      </c>
      <c r="B146" s="93"/>
      <c r="C146" s="93"/>
      <c r="D146" s="103" t="str">
        <f>IF(C146="","",VLOOKUP(C146,'بيانات الموظفين'!$B$3:$C$301,2,FALSE))</f>
        <v/>
      </c>
      <c r="E146" s="94"/>
      <c r="F146" s="93"/>
      <c r="G146" s="94"/>
      <c r="H146" s="108"/>
      <c r="I146" s="109"/>
      <c r="J146" s="96"/>
      <c r="K146" s="97">
        <f t="shared" si="5"/>
        <v>0</v>
      </c>
    </row>
    <row r="147" spans="1:11" x14ac:dyDescent="0.25">
      <c r="A147" s="104" t="str">
        <f t="shared" si="4"/>
        <v/>
      </c>
      <c r="B147" s="93"/>
      <c r="C147" s="93"/>
      <c r="D147" s="103" t="str">
        <f>IF(C147="","",VLOOKUP(C147,'بيانات الموظفين'!$B$3:$C$301,2,FALSE))</f>
        <v/>
      </c>
      <c r="E147" s="94"/>
      <c r="F147" s="93"/>
      <c r="G147" s="94"/>
      <c r="H147" s="108"/>
      <c r="I147" s="109"/>
      <c r="J147" s="96"/>
      <c r="K147" s="97">
        <f t="shared" si="5"/>
        <v>0</v>
      </c>
    </row>
    <row r="148" spans="1:11" x14ac:dyDescent="0.25">
      <c r="A148" s="104" t="str">
        <f t="shared" si="4"/>
        <v/>
      </c>
      <c r="B148" s="93"/>
      <c r="C148" s="93"/>
      <c r="D148" s="103" t="str">
        <f>IF(C148="","",VLOOKUP(C148,'بيانات الموظفين'!$B$3:$C$301,2,FALSE))</f>
        <v/>
      </c>
      <c r="E148" s="94"/>
      <c r="F148" s="93"/>
      <c r="G148" s="94"/>
      <c r="H148" s="108"/>
      <c r="I148" s="109"/>
      <c r="J148" s="96"/>
      <c r="K148" s="97">
        <f t="shared" si="5"/>
        <v>0</v>
      </c>
    </row>
    <row r="149" spans="1:11" x14ac:dyDescent="0.25">
      <c r="A149" s="104" t="str">
        <f t="shared" si="4"/>
        <v/>
      </c>
      <c r="B149" s="93"/>
      <c r="C149" s="93"/>
      <c r="D149" s="103" t="str">
        <f>IF(C149="","",VLOOKUP(C149,'بيانات الموظفين'!$B$3:$C$301,2,FALSE))</f>
        <v/>
      </c>
      <c r="E149" s="94"/>
      <c r="F149" s="93"/>
      <c r="G149" s="94"/>
      <c r="H149" s="108"/>
      <c r="I149" s="109"/>
      <c r="J149" s="96"/>
      <c r="K149" s="97">
        <f t="shared" si="5"/>
        <v>0</v>
      </c>
    </row>
    <row r="150" spans="1:11" x14ac:dyDescent="0.25">
      <c r="A150" s="104" t="str">
        <f t="shared" si="4"/>
        <v/>
      </c>
      <c r="B150" s="93"/>
      <c r="C150" s="93"/>
      <c r="D150" s="103" t="str">
        <f>IF(C150="","",VLOOKUP(C150,'بيانات الموظفين'!$B$3:$C$301,2,FALSE))</f>
        <v/>
      </c>
      <c r="E150" s="94"/>
      <c r="F150" s="93"/>
      <c r="G150" s="94"/>
      <c r="H150" s="108"/>
      <c r="I150" s="109"/>
      <c r="J150" s="96"/>
      <c r="K150" s="97">
        <f t="shared" si="5"/>
        <v>0</v>
      </c>
    </row>
    <row r="151" spans="1:11" x14ac:dyDescent="0.25">
      <c r="A151" s="104" t="str">
        <f t="shared" si="4"/>
        <v/>
      </c>
      <c r="B151" s="93"/>
      <c r="C151" s="93"/>
      <c r="D151" s="103" t="str">
        <f>IF(C151="","",VLOOKUP(C151,'بيانات الموظفين'!$B$3:$C$301,2,FALSE))</f>
        <v/>
      </c>
      <c r="E151" s="94"/>
      <c r="F151" s="93"/>
      <c r="G151" s="94"/>
      <c r="H151" s="108"/>
      <c r="I151" s="109"/>
      <c r="J151" s="96"/>
      <c r="K151" s="97">
        <f t="shared" si="5"/>
        <v>0</v>
      </c>
    </row>
    <row r="152" spans="1:11" x14ac:dyDescent="0.25">
      <c r="A152" s="104" t="str">
        <f t="shared" si="4"/>
        <v/>
      </c>
      <c r="B152" s="93"/>
      <c r="C152" s="93"/>
      <c r="D152" s="103" t="str">
        <f>IF(C152="","",VLOOKUP(C152,'بيانات الموظفين'!$B$3:$C$301,2,FALSE))</f>
        <v/>
      </c>
      <c r="E152" s="94"/>
      <c r="F152" s="93"/>
      <c r="G152" s="94"/>
      <c r="H152" s="108"/>
      <c r="I152" s="109"/>
      <c r="J152" s="96"/>
      <c r="K152" s="97">
        <f t="shared" si="5"/>
        <v>0</v>
      </c>
    </row>
    <row r="153" spans="1:11" x14ac:dyDescent="0.25">
      <c r="A153" s="104" t="str">
        <f t="shared" si="4"/>
        <v/>
      </c>
      <c r="B153" s="93"/>
      <c r="C153" s="93"/>
      <c r="D153" s="103" t="str">
        <f>IF(C153="","",VLOOKUP(C153,'بيانات الموظفين'!$B$3:$C$301,2,FALSE))</f>
        <v/>
      </c>
      <c r="E153" s="94"/>
      <c r="F153" s="93"/>
      <c r="G153" s="94"/>
      <c r="H153" s="108"/>
      <c r="I153" s="109"/>
      <c r="J153" s="96"/>
      <c r="K153" s="97">
        <f t="shared" si="5"/>
        <v>0</v>
      </c>
    </row>
    <row r="154" spans="1:11" x14ac:dyDescent="0.25">
      <c r="A154" s="104" t="str">
        <f t="shared" si="4"/>
        <v/>
      </c>
      <c r="B154" s="93"/>
      <c r="C154" s="93"/>
      <c r="D154" s="103" t="str">
        <f>IF(C154="","",VLOOKUP(C154,'بيانات الموظفين'!$B$3:$C$301,2,FALSE))</f>
        <v/>
      </c>
      <c r="E154" s="94"/>
      <c r="F154" s="93"/>
      <c r="G154" s="94"/>
      <c r="H154" s="108"/>
      <c r="I154" s="109"/>
      <c r="J154" s="96"/>
      <c r="K154" s="97">
        <f t="shared" si="5"/>
        <v>0</v>
      </c>
    </row>
    <row r="155" spans="1:11" x14ac:dyDescent="0.25">
      <c r="A155" s="104" t="str">
        <f t="shared" si="4"/>
        <v/>
      </c>
      <c r="B155" s="93"/>
      <c r="C155" s="93"/>
      <c r="D155" s="103" t="str">
        <f>IF(C155="","",VLOOKUP(C155,'بيانات الموظفين'!$B$3:$C$301,2,FALSE))</f>
        <v/>
      </c>
      <c r="E155" s="94"/>
      <c r="F155" s="93"/>
      <c r="G155" s="94"/>
      <c r="H155" s="108"/>
      <c r="I155" s="109"/>
      <c r="J155" s="96"/>
      <c r="K155" s="97">
        <f t="shared" si="5"/>
        <v>0</v>
      </c>
    </row>
    <row r="156" spans="1:11" x14ac:dyDescent="0.25">
      <c r="A156" s="104" t="str">
        <f t="shared" si="4"/>
        <v/>
      </c>
      <c r="B156" s="93"/>
      <c r="C156" s="93"/>
      <c r="D156" s="103" t="str">
        <f>IF(C156="","",VLOOKUP(C156,'بيانات الموظفين'!$B$3:$C$301,2,FALSE))</f>
        <v/>
      </c>
      <c r="E156" s="94"/>
      <c r="F156" s="93"/>
      <c r="G156" s="94"/>
      <c r="H156" s="108"/>
      <c r="I156" s="109"/>
      <c r="J156" s="96"/>
      <c r="K156" s="97">
        <f t="shared" si="5"/>
        <v>0</v>
      </c>
    </row>
    <row r="157" spans="1:11" x14ac:dyDescent="0.25">
      <c r="A157" s="104" t="str">
        <f t="shared" si="4"/>
        <v/>
      </c>
      <c r="B157" s="93"/>
      <c r="C157" s="93"/>
      <c r="D157" s="103" t="str">
        <f>IF(C157="","",VLOOKUP(C157,'بيانات الموظفين'!$B$3:$C$301,2,FALSE))</f>
        <v/>
      </c>
      <c r="E157" s="94"/>
      <c r="F157" s="93"/>
      <c r="G157" s="94"/>
      <c r="H157" s="108"/>
      <c r="I157" s="109"/>
      <c r="J157" s="96"/>
      <c r="K157" s="97">
        <f t="shared" si="5"/>
        <v>0</v>
      </c>
    </row>
    <row r="158" spans="1:11" x14ac:dyDescent="0.25">
      <c r="A158" s="104" t="str">
        <f t="shared" si="4"/>
        <v/>
      </c>
      <c r="B158" s="93"/>
      <c r="C158" s="93"/>
      <c r="D158" s="103" t="str">
        <f>IF(C158="","",VLOOKUP(C158,'بيانات الموظفين'!$B$3:$C$301,2,FALSE))</f>
        <v/>
      </c>
      <c r="E158" s="94"/>
      <c r="F158" s="93"/>
      <c r="G158" s="94"/>
      <c r="H158" s="108"/>
      <c r="I158" s="109"/>
      <c r="J158" s="96"/>
      <c r="K158" s="97">
        <f t="shared" si="5"/>
        <v>0</v>
      </c>
    </row>
    <row r="159" spans="1:11" x14ac:dyDescent="0.25">
      <c r="A159" s="104" t="str">
        <f t="shared" si="4"/>
        <v/>
      </c>
      <c r="B159" s="93"/>
      <c r="C159" s="93"/>
      <c r="D159" s="103" t="str">
        <f>IF(C159="","",VLOOKUP(C159,'بيانات الموظفين'!$B$3:$C$301,2,FALSE))</f>
        <v/>
      </c>
      <c r="E159" s="94"/>
      <c r="F159" s="93"/>
      <c r="G159" s="94"/>
      <c r="H159" s="108"/>
      <c r="I159" s="109"/>
      <c r="J159" s="96"/>
      <c r="K159" s="97">
        <f t="shared" si="5"/>
        <v>0</v>
      </c>
    </row>
    <row r="160" spans="1:11" x14ac:dyDescent="0.25">
      <c r="A160" s="104" t="str">
        <f t="shared" si="4"/>
        <v/>
      </c>
      <c r="B160" s="93"/>
      <c r="C160" s="93"/>
      <c r="D160" s="103" t="str">
        <f>IF(C160="","",VLOOKUP(C160,'بيانات الموظفين'!$B$3:$C$301,2,FALSE))</f>
        <v/>
      </c>
      <c r="E160" s="94"/>
      <c r="F160" s="93"/>
      <c r="G160" s="94"/>
      <c r="H160" s="108"/>
      <c r="I160" s="109"/>
      <c r="J160" s="96"/>
      <c r="K160" s="97">
        <f t="shared" si="5"/>
        <v>0</v>
      </c>
    </row>
    <row r="161" spans="1:11" x14ac:dyDescent="0.25">
      <c r="A161" s="104" t="str">
        <f t="shared" si="4"/>
        <v/>
      </c>
      <c r="B161" s="93"/>
      <c r="C161" s="93"/>
      <c r="D161" s="103" t="str">
        <f>IF(C161="","",VLOOKUP(C161,'بيانات الموظفين'!$B$3:$C$301,2,FALSE))</f>
        <v/>
      </c>
      <c r="E161" s="94"/>
      <c r="F161" s="93"/>
      <c r="G161" s="94"/>
      <c r="H161" s="108"/>
      <c r="I161" s="109"/>
      <c r="J161" s="96"/>
      <c r="K161" s="97">
        <f t="shared" si="5"/>
        <v>0</v>
      </c>
    </row>
    <row r="162" spans="1:11" x14ac:dyDescent="0.25">
      <c r="A162" s="104" t="str">
        <f t="shared" si="4"/>
        <v/>
      </c>
      <c r="B162" s="93"/>
      <c r="C162" s="93"/>
      <c r="D162" s="103" t="str">
        <f>IF(C162="","",VLOOKUP(C162,'بيانات الموظفين'!$B$3:$C$301,2,FALSE))</f>
        <v/>
      </c>
      <c r="E162" s="94"/>
      <c r="F162" s="93"/>
      <c r="G162" s="94"/>
      <c r="H162" s="108"/>
      <c r="I162" s="109"/>
      <c r="J162" s="96"/>
      <c r="K162" s="97">
        <f t="shared" si="5"/>
        <v>0</v>
      </c>
    </row>
    <row r="163" spans="1:11" x14ac:dyDescent="0.25">
      <c r="A163" s="104" t="str">
        <f t="shared" si="4"/>
        <v/>
      </c>
      <c r="B163" s="93"/>
      <c r="C163" s="93"/>
      <c r="D163" s="103" t="str">
        <f>IF(C163="","",VLOOKUP(C163,'بيانات الموظفين'!$B$3:$C$301,2,FALSE))</f>
        <v/>
      </c>
      <c r="E163" s="94"/>
      <c r="F163" s="93"/>
      <c r="G163" s="94"/>
      <c r="H163" s="108"/>
      <c r="I163" s="109"/>
      <c r="J163" s="96"/>
      <c r="K163" s="97">
        <f t="shared" si="5"/>
        <v>0</v>
      </c>
    </row>
    <row r="164" spans="1:11" x14ac:dyDescent="0.25">
      <c r="A164" s="104" t="str">
        <f t="shared" si="4"/>
        <v/>
      </c>
      <c r="B164" s="93"/>
      <c r="C164" s="93"/>
      <c r="D164" s="103" t="str">
        <f>IF(C164="","",VLOOKUP(C164,'بيانات الموظفين'!$B$3:$C$301,2,FALSE))</f>
        <v/>
      </c>
      <c r="E164" s="94"/>
      <c r="F164" s="93"/>
      <c r="G164" s="94"/>
      <c r="H164" s="108"/>
      <c r="I164" s="109"/>
      <c r="J164" s="96"/>
      <c r="K164" s="97">
        <f t="shared" si="5"/>
        <v>0</v>
      </c>
    </row>
    <row r="165" spans="1:11" x14ac:dyDescent="0.25">
      <c r="A165" s="104" t="str">
        <f t="shared" si="4"/>
        <v/>
      </c>
      <c r="B165" s="93"/>
      <c r="C165" s="93"/>
      <c r="D165" s="103" t="str">
        <f>IF(C165="","",VLOOKUP(C165,'بيانات الموظفين'!$B$3:$C$301,2,FALSE))</f>
        <v/>
      </c>
      <c r="E165" s="94"/>
      <c r="F165" s="93"/>
      <c r="G165" s="94"/>
      <c r="H165" s="108"/>
      <c r="I165" s="109"/>
      <c r="J165" s="96"/>
      <c r="K165" s="97">
        <f t="shared" si="5"/>
        <v>0</v>
      </c>
    </row>
    <row r="166" spans="1:11" x14ac:dyDescent="0.25">
      <c r="A166" s="104" t="str">
        <f t="shared" si="4"/>
        <v/>
      </c>
      <c r="B166" s="93"/>
      <c r="C166" s="93"/>
      <c r="D166" s="103" t="str">
        <f>IF(C166="","",VLOOKUP(C166,'بيانات الموظفين'!$B$3:$C$301,2,FALSE))</f>
        <v/>
      </c>
      <c r="E166" s="94"/>
      <c r="F166" s="93"/>
      <c r="G166" s="94"/>
      <c r="H166" s="108"/>
      <c r="I166" s="109"/>
      <c r="J166" s="96"/>
      <c r="K166" s="97">
        <f t="shared" si="5"/>
        <v>0</v>
      </c>
    </row>
    <row r="167" spans="1:11" x14ac:dyDescent="0.25">
      <c r="A167" s="104" t="str">
        <f t="shared" si="4"/>
        <v/>
      </c>
      <c r="B167" s="93"/>
      <c r="C167" s="93"/>
      <c r="D167" s="103" t="str">
        <f>IF(C167="","",VLOOKUP(C167,'بيانات الموظفين'!$B$3:$C$301,2,FALSE))</f>
        <v/>
      </c>
      <c r="E167" s="94"/>
      <c r="F167" s="93"/>
      <c r="G167" s="94"/>
      <c r="H167" s="108"/>
      <c r="I167" s="109"/>
      <c r="J167" s="96"/>
      <c r="K167" s="97">
        <f t="shared" si="5"/>
        <v>0</v>
      </c>
    </row>
    <row r="168" spans="1:11" x14ac:dyDescent="0.25">
      <c r="A168" s="104" t="str">
        <f t="shared" si="4"/>
        <v/>
      </c>
      <c r="B168" s="93"/>
      <c r="C168" s="93"/>
      <c r="D168" s="103" t="str">
        <f>IF(C168="","",VLOOKUP(C168,'بيانات الموظفين'!$B$3:$C$301,2,FALSE))</f>
        <v/>
      </c>
      <c r="E168" s="94"/>
      <c r="F168" s="93"/>
      <c r="G168" s="94"/>
      <c r="H168" s="108"/>
      <c r="I168" s="109"/>
      <c r="J168" s="96"/>
      <c r="K168" s="97">
        <f t="shared" si="5"/>
        <v>0</v>
      </c>
    </row>
    <row r="169" spans="1:11" x14ac:dyDescent="0.25">
      <c r="A169" s="104" t="str">
        <f t="shared" si="4"/>
        <v/>
      </c>
      <c r="B169" s="93"/>
      <c r="C169" s="93"/>
      <c r="D169" s="103" t="str">
        <f>IF(C169="","",VLOOKUP(C169,'بيانات الموظفين'!$B$3:$C$301,2,FALSE))</f>
        <v/>
      </c>
      <c r="E169" s="94"/>
      <c r="F169" s="93"/>
      <c r="G169" s="94"/>
      <c r="H169" s="108"/>
      <c r="I169" s="109"/>
      <c r="J169" s="96"/>
      <c r="K169" s="97">
        <f t="shared" si="5"/>
        <v>0</v>
      </c>
    </row>
    <row r="170" spans="1:11" x14ac:dyDescent="0.25">
      <c r="A170" s="104" t="str">
        <f t="shared" si="4"/>
        <v/>
      </c>
      <c r="B170" s="93"/>
      <c r="C170" s="93"/>
      <c r="D170" s="103" t="str">
        <f>IF(C170="","",VLOOKUP(C170,'بيانات الموظفين'!$B$3:$C$301,2,FALSE))</f>
        <v/>
      </c>
      <c r="E170" s="94"/>
      <c r="F170" s="93"/>
      <c r="G170" s="94"/>
      <c r="H170" s="108"/>
      <c r="I170" s="109"/>
      <c r="J170" s="96"/>
      <c r="K170" s="97">
        <f t="shared" si="5"/>
        <v>0</v>
      </c>
    </row>
    <row r="171" spans="1:11" x14ac:dyDescent="0.25">
      <c r="A171" s="104" t="str">
        <f t="shared" si="4"/>
        <v/>
      </c>
      <c r="B171" s="93"/>
      <c r="C171" s="93"/>
      <c r="D171" s="103" t="str">
        <f>IF(C171="","",VLOOKUP(C171,'بيانات الموظفين'!$B$3:$C$301,2,FALSE))</f>
        <v/>
      </c>
      <c r="E171" s="94"/>
      <c r="F171" s="93"/>
      <c r="G171" s="94"/>
      <c r="H171" s="108"/>
      <c r="I171" s="109"/>
      <c r="J171" s="96"/>
      <c r="K171" s="97">
        <f t="shared" si="5"/>
        <v>0</v>
      </c>
    </row>
    <row r="172" spans="1:11" x14ac:dyDescent="0.25">
      <c r="A172" s="104" t="str">
        <f t="shared" si="4"/>
        <v/>
      </c>
      <c r="B172" s="93"/>
      <c r="C172" s="93"/>
      <c r="D172" s="103" t="str">
        <f>IF(C172="","",VLOOKUP(C172,'بيانات الموظفين'!$B$3:$C$301,2,FALSE))</f>
        <v/>
      </c>
      <c r="E172" s="94"/>
      <c r="F172" s="93"/>
      <c r="G172" s="94"/>
      <c r="H172" s="108"/>
      <c r="I172" s="109"/>
      <c r="J172" s="96"/>
      <c r="K172" s="97">
        <f t="shared" si="5"/>
        <v>0</v>
      </c>
    </row>
    <row r="173" spans="1:11" x14ac:dyDescent="0.25">
      <c r="A173" s="104" t="str">
        <f t="shared" si="4"/>
        <v/>
      </c>
      <c r="B173" s="93"/>
      <c r="C173" s="93"/>
      <c r="D173" s="103" t="str">
        <f>IF(C173="","",VLOOKUP(C173,'بيانات الموظفين'!$B$3:$C$301,2,FALSE))</f>
        <v/>
      </c>
      <c r="E173" s="94"/>
      <c r="F173" s="93"/>
      <c r="G173" s="94"/>
      <c r="H173" s="108"/>
      <c r="I173" s="109"/>
      <c r="J173" s="96"/>
      <c r="K173" s="97">
        <f t="shared" si="5"/>
        <v>0</v>
      </c>
    </row>
    <row r="174" spans="1:11" x14ac:dyDescent="0.25">
      <c r="A174" s="104" t="str">
        <f t="shared" si="4"/>
        <v/>
      </c>
      <c r="B174" s="93"/>
      <c r="C174" s="93"/>
      <c r="D174" s="103" t="str">
        <f>IF(C174="","",VLOOKUP(C174,'بيانات الموظفين'!$B$3:$C$301,2,FALSE))</f>
        <v/>
      </c>
      <c r="E174" s="94"/>
      <c r="F174" s="93"/>
      <c r="G174" s="94"/>
      <c r="H174" s="108"/>
      <c r="I174" s="109"/>
      <c r="J174" s="96"/>
      <c r="K174" s="97">
        <f t="shared" si="5"/>
        <v>0</v>
      </c>
    </row>
    <row r="175" spans="1:11" x14ac:dyDescent="0.25">
      <c r="A175" s="104" t="str">
        <f t="shared" si="4"/>
        <v/>
      </c>
      <c r="B175" s="93"/>
      <c r="C175" s="93"/>
      <c r="D175" s="103" t="str">
        <f>IF(C175="","",VLOOKUP(C175,'بيانات الموظفين'!$B$3:$C$301,2,FALSE))</f>
        <v/>
      </c>
      <c r="E175" s="94"/>
      <c r="F175" s="93"/>
      <c r="G175" s="94"/>
      <c r="H175" s="108"/>
      <c r="I175" s="109"/>
      <c r="J175" s="96"/>
      <c r="K175" s="97">
        <f t="shared" si="5"/>
        <v>0</v>
      </c>
    </row>
    <row r="176" spans="1:11" x14ac:dyDescent="0.25">
      <c r="A176" s="104" t="str">
        <f t="shared" si="4"/>
        <v/>
      </c>
      <c r="B176" s="93"/>
      <c r="C176" s="93"/>
      <c r="D176" s="103" t="str">
        <f>IF(C176="","",VLOOKUP(C176,'بيانات الموظفين'!$B$3:$C$301,2,FALSE))</f>
        <v/>
      </c>
      <c r="E176" s="94"/>
      <c r="F176" s="93"/>
      <c r="G176" s="94"/>
      <c r="H176" s="108"/>
      <c r="I176" s="109"/>
      <c r="J176" s="96"/>
      <c r="K176" s="97">
        <f t="shared" si="5"/>
        <v>0</v>
      </c>
    </row>
    <row r="177" spans="1:11" x14ac:dyDescent="0.25">
      <c r="A177" s="104" t="str">
        <f t="shared" si="4"/>
        <v/>
      </c>
      <c r="B177" s="93"/>
      <c r="C177" s="93"/>
      <c r="D177" s="103" t="str">
        <f>IF(C177="","",VLOOKUP(C177,'بيانات الموظفين'!$B$3:$C$301,2,FALSE))</f>
        <v/>
      </c>
      <c r="E177" s="94"/>
      <c r="F177" s="93"/>
      <c r="G177" s="94"/>
      <c r="H177" s="108"/>
      <c r="I177" s="109"/>
      <c r="J177" s="96"/>
      <c r="K177" s="97">
        <f t="shared" si="5"/>
        <v>0</v>
      </c>
    </row>
    <row r="178" spans="1:11" x14ac:dyDescent="0.25">
      <c r="A178" s="104" t="str">
        <f t="shared" si="4"/>
        <v/>
      </c>
      <c r="B178" s="93"/>
      <c r="C178" s="93"/>
      <c r="D178" s="103" t="str">
        <f>IF(C178="","",VLOOKUP(C178,'بيانات الموظفين'!$B$3:$C$301,2,FALSE))</f>
        <v/>
      </c>
      <c r="E178" s="94"/>
      <c r="F178" s="93"/>
      <c r="G178" s="94"/>
      <c r="H178" s="108"/>
      <c r="I178" s="109"/>
      <c r="J178" s="96"/>
      <c r="K178" s="97">
        <f t="shared" si="5"/>
        <v>0</v>
      </c>
    </row>
    <row r="179" spans="1:11" x14ac:dyDescent="0.25">
      <c r="A179" s="104" t="str">
        <f t="shared" si="4"/>
        <v/>
      </c>
      <c r="B179" s="93"/>
      <c r="C179" s="93"/>
      <c r="D179" s="103" t="str">
        <f>IF(C179="","",VLOOKUP(C179,'بيانات الموظفين'!$B$3:$C$301,2,FALSE))</f>
        <v/>
      </c>
      <c r="E179" s="94"/>
      <c r="F179" s="93"/>
      <c r="G179" s="94"/>
      <c r="H179" s="108"/>
      <c r="I179" s="109"/>
      <c r="J179" s="96"/>
      <c r="K179" s="97">
        <f t="shared" si="5"/>
        <v>0</v>
      </c>
    </row>
    <row r="180" spans="1:11" x14ac:dyDescent="0.25">
      <c r="A180" s="104" t="str">
        <f t="shared" si="4"/>
        <v/>
      </c>
      <c r="B180" s="93"/>
      <c r="C180" s="93"/>
      <c r="D180" s="103" t="str">
        <f>IF(C180="","",VLOOKUP(C180,'بيانات الموظفين'!$B$3:$C$301,2,FALSE))</f>
        <v/>
      </c>
      <c r="E180" s="94"/>
      <c r="F180" s="93"/>
      <c r="G180" s="94"/>
      <c r="H180" s="108"/>
      <c r="I180" s="109"/>
      <c r="J180" s="96"/>
      <c r="K180" s="97">
        <f t="shared" si="5"/>
        <v>0</v>
      </c>
    </row>
    <row r="181" spans="1:11" x14ac:dyDescent="0.25">
      <c r="A181" s="104" t="str">
        <f t="shared" si="4"/>
        <v/>
      </c>
      <c r="B181" s="93"/>
      <c r="C181" s="93"/>
      <c r="D181" s="103" t="str">
        <f>IF(C181="","",VLOOKUP(C181,'بيانات الموظفين'!$B$3:$C$301,2,FALSE))</f>
        <v/>
      </c>
      <c r="E181" s="94"/>
      <c r="F181" s="93"/>
      <c r="G181" s="94"/>
      <c r="H181" s="108"/>
      <c r="I181" s="109"/>
      <c r="J181" s="96"/>
      <c r="K181" s="97">
        <f t="shared" si="5"/>
        <v>0</v>
      </c>
    </row>
    <row r="182" spans="1:11" x14ac:dyDescent="0.25">
      <c r="A182" s="104" t="str">
        <f t="shared" si="4"/>
        <v/>
      </c>
      <c r="B182" s="93"/>
      <c r="C182" s="93"/>
      <c r="D182" s="103" t="str">
        <f>IF(C182="","",VLOOKUP(C182,'بيانات الموظفين'!$B$3:$C$301,2,FALSE))</f>
        <v/>
      </c>
      <c r="E182" s="94"/>
      <c r="F182" s="93"/>
      <c r="G182" s="94"/>
      <c r="H182" s="108"/>
      <c r="I182" s="109"/>
      <c r="J182" s="96"/>
      <c r="K182" s="97">
        <f t="shared" si="5"/>
        <v>0</v>
      </c>
    </row>
    <row r="183" spans="1:11" x14ac:dyDescent="0.25">
      <c r="A183" s="104" t="str">
        <f t="shared" si="4"/>
        <v/>
      </c>
      <c r="B183" s="93"/>
      <c r="C183" s="93"/>
      <c r="D183" s="103" t="str">
        <f>IF(C183="","",VLOOKUP(C183,'بيانات الموظفين'!$B$3:$C$301,2,FALSE))</f>
        <v/>
      </c>
      <c r="E183" s="94"/>
      <c r="F183" s="93"/>
      <c r="G183" s="94"/>
      <c r="H183" s="108"/>
      <c r="I183" s="109"/>
      <c r="J183" s="96"/>
      <c r="K183" s="97">
        <f t="shared" si="5"/>
        <v>0</v>
      </c>
    </row>
    <row r="184" spans="1:11" x14ac:dyDescent="0.25">
      <c r="A184" s="104" t="str">
        <f t="shared" si="4"/>
        <v/>
      </c>
      <c r="B184" s="93"/>
      <c r="C184" s="93"/>
      <c r="D184" s="103" t="str">
        <f>IF(C184="","",VLOOKUP(C184,'بيانات الموظفين'!$B$3:$C$301,2,FALSE))</f>
        <v/>
      </c>
      <c r="E184" s="94"/>
      <c r="F184" s="93"/>
      <c r="G184" s="94"/>
      <c r="H184" s="108"/>
      <c r="I184" s="109"/>
      <c r="J184" s="96"/>
      <c r="K184" s="97">
        <f t="shared" si="5"/>
        <v>0</v>
      </c>
    </row>
    <row r="185" spans="1:11" x14ac:dyDescent="0.25">
      <c r="A185" s="104" t="str">
        <f t="shared" si="4"/>
        <v/>
      </c>
      <c r="B185" s="93"/>
      <c r="C185" s="93"/>
      <c r="D185" s="103" t="str">
        <f>IF(C185="","",VLOOKUP(C185,'بيانات الموظفين'!$B$3:$C$301,2,FALSE))</f>
        <v/>
      </c>
      <c r="E185" s="94"/>
      <c r="F185" s="93"/>
      <c r="G185" s="94"/>
      <c r="H185" s="108"/>
      <c r="I185" s="109"/>
      <c r="J185" s="96"/>
      <c r="K185" s="97">
        <f t="shared" si="5"/>
        <v>0</v>
      </c>
    </row>
    <row r="186" spans="1:11" x14ac:dyDescent="0.25">
      <c r="A186" s="104" t="str">
        <f t="shared" si="4"/>
        <v/>
      </c>
      <c r="B186" s="93"/>
      <c r="C186" s="93"/>
      <c r="D186" s="103" t="str">
        <f>IF(C186="","",VLOOKUP(C186,'بيانات الموظفين'!$B$3:$C$301,2,FALSE))</f>
        <v/>
      </c>
      <c r="E186" s="94"/>
      <c r="F186" s="93"/>
      <c r="G186" s="94"/>
      <c r="H186" s="108"/>
      <c r="I186" s="109"/>
      <c r="J186" s="96"/>
      <c r="K186" s="97">
        <f t="shared" si="5"/>
        <v>0</v>
      </c>
    </row>
    <row r="187" spans="1:11" x14ac:dyDescent="0.25">
      <c r="A187" s="104" t="str">
        <f t="shared" si="4"/>
        <v/>
      </c>
      <c r="B187" s="93"/>
      <c r="C187" s="93"/>
      <c r="D187" s="103" t="str">
        <f>IF(C187="","",VLOOKUP(C187,'بيانات الموظفين'!$B$3:$C$301,2,FALSE))</f>
        <v/>
      </c>
      <c r="E187" s="94"/>
      <c r="F187" s="93"/>
      <c r="G187" s="94"/>
      <c r="H187" s="108"/>
      <c r="I187" s="109"/>
      <c r="J187" s="96"/>
      <c r="K187" s="97">
        <f t="shared" si="5"/>
        <v>0</v>
      </c>
    </row>
    <row r="188" spans="1:11" x14ac:dyDescent="0.25">
      <c r="A188" s="104" t="str">
        <f t="shared" si="4"/>
        <v/>
      </c>
      <c r="B188" s="93"/>
      <c r="C188" s="93"/>
      <c r="D188" s="103" t="str">
        <f>IF(C188="","",VLOOKUP(C188,'بيانات الموظفين'!$B$3:$C$301,2,FALSE))</f>
        <v/>
      </c>
      <c r="E188" s="94"/>
      <c r="F188" s="93"/>
      <c r="G188" s="94"/>
      <c r="H188" s="108"/>
      <c r="I188" s="109"/>
      <c r="J188" s="96"/>
      <c r="K188" s="97">
        <f t="shared" si="5"/>
        <v>0</v>
      </c>
    </row>
    <row r="189" spans="1:11" x14ac:dyDescent="0.25">
      <c r="A189" s="104" t="str">
        <f t="shared" si="4"/>
        <v/>
      </c>
      <c r="B189" s="93"/>
      <c r="C189" s="93"/>
      <c r="D189" s="103" t="str">
        <f>IF(C189="","",VLOOKUP(C189,'بيانات الموظفين'!$B$3:$C$301,2,FALSE))</f>
        <v/>
      </c>
      <c r="E189" s="94"/>
      <c r="F189" s="93"/>
      <c r="G189" s="94"/>
      <c r="H189" s="108"/>
      <c r="I189" s="109"/>
      <c r="J189" s="96"/>
      <c r="K189" s="97">
        <f t="shared" si="5"/>
        <v>0</v>
      </c>
    </row>
    <row r="190" spans="1:11" x14ac:dyDescent="0.25">
      <c r="A190" s="104" t="str">
        <f t="shared" si="4"/>
        <v/>
      </c>
      <c r="B190" s="93"/>
      <c r="C190" s="93"/>
      <c r="D190" s="103" t="str">
        <f>IF(C190="","",VLOOKUP(C190,'بيانات الموظفين'!$B$3:$C$301,2,FALSE))</f>
        <v/>
      </c>
      <c r="E190" s="94"/>
      <c r="F190" s="93"/>
      <c r="G190" s="94"/>
      <c r="H190" s="108"/>
      <c r="I190" s="109"/>
      <c r="J190" s="96"/>
      <c r="K190" s="97">
        <f t="shared" si="5"/>
        <v>0</v>
      </c>
    </row>
    <row r="191" spans="1:11" x14ac:dyDescent="0.25">
      <c r="A191" s="104" t="str">
        <f t="shared" si="4"/>
        <v/>
      </c>
      <c r="B191" s="93"/>
      <c r="C191" s="93"/>
      <c r="D191" s="103" t="str">
        <f>IF(C191="","",VLOOKUP(C191,'بيانات الموظفين'!$B$3:$C$301,2,FALSE))</f>
        <v/>
      </c>
      <c r="E191" s="94"/>
      <c r="F191" s="93"/>
      <c r="G191" s="94"/>
      <c r="H191" s="108"/>
      <c r="I191" s="109"/>
      <c r="J191" s="96"/>
      <c r="K191" s="97">
        <f t="shared" si="5"/>
        <v>0</v>
      </c>
    </row>
    <row r="192" spans="1:11" x14ac:dyDescent="0.25">
      <c r="A192" s="104" t="str">
        <f t="shared" si="4"/>
        <v/>
      </c>
      <c r="B192" s="93"/>
      <c r="C192" s="93"/>
      <c r="D192" s="103" t="str">
        <f>IF(C192="","",VLOOKUP(C192,'بيانات الموظفين'!$B$3:$C$301,2,FALSE))</f>
        <v/>
      </c>
      <c r="E192" s="94"/>
      <c r="F192" s="93"/>
      <c r="G192" s="94"/>
      <c r="H192" s="108"/>
      <c r="I192" s="109"/>
      <c r="J192" s="96"/>
      <c r="K192" s="97">
        <f t="shared" si="5"/>
        <v>0</v>
      </c>
    </row>
    <row r="193" spans="1:11" x14ac:dyDescent="0.25">
      <c r="A193" s="104" t="str">
        <f t="shared" si="4"/>
        <v/>
      </c>
      <c r="B193" s="93"/>
      <c r="C193" s="93"/>
      <c r="D193" s="103" t="str">
        <f>IF(C193="","",VLOOKUP(C193,'بيانات الموظفين'!$B$3:$C$301,2,FALSE))</f>
        <v/>
      </c>
      <c r="E193" s="94"/>
      <c r="F193" s="93"/>
      <c r="G193" s="94"/>
      <c r="H193" s="108"/>
      <c r="I193" s="109"/>
      <c r="J193" s="96"/>
      <c r="K193" s="97">
        <f t="shared" si="5"/>
        <v>0</v>
      </c>
    </row>
    <row r="194" spans="1:11" x14ac:dyDescent="0.25">
      <c r="A194" s="104" t="str">
        <f t="shared" si="4"/>
        <v/>
      </c>
      <c r="B194" s="93"/>
      <c r="C194" s="93"/>
      <c r="D194" s="103" t="str">
        <f>IF(C194="","",VLOOKUP(C194,'بيانات الموظفين'!$B$3:$C$301,2,FALSE))</f>
        <v/>
      </c>
      <c r="E194" s="94"/>
      <c r="F194" s="93"/>
      <c r="G194" s="94"/>
      <c r="H194" s="108"/>
      <c r="I194" s="109"/>
      <c r="J194" s="96"/>
      <c r="K194" s="97">
        <f t="shared" si="5"/>
        <v>0</v>
      </c>
    </row>
    <row r="195" spans="1:11" x14ac:dyDescent="0.25">
      <c r="A195" s="104" t="str">
        <f t="shared" si="4"/>
        <v/>
      </c>
      <c r="B195" s="93"/>
      <c r="C195" s="93"/>
      <c r="D195" s="103" t="str">
        <f>IF(C195="","",VLOOKUP(C195,'بيانات الموظفين'!$B$3:$C$301,2,FALSE))</f>
        <v/>
      </c>
      <c r="E195" s="94"/>
      <c r="F195" s="93"/>
      <c r="G195" s="94"/>
      <c r="H195" s="108"/>
      <c r="I195" s="109"/>
      <c r="J195" s="96"/>
      <c r="K195" s="97">
        <f t="shared" si="5"/>
        <v>0</v>
      </c>
    </row>
    <row r="196" spans="1:11" x14ac:dyDescent="0.25">
      <c r="A196" s="104" t="str">
        <f t="shared" si="4"/>
        <v/>
      </c>
      <c r="B196" s="93"/>
      <c r="C196" s="93"/>
      <c r="D196" s="103" t="str">
        <f>IF(C196="","",VLOOKUP(C196,'بيانات الموظفين'!$B$3:$C$301,2,FALSE))</f>
        <v/>
      </c>
      <c r="E196" s="94"/>
      <c r="F196" s="93"/>
      <c r="G196" s="94"/>
      <c r="H196" s="108"/>
      <c r="I196" s="109"/>
      <c r="J196" s="96"/>
      <c r="K196" s="97">
        <f t="shared" si="5"/>
        <v>0</v>
      </c>
    </row>
    <row r="197" spans="1:11" x14ac:dyDescent="0.25">
      <c r="A197" s="104" t="str">
        <f t="shared" si="4"/>
        <v/>
      </c>
      <c r="B197" s="93"/>
      <c r="C197" s="93"/>
      <c r="D197" s="103" t="str">
        <f>IF(C197="","",VLOOKUP(C197,'بيانات الموظفين'!$B$3:$C$301,2,FALSE))</f>
        <v/>
      </c>
      <c r="E197" s="94"/>
      <c r="F197" s="93"/>
      <c r="G197" s="94"/>
      <c r="H197" s="108"/>
      <c r="I197" s="109"/>
      <c r="J197" s="96"/>
      <c r="K197" s="97">
        <f t="shared" si="5"/>
        <v>0</v>
      </c>
    </row>
    <row r="198" spans="1:11" x14ac:dyDescent="0.25">
      <c r="A198" s="104" t="str">
        <f t="shared" ref="A198:A261" si="6">IF(C198="","",ROW(A198)-ROW($A$5))</f>
        <v/>
      </c>
      <c r="B198" s="93"/>
      <c r="C198" s="93"/>
      <c r="D198" s="103" t="str">
        <f>IF(C198="","",VLOOKUP(C198,'بيانات الموظفين'!$B$3:$C$301,2,FALSE))</f>
        <v/>
      </c>
      <c r="E198" s="94"/>
      <c r="F198" s="93"/>
      <c r="G198" s="94"/>
      <c r="H198" s="108"/>
      <c r="I198" s="109"/>
      <c r="J198" s="96"/>
      <c r="K198" s="97">
        <f t="shared" si="5"/>
        <v>0</v>
      </c>
    </row>
    <row r="199" spans="1:11" x14ac:dyDescent="0.25">
      <c r="A199" s="104" t="str">
        <f t="shared" si="6"/>
        <v/>
      </c>
      <c r="B199" s="93"/>
      <c r="C199" s="93"/>
      <c r="D199" s="103" t="str">
        <f>IF(C199="","",VLOOKUP(C199,'بيانات الموظفين'!$B$3:$C$301,2,FALSE))</f>
        <v/>
      </c>
      <c r="E199" s="94"/>
      <c r="F199" s="93"/>
      <c r="G199" s="94"/>
      <c r="H199" s="108"/>
      <c r="I199" s="109"/>
      <c r="J199" s="96"/>
      <c r="K199" s="97">
        <f t="shared" ref="K199:K262" si="7">I199-H199</f>
        <v>0</v>
      </c>
    </row>
    <row r="200" spans="1:11" x14ac:dyDescent="0.25">
      <c r="A200" s="104" t="str">
        <f t="shared" si="6"/>
        <v/>
      </c>
      <c r="B200" s="93"/>
      <c r="C200" s="93"/>
      <c r="D200" s="103" t="str">
        <f>IF(C200="","",VLOOKUP(C200,'بيانات الموظفين'!$B$3:$C$301,2,FALSE))</f>
        <v/>
      </c>
      <c r="E200" s="94"/>
      <c r="F200" s="93"/>
      <c r="G200" s="94"/>
      <c r="H200" s="108"/>
      <c r="I200" s="109"/>
      <c r="J200" s="96"/>
      <c r="K200" s="97">
        <f t="shared" si="7"/>
        <v>0</v>
      </c>
    </row>
    <row r="201" spans="1:11" x14ac:dyDescent="0.25">
      <c r="A201" s="104" t="str">
        <f t="shared" si="6"/>
        <v/>
      </c>
      <c r="B201" s="93"/>
      <c r="C201" s="93"/>
      <c r="D201" s="103" t="str">
        <f>IF(C201="","",VLOOKUP(C201,'بيانات الموظفين'!$B$3:$C$301,2,FALSE))</f>
        <v/>
      </c>
      <c r="E201" s="94"/>
      <c r="F201" s="93"/>
      <c r="G201" s="94"/>
      <c r="H201" s="108"/>
      <c r="I201" s="109"/>
      <c r="J201" s="96"/>
      <c r="K201" s="97">
        <f t="shared" si="7"/>
        <v>0</v>
      </c>
    </row>
    <row r="202" spans="1:11" x14ac:dyDescent="0.25">
      <c r="A202" s="104" t="str">
        <f t="shared" si="6"/>
        <v/>
      </c>
      <c r="B202" s="93"/>
      <c r="C202" s="93"/>
      <c r="D202" s="103" t="str">
        <f>IF(C202="","",VLOOKUP(C202,'بيانات الموظفين'!$B$3:$C$301,2,FALSE))</f>
        <v/>
      </c>
      <c r="E202" s="94"/>
      <c r="F202" s="93"/>
      <c r="G202" s="94"/>
      <c r="H202" s="108"/>
      <c r="I202" s="109"/>
      <c r="J202" s="96"/>
      <c r="K202" s="97">
        <f t="shared" si="7"/>
        <v>0</v>
      </c>
    </row>
    <row r="203" spans="1:11" x14ac:dyDescent="0.25">
      <c r="A203" s="104" t="str">
        <f t="shared" si="6"/>
        <v/>
      </c>
      <c r="B203" s="93"/>
      <c r="C203" s="93"/>
      <c r="D203" s="103" t="str">
        <f>IF(C203="","",VLOOKUP(C203,'بيانات الموظفين'!$B$3:$C$301,2,FALSE))</f>
        <v/>
      </c>
      <c r="E203" s="94"/>
      <c r="F203" s="93"/>
      <c r="G203" s="94"/>
      <c r="H203" s="108"/>
      <c r="I203" s="109"/>
      <c r="J203" s="96"/>
      <c r="K203" s="97">
        <f t="shared" si="7"/>
        <v>0</v>
      </c>
    </row>
    <row r="204" spans="1:11" x14ac:dyDescent="0.25">
      <c r="A204" s="104" t="str">
        <f t="shared" si="6"/>
        <v/>
      </c>
      <c r="B204" s="93"/>
      <c r="C204" s="93"/>
      <c r="D204" s="103" t="str">
        <f>IF(C204="","",VLOOKUP(C204,'بيانات الموظفين'!$B$3:$C$301,2,FALSE))</f>
        <v/>
      </c>
      <c r="E204" s="94"/>
      <c r="F204" s="93"/>
      <c r="G204" s="94"/>
      <c r="H204" s="108"/>
      <c r="I204" s="109"/>
      <c r="J204" s="96"/>
      <c r="K204" s="97">
        <f t="shared" si="7"/>
        <v>0</v>
      </c>
    </row>
    <row r="205" spans="1:11" x14ac:dyDescent="0.25">
      <c r="A205" s="104" t="str">
        <f t="shared" si="6"/>
        <v/>
      </c>
      <c r="B205" s="93"/>
      <c r="C205" s="93"/>
      <c r="D205" s="103" t="str">
        <f>IF(C205="","",VLOOKUP(C205,'بيانات الموظفين'!$B$3:$C$301,2,FALSE))</f>
        <v/>
      </c>
      <c r="E205" s="94"/>
      <c r="F205" s="93"/>
      <c r="G205" s="94"/>
      <c r="H205" s="108"/>
      <c r="I205" s="109"/>
      <c r="J205" s="96"/>
      <c r="K205" s="97">
        <f t="shared" si="7"/>
        <v>0</v>
      </c>
    </row>
    <row r="206" spans="1:11" x14ac:dyDescent="0.25">
      <c r="A206" s="104" t="str">
        <f t="shared" si="6"/>
        <v/>
      </c>
      <c r="B206" s="93"/>
      <c r="C206" s="93"/>
      <c r="D206" s="103" t="str">
        <f>IF(C206="","",VLOOKUP(C206,'بيانات الموظفين'!$B$3:$C$301,2,FALSE))</f>
        <v/>
      </c>
      <c r="E206" s="94"/>
      <c r="F206" s="93"/>
      <c r="G206" s="94"/>
      <c r="H206" s="108"/>
      <c r="I206" s="109"/>
      <c r="J206" s="96"/>
      <c r="K206" s="97">
        <f t="shared" si="7"/>
        <v>0</v>
      </c>
    </row>
    <row r="207" spans="1:11" x14ac:dyDescent="0.25">
      <c r="A207" s="104" t="str">
        <f t="shared" si="6"/>
        <v/>
      </c>
      <c r="B207" s="93"/>
      <c r="C207" s="93"/>
      <c r="D207" s="103" t="str">
        <f>IF(C207="","",VLOOKUP(C207,'بيانات الموظفين'!$B$3:$C$301,2,FALSE))</f>
        <v/>
      </c>
      <c r="E207" s="94"/>
      <c r="F207" s="93"/>
      <c r="G207" s="94"/>
      <c r="H207" s="108"/>
      <c r="I207" s="109"/>
      <c r="J207" s="96"/>
      <c r="K207" s="97">
        <f t="shared" si="7"/>
        <v>0</v>
      </c>
    </row>
    <row r="208" spans="1:11" x14ac:dyDescent="0.25">
      <c r="A208" s="104" t="str">
        <f t="shared" si="6"/>
        <v/>
      </c>
      <c r="B208" s="93"/>
      <c r="C208" s="93"/>
      <c r="D208" s="103" t="str">
        <f>IF(C208="","",VLOOKUP(C208,'بيانات الموظفين'!$B$3:$C$301,2,FALSE))</f>
        <v/>
      </c>
      <c r="E208" s="94"/>
      <c r="F208" s="93"/>
      <c r="G208" s="94"/>
      <c r="H208" s="108"/>
      <c r="I208" s="109"/>
      <c r="J208" s="96"/>
      <c r="K208" s="97">
        <f t="shared" si="7"/>
        <v>0</v>
      </c>
    </row>
    <row r="209" spans="1:11" x14ac:dyDescent="0.25">
      <c r="A209" s="104" t="str">
        <f t="shared" si="6"/>
        <v/>
      </c>
      <c r="B209" s="93"/>
      <c r="C209" s="93"/>
      <c r="D209" s="103" t="str">
        <f>IF(C209="","",VLOOKUP(C209,'بيانات الموظفين'!$B$3:$C$301,2,FALSE))</f>
        <v/>
      </c>
      <c r="E209" s="94"/>
      <c r="F209" s="93"/>
      <c r="G209" s="94"/>
      <c r="H209" s="108"/>
      <c r="I209" s="109"/>
      <c r="J209" s="96"/>
      <c r="K209" s="97">
        <f t="shared" si="7"/>
        <v>0</v>
      </c>
    </row>
    <row r="210" spans="1:11" x14ac:dyDescent="0.25">
      <c r="A210" s="104" t="str">
        <f t="shared" si="6"/>
        <v/>
      </c>
      <c r="B210" s="93"/>
      <c r="C210" s="93"/>
      <c r="D210" s="103" t="str">
        <f>IF(C210="","",VLOOKUP(C210,'بيانات الموظفين'!$B$3:$C$301,2,FALSE))</f>
        <v/>
      </c>
      <c r="E210" s="94"/>
      <c r="F210" s="93"/>
      <c r="G210" s="94"/>
      <c r="H210" s="108"/>
      <c r="I210" s="109"/>
      <c r="J210" s="96"/>
      <c r="K210" s="97">
        <f t="shared" si="7"/>
        <v>0</v>
      </c>
    </row>
    <row r="211" spans="1:11" x14ac:dyDescent="0.25">
      <c r="A211" s="104" t="str">
        <f t="shared" si="6"/>
        <v/>
      </c>
      <c r="B211" s="93"/>
      <c r="C211" s="93"/>
      <c r="D211" s="103" t="str">
        <f>IF(C211="","",VLOOKUP(C211,'بيانات الموظفين'!$B$3:$C$301,2,FALSE))</f>
        <v/>
      </c>
      <c r="E211" s="94"/>
      <c r="F211" s="93"/>
      <c r="G211" s="94"/>
      <c r="H211" s="108"/>
      <c r="I211" s="109"/>
      <c r="J211" s="96"/>
      <c r="K211" s="97">
        <f t="shared" si="7"/>
        <v>0</v>
      </c>
    </row>
    <row r="212" spans="1:11" x14ac:dyDescent="0.25">
      <c r="A212" s="104" t="str">
        <f t="shared" si="6"/>
        <v/>
      </c>
      <c r="B212" s="93"/>
      <c r="C212" s="93"/>
      <c r="D212" s="103" t="str">
        <f>IF(C212="","",VLOOKUP(C212,'بيانات الموظفين'!$B$3:$C$301,2,FALSE))</f>
        <v/>
      </c>
      <c r="E212" s="94"/>
      <c r="F212" s="93"/>
      <c r="G212" s="94"/>
      <c r="H212" s="108"/>
      <c r="I212" s="109"/>
      <c r="J212" s="96"/>
      <c r="K212" s="97">
        <f t="shared" si="7"/>
        <v>0</v>
      </c>
    </row>
    <row r="213" spans="1:11" x14ac:dyDescent="0.25">
      <c r="A213" s="104" t="str">
        <f t="shared" si="6"/>
        <v/>
      </c>
      <c r="B213" s="93"/>
      <c r="C213" s="93"/>
      <c r="D213" s="103" t="str">
        <f>IF(C213="","",VLOOKUP(C213,'بيانات الموظفين'!$B$3:$C$301,2,FALSE))</f>
        <v/>
      </c>
      <c r="E213" s="94"/>
      <c r="F213" s="93"/>
      <c r="G213" s="94"/>
      <c r="H213" s="108"/>
      <c r="I213" s="109"/>
      <c r="J213" s="96"/>
      <c r="K213" s="97">
        <f t="shared" si="7"/>
        <v>0</v>
      </c>
    </row>
    <row r="214" spans="1:11" x14ac:dyDescent="0.25">
      <c r="A214" s="104" t="str">
        <f t="shared" si="6"/>
        <v/>
      </c>
      <c r="B214" s="93"/>
      <c r="C214" s="93"/>
      <c r="D214" s="103" t="str">
        <f>IF(C214="","",VLOOKUP(C214,'بيانات الموظفين'!$B$3:$C$301,2,FALSE))</f>
        <v/>
      </c>
      <c r="E214" s="94"/>
      <c r="F214" s="93"/>
      <c r="G214" s="94"/>
      <c r="H214" s="108"/>
      <c r="I214" s="109"/>
      <c r="J214" s="96"/>
      <c r="K214" s="97">
        <f t="shared" si="7"/>
        <v>0</v>
      </c>
    </row>
    <row r="215" spans="1:11" x14ac:dyDescent="0.25">
      <c r="A215" s="104" t="str">
        <f t="shared" si="6"/>
        <v/>
      </c>
      <c r="B215" s="93"/>
      <c r="C215" s="93"/>
      <c r="D215" s="103" t="str">
        <f>IF(C215="","",VLOOKUP(C215,'بيانات الموظفين'!$B$3:$C$301,2,FALSE))</f>
        <v/>
      </c>
      <c r="E215" s="94"/>
      <c r="F215" s="93"/>
      <c r="G215" s="94"/>
      <c r="H215" s="108"/>
      <c r="I215" s="109"/>
      <c r="J215" s="96"/>
      <c r="K215" s="97">
        <f t="shared" si="7"/>
        <v>0</v>
      </c>
    </row>
    <row r="216" spans="1:11" x14ac:dyDescent="0.25">
      <c r="A216" s="104" t="str">
        <f t="shared" si="6"/>
        <v/>
      </c>
      <c r="B216" s="93"/>
      <c r="C216" s="93"/>
      <c r="D216" s="103" t="str">
        <f>IF(C216="","",VLOOKUP(C216,'بيانات الموظفين'!$B$3:$C$301,2,FALSE))</f>
        <v/>
      </c>
      <c r="E216" s="94"/>
      <c r="F216" s="93"/>
      <c r="G216" s="94"/>
      <c r="H216" s="108"/>
      <c r="I216" s="109"/>
      <c r="J216" s="96"/>
      <c r="K216" s="97">
        <f t="shared" si="7"/>
        <v>0</v>
      </c>
    </row>
    <row r="217" spans="1:11" x14ac:dyDescent="0.25">
      <c r="A217" s="104" t="str">
        <f t="shared" si="6"/>
        <v/>
      </c>
      <c r="B217" s="93"/>
      <c r="C217" s="93"/>
      <c r="D217" s="103" t="str">
        <f>IF(C217="","",VLOOKUP(C217,'بيانات الموظفين'!$B$3:$C$301,2,FALSE))</f>
        <v/>
      </c>
      <c r="E217" s="94"/>
      <c r="F217" s="93"/>
      <c r="G217" s="94"/>
      <c r="H217" s="108"/>
      <c r="I217" s="109"/>
      <c r="J217" s="96"/>
      <c r="K217" s="97">
        <f t="shared" si="7"/>
        <v>0</v>
      </c>
    </row>
    <row r="218" spans="1:11" x14ac:dyDescent="0.25">
      <c r="A218" s="104" t="str">
        <f t="shared" si="6"/>
        <v/>
      </c>
      <c r="B218" s="93"/>
      <c r="C218" s="93"/>
      <c r="D218" s="103" t="str">
        <f>IF(C218="","",VLOOKUP(C218,'بيانات الموظفين'!$B$3:$C$301,2,FALSE))</f>
        <v/>
      </c>
      <c r="E218" s="94"/>
      <c r="F218" s="93"/>
      <c r="G218" s="94"/>
      <c r="H218" s="108"/>
      <c r="I218" s="109"/>
      <c r="J218" s="96"/>
      <c r="K218" s="97">
        <f t="shared" si="7"/>
        <v>0</v>
      </c>
    </row>
    <row r="219" spans="1:11" x14ac:dyDescent="0.25">
      <c r="A219" s="104" t="str">
        <f t="shared" si="6"/>
        <v/>
      </c>
      <c r="B219" s="93"/>
      <c r="C219" s="93"/>
      <c r="D219" s="103" t="str">
        <f>IF(C219="","",VLOOKUP(C219,'بيانات الموظفين'!$B$3:$C$301,2,FALSE))</f>
        <v/>
      </c>
      <c r="E219" s="94"/>
      <c r="F219" s="93"/>
      <c r="G219" s="94"/>
      <c r="H219" s="108"/>
      <c r="I219" s="109"/>
      <c r="J219" s="96"/>
      <c r="K219" s="97">
        <f t="shared" si="7"/>
        <v>0</v>
      </c>
    </row>
    <row r="220" spans="1:11" x14ac:dyDescent="0.25">
      <c r="A220" s="104" t="str">
        <f t="shared" si="6"/>
        <v/>
      </c>
      <c r="B220" s="93"/>
      <c r="C220" s="93"/>
      <c r="D220" s="103" t="str">
        <f>IF(C220="","",VLOOKUP(C220,'بيانات الموظفين'!$B$3:$C$301,2,FALSE))</f>
        <v/>
      </c>
      <c r="E220" s="94"/>
      <c r="F220" s="93"/>
      <c r="G220" s="94"/>
      <c r="H220" s="108"/>
      <c r="I220" s="109"/>
      <c r="J220" s="96"/>
      <c r="K220" s="97">
        <f t="shared" si="7"/>
        <v>0</v>
      </c>
    </row>
    <row r="221" spans="1:11" x14ac:dyDescent="0.25">
      <c r="A221" s="104" t="str">
        <f t="shared" si="6"/>
        <v/>
      </c>
      <c r="B221" s="93"/>
      <c r="C221" s="93"/>
      <c r="D221" s="103" t="str">
        <f>IF(C221="","",VLOOKUP(C221,'بيانات الموظفين'!$B$3:$C$301,2,FALSE))</f>
        <v/>
      </c>
      <c r="E221" s="94"/>
      <c r="F221" s="93"/>
      <c r="G221" s="94"/>
      <c r="H221" s="108"/>
      <c r="I221" s="109"/>
      <c r="J221" s="96"/>
      <c r="K221" s="97">
        <f t="shared" si="7"/>
        <v>0</v>
      </c>
    </row>
    <row r="222" spans="1:11" x14ac:dyDescent="0.25">
      <c r="A222" s="104" t="str">
        <f t="shared" si="6"/>
        <v/>
      </c>
      <c r="B222" s="93"/>
      <c r="C222" s="93"/>
      <c r="D222" s="103" t="str">
        <f>IF(C222="","",VLOOKUP(C222,'بيانات الموظفين'!$B$3:$C$301,2,FALSE))</f>
        <v/>
      </c>
      <c r="E222" s="94"/>
      <c r="F222" s="93"/>
      <c r="G222" s="94"/>
      <c r="H222" s="108"/>
      <c r="I222" s="109"/>
      <c r="J222" s="96"/>
      <c r="K222" s="97">
        <f t="shared" si="7"/>
        <v>0</v>
      </c>
    </row>
    <row r="223" spans="1:11" x14ac:dyDescent="0.25">
      <c r="A223" s="104" t="str">
        <f t="shared" si="6"/>
        <v/>
      </c>
      <c r="B223" s="93"/>
      <c r="C223" s="93"/>
      <c r="D223" s="103" t="str">
        <f>IF(C223="","",VLOOKUP(C223,'بيانات الموظفين'!$B$3:$C$301,2,FALSE))</f>
        <v/>
      </c>
      <c r="E223" s="94"/>
      <c r="F223" s="93"/>
      <c r="G223" s="94"/>
      <c r="H223" s="108"/>
      <c r="I223" s="109"/>
      <c r="J223" s="96"/>
      <c r="K223" s="97">
        <f t="shared" si="7"/>
        <v>0</v>
      </c>
    </row>
    <row r="224" spans="1:11" x14ac:dyDescent="0.25">
      <c r="A224" s="104" t="str">
        <f t="shared" si="6"/>
        <v/>
      </c>
      <c r="B224" s="93"/>
      <c r="C224" s="93"/>
      <c r="D224" s="103" t="str">
        <f>IF(C224="","",VLOOKUP(C224,'بيانات الموظفين'!$B$3:$C$301,2,FALSE))</f>
        <v/>
      </c>
      <c r="E224" s="94"/>
      <c r="F224" s="93"/>
      <c r="G224" s="94"/>
      <c r="H224" s="108"/>
      <c r="I224" s="109"/>
      <c r="J224" s="96"/>
      <c r="K224" s="97">
        <f t="shared" si="7"/>
        <v>0</v>
      </c>
    </row>
    <row r="225" spans="1:11" x14ac:dyDescent="0.25">
      <c r="A225" s="104" t="str">
        <f t="shared" si="6"/>
        <v/>
      </c>
      <c r="B225" s="93"/>
      <c r="C225" s="93"/>
      <c r="D225" s="103" t="str">
        <f>IF(C225="","",VLOOKUP(C225,'بيانات الموظفين'!$B$3:$C$301,2,FALSE))</f>
        <v/>
      </c>
      <c r="E225" s="94"/>
      <c r="F225" s="93"/>
      <c r="G225" s="94"/>
      <c r="H225" s="108"/>
      <c r="I225" s="109"/>
      <c r="J225" s="96"/>
      <c r="K225" s="97">
        <f t="shared" si="7"/>
        <v>0</v>
      </c>
    </row>
    <row r="226" spans="1:11" x14ac:dyDescent="0.25">
      <c r="A226" s="104" t="str">
        <f t="shared" si="6"/>
        <v/>
      </c>
      <c r="B226" s="93"/>
      <c r="C226" s="93"/>
      <c r="D226" s="103" t="str">
        <f>IF(C226="","",VLOOKUP(C226,'بيانات الموظفين'!$B$3:$C$301,2,FALSE))</f>
        <v/>
      </c>
      <c r="E226" s="94"/>
      <c r="F226" s="93"/>
      <c r="G226" s="94"/>
      <c r="H226" s="108"/>
      <c r="I226" s="109"/>
      <c r="J226" s="96"/>
      <c r="K226" s="97">
        <f t="shared" si="7"/>
        <v>0</v>
      </c>
    </row>
    <row r="227" spans="1:11" x14ac:dyDescent="0.25">
      <c r="A227" s="104" t="str">
        <f t="shared" si="6"/>
        <v/>
      </c>
      <c r="B227" s="93"/>
      <c r="C227" s="93"/>
      <c r="D227" s="103" t="str">
        <f>IF(C227="","",VLOOKUP(C227,'بيانات الموظفين'!$B$3:$C$301,2,FALSE))</f>
        <v/>
      </c>
      <c r="E227" s="94"/>
      <c r="F227" s="93"/>
      <c r="G227" s="94"/>
      <c r="H227" s="108"/>
      <c r="I227" s="109"/>
      <c r="J227" s="96"/>
      <c r="K227" s="97">
        <f t="shared" si="7"/>
        <v>0</v>
      </c>
    </row>
    <row r="228" spans="1:11" x14ac:dyDescent="0.25">
      <c r="A228" s="104" t="str">
        <f t="shared" si="6"/>
        <v/>
      </c>
      <c r="B228" s="93"/>
      <c r="C228" s="93"/>
      <c r="D228" s="103" t="str">
        <f>IF(C228="","",VLOOKUP(C228,'بيانات الموظفين'!$B$3:$C$301,2,FALSE))</f>
        <v/>
      </c>
      <c r="E228" s="94"/>
      <c r="F228" s="93"/>
      <c r="G228" s="94"/>
      <c r="H228" s="108"/>
      <c r="I228" s="109"/>
      <c r="J228" s="96"/>
      <c r="K228" s="97">
        <f t="shared" si="7"/>
        <v>0</v>
      </c>
    </row>
    <row r="229" spans="1:11" x14ac:dyDescent="0.25">
      <c r="A229" s="104" t="str">
        <f t="shared" si="6"/>
        <v/>
      </c>
      <c r="B229" s="93"/>
      <c r="C229" s="93"/>
      <c r="D229" s="103" t="str">
        <f>IF(C229="","",VLOOKUP(C229,'بيانات الموظفين'!$B$3:$C$301,2,FALSE))</f>
        <v/>
      </c>
      <c r="E229" s="94"/>
      <c r="F229" s="93"/>
      <c r="G229" s="94"/>
      <c r="H229" s="108"/>
      <c r="I229" s="109"/>
      <c r="J229" s="96"/>
      <c r="K229" s="97">
        <f t="shared" si="7"/>
        <v>0</v>
      </c>
    </row>
    <row r="230" spans="1:11" x14ac:dyDescent="0.25">
      <c r="A230" s="104" t="str">
        <f t="shared" si="6"/>
        <v/>
      </c>
      <c r="B230" s="93"/>
      <c r="C230" s="93"/>
      <c r="D230" s="103" t="str">
        <f>IF(C230="","",VLOOKUP(C230,'بيانات الموظفين'!$B$3:$C$301,2,FALSE))</f>
        <v/>
      </c>
      <c r="E230" s="94"/>
      <c r="F230" s="93"/>
      <c r="G230" s="94"/>
      <c r="H230" s="108"/>
      <c r="I230" s="109"/>
      <c r="J230" s="96"/>
      <c r="K230" s="97">
        <f t="shared" si="7"/>
        <v>0</v>
      </c>
    </row>
    <row r="231" spans="1:11" x14ac:dyDescent="0.25">
      <c r="A231" s="104" t="str">
        <f t="shared" si="6"/>
        <v/>
      </c>
      <c r="B231" s="93"/>
      <c r="C231" s="93"/>
      <c r="D231" s="103" t="str">
        <f>IF(C231="","",VLOOKUP(C231,'بيانات الموظفين'!$B$3:$C$301,2,FALSE))</f>
        <v/>
      </c>
      <c r="E231" s="94"/>
      <c r="F231" s="93"/>
      <c r="G231" s="94"/>
      <c r="H231" s="108"/>
      <c r="I231" s="109"/>
      <c r="J231" s="96"/>
      <c r="K231" s="97">
        <f t="shared" si="7"/>
        <v>0</v>
      </c>
    </row>
    <row r="232" spans="1:11" x14ac:dyDescent="0.25">
      <c r="A232" s="104" t="str">
        <f t="shared" si="6"/>
        <v/>
      </c>
      <c r="B232" s="93"/>
      <c r="C232" s="93"/>
      <c r="D232" s="103" t="str">
        <f>IF(C232="","",VLOOKUP(C232,'بيانات الموظفين'!$B$3:$C$301,2,FALSE))</f>
        <v/>
      </c>
      <c r="E232" s="94"/>
      <c r="F232" s="93"/>
      <c r="G232" s="94"/>
      <c r="H232" s="108"/>
      <c r="I232" s="109"/>
      <c r="J232" s="96"/>
      <c r="K232" s="97">
        <f t="shared" si="7"/>
        <v>0</v>
      </c>
    </row>
    <row r="233" spans="1:11" x14ac:dyDescent="0.25">
      <c r="A233" s="104" t="str">
        <f t="shared" si="6"/>
        <v/>
      </c>
      <c r="B233" s="93"/>
      <c r="C233" s="93"/>
      <c r="D233" s="103" t="str">
        <f>IF(C233="","",VLOOKUP(C233,'بيانات الموظفين'!$B$3:$C$301,2,FALSE))</f>
        <v/>
      </c>
      <c r="E233" s="94"/>
      <c r="F233" s="93"/>
      <c r="G233" s="94"/>
      <c r="H233" s="108"/>
      <c r="I233" s="109"/>
      <c r="J233" s="96"/>
      <c r="K233" s="97">
        <f t="shared" si="7"/>
        <v>0</v>
      </c>
    </row>
    <row r="234" spans="1:11" x14ac:dyDescent="0.25">
      <c r="A234" s="104" t="str">
        <f t="shared" si="6"/>
        <v/>
      </c>
      <c r="B234" s="93"/>
      <c r="C234" s="93"/>
      <c r="D234" s="103" t="str">
        <f>IF(C234="","",VLOOKUP(C234,'بيانات الموظفين'!$B$3:$C$301,2,FALSE))</f>
        <v/>
      </c>
      <c r="E234" s="94"/>
      <c r="F234" s="93"/>
      <c r="G234" s="94"/>
      <c r="H234" s="108"/>
      <c r="I234" s="109"/>
      <c r="J234" s="96"/>
      <c r="K234" s="97">
        <f t="shared" si="7"/>
        <v>0</v>
      </c>
    </row>
    <row r="235" spans="1:11" x14ac:dyDescent="0.25">
      <c r="A235" s="104" t="str">
        <f t="shared" si="6"/>
        <v/>
      </c>
      <c r="B235" s="93"/>
      <c r="C235" s="93"/>
      <c r="D235" s="103" t="str">
        <f>IF(C235="","",VLOOKUP(C235,'بيانات الموظفين'!$B$3:$C$301,2,FALSE))</f>
        <v/>
      </c>
      <c r="E235" s="94"/>
      <c r="F235" s="93"/>
      <c r="G235" s="94"/>
      <c r="H235" s="108"/>
      <c r="I235" s="109"/>
      <c r="J235" s="96"/>
      <c r="K235" s="97">
        <f t="shared" si="7"/>
        <v>0</v>
      </c>
    </row>
    <row r="236" spans="1:11" x14ac:dyDescent="0.25">
      <c r="A236" s="104" t="str">
        <f t="shared" si="6"/>
        <v/>
      </c>
      <c r="B236" s="93"/>
      <c r="C236" s="93"/>
      <c r="D236" s="103" t="str">
        <f>IF(C236="","",VLOOKUP(C236,'بيانات الموظفين'!$B$3:$C$301,2,FALSE))</f>
        <v/>
      </c>
      <c r="E236" s="94"/>
      <c r="F236" s="93"/>
      <c r="G236" s="94"/>
      <c r="H236" s="108"/>
      <c r="I236" s="109"/>
      <c r="J236" s="96"/>
      <c r="K236" s="97">
        <f t="shared" si="7"/>
        <v>0</v>
      </c>
    </row>
    <row r="237" spans="1:11" x14ac:dyDescent="0.25">
      <c r="A237" s="104" t="str">
        <f t="shared" si="6"/>
        <v/>
      </c>
      <c r="B237" s="93"/>
      <c r="C237" s="93"/>
      <c r="D237" s="103" t="str">
        <f>IF(C237="","",VLOOKUP(C237,'بيانات الموظفين'!$B$3:$C$301,2,FALSE))</f>
        <v/>
      </c>
      <c r="E237" s="94"/>
      <c r="F237" s="93"/>
      <c r="G237" s="94"/>
      <c r="H237" s="108"/>
      <c r="I237" s="109"/>
      <c r="J237" s="96"/>
      <c r="K237" s="97">
        <f t="shared" si="7"/>
        <v>0</v>
      </c>
    </row>
    <row r="238" spans="1:11" x14ac:dyDescent="0.25">
      <c r="A238" s="104" t="str">
        <f t="shared" si="6"/>
        <v/>
      </c>
      <c r="B238" s="93"/>
      <c r="C238" s="93"/>
      <c r="D238" s="103" t="str">
        <f>IF(C238="","",VLOOKUP(C238,'بيانات الموظفين'!$B$3:$C$301,2,FALSE))</f>
        <v/>
      </c>
      <c r="E238" s="94"/>
      <c r="F238" s="93"/>
      <c r="G238" s="94"/>
      <c r="H238" s="108"/>
      <c r="I238" s="109"/>
      <c r="J238" s="96"/>
      <c r="K238" s="97">
        <f t="shared" si="7"/>
        <v>0</v>
      </c>
    </row>
    <row r="239" spans="1:11" x14ac:dyDescent="0.25">
      <c r="A239" s="104" t="str">
        <f t="shared" si="6"/>
        <v/>
      </c>
      <c r="B239" s="93"/>
      <c r="C239" s="93"/>
      <c r="D239" s="103" t="str">
        <f>IF(C239="","",VLOOKUP(C239,'بيانات الموظفين'!$B$3:$C$301,2,FALSE))</f>
        <v/>
      </c>
      <c r="E239" s="94"/>
      <c r="F239" s="93"/>
      <c r="G239" s="94"/>
      <c r="H239" s="108"/>
      <c r="I239" s="109"/>
      <c r="J239" s="96"/>
      <c r="K239" s="97">
        <f t="shared" si="7"/>
        <v>0</v>
      </c>
    </row>
    <row r="240" spans="1:11" x14ac:dyDescent="0.25">
      <c r="A240" s="104" t="str">
        <f t="shared" si="6"/>
        <v/>
      </c>
      <c r="B240" s="93"/>
      <c r="C240" s="93"/>
      <c r="D240" s="103" t="str">
        <f>IF(C240="","",VLOOKUP(C240,'بيانات الموظفين'!$B$3:$C$301,2,FALSE))</f>
        <v/>
      </c>
      <c r="E240" s="94"/>
      <c r="F240" s="93"/>
      <c r="G240" s="94"/>
      <c r="H240" s="108"/>
      <c r="I240" s="109"/>
      <c r="J240" s="96"/>
      <c r="K240" s="97">
        <f t="shared" si="7"/>
        <v>0</v>
      </c>
    </row>
    <row r="241" spans="1:11" x14ac:dyDescent="0.25">
      <c r="A241" s="104" t="str">
        <f t="shared" si="6"/>
        <v/>
      </c>
      <c r="B241" s="93"/>
      <c r="C241" s="93"/>
      <c r="D241" s="103" t="str">
        <f>IF(C241="","",VLOOKUP(C241,'بيانات الموظفين'!$B$3:$C$301,2,FALSE))</f>
        <v/>
      </c>
      <c r="E241" s="94"/>
      <c r="F241" s="93"/>
      <c r="G241" s="94"/>
      <c r="H241" s="108"/>
      <c r="I241" s="109"/>
      <c r="J241" s="96"/>
      <c r="K241" s="97">
        <f t="shared" si="7"/>
        <v>0</v>
      </c>
    </row>
    <row r="242" spans="1:11" x14ac:dyDescent="0.25">
      <c r="A242" s="104" t="str">
        <f t="shared" si="6"/>
        <v/>
      </c>
      <c r="B242" s="93"/>
      <c r="C242" s="93"/>
      <c r="D242" s="103" t="str">
        <f>IF(C242="","",VLOOKUP(C242,'بيانات الموظفين'!$B$3:$C$301,2,FALSE))</f>
        <v/>
      </c>
      <c r="E242" s="94"/>
      <c r="F242" s="93"/>
      <c r="G242" s="94"/>
      <c r="H242" s="108"/>
      <c r="I242" s="109"/>
      <c r="J242" s="96"/>
      <c r="K242" s="97">
        <f t="shared" si="7"/>
        <v>0</v>
      </c>
    </row>
    <row r="243" spans="1:11" x14ac:dyDescent="0.25">
      <c r="A243" s="104" t="str">
        <f t="shared" si="6"/>
        <v/>
      </c>
      <c r="B243" s="93"/>
      <c r="C243" s="93"/>
      <c r="D243" s="103" t="str">
        <f>IF(C243="","",VLOOKUP(C243,'بيانات الموظفين'!$B$3:$C$301,2,FALSE))</f>
        <v/>
      </c>
      <c r="E243" s="94"/>
      <c r="F243" s="93"/>
      <c r="G243" s="94"/>
      <c r="H243" s="108"/>
      <c r="I243" s="109"/>
      <c r="J243" s="96"/>
      <c r="K243" s="97">
        <f t="shared" si="7"/>
        <v>0</v>
      </c>
    </row>
    <row r="244" spans="1:11" x14ac:dyDescent="0.25">
      <c r="A244" s="104" t="str">
        <f t="shared" si="6"/>
        <v/>
      </c>
      <c r="B244" s="93"/>
      <c r="C244" s="93"/>
      <c r="D244" s="103" t="str">
        <f>IF(C244="","",VLOOKUP(C244,'بيانات الموظفين'!$B$3:$C$301,2,FALSE))</f>
        <v/>
      </c>
      <c r="E244" s="94"/>
      <c r="F244" s="93"/>
      <c r="G244" s="94"/>
      <c r="H244" s="108"/>
      <c r="I244" s="109"/>
      <c r="J244" s="96"/>
      <c r="K244" s="97">
        <f t="shared" si="7"/>
        <v>0</v>
      </c>
    </row>
    <row r="245" spans="1:11" x14ac:dyDescent="0.25">
      <c r="A245" s="104" t="str">
        <f t="shared" si="6"/>
        <v/>
      </c>
      <c r="B245" s="93"/>
      <c r="C245" s="93"/>
      <c r="D245" s="103" t="str">
        <f>IF(C245="","",VLOOKUP(C245,'بيانات الموظفين'!$B$3:$C$301,2,FALSE))</f>
        <v/>
      </c>
      <c r="E245" s="94"/>
      <c r="F245" s="93"/>
      <c r="G245" s="94"/>
      <c r="H245" s="108"/>
      <c r="I245" s="109"/>
      <c r="J245" s="96"/>
      <c r="K245" s="97">
        <f t="shared" si="7"/>
        <v>0</v>
      </c>
    </row>
    <row r="246" spans="1:11" x14ac:dyDescent="0.25">
      <c r="A246" s="104" t="str">
        <f t="shared" si="6"/>
        <v/>
      </c>
      <c r="B246" s="93"/>
      <c r="C246" s="93"/>
      <c r="D246" s="103" t="str">
        <f>IF(C246="","",VLOOKUP(C246,'بيانات الموظفين'!$B$3:$C$301,2,FALSE))</f>
        <v/>
      </c>
      <c r="E246" s="94"/>
      <c r="F246" s="93"/>
      <c r="G246" s="94"/>
      <c r="H246" s="108"/>
      <c r="I246" s="109"/>
      <c r="J246" s="96"/>
      <c r="K246" s="97">
        <f t="shared" si="7"/>
        <v>0</v>
      </c>
    </row>
    <row r="247" spans="1:11" x14ac:dyDescent="0.25">
      <c r="A247" s="104" t="str">
        <f t="shared" si="6"/>
        <v/>
      </c>
      <c r="B247" s="93"/>
      <c r="C247" s="93"/>
      <c r="D247" s="103" t="str">
        <f>IF(C247="","",VLOOKUP(C247,'بيانات الموظفين'!$B$3:$C$301,2,FALSE))</f>
        <v/>
      </c>
      <c r="E247" s="94"/>
      <c r="F247" s="93"/>
      <c r="G247" s="94"/>
      <c r="H247" s="108"/>
      <c r="I247" s="109"/>
      <c r="J247" s="96"/>
      <c r="K247" s="97">
        <f t="shared" si="7"/>
        <v>0</v>
      </c>
    </row>
    <row r="248" spans="1:11" x14ac:dyDescent="0.25">
      <c r="A248" s="104" t="str">
        <f t="shared" si="6"/>
        <v/>
      </c>
      <c r="B248" s="93"/>
      <c r="C248" s="93"/>
      <c r="D248" s="103" t="str">
        <f>IF(C248="","",VLOOKUP(C248,'بيانات الموظفين'!$B$3:$C$301,2,FALSE))</f>
        <v/>
      </c>
      <c r="E248" s="94"/>
      <c r="F248" s="93"/>
      <c r="G248" s="94"/>
      <c r="H248" s="108"/>
      <c r="I248" s="109"/>
      <c r="J248" s="96"/>
      <c r="K248" s="97">
        <f t="shared" si="7"/>
        <v>0</v>
      </c>
    </row>
    <row r="249" spans="1:11" x14ac:dyDescent="0.25">
      <c r="A249" s="104" t="str">
        <f t="shared" si="6"/>
        <v/>
      </c>
      <c r="B249" s="93"/>
      <c r="C249" s="93"/>
      <c r="D249" s="103" t="str">
        <f>IF(C249="","",VLOOKUP(C249,'بيانات الموظفين'!$B$3:$C$301,2,FALSE))</f>
        <v/>
      </c>
      <c r="E249" s="94"/>
      <c r="F249" s="93"/>
      <c r="G249" s="94"/>
      <c r="H249" s="108"/>
      <c r="I249" s="109"/>
      <c r="J249" s="96"/>
      <c r="K249" s="97">
        <f t="shared" si="7"/>
        <v>0</v>
      </c>
    </row>
    <row r="250" spans="1:11" x14ac:dyDescent="0.25">
      <c r="A250" s="104" t="str">
        <f t="shared" si="6"/>
        <v/>
      </c>
      <c r="B250" s="93"/>
      <c r="C250" s="93"/>
      <c r="D250" s="103" t="str">
        <f>IF(C250="","",VLOOKUP(C250,'بيانات الموظفين'!$B$3:$C$301,2,FALSE))</f>
        <v/>
      </c>
      <c r="E250" s="94"/>
      <c r="F250" s="93"/>
      <c r="G250" s="94"/>
      <c r="H250" s="108"/>
      <c r="I250" s="109"/>
      <c r="J250" s="96"/>
      <c r="K250" s="97">
        <f t="shared" si="7"/>
        <v>0</v>
      </c>
    </row>
    <row r="251" spans="1:11" x14ac:dyDescent="0.25">
      <c r="A251" s="104" t="str">
        <f t="shared" si="6"/>
        <v/>
      </c>
      <c r="B251" s="93"/>
      <c r="C251" s="93"/>
      <c r="D251" s="103" t="str">
        <f>IF(C251="","",VLOOKUP(C251,'بيانات الموظفين'!$B$3:$C$301,2,FALSE))</f>
        <v/>
      </c>
      <c r="E251" s="94"/>
      <c r="F251" s="93"/>
      <c r="G251" s="94"/>
      <c r="H251" s="108"/>
      <c r="I251" s="109"/>
      <c r="J251" s="96"/>
      <c r="K251" s="97">
        <f t="shared" si="7"/>
        <v>0</v>
      </c>
    </row>
    <row r="252" spans="1:11" x14ac:dyDescent="0.25">
      <c r="A252" s="104" t="str">
        <f t="shared" si="6"/>
        <v/>
      </c>
      <c r="B252" s="93"/>
      <c r="C252" s="93"/>
      <c r="D252" s="103" t="str">
        <f>IF(C252="","",VLOOKUP(C252,'بيانات الموظفين'!$B$3:$C$301,2,FALSE))</f>
        <v/>
      </c>
      <c r="E252" s="94"/>
      <c r="F252" s="93"/>
      <c r="G252" s="94"/>
      <c r="H252" s="108"/>
      <c r="I252" s="109"/>
      <c r="J252" s="96"/>
      <c r="K252" s="97">
        <f t="shared" si="7"/>
        <v>0</v>
      </c>
    </row>
    <row r="253" spans="1:11" x14ac:dyDescent="0.25">
      <c r="A253" s="104" t="str">
        <f t="shared" si="6"/>
        <v/>
      </c>
      <c r="B253" s="93"/>
      <c r="C253" s="93"/>
      <c r="D253" s="103" t="str">
        <f>IF(C253="","",VLOOKUP(C253,'بيانات الموظفين'!$B$3:$C$301,2,FALSE))</f>
        <v/>
      </c>
      <c r="E253" s="94"/>
      <c r="F253" s="93"/>
      <c r="G253" s="94"/>
      <c r="H253" s="108"/>
      <c r="I253" s="109"/>
      <c r="J253" s="96"/>
      <c r="K253" s="97">
        <f t="shared" si="7"/>
        <v>0</v>
      </c>
    </row>
    <row r="254" spans="1:11" x14ac:dyDescent="0.25">
      <c r="A254" s="104" t="str">
        <f t="shared" si="6"/>
        <v/>
      </c>
      <c r="B254" s="93"/>
      <c r="C254" s="93"/>
      <c r="D254" s="103" t="str">
        <f>IF(C254="","",VLOOKUP(C254,'بيانات الموظفين'!$B$3:$C$301,2,FALSE))</f>
        <v/>
      </c>
      <c r="E254" s="94"/>
      <c r="F254" s="93"/>
      <c r="G254" s="94"/>
      <c r="H254" s="108"/>
      <c r="I254" s="109"/>
      <c r="J254" s="96"/>
      <c r="K254" s="97">
        <f t="shared" si="7"/>
        <v>0</v>
      </c>
    </row>
    <row r="255" spans="1:11" x14ac:dyDescent="0.25">
      <c r="A255" s="104" t="str">
        <f t="shared" si="6"/>
        <v/>
      </c>
      <c r="B255" s="93"/>
      <c r="C255" s="93"/>
      <c r="D255" s="103" t="str">
        <f>IF(C255="","",VLOOKUP(C255,'بيانات الموظفين'!$B$3:$C$301,2,FALSE))</f>
        <v/>
      </c>
      <c r="E255" s="94"/>
      <c r="F255" s="93"/>
      <c r="G255" s="94"/>
      <c r="H255" s="108"/>
      <c r="I255" s="109"/>
      <c r="J255" s="96"/>
      <c r="K255" s="97">
        <f t="shared" si="7"/>
        <v>0</v>
      </c>
    </row>
    <row r="256" spans="1:11" x14ac:dyDescent="0.25">
      <c r="A256" s="104" t="str">
        <f t="shared" si="6"/>
        <v/>
      </c>
      <c r="B256" s="93"/>
      <c r="C256" s="93"/>
      <c r="D256" s="103" t="str">
        <f>IF(C256="","",VLOOKUP(C256,'بيانات الموظفين'!$B$3:$C$301,2,FALSE))</f>
        <v/>
      </c>
      <c r="E256" s="94"/>
      <c r="F256" s="93"/>
      <c r="G256" s="94"/>
      <c r="H256" s="108"/>
      <c r="I256" s="109"/>
      <c r="J256" s="96"/>
      <c r="K256" s="97">
        <f t="shared" si="7"/>
        <v>0</v>
      </c>
    </row>
    <row r="257" spans="1:11" x14ac:dyDescent="0.25">
      <c r="A257" s="104" t="str">
        <f t="shared" si="6"/>
        <v/>
      </c>
      <c r="B257" s="93"/>
      <c r="C257" s="93"/>
      <c r="D257" s="103" t="str">
        <f>IF(C257="","",VLOOKUP(C257,'بيانات الموظفين'!$B$3:$C$301,2,FALSE))</f>
        <v/>
      </c>
      <c r="E257" s="94"/>
      <c r="F257" s="93"/>
      <c r="G257" s="94"/>
      <c r="H257" s="108"/>
      <c r="I257" s="109"/>
      <c r="J257" s="96"/>
      <c r="K257" s="97">
        <f t="shared" si="7"/>
        <v>0</v>
      </c>
    </row>
    <row r="258" spans="1:11" x14ac:dyDescent="0.25">
      <c r="A258" s="104" t="str">
        <f t="shared" si="6"/>
        <v/>
      </c>
      <c r="B258" s="93"/>
      <c r="C258" s="93"/>
      <c r="D258" s="103" t="str">
        <f>IF(C258="","",VLOOKUP(C258,'بيانات الموظفين'!$B$3:$C$301,2,FALSE))</f>
        <v/>
      </c>
      <c r="E258" s="94"/>
      <c r="F258" s="93"/>
      <c r="G258" s="94"/>
      <c r="H258" s="108"/>
      <c r="I258" s="109"/>
      <c r="J258" s="96"/>
      <c r="K258" s="97">
        <f t="shared" si="7"/>
        <v>0</v>
      </c>
    </row>
    <row r="259" spans="1:11" x14ac:dyDescent="0.25">
      <c r="A259" s="104" t="str">
        <f t="shared" si="6"/>
        <v/>
      </c>
      <c r="B259" s="93"/>
      <c r="C259" s="93"/>
      <c r="D259" s="103" t="str">
        <f>IF(C259="","",VLOOKUP(C259,'بيانات الموظفين'!$B$3:$C$301,2,FALSE))</f>
        <v/>
      </c>
      <c r="E259" s="94"/>
      <c r="F259" s="93"/>
      <c r="G259" s="94"/>
      <c r="H259" s="108"/>
      <c r="I259" s="109"/>
      <c r="J259" s="96"/>
      <c r="K259" s="97">
        <f t="shared" si="7"/>
        <v>0</v>
      </c>
    </row>
    <row r="260" spans="1:11" x14ac:dyDescent="0.25">
      <c r="A260" s="104" t="str">
        <f t="shared" si="6"/>
        <v/>
      </c>
      <c r="B260" s="93"/>
      <c r="C260" s="93"/>
      <c r="D260" s="103" t="str">
        <f>IF(C260="","",VLOOKUP(C260,'بيانات الموظفين'!$B$3:$C$301,2,FALSE))</f>
        <v/>
      </c>
      <c r="E260" s="94"/>
      <c r="F260" s="93"/>
      <c r="G260" s="94"/>
      <c r="H260" s="108"/>
      <c r="I260" s="109"/>
      <c r="J260" s="96"/>
      <c r="K260" s="97">
        <f t="shared" si="7"/>
        <v>0</v>
      </c>
    </row>
    <row r="261" spans="1:11" x14ac:dyDescent="0.25">
      <c r="A261" s="104" t="str">
        <f t="shared" si="6"/>
        <v/>
      </c>
      <c r="B261" s="93"/>
      <c r="C261" s="93"/>
      <c r="D261" s="103" t="str">
        <f>IF(C261="","",VLOOKUP(C261,'بيانات الموظفين'!$B$3:$C$301,2,FALSE))</f>
        <v/>
      </c>
      <c r="E261" s="94"/>
      <c r="F261" s="93"/>
      <c r="G261" s="94"/>
      <c r="H261" s="108"/>
      <c r="I261" s="109"/>
      <c r="J261" s="96"/>
      <c r="K261" s="97">
        <f t="shared" si="7"/>
        <v>0</v>
      </c>
    </row>
    <row r="262" spans="1:11" x14ac:dyDescent="0.25">
      <c r="A262" s="104" t="str">
        <f t="shared" ref="A262:A325" si="8">IF(C262="","",ROW(A262)-ROW($A$5))</f>
        <v/>
      </c>
      <c r="B262" s="93"/>
      <c r="C262" s="93"/>
      <c r="D262" s="103" t="str">
        <f>IF(C262="","",VLOOKUP(C262,'بيانات الموظفين'!$B$3:$C$301,2,FALSE))</f>
        <v/>
      </c>
      <c r="E262" s="94"/>
      <c r="F262" s="93"/>
      <c r="G262" s="94"/>
      <c r="H262" s="108"/>
      <c r="I262" s="109"/>
      <c r="J262" s="96"/>
      <c r="K262" s="97">
        <f t="shared" si="7"/>
        <v>0</v>
      </c>
    </row>
    <row r="263" spans="1:11" x14ac:dyDescent="0.25">
      <c r="A263" s="104" t="str">
        <f t="shared" si="8"/>
        <v/>
      </c>
      <c r="B263" s="93"/>
      <c r="C263" s="93"/>
      <c r="D263" s="103" t="str">
        <f>IF(C263="","",VLOOKUP(C263,'بيانات الموظفين'!$B$3:$C$301,2,FALSE))</f>
        <v/>
      </c>
      <c r="E263" s="94"/>
      <c r="F263" s="93"/>
      <c r="G263" s="94"/>
      <c r="H263" s="108"/>
      <c r="I263" s="109"/>
      <c r="J263" s="96"/>
      <c r="K263" s="97">
        <f t="shared" ref="K263:K326" si="9">I263-H263</f>
        <v>0</v>
      </c>
    </row>
    <row r="264" spans="1:11" x14ac:dyDescent="0.25">
      <c r="A264" s="104" t="str">
        <f t="shared" si="8"/>
        <v/>
      </c>
      <c r="B264" s="93"/>
      <c r="C264" s="93"/>
      <c r="D264" s="103" t="str">
        <f>IF(C264="","",VLOOKUP(C264,'بيانات الموظفين'!$B$3:$C$301,2,FALSE))</f>
        <v/>
      </c>
      <c r="E264" s="94"/>
      <c r="F264" s="93"/>
      <c r="G264" s="94"/>
      <c r="H264" s="108"/>
      <c r="I264" s="109"/>
      <c r="J264" s="96"/>
      <c r="K264" s="97">
        <f t="shared" si="9"/>
        <v>0</v>
      </c>
    </row>
    <row r="265" spans="1:11" x14ac:dyDescent="0.25">
      <c r="A265" s="104" t="str">
        <f t="shared" si="8"/>
        <v/>
      </c>
      <c r="B265" s="93"/>
      <c r="C265" s="93"/>
      <c r="D265" s="103" t="str">
        <f>IF(C265="","",VLOOKUP(C265,'بيانات الموظفين'!$B$3:$C$301,2,FALSE))</f>
        <v/>
      </c>
      <c r="E265" s="94"/>
      <c r="F265" s="93"/>
      <c r="G265" s="94"/>
      <c r="H265" s="108"/>
      <c r="I265" s="109"/>
      <c r="J265" s="96"/>
      <c r="K265" s="97">
        <f t="shared" si="9"/>
        <v>0</v>
      </c>
    </row>
    <row r="266" spans="1:11" x14ac:dyDescent="0.25">
      <c r="A266" s="104" t="str">
        <f t="shared" si="8"/>
        <v/>
      </c>
      <c r="B266" s="93"/>
      <c r="C266" s="93"/>
      <c r="D266" s="103" t="str">
        <f>IF(C266="","",VLOOKUP(C266,'بيانات الموظفين'!$B$3:$C$301,2,FALSE))</f>
        <v/>
      </c>
      <c r="E266" s="94"/>
      <c r="F266" s="93"/>
      <c r="G266" s="94"/>
      <c r="H266" s="108"/>
      <c r="I266" s="109"/>
      <c r="J266" s="96"/>
      <c r="K266" s="97">
        <f t="shared" si="9"/>
        <v>0</v>
      </c>
    </row>
    <row r="267" spans="1:11" x14ac:dyDescent="0.25">
      <c r="A267" s="104" t="str">
        <f t="shared" si="8"/>
        <v/>
      </c>
      <c r="B267" s="93"/>
      <c r="C267" s="93"/>
      <c r="D267" s="103" t="str">
        <f>IF(C267="","",VLOOKUP(C267,'بيانات الموظفين'!$B$3:$C$301,2,FALSE))</f>
        <v/>
      </c>
      <c r="E267" s="94"/>
      <c r="F267" s="93"/>
      <c r="G267" s="94"/>
      <c r="H267" s="108"/>
      <c r="I267" s="109"/>
      <c r="J267" s="96"/>
      <c r="K267" s="97">
        <f t="shared" si="9"/>
        <v>0</v>
      </c>
    </row>
    <row r="268" spans="1:11" x14ac:dyDescent="0.25">
      <c r="A268" s="104" t="str">
        <f t="shared" si="8"/>
        <v/>
      </c>
      <c r="B268" s="93"/>
      <c r="C268" s="93"/>
      <c r="D268" s="103" t="str">
        <f>IF(C268="","",VLOOKUP(C268,'بيانات الموظفين'!$B$3:$C$301,2,FALSE))</f>
        <v/>
      </c>
      <c r="E268" s="94"/>
      <c r="F268" s="93"/>
      <c r="G268" s="94"/>
      <c r="H268" s="108"/>
      <c r="I268" s="109"/>
      <c r="J268" s="96"/>
      <c r="K268" s="97">
        <f t="shared" si="9"/>
        <v>0</v>
      </c>
    </row>
    <row r="269" spans="1:11" x14ac:dyDescent="0.25">
      <c r="A269" s="104" t="str">
        <f t="shared" si="8"/>
        <v/>
      </c>
      <c r="B269" s="93"/>
      <c r="C269" s="93"/>
      <c r="D269" s="103" t="str">
        <f>IF(C269="","",VLOOKUP(C269,'بيانات الموظفين'!$B$3:$C$301,2,FALSE))</f>
        <v/>
      </c>
      <c r="E269" s="94"/>
      <c r="F269" s="93"/>
      <c r="G269" s="94"/>
      <c r="H269" s="108"/>
      <c r="I269" s="109"/>
      <c r="J269" s="96"/>
      <c r="K269" s="97">
        <f t="shared" si="9"/>
        <v>0</v>
      </c>
    </row>
    <row r="270" spans="1:11" x14ac:dyDescent="0.25">
      <c r="A270" s="104" t="str">
        <f t="shared" si="8"/>
        <v/>
      </c>
      <c r="B270" s="93"/>
      <c r="C270" s="93"/>
      <c r="D270" s="103" t="str">
        <f>IF(C270="","",VLOOKUP(C270,'بيانات الموظفين'!$B$3:$C$301,2,FALSE))</f>
        <v/>
      </c>
      <c r="E270" s="94"/>
      <c r="F270" s="93"/>
      <c r="G270" s="94"/>
      <c r="H270" s="108"/>
      <c r="I270" s="109"/>
      <c r="J270" s="96"/>
      <c r="K270" s="97">
        <f t="shared" si="9"/>
        <v>0</v>
      </c>
    </row>
    <row r="271" spans="1:11" x14ac:dyDescent="0.25">
      <c r="A271" s="104" t="str">
        <f t="shared" si="8"/>
        <v/>
      </c>
      <c r="B271" s="93"/>
      <c r="C271" s="93"/>
      <c r="D271" s="103" t="str">
        <f>IF(C271="","",VLOOKUP(C271,'بيانات الموظفين'!$B$3:$C$301,2,FALSE))</f>
        <v/>
      </c>
      <c r="E271" s="94"/>
      <c r="F271" s="93"/>
      <c r="G271" s="94"/>
      <c r="H271" s="108"/>
      <c r="I271" s="109"/>
      <c r="J271" s="96"/>
      <c r="K271" s="97">
        <f t="shared" si="9"/>
        <v>0</v>
      </c>
    </row>
    <row r="272" spans="1:11" x14ac:dyDescent="0.25">
      <c r="A272" s="104" t="str">
        <f t="shared" si="8"/>
        <v/>
      </c>
      <c r="B272" s="93"/>
      <c r="C272" s="93"/>
      <c r="D272" s="103" t="str">
        <f>IF(C272="","",VLOOKUP(C272,'بيانات الموظفين'!$B$3:$C$301,2,FALSE))</f>
        <v/>
      </c>
      <c r="E272" s="94"/>
      <c r="F272" s="93"/>
      <c r="G272" s="94"/>
      <c r="H272" s="108"/>
      <c r="I272" s="109"/>
      <c r="J272" s="96"/>
      <c r="K272" s="97">
        <f t="shared" si="9"/>
        <v>0</v>
      </c>
    </row>
    <row r="273" spans="1:11" x14ac:dyDescent="0.25">
      <c r="A273" s="104" t="str">
        <f t="shared" si="8"/>
        <v/>
      </c>
      <c r="B273" s="93"/>
      <c r="C273" s="93"/>
      <c r="D273" s="103" t="str">
        <f>IF(C273="","",VLOOKUP(C273,'بيانات الموظفين'!$B$3:$C$301,2,FALSE))</f>
        <v/>
      </c>
      <c r="E273" s="94"/>
      <c r="F273" s="93"/>
      <c r="G273" s="94"/>
      <c r="H273" s="108"/>
      <c r="I273" s="109"/>
      <c r="J273" s="96"/>
      <c r="K273" s="97">
        <f t="shared" si="9"/>
        <v>0</v>
      </c>
    </row>
    <row r="274" spans="1:11" x14ac:dyDescent="0.25">
      <c r="A274" s="104" t="str">
        <f t="shared" si="8"/>
        <v/>
      </c>
      <c r="B274" s="93"/>
      <c r="C274" s="93"/>
      <c r="D274" s="103" t="str">
        <f>IF(C274="","",VLOOKUP(C274,'بيانات الموظفين'!$B$3:$C$301,2,FALSE))</f>
        <v/>
      </c>
      <c r="E274" s="94"/>
      <c r="F274" s="93"/>
      <c r="G274" s="94"/>
      <c r="H274" s="108"/>
      <c r="I274" s="109"/>
      <c r="J274" s="96"/>
      <c r="K274" s="97">
        <f t="shared" si="9"/>
        <v>0</v>
      </c>
    </row>
    <row r="275" spans="1:11" x14ac:dyDescent="0.25">
      <c r="A275" s="104" t="str">
        <f t="shared" si="8"/>
        <v/>
      </c>
      <c r="B275" s="93"/>
      <c r="C275" s="93"/>
      <c r="D275" s="103" t="str">
        <f>IF(C275="","",VLOOKUP(C275,'بيانات الموظفين'!$B$3:$C$301,2,FALSE))</f>
        <v/>
      </c>
      <c r="E275" s="94"/>
      <c r="F275" s="93"/>
      <c r="G275" s="94"/>
      <c r="H275" s="108"/>
      <c r="I275" s="109"/>
      <c r="J275" s="96"/>
      <c r="K275" s="97">
        <f t="shared" si="9"/>
        <v>0</v>
      </c>
    </row>
    <row r="276" spans="1:11" x14ac:dyDescent="0.25">
      <c r="A276" s="104" t="str">
        <f t="shared" si="8"/>
        <v/>
      </c>
      <c r="B276" s="93"/>
      <c r="C276" s="93"/>
      <c r="D276" s="103" t="str">
        <f>IF(C276="","",VLOOKUP(C276,'بيانات الموظفين'!$B$3:$C$301,2,FALSE))</f>
        <v/>
      </c>
      <c r="E276" s="94"/>
      <c r="F276" s="93"/>
      <c r="G276" s="94"/>
      <c r="H276" s="108"/>
      <c r="I276" s="109"/>
      <c r="J276" s="96"/>
      <c r="K276" s="97">
        <f t="shared" si="9"/>
        <v>0</v>
      </c>
    </row>
    <row r="277" spans="1:11" x14ac:dyDescent="0.25">
      <c r="A277" s="104" t="str">
        <f t="shared" si="8"/>
        <v/>
      </c>
      <c r="B277" s="93"/>
      <c r="C277" s="93"/>
      <c r="D277" s="103" t="str">
        <f>IF(C277="","",VLOOKUP(C277,'بيانات الموظفين'!$B$3:$C$301,2,FALSE))</f>
        <v/>
      </c>
      <c r="E277" s="94"/>
      <c r="F277" s="93"/>
      <c r="G277" s="94"/>
      <c r="H277" s="108"/>
      <c r="I277" s="109"/>
      <c r="J277" s="96"/>
      <c r="K277" s="97">
        <f t="shared" si="9"/>
        <v>0</v>
      </c>
    </row>
    <row r="278" spans="1:11" x14ac:dyDescent="0.25">
      <c r="A278" s="104" t="str">
        <f t="shared" si="8"/>
        <v/>
      </c>
      <c r="B278" s="93"/>
      <c r="C278" s="93"/>
      <c r="D278" s="103" t="str">
        <f>IF(C278="","",VLOOKUP(C278,'بيانات الموظفين'!$B$3:$C$301,2,FALSE))</f>
        <v/>
      </c>
      <c r="E278" s="94"/>
      <c r="F278" s="93"/>
      <c r="G278" s="94"/>
      <c r="H278" s="108"/>
      <c r="I278" s="109"/>
      <c r="J278" s="96"/>
      <c r="K278" s="97">
        <f t="shared" si="9"/>
        <v>0</v>
      </c>
    </row>
    <row r="279" spans="1:11" x14ac:dyDescent="0.25">
      <c r="A279" s="104" t="str">
        <f t="shared" si="8"/>
        <v/>
      </c>
      <c r="B279" s="93"/>
      <c r="C279" s="93"/>
      <c r="D279" s="103" t="str">
        <f>IF(C279="","",VLOOKUP(C279,'بيانات الموظفين'!$B$3:$C$301,2,FALSE))</f>
        <v/>
      </c>
      <c r="E279" s="94"/>
      <c r="F279" s="93"/>
      <c r="G279" s="94"/>
      <c r="H279" s="108"/>
      <c r="I279" s="109"/>
      <c r="J279" s="96"/>
      <c r="K279" s="97">
        <f t="shared" si="9"/>
        <v>0</v>
      </c>
    </row>
    <row r="280" spans="1:11" x14ac:dyDescent="0.25">
      <c r="A280" s="104" t="str">
        <f t="shared" si="8"/>
        <v/>
      </c>
      <c r="B280" s="93"/>
      <c r="C280" s="93"/>
      <c r="D280" s="103" t="str">
        <f>IF(C280="","",VLOOKUP(C280,'بيانات الموظفين'!$B$3:$C$301,2,FALSE))</f>
        <v/>
      </c>
      <c r="E280" s="94"/>
      <c r="F280" s="93"/>
      <c r="G280" s="94"/>
      <c r="H280" s="108"/>
      <c r="I280" s="109"/>
      <c r="J280" s="96"/>
      <c r="K280" s="97">
        <f t="shared" si="9"/>
        <v>0</v>
      </c>
    </row>
    <row r="281" spans="1:11" x14ac:dyDescent="0.25">
      <c r="A281" s="104" t="str">
        <f t="shared" si="8"/>
        <v/>
      </c>
      <c r="B281" s="93"/>
      <c r="C281" s="93"/>
      <c r="D281" s="103" t="str">
        <f>IF(C281="","",VLOOKUP(C281,'بيانات الموظفين'!$B$3:$C$301,2,FALSE))</f>
        <v/>
      </c>
      <c r="E281" s="94"/>
      <c r="F281" s="93"/>
      <c r="G281" s="94"/>
      <c r="H281" s="108"/>
      <c r="I281" s="109"/>
      <c r="J281" s="96"/>
      <c r="K281" s="97">
        <f t="shared" si="9"/>
        <v>0</v>
      </c>
    </row>
    <row r="282" spans="1:11" x14ac:dyDescent="0.25">
      <c r="A282" s="104" t="str">
        <f t="shared" si="8"/>
        <v/>
      </c>
      <c r="B282" s="93"/>
      <c r="C282" s="93"/>
      <c r="D282" s="103" t="str">
        <f>IF(C282="","",VLOOKUP(C282,'بيانات الموظفين'!$B$3:$C$301,2,FALSE))</f>
        <v/>
      </c>
      <c r="E282" s="94"/>
      <c r="F282" s="93"/>
      <c r="G282" s="94"/>
      <c r="H282" s="108"/>
      <c r="I282" s="109"/>
      <c r="J282" s="96"/>
      <c r="K282" s="97">
        <f t="shared" si="9"/>
        <v>0</v>
      </c>
    </row>
    <row r="283" spans="1:11" x14ac:dyDescent="0.25">
      <c r="A283" s="104" t="str">
        <f t="shared" si="8"/>
        <v/>
      </c>
      <c r="B283" s="93"/>
      <c r="C283" s="93"/>
      <c r="D283" s="103" t="str">
        <f>IF(C283="","",VLOOKUP(C283,'بيانات الموظفين'!$B$3:$C$301,2,FALSE))</f>
        <v/>
      </c>
      <c r="E283" s="94"/>
      <c r="F283" s="93"/>
      <c r="G283" s="94"/>
      <c r="H283" s="108"/>
      <c r="I283" s="109"/>
      <c r="J283" s="96"/>
      <c r="K283" s="97">
        <f t="shared" si="9"/>
        <v>0</v>
      </c>
    </row>
    <row r="284" spans="1:11" x14ac:dyDescent="0.25">
      <c r="A284" s="104" t="str">
        <f t="shared" si="8"/>
        <v/>
      </c>
      <c r="B284" s="93"/>
      <c r="C284" s="93"/>
      <c r="D284" s="103" t="str">
        <f>IF(C284="","",VLOOKUP(C284,'بيانات الموظفين'!$B$3:$C$301,2,FALSE))</f>
        <v/>
      </c>
      <c r="E284" s="94"/>
      <c r="F284" s="93"/>
      <c r="G284" s="94"/>
      <c r="H284" s="108"/>
      <c r="I284" s="109"/>
      <c r="J284" s="96"/>
      <c r="K284" s="97">
        <f t="shared" si="9"/>
        <v>0</v>
      </c>
    </row>
    <row r="285" spans="1:11" x14ac:dyDescent="0.25">
      <c r="A285" s="104" t="str">
        <f t="shared" si="8"/>
        <v/>
      </c>
      <c r="B285" s="93"/>
      <c r="C285" s="93"/>
      <c r="D285" s="103" t="str">
        <f>IF(C285="","",VLOOKUP(C285,'بيانات الموظفين'!$B$3:$C$301,2,FALSE))</f>
        <v/>
      </c>
      <c r="E285" s="94"/>
      <c r="F285" s="93"/>
      <c r="G285" s="94"/>
      <c r="H285" s="108"/>
      <c r="I285" s="109"/>
      <c r="J285" s="96"/>
      <c r="K285" s="97">
        <f t="shared" si="9"/>
        <v>0</v>
      </c>
    </row>
    <row r="286" spans="1:11" x14ac:dyDescent="0.25">
      <c r="A286" s="104" t="str">
        <f t="shared" si="8"/>
        <v/>
      </c>
      <c r="B286" s="93"/>
      <c r="C286" s="93"/>
      <c r="D286" s="103" t="str">
        <f>IF(C286="","",VLOOKUP(C286,'بيانات الموظفين'!$B$3:$C$301,2,FALSE))</f>
        <v/>
      </c>
      <c r="E286" s="94"/>
      <c r="F286" s="93"/>
      <c r="G286" s="94"/>
      <c r="H286" s="108"/>
      <c r="I286" s="109"/>
      <c r="J286" s="96"/>
      <c r="K286" s="97">
        <f t="shared" si="9"/>
        <v>0</v>
      </c>
    </row>
    <row r="287" spans="1:11" x14ac:dyDescent="0.25">
      <c r="A287" s="104" t="str">
        <f t="shared" si="8"/>
        <v/>
      </c>
      <c r="B287" s="93"/>
      <c r="C287" s="93"/>
      <c r="D287" s="103" t="str">
        <f>IF(C287="","",VLOOKUP(C287,'بيانات الموظفين'!$B$3:$C$301,2,FALSE))</f>
        <v/>
      </c>
      <c r="E287" s="94"/>
      <c r="F287" s="93"/>
      <c r="G287" s="94"/>
      <c r="H287" s="108"/>
      <c r="I287" s="109"/>
      <c r="J287" s="96"/>
      <c r="K287" s="97">
        <f t="shared" si="9"/>
        <v>0</v>
      </c>
    </row>
    <row r="288" spans="1:11" x14ac:dyDescent="0.25">
      <c r="A288" s="104" t="str">
        <f t="shared" si="8"/>
        <v/>
      </c>
      <c r="B288" s="93"/>
      <c r="C288" s="93"/>
      <c r="D288" s="103" t="str">
        <f>IF(C288="","",VLOOKUP(C288,'بيانات الموظفين'!$B$3:$C$301,2,FALSE))</f>
        <v/>
      </c>
      <c r="E288" s="94"/>
      <c r="F288" s="93"/>
      <c r="G288" s="94"/>
      <c r="H288" s="108"/>
      <c r="I288" s="109"/>
      <c r="J288" s="96"/>
      <c r="K288" s="97">
        <f t="shared" si="9"/>
        <v>0</v>
      </c>
    </row>
    <row r="289" spans="1:11" x14ac:dyDescent="0.25">
      <c r="A289" s="104" t="str">
        <f t="shared" si="8"/>
        <v/>
      </c>
      <c r="B289" s="93"/>
      <c r="C289" s="93"/>
      <c r="D289" s="103" t="str">
        <f>IF(C289="","",VLOOKUP(C289,'بيانات الموظفين'!$B$3:$C$301,2,FALSE))</f>
        <v/>
      </c>
      <c r="E289" s="94"/>
      <c r="F289" s="93"/>
      <c r="G289" s="94"/>
      <c r="H289" s="108"/>
      <c r="I289" s="109"/>
      <c r="J289" s="96"/>
      <c r="K289" s="97">
        <f t="shared" si="9"/>
        <v>0</v>
      </c>
    </row>
    <row r="290" spans="1:11" x14ac:dyDescent="0.25">
      <c r="A290" s="104" t="str">
        <f t="shared" si="8"/>
        <v/>
      </c>
      <c r="B290" s="93"/>
      <c r="C290" s="93"/>
      <c r="D290" s="103" t="str">
        <f>IF(C290="","",VLOOKUP(C290,'بيانات الموظفين'!$B$3:$C$301,2,FALSE))</f>
        <v/>
      </c>
      <c r="E290" s="94"/>
      <c r="F290" s="93"/>
      <c r="G290" s="94"/>
      <c r="H290" s="108"/>
      <c r="I290" s="109"/>
      <c r="J290" s="96"/>
      <c r="K290" s="97">
        <f t="shared" si="9"/>
        <v>0</v>
      </c>
    </row>
    <row r="291" spans="1:11" x14ac:dyDescent="0.25">
      <c r="A291" s="104" t="str">
        <f t="shared" si="8"/>
        <v/>
      </c>
      <c r="B291" s="93"/>
      <c r="C291" s="93"/>
      <c r="D291" s="103" t="str">
        <f>IF(C291="","",VLOOKUP(C291,'بيانات الموظفين'!$B$3:$C$301,2,FALSE))</f>
        <v/>
      </c>
      <c r="E291" s="94"/>
      <c r="F291" s="93"/>
      <c r="G291" s="94"/>
      <c r="H291" s="108"/>
      <c r="I291" s="109"/>
      <c r="J291" s="96"/>
      <c r="K291" s="97">
        <f t="shared" si="9"/>
        <v>0</v>
      </c>
    </row>
    <row r="292" spans="1:11" x14ac:dyDescent="0.25">
      <c r="A292" s="104" t="str">
        <f t="shared" si="8"/>
        <v/>
      </c>
      <c r="B292" s="93"/>
      <c r="C292" s="93"/>
      <c r="D292" s="103" t="str">
        <f>IF(C292="","",VLOOKUP(C292,'بيانات الموظفين'!$B$3:$C$301,2,FALSE))</f>
        <v/>
      </c>
      <c r="E292" s="94"/>
      <c r="F292" s="93"/>
      <c r="G292" s="94"/>
      <c r="H292" s="108"/>
      <c r="I292" s="109"/>
      <c r="J292" s="96"/>
      <c r="K292" s="97">
        <f t="shared" si="9"/>
        <v>0</v>
      </c>
    </row>
    <row r="293" spans="1:11" x14ac:dyDescent="0.25">
      <c r="A293" s="104" t="str">
        <f t="shared" si="8"/>
        <v/>
      </c>
      <c r="B293" s="93"/>
      <c r="C293" s="93"/>
      <c r="D293" s="103" t="str">
        <f>IF(C293="","",VLOOKUP(C293,'بيانات الموظفين'!$B$3:$C$301,2,FALSE))</f>
        <v/>
      </c>
      <c r="E293" s="94"/>
      <c r="F293" s="93"/>
      <c r="G293" s="94"/>
      <c r="H293" s="108"/>
      <c r="I293" s="109"/>
      <c r="J293" s="96"/>
      <c r="K293" s="97">
        <f t="shared" si="9"/>
        <v>0</v>
      </c>
    </row>
    <row r="294" spans="1:11" x14ac:dyDescent="0.25">
      <c r="A294" s="104" t="str">
        <f t="shared" si="8"/>
        <v/>
      </c>
      <c r="B294" s="93"/>
      <c r="C294" s="93"/>
      <c r="D294" s="103" t="str">
        <f>IF(C294="","",VLOOKUP(C294,'بيانات الموظفين'!$B$3:$C$301,2,FALSE))</f>
        <v/>
      </c>
      <c r="E294" s="94"/>
      <c r="F294" s="93"/>
      <c r="G294" s="94"/>
      <c r="H294" s="108"/>
      <c r="I294" s="109"/>
      <c r="J294" s="96"/>
      <c r="K294" s="97">
        <f t="shared" si="9"/>
        <v>0</v>
      </c>
    </row>
    <row r="295" spans="1:11" x14ac:dyDescent="0.25">
      <c r="A295" s="104" t="str">
        <f t="shared" si="8"/>
        <v/>
      </c>
      <c r="B295" s="93"/>
      <c r="C295" s="93"/>
      <c r="D295" s="103" t="str">
        <f>IF(C295="","",VLOOKUP(C295,'بيانات الموظفين'!$B$3:$C$301,2,FALSE))</f>
        <v/>
      </c>
      <c r="E295" s="94"/>
      <c r="F295" s="93"/>
      <c r="G295" s="94"/>
      <c r="H295" s="108"/>
      <c r="I295" s="109"/>
      <c r="J295" s="96"/>
      <c r="K295" s="97">
        <f t="shared" si="9"/>
        <v>0</v>
      </c>
    </row>
    <row r="296" spans="1:11" x14ac:dyDescent="0.25">
      <c r="A296" s="104" t="str">
        <f t="shared" si="8"/>
        <v/>
      </c>
      <c r="B296" s="93"/>
      <c r="C296" s="93"/>
      <c r="D296" s="103" t="str">
        <f>IF(C296="","",VLOOKUP(C296,'بيانات الموظفين'!$B$3:$C$301,2,FALSE))</f>
        <v/>
      </c>
      <c r="E296" s="94"/>
      <c r="F296" s="93"/>
      <c r="G296" s="94"/>
      <c r="H296" s="108"/>
      <c r="I296" s="109"/>
      <c r="J296" s="96"/>
      <c r="K296" s="97">
        <f t="shared" si="9"/>
        <v>0</v>
      </c>
    </row>
    <row r="297" spans="1:11" x14ac:dyDescent="0.25">
      <c r="A297" s="104" t="str">
        <f t="shared" si="8"/>
        <v/>
      </c>
      <c r="B297" s="93"/>
      <c r="C297" s="93"/>
      <c r="D297" s="103" t="str">
        <f>IF(C297="","",VLOOKUP(C297,'بيانات الموظفين'!$B$3:$C$301,2,FALSE))</f>
        <v/>
      </c>
      <c r="E297" s="94"/>
      <c r="F297" s="93"/>
      <c r="G297" s="94"/>
      <c r="H297" s="108"/>
      <c r="I297" s="109"/>
      <c r="J297" s="96"/>
      <c r="K297" s="97">
        <f t="shared" si="9"/>
        <v>0</v>
      </c>
    </row>
    <row r="298" spans="1:11" x14ac:dyDescent="0.25">
      <c r="A298" s="104" t="str">
        <f t="shared" si="8"/>
        <v/>
      </c>
      <c r="B298" s="93"/>
      <c r="C298" s="93"/>
      <c r="D298" s="103" t="str">
        <f>IF(C298="","",VLOOKUP(C298,'بيانات الموظفين'!$B$3:$C$301,2,FALSE))</f>
        <v/>
      </c>
      <c r="E298" s="94"/>
      <c r="F298" s="93"/>
      <c r="G298" s="94"/>
      <c r="H298" s="108"/>
      <c r="I298" s="109"/>
      <c r="J298" s="96"/>
      <c r="K298" s="97">
        <f t="shared" si="9"/>
        <v>0</v>
      </c>
    </row>
    <row r="299" spans="1:11" x14ac:dyDescent="0.25">
      <c r="A299" s="104" t="str">
        <f t="shared" si="8"/>
        <v/>
      </c>
      <c r="B299" s="93"/>
      <c r="C299" s="93"/>
      <c r="D299" s="103" t="str">
        <f>IF(C299="","",VLOOKUP(C299,'بيانات الموظفين'!$B$3:$C$301,2,FALSE))</f>
        <v/>
      </c>
      <c r="E299" s="94"/>
      <c r="F299" s="93"/>
      <c r="G299" s="94"/>
      <c r="H299" s="108"/>
      <c r="I299" s="109"/>
      <c r="J299" s="96"/>
      <c r="K299" s="97">
        <f t="shared" si="9"/>
        <v>0</v>
      </c>
    </row>
    <row r="300" spans="1:11" x14ac:dyDescent="0.25">
      <c r="A300" s="104" t="str">
        <f t="shared" si="8"/>
        <v/>
      </c>
      <c r="B300" s="93"/>
      <c r="C300" s="93"/>
      <c r="D300" s="103" t="str">
        <f>IF(C300="","",VLOOKUP(C300,'بيانات الموظفين'!$B$3:$C$301,2,FALSE))</f>
        <v/>
      </c>
      <c r="E300" s="94"/>
      <c r="F300" s="93"/>
      <c r="G300" s="94"/>
      <c r="H300" s="108"/>
      <c r="I300" s="109"/>
      <c r="J300" s="96"/>
      <c r="K300" s="97">
        <f t="shared" si="9"/>
        <v>0</v>
      </c>
    </row>
    <row r="301" spans="1:11" x14ac:dyDescent="0.25">
      <c r="A301" s="104" t="str">
        <f t="shared" si="8"/>
        <v/>
      </c>
      <c r="B301" s="93"/>
      <c r="C301" s="93"/>
      <c r="D301" s="103" t="str">
        <f>IF(C301="","",VLOOKUP(C301,'بيانات الموظفين'!$B$3:$C$301,2,FALSE))</f>
        <v/>
      </c>
      <c r="E301" s="94"/>
      <c r="F301" s="93"/>
      <c r="G301" s="94"/>
      <c r="H301" s="108"/>
      <c r="I301" s="109"/>
      <c r="J301" s="96"/>
      <c r="K301" s="97">
        <f t="shared" si="9"/>
        <v>0</v>
      </c>
    </row>
    <row r="302" spans="1:11" x14ac:dyDescent="0.25">
      <c r="A302" s="104" t="str">
        <f t="shared" si="8"/>
        <v/>
      </c>
      <c r="B302" s="93"/>
      <c r="C302" s="93"/>
      <c r="D302" s="103" t="str">
        <f>IF(C302="","",VLOOKUP(C302,'بيانات الموظفين'!$B$3:$C$301,2,FALSE))</f>
        <v/>
      </c>
      <c r="E302" s="94"/>
      <c r="F302" s="93"/>
      <c r="G302" s="94"/>
      <c r="H302" s="108"/>
      <c r="I302" s="109"/>
      <c r="J302" s="96"/>
      <c r="K302" s="97">
        <f t="shared" si="9"/>
        <v>0</v>
      </c>
    </row>
    <row r="303" spans="1:11" x14ac:dyDescent="0.25">
      <c r="A303" s="104" t="str">
        <f t="shared" si="8"/>
        <v/>
      </c>
      <c r="B303" s="93"/>
      <c r="C303" s="93"/>
      <c r="D303" s="103" t="str">
        <f>IF(C303="","",VLOOKUP(C303,'بيانات الموظفين'!$B$3:$C$301,2,FALSE))</f>
        <v/>
      </c>
      <c r="E303" s="94"/>
      <c r="F303" s="93"/>
      <c r="G303" s="94"/>
      <c r="H303" s="108"/>
      <c r="I303" s="109"/>
      <c r="J303" s="96"/>
      <c r="K303" s="97">
        <f t="shared" si="9"/>
        <v>0</v>
      </c>
    </row>
    <row r="304" spans="1:11" x14ac:dyDescent="0.25">
      <c r="A304" s="104" t="str">
        <f t="shared" si="8"/>
        <v/>
      </c>
      <c r="B304" s="93"/>
      <c r="C304" s="93"/>
      <c r="D304" s="103" t="str">
        <f>IF(C304="","",VLOOKUP(C304,'بيانات الموظفين'!$B$3:$C$301,2,FALSE))</f>
        <v/>
      </c>
      <c r="E304" s="94"/>
      <c r="F304" s="93"/>
      <c r="G304" s="94"/>
      <c r="H304" s="108"/>
      <c r="I304" s="109"/>
      <c r="J304" s="96"/>
      <c r="K304" s="97">
        <f t="shared" si="9"/>
        <v>0</v>
      </c>
    </row>
    <row r="305" spans="1:11" x14ac:dyDescent="0.25">
      <c r="A305" s="104" t="str">
        <f t="shared" si="8"/>
        <v/>
      </c>
      <c r="B305" s="93"/>
      <c r="C305" s="93"/>
      <c r="D305" s="103" t="str">
        <f>IF(C305="","",VLOOKUP(C305,'بيانات الموظفين'!$B$3:$C$301,2,FALSE))</f>
        <v/>
      </c>
      <c r="E305" s="94"/>
      <c r="F305" s="93"/>
      <c r="G305" s="94"/>
      <c r="H305" s="108"/>
      <c r="I305" s="109"/>
      <c r="J305" s="96"/>
      <c r="K305" s="97">
        <f t="shared" si="9"/>
        <v>0</v>
      </c>
    </row>
    <row r="306" spans="1:11" x14ac:dyDescent="0.25">
      <c r="A306" s="104" t="str">
        <f t="shared" si="8"/>
        <v/>
      </c>
      <c r="B306" s="93"/>
      <c r="C306" s="93"/>
      <c r="D306" s="103" t="str">
        <f>IF(C306="","",VLOOKUP(C306,'بيانات الموظفين'!$B$3:$C$301,2,FALSE))</f>
        <v/>
      </c>
      <c r="E306" s="94"/>
      <c r="F306" s="93"/>
      <c r="G306" s="94"/>
      <c r="H306" s="108"/>
      <c r="I306" s="109"/>
      <c r="J306" s="96"/>
      <c r="K306" s="97">
        <f t="shared" si="9"/>
        <v>0</v>
      </c>
    </row>
    <row r="307" spans="1:11" x14ac:dyDescent="0.25">
      <c r="A307" s="104" t="str">
        <f t="shared" si="8"/>
        <v/>
      </c>
      <c r="B307" s="93"/>
      <c r="C307" s="93"/>
      <c r="D307" s="103" t="str">
        <f>IF(C307="","",VLOOKUP(C307,'بيانات الموظفين'!$B$3:$C$301,2,FALSE))</f>
        <v/>
      </c>
      <c r="E307" s="94"/>
      <c r="F307" s="93"/>
      <c r="G307" s="94"/>
      <c r="H307" s="108"/>
      <c r="I307" s="109"/>
      <c r="J307" s="96"/>
      <c r="K307" s="97">
        <f t="shared" si="9"/>
        <v>0</v>
      </c>
    </row>
    <row r="308" spans="1:11" x14ac:dyDescent="0.25">
      <c r="A308" s="104" t="str">
        <f t="shared" si="8"/>
        <v/>
      </c>
      <c r="B308" s="93"/>
      <c r="C308" s="93"/>
      <c r="D308" s="103" t="str">
        <f>IF(C308="","",VLOOKUP(C308,'بيانات الموظفين'!$B$3:$C$301,2,FALSE))</f>
        <v/>
      </c>
      <c r="E308" s="94"/>
      <c r="F308" s="93"/>
      <c r="G308" s="94"/>
      <c r="H308" s="108"/>
      <c r="I308" s="109"/>
      <c r="J308" s="96"/>
      <c r="K308" s="97">
        <f t="shared" si="9"/>
        <v>0</v>
      </c>
    </row>
    <row r="309" spans="1:11" x14ac:dyDescent="0.25">
      <c r="A309" s="104" t="str">
        <f t="shared" si="8"/>
        <v/>
      </c>
      <c r="B309" s="93"/>
      <c r="C309" s="93"/>
      <c r="D309" s="103" t="str">
        <f>IF(C309="","",VLOOKUP(C309,'بيانات الموظفين'!$B$3:$C$301,2,FALSE))</f>
        <v/>
      </c>
      <c r="E309" s="94"/>
      <c r="F309" s="93"/>
      <c r="G309" s="94"/>
      <c r="H309" s="108"/>
      <c r="I309" s="109"/>
      <c r="J309" s="96"/>
      <c r="K309" s="97">
        <f t="shared" si="9"/>
        <v>0</v>
      </c>
    </row>
    <row r="310" spans="1:11" x14ac:dyDescent="0.25">
      <c r="A310" s="104" t="str">
        <f t="shared" si="8"/>
        <v/>
      </c>
      <c r="B310" s="93"/>
      <c r="C310" s="93"/>
      <c r="D310" s="103" t="str">
        <f>IF(C310="","",VLOOKUP(C310,'بيانات الموظفين'!$B$3:$C$301,2,FALSE))</f>
        <v/>
      </c>
      <c r="E310" s="94"/>
      <c r="F310" s="93"/>
      <c r="G310" s="94"/>
      <c r="H310" s="108"/>
      <c r="I310" s="109"/>
      <c r="J310" s="96"/>
      <c r="K310" s="97">
        <f t="shared" si="9"/>
        <v>0</v>
      </c>
    </row>
    <row r="311" spans="1:11" x14ac:dyDescent="0.25">
      <c r="A311" s="104" t="str">
        <f t="shared" si="8"/>
        <v/>
      </c>
      <c r="B311" s="93"/>
      <c r="C311" s="93"/>
      <c r="D311" s="103" t="str">
        <f>IF(C311="","",VLOOKUP(C311,'بيانات الموظفين'!$B$3:$C$301,2,FALSE))</f>
        <v/>
      </c>
      <c r="E311" s="94"/>
      <c r="F311" s="93"/>
      <c r="G311" s="94"/>
      <c r="H311" s="108"/>
      <c r="I311" s="109"/>
      <c r="J311" s="96"/>
      <c r="K311" s="97">
        <f t="shared" si="9"/>
        <v>0</v>
      </c>
    </row>
    <row r="312" spans="1:11" x14ac:dyDescent="0.25">
      <c r="A312" s="104" t="str">
        <f t="shared" si="8"/>
        <v/>
      </c>
      <c r="B312" s="93"/>
      <c r="C312" s="93"/>
      <c r="D312" s="103" t="str">
        <f>IF(C312="","",VLOOKUP(C312,'بيانات الموظفين'!$B$3:$C$301,2,FALSE))</f>
        <v/>
      </c>
      <c r="E312" s="94"/>
      <c r="F312" s="93"/>
      <c r="G312" s="94"/>
      <c r="H312" s="108"/>
      <c r="I312" s="109"/>
      <c r="J312" s="96"/>
      <c r="K312" s="97">
        <f t="shared" si="9"/>
        <v>0</v>
      </c>
    </row>
    <row r="313" spans="1:11" x14ac:dyDescent="0.25">
      <c r="A313" s="104" t="str">
        <f t="shared" si="8"/>
        <v/>
      </c>
      <c r="B313" s="93"/>
      <c r="C313" s="93"/>
      <c r="D313" s="103" t="str">
        <f>IF(C313="","",VLOOKUP(C313,'بيانات الموظفين'!$B$3:$C$301,2,FALSE))</f>
        <v/>
      </c>
      <c r="E313" s="94"/>
      <c r="F313" s="93"/>
      <c r="G313" s="94"/>
      <c r="H313" s="108"/>
      <c r="I313" s="109"/>
      <c r="J313" s="96"/>
      <c r="K313" s="97">
        <f t="shared" si="9"/>
        <v>0</v>
      </c>
    </row>
    <row r="314" spans="1:11" x14ac:dyDescent="0.25">
      <c r="A314" s="104" t="str">
        <f t="shared" si="8"/>
        <v/>
      </c>
      <c r="B314" s="93"/>
      <c r="C314" s="93"/>
      <c r="D314" s="103" t="str">
        <f>IF(C314="","",VLOOKUP(C314,'بيانات الموظفين'!$B$3:$C$301,2,FALSE))</f>
        <v/>
      </c>
      <c r="E314" s="94"/>
      <c r="F314" s="93"/>
      <c r="G314" s="94"/>
      <c r="H314" s="108"/>
      <c r="I314" s="109"/>
      <c r="J314" s="96"/>
      <c r="K314" s="97">
        <f t="shared" si="9"/>
        <v>0</v>
      </c>
    </row>
    <row r="315" spans="1:11" x14ac:dyDescent="0.25">
      <c r="A315" s="104" t="str">
        <f t="shared" si="8"/>
        <v/>
      </c>
      <c r="B315" s="93"/>
      <c r="C315" s="93"/>
      <c r="D315" s="103" t="str">
        <f>IF(C315="","",VLOOKUP(C315,'بيانات الموظفين'!$B$3:$C$301,2,FALSE))</f>
        <v/>
      </c>
      <c r="E315" s="94"/>
      <c r="F315" s="93"/>
      <c r="G315" s="94"/>
      <c r="H315" s="108"/>
      <c r="I315" s="109"/>
      <c r="J315" s="96"/>
      <c r="K315" s="97">
        <f t="shared" si="9"/>
        <v>0</v>
      </c>
    </row>
    <row r="316" spans="1:11" x14ac:dyDescent="0.25">
      <c r="A316" s="104" t="str">
        <f t="shared" si="8"/>
        <v/>
      </c>
      <c r="B316" s="93"/>
      <c r="C316" s="93"/>
      <c r="D316" s="103" t="str">
        <f>IF(C316="","",VLOOKUP(C316,'بيانات الموظفين'!$B$3:$C$301,2,FALSE))</f>
        <v/>
      </c>
      <c r="E316" s="94"/>
      <c r="F316" s="93"/>
      <c r="G316" s="94"/>
      <c r="H316" s="108"/>
      <c r="I316" s="109"/>
      <c r="J316" s="96"/>
      <c r="K316" s="97">
        <f t="shared" si="9"/>
        <v>0</v>
      </c>
    </row>
    <row r="317" spans="1:11" x14ac:dyDescent="0.25">
      <c r="A317" s="104" t="str">
        <f t="shared" si="8"/>
        <v/>
      </c>
      <c r="B317" s="93"/>
      <c r="C317" s="93"/>
      <c r="D317" s="103" t="str">
        <f>IF(C317="","",VLOOKUP(C317,'بيانات الموظفين'!$B$3:$C$301,2,FALSE))</f>
        <v/>
      </c>
      <c r="E317" s="94"/>
      <c r="F317" s="93"/>
      <c r="G317" s="94"/>
      <c r="H317" s="108"/>
      <c r="I317" s="109"/>
      <c r="J317" s="96"/>
      <c r="K317" s="97">
        <f t="shared" si="9"/>
        <v>0</v>
      </c>
    </row>
    <row r="318" spans="1:11" x14ac:dyDescent="0.25">
      <c r="A318" s="104" t="str">
        <f t="shared" si="8"/>
        <v/>
      </c>
      <c r="B318" s="93"/>
      <c r="C318" s="93"/>
      <c r="D318" s="103" t="str">
        <f>IF(C318="","",VLOOKUP(C318,'بيانات الموظفين'!$B$3:$C$301,2,FALSE))</f>
        <v/>
      </c>
      <c r="E318" s="94"/>
      <c r="F318" s="93"/>
      <c r="G318" s="94"/>
      <c r="H318" s="108"/>
      <c r="I318" s="109"/>
      <c r="J318" s="96"/>
      <c r="K318" s="97">
        <f t="shared" si="9"/>
        <v>0</v>
      </c>
    </row>
    <row r="319" spans="1:11" x14ac:dyDescent="0.25">
      <c r="A319" s="104" t="str">
        <f t="shared" si="8"/>
        <v/>
      </c>
      <c r="B319" s="93"/>
      <c r="C319" s="93"/>
      <c r="D319" s="103" t="str">
        <f>IF(C319="","",VLOOKUP(C319,'بيانات الموظفين'!$B$3:$C$301,2,FALSE))</f>
        <v/>
      </c>
      <c r="E319" s="94"/>
      <c r="F319" s="93"/>
      <c r="G319" s="94"/>
      <c r="H319" s="108"/>
      <c r="I319" s="109"/>
      <c r="J319" s="96"/>
      <c r="K319" s="97">
        <f t="shared" si="9"/>
        <v>0</v>
      </c>
    </row>
    <row r="320" spans="1:11" x14ac:dyDescent="0.25">
      <c r="A320" s="104" t="str">
        <f t="shared" si="8"/>
        <v/>
      </c>
      <c r="B320" s="93"/>
      <c r="C320" s="93"/>
      <c r="D320" s="103" t="str">
        <f>IF(C320="","",VLOOKUP(C320,'بيانات الموظفين'!$B$3:$C$301,2,FALSE))</f>
        <v/>
      </c>
      <c r="E320" s="94"/>
      <c r="F320" s="93"/>
      <c r="G320" s="94"/>
      <c r="H320" s="108"/>
      <c r="I320" s="109"/>
      <c r="J320" s="96"/>
      <c r="K320" s="97">
        <f t="shared" si="9"/>
        <v>0</v>
      </c>
    </row>
    <row r="321" spans="1:11" x14ac:dyDescent="0.25">
      <c r="A321" s="104" t="str">
        <f t="shared" si="8"/>
        <v/>
      </c>
      <c r="B321" s="93"/>
      <c r="C321" s="93"/>
      <c r="D321" s="103" t="str">
        <f>IF(C321="","",VLOOKUP(C321,'بيانات الموظفين'!$B$3:$C$301,2,FALSE))</f>
        <v/>
      </c>
      <c r="E321" s="94"/>
      <c r="F321" s="93"/>
      <c r="G321" s="94"/>
      <c r="H321" s="108"/>
      <c r="I321" s="109"/>
      <c r="J321" s="96"/>
      <c r="K321" s="97">
        <f t="shared" si="9"/>
        <v>0</v>
      </c>
    </row>
    <row r="322" spans="1:11" x14ac:dyDescent="0.25">
      <c r="A322" s="104" t="str">
        <f t="shared" si="8"/>
        <v/>
      </c>
      <c r="B322" s="93"/>
      <c r="C322" s="93"/>
      <c r="D322" s="103" t="str">
        <f>IF(C322="","",VLOOKUP(C322,'بيانات الموظفين'!$B$3:$C$301,2,FALSE))</f>
        <v/>
      </c>
      <c r="E322" s="94"/>
      <c r="F322" s="93"/>
      <c r="G322" s="94"/>
      <c r="H322" s="108"/>
      <c r="I322" s="109"/>
      <c r="J322" s="96"/>
      <c r="K322" s="97">
        <f t="shared" si="9"/>
        <v>0</v>
      </c>
    </row>
    <row r="323" spans="1:11" x14ac:dyDescent="0.25">
      <c r="A323" s="104" t="str">
        <f t="shared" si="8"/>
        <v/>
      </c>
      <c r="B323" s="93"/>
      <c r="C323" s="93"/>
      <c r="D323" s="103" t="str">
        <f>IF(C323="","",VLOOKUP(C323,'بيانات الموظفين'!$B$3:$C$301,2,FALSE))</f>
        <v/>
      </c>
      <c r="E323" s="94"/>
      <c r="F323" s="93"/>
      <c r="G323" s="94"/>
      <c r="H323" s="108"/>
      <c r="I323" s="109"/>
      <c r="J323" s="96"/>
      <c r="K323" s="97">
        <f t="shared" si="9"/>
        <v>0</v>
      </c>
    </row>
    <row r="324" spans="1:11" x14ac:dyDescent="0.25">
      <c r="A324" s="104" t="str">
        <f t="shared" si="8"/>
        <v/>
      </c>
      <c r="B324" s="93"/>
      <c r="C324" s="93"/>
      <c r="D324" s="103" t="str">
        <f>IF(C324="","",VLOOKUP(C324,'بيانات الموظفين'!$B$3:$C$301,2,FALSE))</f>
        <v/>
      </c>
      <c r="E324" s="94"/>
      <c r="F324" s="93"/>
      <c r="G324" s="94"/>
      <c r="H324" s="108"/>
      <c r="I324" s="109"/>
      <c r="J324" s="96"/>
      <c r="K324" s="97">
        <f t="shared" si="9"/>
        <v>0</v>
      </c>
    </row>
    <row r="325" spans="1:11" x14ac:dyDescent="0.25">
      <c r="A325" s="104" t="str">
        <f t="shared" si="8"/>
        <v/>
      </c>
      <c r="B325" s="93"/>
      <c r="C325" s="93"/>
      <c r="D325" s="103" t="str">
        <f>IF(C325="","",VLOOKUP(C325,'بيانات الموظفين'!$B$3:$C$301,2,FALSE))</f>
        <v/>
      </c>
      <c r="E325" s="94"/>
      <c r="F325" s="93"/>
      <c r="G325" s="94"/>
      <c r="H325" s="108"/>
      <c r="I325" s="109"/>
      <c r="J325" s="96"/>
      <c r="K325" s="97">
        <f t="shared" si="9"/>
        <v>0</v>
      </c>
    </row>
    <row r="326" spans="1:11" x14ac:dyDescent="0.25">
      <c r="A326" s="104" t="str">
        <f t="shared" ref="A326:A389" si="10">IF(C326="","",ROW(A326)-ROW($A$5))</f>
        <v/>
      </c>
      <c r="B326" s="93"/>
      <c r="C326" s="93"/>
      <c r="D326" s="103" t="str">
        <f>IF(C326="","",VLOOKUP(C326,'بيانات الموظفين'!$B$3:$C$301,2,FALSE))</f>
        <v/>
      </c>
      <c r="E326" s="94"/>
      <c r="F326" s="93"/>
      <c r="G326" s="94"/>
      <c r="H326" s="108"/>
      <c r="I326" s="109"/>
      <c r="J326" s="96"/>
      <c r="K326" s="97">
        <f t="shared" si="9"/>
        <v>0</v>
      </c>
    </row>
    <row r="327" spans="1:11" x14ac:dyDescent="0.25">
      <c r="A327" s="104" t="str">
        <f t="shared" si="10"/>
        <v/>
      </c>
      <c r="B327" s="93"/>
      <c r="C327" s="93"/>
      <c r="D327" s="103" t="str">
        <f>IF(C327="","",VLOOKUP(C327,'بيانات الموظفين'!$B$3:$C$301,2,FALSE))</f>
        <v/>
      </c>
      <c r="E327" s="94"/>
      <c r="F327" s="93"/>
      <c r="G327" s="94"/>
      <c r="H327" s="108"/>
      <c r="I327" s="109"/>
      <c r="J327" s="96"/>
      <c r="K327" s="97">
        <f t="shared" ref="K327:K390" si="11">I327-H327</f>
        <v>0</v>
      </c>
    </row>
    <row r="328" spans="1:11" x14ac:dyDescent="0.25">
      <c r="A328" s="104" t="str">
        <f t="shared" si="10"/>
        <v/>
      </c>
      <c r="B328" s="93"/>
      <c r="C328" s="93"/>
      <c r="D328" s="103" t="str">
        <f>IF(C328="","",VLOOKUP(C328,'بيانات الموظفين'!$B$3:$C$301,2,FALSE))</f>
        <v/>
      </c>
      <c r="E328" s="94"/>
      <c r="F328" s="93"/>
      <c r="G328" s="94"/>
      <c r="H328" s="108"/>
      <c r="I328" s="109"/>
      <c r="J328" s="96"/>
      <c r="K328" s="97">
        <f t="shared" si="11"/>
        <v>0</v>
      </c>
    </row>
    <row r="329" spans="1:11" x14ac:dyDescent="0.25">
      <c r="A329" s="104" t="str">
        <f t="shared" si="10"/>
        <v/>
      </c>
      <c r="B329" s="93"/>
      <c r="C329" s="93"/>
      <c r="D329" s="103" t="str">
        <f>IF(C329="","",VLOOKUP(C329,'بيانات الموظفين'!$B$3:$C$301,2,FALSE))</f>
        <v/>
      </c>
      <c r="E329" s="94"/>
      <c r="F329" s="93"/>
      <c r="G329" s="94"/>
      <c r="H329" s="108"/>
      <c r="I329" s="109"/>
      <c r="J329" s="96"/>
      <c r="K329" s="97">
        <f t="shared" si="11"/>
        <v>0</v>
      </c>
    </row>
    <row r="330" spans="1:11" x14ac:dyDescent="0.25">
      <c r="A330" s="104" t="str">
        <f t="shared" si="10"/>
        <v/>
      </c>
      <c r="B330" s="93"/>
      <c r="C330" s="93"/>
      <c r="D330" s="103" t="str">
        <f>IF(C330="","",VLOOKUP(C330,'بيانات الموظفين'!$B$3:$C$301,2,FALSE))</f>
        <v/>
      </c>
      <c r="E330" s="94"/>
      <c r="F330" s="93"/>
      <c r="G330" s="94"/>
      <c r="H330" s="108"/>
      <c r="I330" s="109"/>
      <c r="J330" s="96"/>
      <c r="K330" s="97">
        <f t="shared" si="11"/>
        <v>0</v>
      </c>
    </row>
    <row r="331" spans="1:11" x14ac:dyDescent="0.25">
      <c r="A331" s="104" t="str">
        <f t="shared" si="10"/>
        <v/>
      </c>
      <c r="B331" s="93"/>
      <c r="C331" s="93"/>
      <c r="D331" s="103" t="str">
        <f>IF(C331="","",VLOOKUP(C331,'بيانات الموظفين'!$B$3:$C$301,2,FALSE))</f>
        <v/>
      </c>
      <c r="E331" s="94"/>
      <c r="F331" s="93"/>
      <c r="G331" s="94"/>
      <c r="H331" s="108"/>
      <c r="I331" s="109"/>
      <c r="J331" s="96"/>
      <c r="K331" s="97">
        <f t="shared" si="11"/>
        <v>0</v>
      </c>
    </row>
    <row r="332" spans="1:11" x14ac:dyDescent="0.25">
      <c r="A332" s="104" t="str">
        <f t="shared" si="10"/>
        <v/>
      </c>
      <c r="B332" s="93"/>
      <c r="C332" s="93"/>
      <c r="D332" s="103" t="str">
        <f>IF(C332="","",VLOOKUP(C332,'بيانات الموظفين'!$B$3:$C$301,2,FALSE))</f>
        <v/>
      </c>
      <c r="E332" s="94"/>
      <c r="F332" s="93"/>
      <c r="G332" s="94"/>
      <c r="H332" s="108"/>
      <c r="I332" s="109"/>
      <c r="J332" s="96"/>
      <c r="K332" s="97">
        <f t="shared" si="11"/>
        <v>0</v>
      </c>
    </row>
    <row r="333" spans="1:11" x14ac:dyDescent="0.25">
      <c r="A333" s="104" t="str">
        <f t="shared" si="10"/>
        <v/>
      </c>
      <c r="B333" s="93"/>
      <c r="C333" s="93"/>
      <c r="D333" s="103" t="str">
        <f>IF(C333="","",VLOOKUP(C333,'بيانات الموظفين'!$B$3:$C$301,2,FALSE))</f>
        <v/>
      </c>
      <c r="E333" s="94"/>
      <c r="F333" s="93"/>
      <c r="G333" s="94"/>
      <c r="H333" s="108"/>
      <c r="I333" s="109"/>
      <c r="J333" s="96"/>
      <c r="K333" s="97">
        <f t="shared" si="11"/>
        <v>0</v>
      </c>
    </row>
    <row r="334" spans="1:11" x14ac:dyDescent="0.25">
      <c r="A334" s="104" t="str">
        <f t="shared" si="10"/>
        <v/>
      </c>
      <c r="B334" s="93"/>
      <c r="C334" s="93"/>
      <c r="D334" s="103" t="str">
        <f>IF(C334="","",VLOOKUP(C334,'بيانات الموظفين'!$B$3:$C$301,2,FALSE))</f>
        <v/>
      </c>
      <c r="E334" s="94"/>
      <c r="F334" s="93"/>
      <c r="G334" s="94"/>
      <c r="H334" s="108"/>
      <c r="I334" s="109"/>
      <c r="J334" s="96"/>
      <c r="K334" s="97">
        <f t="shared" si="11"/>
        <v>0</v>
      </c>
    </row>
    <row r="335" spans="1:11" x14ac:dyDescent="0.25">
      <c r="A335" s="104" t="str">
        <f t="shared" si="10"/>
        <v/>
      </c>
      <c r="B335" s="93"/>
      <c r="C335" s="93"/>
      <c r="D335" s="103" t="str">
        <f>IF(C335="","",VLOOKUP(C335,'بيانات الموظفين'!$B$3:$C$301,2,FALSE))</f>
        <v/>
      </c>
      <c r="E335" s="94"/>
      <c r="F335" s="93"/>
      <c r="G335" s="94"/>
      <c r="H335" s="108"/>
      <c r="I335" s="109"/>
      <c r="J335" s="96"/>
      <c r="K335" s="97">
        <f t="shared" si="11"/>
        <v>0</v>
      </c>
    </row>
    <row r="336" spans="1:11" x14ac:dyDescent="0.25">
      <c r="A336" s="104" t="str">
        <f t="shared" si="10"/>
        <v/>
      </c>
      <c r="B336" s="93"/>
      <c r="C336" s="93"/>
      <c r="D336" s="103" t="str">
        <f>IF(C336="","",VLOOKUP(C336,'بيانات الموظفين'!$B$3:$C$301,2,FALSE))</f>
        <v/>
      </c>
      <c r="E336" s="94"/>
      <c r="F336" s="93"/>
      <c r="G336" s="94"/>
      <c r="H336" s="108"/>
      <c r="I336" s="109"/>
      <c r="J336" s="96"/>
      <c r="K336" s="97">
        <f t="shared" si="11"/>
        <v>0</v>
      </c>
    </row>
    <row r="337" spans="1:11" x14ac:dyDescent="0.25">
      <c r="A337" s="104" t="str">
        <f t="shared" si="10"/>
        <v/>
      </c>
      <c r="B337" s="93"/>
      <c r="C337" s="93"/>
      <c r="D337" s="103" t="str">
        <f>IF(C337="","",VLOOKUP(C337,'بيانات الموظفين'!$B$3:$C$301,2,FALSE))</f>
        <v/>
      </c>
      <c r="E337" s="94"/>
      <c r="F337" s="93"/>
      <c r="G337" s="94"/>
      <c r="H337" s="108"/>
      <c r="I337" s="109"/>
      <c r="J337" s="96"/>
      <c r="K337" s="97">
        <f t="shared" si="11"/>
        <v>0</v>
      </c>
    </row>
    <row r="338" spans="1:11" x14ac:dyDescent="0.25">
      <c r="A338" s="104" t="str">
        <f t="shared" si="10"/>
        <v/>
      </c>
      <c r="B338" s="93"/>
      <c r="C338" s="93"/>
      <c r="D338" s="103" t="str">
        <f>IF(C338="","",VLOOKUP(C338,'بيانات الموظفين'!$B$3:$C$301,2,FALSE))</f>
        <v/>
      </c>
      <c r="E338" s="94"/>
      <c r="F338" s="93"/>
      <c r="G338" s="94"/>
      <c r="H338" s="108"/>
      <c r="I338" s="109"/>
      <c r="J338" s="96"/>
      <c r="K338" s="97">
        <f t="shared" si="11"/>
        <v>0</v>
      </c>
    </row>
    <row r="339" spans="1:11" x14ac:dyDescent="0.25">
      <c r="A339" s="104" t="str">
        <f t="shared" si="10"/>
        <v/>
      </c>
      <c r="B339" s="93"/>
      <c r="C339" s="93"/>
      <c r="D339" s="103" t="str">
        <f>IF(C339="","",VLOOKUP(C339,'بيانات الموظفين'!$B$3:$C$301,2,FALSE))</f>
        <v/>
      </c>
      <c r="E339" s="94"/>
      <c r="F339" s="93"/>
      <c r="G339" s="94"/>
      <c r="H339" s="108"/>
      <c r="I339" s="109"/>
      <c r="J339" s="96"/>
      <c r="K339" s="97">
        <f t="shared" si="11"/>
        <v>0</v>
      </c>
    </row>
    <row r="340" spans="1:11" x14ac:dyDescent="0.25">
      <c r="A340" s="104" t="str">
        <f t="shared" si="10"/>
        <v/>
      </c>
      <c r="B340" s="93"/>
      <c r="C340" s="93"/>
      <c r="D340" s="103" t="str">
        <f>IF(C340="","",VLOOKUP(C340,'بيانات الموظفين'!$B$3:$C$301,2,FALSE))</f>
        <v/>
      </c>
      <c r="E340" s="94"/>
      <c r="F340" s="93"/>
      <c r="G340" s="94"/>
      <c r="H340" s="108"/>
      <c r="I340" s="109"/>
      <c r="J340" s="96"/>
      <c r="K340" s="97">
        <f t="shared" si="11"/>
        <v>0</v>
      </c>
    </row>
    <row r="341" spans="1:11" x14ac:dyDescent="0.25">
      <c r="A341" s="104" t="str">
        <f t="shared" si="10"/>
        <v/>
      </c>
      <c r="B341" s="93"/>
      <c r="C341" s="93"/>
      <c r="D341" s="103" t="str">
        <f>IF(C341="","",VLOOKUP(C341,'بيانات الموظفين'!$B$3:$C$301,2,FALSE))</f>
        <v/>
      </c>
      <c r="E341" s="94"/>
      <c r="F341" s="93"/>
      <c r="G341" s="94"/>
      <c r="H341" s="108"/>
      <c r="I341" s="109"/>
      <c r="J341" s="96"/>
      <c r="K341" s="97">
        <f t="shared" si="11"/>
        <v>0</v>
      </c>
    </row>
    <row r="342" spans="1:11" x14ac:dyDescent="0.25">
      <c r="A342" s="104" t="str">
        <f t="shared" si="10"/>
        <v/>
      </c>
      <c r="B342" s="93"/>
      <c r="C342" s="93"/>
      <c r="D342" s="103" t="str">
        <f>IF(C342="","",VLOOKUP(C342,'بيانات الموظفين'!$B$3:$C$301,2,FALSE))</f>
        <v/>
      </c>
      <c r="E342" s="94"/>
      <c r="F342" s="93"/>
      <c r="G342" s="94"/>
      <c r="H342" s="108"/>
      <c r="I342" s="109"/>
      <c r="J342" s="96"/>
      <c r="K342" s="97">
        <f t="shared" si="11"/>
        <v>0</v>
      </c>
    </row>
    <row r="343" spans="1:11" x14ac:dyDescent="0.25">
      <c r="A343" s="104" t="str">
        <f t="shared" si="10"/>
        <v/>
      </c>
      <c r="B343" s="93"/>
      <c r="C343" s="93"/>
      <c r="D343" s="103" t="str">
        <f>IF(C343="","",VLOOKUP(C343,'بيانات الموظفين'!$B$3:$C$301,2,FALSE))</f>
        <v/>
      </c>
      <c r="E343" s="94"/>
      <c r="F343" s="93"/>
      <c r="G343" s="94"/>
      <c r="H343" s="108"/>
      <c r="I343" s="109"/>
      <c r="J343" s="96"/>
      <c r="K343" s="97">
        <f t="shared" si="11"/>
        <v>0</v>
      </c>
    </row>
    <row r="344" spans="1:11" x14ac:dyDescent="0.25">
      <c r="A344" s="104" t="str">
        <f t="shared" si="10"/>
        <v/>
      </c>
      <c r="B344" s="93"/>
      <c r="C344" s="93"/>
      <c r="D344" s="103" t="str">
        <f>IF(C344="","",VLOOKUP(C344,'بيانات الموظفين'!$B$3:$C$301,2,FALSE))</f>
        <v/>
      </c>
      <c r="E344" s="94"/>
      <c r="F344" s="93"/>
      <c r="G344" s="94"/>
      <c r="H344" s="108"/>
      <c r="I344" s="109"/>
      <c r="J344" s="96"/>
      <c r="K344" s="97">
        <f t="shared" si="11"/>
        <v>0</v>
      </c>
    </row>
    <row r="345" spans="1:11" x14ac:dyDescent="0.25">
      <c r="A345" s="104" t="str">
        <f t="shared" si="10"/>
        <v/>
      </c>
      <c r="B345" s="93"/>
      <c r="C345" s="93"/>
      <c r="D345" s="103" t="str">
        <f>IF(C345="","",VLOOKUP(C345,'بيانات الموظفين'!$B$3:$C$301,2,FALSE))</f>
        <v/>
      </c>
      <c r="E345" s="94"/>
      <c r="F345" s="93"/>
      <c r="G345" s="94"/>
      <c r="H345" s="108"/>
      <c r="I345" s="109"/>
      <c r="J345" s="96"/>
      <c r="K345" s="97">
        <f t="shared" si="11"/>
        <v>0</v>
      </c>
    </row>
    <row r="346" spans="1:11" x14ac:dyDescent="0.25">
      <c r="A346" s="104" t="str">
        <f t="shared" si="10"/>
        <v/>
      </c>
      <c r="B346" s="93"/>
      <c r="C346" s="93"/>
      <c r="D346" s="103" t="str">
        <f>IF(C346="","",VLOOKUP(C346,'بيانات الموظفين'!$B$3:$C$301,2,FALSE))</f>
        <v/>
      </c>
      <c r="E346" s="94"/>
      <c r="F346" s="93"/>
      <c r="G346" s="94"/>
      <c r="H346" s="108"/>
      <c r="I346" s="109"/>
      <c r="J346" s="96"/>
      <c r="K346" s="97">
        <f t="shared" si="11"/>
        <v>0</v>
      </c>
    </row>
    <row r="347" spans="1:11" x14ac:dyDescent="0.25">
      <c r="A347" s="104" t="str">
        <f t="shared" si="10"/>
        <v/>
      </c>
      <c r="B347" s="93"/>
      <c r="C347" s="93"/>
      <c r="D347" s="103" t="str">
        <f>IF(C347="","",VLOOKUP(C347,'بيانات الموظفين'!$B$3:$C$301,2,FALSE))</f>
        <v/>
      </c>
      <c r="E347" s="94"/>
      <c r="F347" s="93"/>
      <c r="G347" s="94"/>
      <c r="H347" s="108"/>
      <c r="I347" s="109"/>
      <c r="J347" s="96"/>
      <c r="K347" s="97">
        <f t="shared" si="11"/>
        <v>0</v>
      </c>
    </row>
    <row r="348" spans="1:11" x14ac:dyDescent="0.25">
      <c r="A348" s="104" t="str">
        <f t="shared" si="10"/>
        <v/>
      </c>
      <c r="B348" s="93"/>
      <c r="C348" s="93"/>
      <c r="D348" s="103" t="str">
        <f>IF(C348="","",VLOOKUP(C348,'بيانات الموظفين'!$B$3:$C$301,2,FALSE))</f>
        <v/>
      </c>
      <c r="E348" s="94"/>
      <c r="F348" s="93"/>
      <c r="G348" s="94"/>
      <c r="H348" s="108"/>
      <c r="I348" s="109"/>
      <c r="J348" s="96"/>
      <c r="K348" s="97">
        <f t="shared" si="11"/>
        <v>0</v>
      </c>
    </row>
    <row r="349" spans="1:11" x14ac:dyDescent="0.25">
      <c r="A349" s="104" t="str">
        <f t="shared" si="10"/>
        <v/>
      </c>
      <c r="B349" s="93"/>
      <c r="C349" s="93"/>
      <c r="D349" s="103" t="str">
        <f>IF(C349="","",VLOOKUP(C349,'بيانات الموظفين'!$B$3:$C$301,2,FALSE))</f>
        <v/>
      </c>
      <c r="E349" s="94"/>
      <c r="F349" s="93"/>
      <c r="G349" s="94"/>
      <c r="H349" s="108"/>
      <c r="I349" s="109"/>
      <c r="J349" s="96"/>
      <c r="K349" s="97">
        <f t="shared" si="11"/>
        <v>0</v>
      </c>
    </row>
    <row r="350" spans="1:11" x14ac:dyDescent="0.25">
      <c r="A350" s="104" t="str">
        <f t="shared" si="10"/>
        <v/>
      </c>
      <c r="B350" s="93"/>
      <c r="C350" s="93"/>
      <c r="D350" s="103" t="str">
        <f>IF(C350="","",VLOOKUP(C350,'بيانات الموظفين'!$B$3:$C$301,2,FALSE))</f>
        <v/>
      </c>
      <c r="E350" s="94"/>
      <c r="F350" s="93"/>
      <c r="G350" s="94"/>
      <c r="H350" s="108"/>
      <c r="I350" s="109"/>
      <c r="J350" s="96"/>
      <c r="K350" s="97">
        <f t="shared" si="11"/>
        <v>0</v>
      </c>
    </row>
    <row r="351" spans="1:11" x14ac:dyDescent="0.25">
      <c r="A351" s="104" t="str">
        <f t="shared" si="10"/>
        <v/>
      </c>
      <c r="B351" s="93"/>
      <c r="C351" s="93"/>
      <c r="D351" s="103" t="str">
        <f>IF(C351="","",VLOOKUP(C351,'بيانات الموظفين'!$B$3:$C$301,2,FALSE))</f>
        <v/>
      </c>
      <c r="E351" s="94"/>
      <c r="F351" s="93"/>
      <c r="G351" s="94"/>
      <c r="H351" s="108"/>
      <c r="I351" s="109"/>
      <c r="J351" s="96"/>
      <c r="K351" s="97">
        <f t="shared" si="11"/>
        <v>0</v>
      </c>
    </row>
    <row r="352" spans="1:11" x14ac:dyDescent="0.25">
      <c r="A352" s="104" t="str">
        <f t="shared" si="10"/>
        <v/>
      </c>
      <c r="B352" s="93"/>
      <c r="C352" s="93"/>
      <c r="D352" s="103" t="str">
        <f>IF(C352="","",VLOOKUP(C352,'بيانات الموظفين'!$B$3:$C$301,2,FALSE))</f>
        <v/>
      </c>
      <c r="E352" s="94"/>
      <c r="F352" s="93"/>
      <c r="G352" s="94"/>
      <c r="H352" s="108"/>
      <c r="I352" s="109"/>
      <c r="J352" s="96"/>
      <c r="K352" s="97">
        <f t="shared" si="11"/>
        <v>0</v>
      </c>
    </row>
    <row r="353" spans="1:11" x14ac:dyDescent="0.25">
      <c r="A353" s="104" t="str">
        <f t="shared" si="10"/>
        <v/>
      </c>
      <c r="B353" s="93"/>
      <c r="C353" s="93"/>
      <c r="D353" s="103" t="str">
        <f>IF(C353="","",VLOOKUP(C353,'بيانات الموظفين'!$B$3:$C$301,2,FALSE))</f>
        <v/>
      </c>
      <c r="E353" s="94"/>
      <c r="F353" s="93"/>
      <c r="G353" s="94"/>
      <c r="H353" s="108"/>
      <c r="I353" s="109"/>
      <c r="J353" s="96"/>
      <c r="K353" s="97">
        <f t="shared" si="11"/>
        <v>0</v>
      </c>
    </row>
    <row r="354" spans="1:11" x14ac:dyDescent="0.25">
      <c r="A354" s="104" t="str">
        <f t="shared" si="10"/>
        <v/>
      </c>
      <c r="B354" s="93"/>
      <c r="C354" s="93"/>
      <c r="D354" s="103" t="str">
        <f>IF(C354="","",VLOOKUP(C354,'بيانات الموظفين'!$B$3:$C$301,2,FALSE))</f>
        <v/>
      </c>
      <c r="E354" s="94"/>
      <c r="F354" s="93"/>
      <c r="G354" s="94"/>
      <c r="H354" s="108"/>
      <c r="I354" s="109"/>
      <c r="J354" s="96"/>
      <c r="K354" s="97">
        <f t="shared" si="11"/>
        <v>0</v>
      </c>
    </row>
    <row r="355" spans="1:11" x14ac:dyDescent="0.25">
      <c r="A355" s="104" t="str">
        <f t="shared" si="10"/>
        <v/>
      </c>
      <c r="B355" s="93"/>
      <c r="C355" s="93"/>
      <c r="D355" s="103" t="str">
        <f>IF(C355="","",VLOOKUP(C355,'بيانات الموظفين'!$B$3:$C$301,2,FALSE))</f>
        <v/>
      </c>
      <c r="E355" s="94"/>
      <c r="F355" s="93"/>
      <c r="G355" s="94"/>
      <c r="H355" s="108"/>
      <c r="I355" s="109"/>
      <c r="J355" s="96"/>
      <c r="K355" s="97">
        <f t="shared" si="11"/>
        <v>0</v>
      </c>
    </row>
    <row r="356" spans="1:11" x14ac:dyDescent="0.25">
      <c r="A356" s="104" t="str">
        <f t="shared" si="10"/>
        <v/>
      </c>
      <c r="B356" s="93"/>
      <c r="C356" s="93"/>
      <c r="D356" s="103" t="str">
        <f>IF(C356="","",VLOOKUP(C356,'بيانات الموظفين'!$B$3:$C$301,2,FALSE))</f>
        <v/>
      </c>
      <c r="E356" s="94"/>
      <c r="F356" s="93"/>
      <c r="G356" s="94"/>
      <c r="H356" s="108"/>
      <c r="I356" s="109"/>
      <c r="J356" s="96"/>
      <c r="K356" s="97">
        <f t="shared" si="11"/>
        <v>0</v>
      </c>
    </row>
    <row r="357" spans="1:11" x14ac:dyDescent="0.25">
      <c r="A357" s="104" t="str">
        <f t="shared" si="10"/>
        <v/>
      </c>
      <c r="B357" s="93"/>
      <c r="C357" s="93"/>
      <c r="D357" s="103" t="str">
        <f>IF(C357="","",VLOOKUP(C357,'بيانات الموظفين'!$B$3:$C$301,2,FALSE))</f>
        <v/>
      </c>
      <c r="E357" s="94"/>
      <c r="F357" s="93"/>
      <c r="G357" s="94"/>
      <c r="H357" s="108"/>
      <c r="I357" s="109"/>
      <c r="J357" s="96"/>
      <c r="K357" s="97">
        <f t="shared" si="11"/>
        <v>0</v>
      </c>
    </row>
    <row r="358" spans="1:11" x14ac:dyDescent="0.25">
      <c r="A358" s="104" t="str">
        <f t="shared" si="10"/>
        <v/>
      </c>
      <c r="B358" s="93"/>
      <c r="C358" s="93"/>
      <c r="D358" s="103" t="str">
        <f>IF(C358="","",VLOOKUP(C358,'بيانات الموظفين'!$B$3:$C$301,2,FALSE))</f>
        <v/>
      </c>
      <c r="E358" s="94"/>
      <c r="F358" s="93"/>
      <c r="G358" s="94"/>
      <c r="H358" s="108"/>
      <c r="I358" s="109"/>
      <c r="J358" s="96"/>
      <c r="K358" s="97">
        <f t="shared" si="11"/>
        <v>0</v>
      </c>
    </row>
    <row r="359" spans="1:11" x14ac:dyDescent="0.25">
      <c r="A359" s="104" t="str">
        <f t="shared" si="10"/>
        <v/>
      </c>
      <c r="B359" s="93"/>
      <c r="C359" s="93"/>
      <c r="D359" s="103" t="str">
        <f>IF(C359="","",VLOOKUP(C359,'بيانات الموظفين'!$B$3:$C$301,2,FALSE))</f>
        <v/>
      </c>
      <c r="E359" s="94"/>
      <c r="F359" s="93"/>
      <c r="G359" s="94"/>
      <c r="H359" s="108"/>
      <c r="I359" s="109"/>
      <c r="J359" s="96"/>
      <c r="K359" s="97">
        <f t="shared" si="11"/>
        <v>0</v>
      </c>
    </row>
    <row r="360" spans="1:11" x14ac:dyDescent="0.25">
      <c r="A360" s="104" t="str">
        <f t="shared" si="10"/>
        <v/>
      </c>
      <c r="B360" s="93"/>
      <c r="C360" s="93"/>
      <c r="D360" s="103" t="str">
        <f>IF(C360="","",VLOOKUP(C360,'بيانات الموظفين'!$B$3:$C$301,2,FALSE))</f>
        <v/>
      </c>
      <c r="E360" s="94"/>
      <c r="F360" s="93"/>
      <c r="G360" s="94"/>
      <c r="H360" s="108"/>
      <c r="I360" s="109"/>
      <c r="J360" s="96"/>
      <c r="K360" s="97">
        <f t="shared" si="11"/>
        <v>0</v>
      </c>
    </row>
    <row r="361" spans="1:11" x14ac:dyDescent="0.25">
      <c r="A361" s="104" t="str">
        <f t="shared" si="10"/>
        <v/>
      </c>
      <c r="B361" s="93"/>
      <c r="C361" s="93"/>
      <c r="D361" s="103" t="str">
        <f>IF(C361="","",VLOOKUP(C361,'بيانات الموظفين'!$B$3:$C$301,2,FALSE))</f>
        <v/>
      </c>
      <c r="E361" s="94"/>
      <c r="F361" s="93"/>
      <c r="G361" s="94"/>
      <c r="H361" s="108"/>
      <c r="I361" s="109"/>
      <c r="J361" s="96"/>
      <c r="K361" s="97">
        <f t="shared" si="11"/>
        <v>0</v>
      </c>
    </row>
    <row r="362" spans="1:11" x14ac:dyDescent="0.25">
      <c r="A362" s="104" t="str">
        <f t="shared" si="10"/>
        <v/>
      </c>
      <c r="B362" s="93"/>
      <c r="C362" s="93"/>
      <c r="D362" s="103" t="str">
        <f>IF(C362="","",VLOOKUP(C362,'بيانات الموظفين'!$B$3:$C$301,2,FALSE))</f>
        <v/>
      </c>
      <c r="E362" s="94"/>
      <c r="F362" s="93"/>
      <c r="G362" s="94"/>
      <c r="H362" s="108"/>
      <c r="I362" s="109"/>
      <c r="J362" s="96"/>
      <c r="K362" s="97">
        <f t="shared" si="11"/>
        <v>0</v>
      </c>
    </row>
    <row r="363" spans="1:11" x14ac:dyDescent="0.25">
      <c r="A363" s="104" t="str">
        <f t="shared" si="10"/>
        <v/>
      </c>
      <c r="B363" s="93"/>
      <c r="C363" s="93"/>
      <c r="D363" s="103" t="str">
        <f>IF(C363="","",VLOOKUP(C363,'بيانات الموظفين'!$B$3:$C$301,2,FALSE))</f>
        <v/>
      </c>
      <c r="E363" s="94"/>
      <c r="F363" s="93"/>
      <c r="G363" s="94"/>
      <c r="H363" s="108"/>
      <c r="I363" s="109"/>
      <c r="J363" s="96"/>
      <c r="K363" s="97">
        <f t="shared" si="11"/>
        <v>0</v>
      </c>
    </row>
    <row r="364" spans="1:11" x14ac:dyDescent="0.25">
      <c r="A364" s="104" t="str">
        <f t="shared" si="10"/>
        <v/>
      </c>
      <c r="B364" s="93"/>
      <c r="C364" s="93"/>
      <c r="D364" s="103" t="str">
        <f>IF(C364="","",VLOOKUP(C364,'بيانات الموظفين'!$B$3:$C$301,2,FALSE))</f>
        <v/>
      </c>
      <c r="E364" s="94"/>
      <c r="F364" s="93"/>
      <c r="G364" s="94"/>
      <c r="H364" s="108"/>
      <c r="I364" s="109"/>
      <c r="J364" s="96"/>
      <c r="K364" s="97">
        <f t="shared" si="11"/>
        <v>0</v>
      </c>
    </row>
    <row r="365" spans="1:11" x14ac:dyDescent="0.25">
      <c r="A365" s="104" t="str">
        <f t="shared" si="10"/>
        <v/>
      </c>
      <c r="B365" s="93"/>
      <c r="C365" s="93"/>
      <c r="D365" s="103" t="str">
        <f>IF(C365="","",VLOOKUP(C365,'بيانات الموظفين'!$B$3:$C$301,2,FALSE))</f>
        <v/>
      </c>
      <c r="E365" s="94"/>
      <c r="F365" s="93"/>
      <c r="G365" s="94"/>
      <c r="H365" s="108"/>
      <c r="I365" s="109"/>
      <c r="J365" s="96"/>
      <c r="K365" s="97">
        <f t="shared" si="11"/>
        <v>0</v>
      </c>
    </row>
    <row r="366" spans="1:11" x14ac:dyDescent="0.25">
      <c r="A366" s="104" t="str">
        <f t="shared" si="10"/>
        <v/>
      </c>
      <c r="B366" s="93"/>
      <c r="C366" s="93"/>
      <c r="D366" s="103" t="str">
        <f>IF(C366="","",VLOOKUP(C366,'بيانات الموظفين'!$B$3:$C$301,2,FALSE))</f>
        <v/>
      </c>
      <c r="E366" s="94"/>
      <c r="F366" s="93"/>
      <c r="G366" s="94"/>
      <c r="H366" s="108"/>
      <c r="I366" s="109"/>
      <c r="J366" s="96"/>
      <c r="K366" s="97">
        <f t="shared" si="11"/>
        <v>0</v>
      </c>
    </row>
    <row r="367" spans="1:11" x14ac:dyDescent="0.25">
      <c r="A367" s="104" t="str">
        <f t="shared" si="10"/>
        <v/>
      </c>
      <c r="B367" s="93"/>
      <c r="C367" s="93"/>
      <c r="D367" s="103" t="str">
        <f>IF(C367="","",VLOOKUP(C367,'بيانات الموظفين'!$B$3:$C$301,2,FALSE))</f>
        <v/>
      </c>
      <c r="E367" s="94"/>
      <c r="F367" s="93"/>
      <c r="G367" s="94"/>
      <c r="H367" s="108"/>
      <c r="I367" s="109"/>
      <c r="J367" s="96"/>
      <c r="K367" s="97">
        <f t="shared" si="11"/>
        <v>0</v>
      </c>
    </row>
    <row r="368" spans="1:11" x14ac:dyDescent="0.25">
      <c r="A368" s="104" t="str">
        <f t="shared" si="10"/>
        <v/>
      </c>
      <c r="B368" s="93"/>
      <c r="C368" s="93"/>
      <c r="D368" s="103" t="str">
        <f>IF(C368="","",VLOOKUP(C368,'بيانات الموظفين'!$B$3:$C$301,2,FALSE))</f>
        <v/>
      </c>
      <c r="E368" s="94"/>
      <c r="F368" s="93"/>
      <c r="G368" s="94"/>
      <c r="H368" s="108"/>
      <c r="I368" s="109"/>
      <c r="J368" s="96"/>
      <c r="K368" s="97">
        <f t="shared" si="11"/>
        <v>0</v>
      </c>
    </row>
    <row r="369" spans="1:11" x14ac:dyDescent="0.25">
      <c r="A369" s="104" t="str">
        <f t="shared" si="10"/>
        <v/>
      </c>
      <c r="B369" s="93"/>
      <c r="C369" s="93"/>
      <c r="D369" s="103" t="str">
        <f>IF(C369="","",VLOOKUP(C369,'بيانات الموظفين'!$B$3:$C$301,2,FALSE))</f>
        <v/>
      </c>
      <c r="E369" s="94"/>
      <c r="F369" s="93"/>
      <c r="G369" s="94"/>
      <c r="H369" s="108"/>
      <c r="I369" s="109"/>
      <c r="J369" s="96"/>
      <c r="K369" s="97">
        <f t="shared" si="11"/>
        <v>0</v>
      </c>
    </row>
    <row r="370" spans="1:11" x14ac:dyDescent="0.25">
      <c r="A370" s="104" t="str">
        <f t="shared" si="10"/>
        <v/>
      </c>
      <c r="B370" s="93"/>
      <c r="C370" s="93"/>
      <c r="D370" s="103" t="str">
        <f>IF(C370="","",VLOOKUP(C370,'بيانات الموظفين'!$B$3:$C$301,2,FALSE))</f>
        <v/>
      </c>
      <c r="E370" s="94"/>
      <c r="F370" s="93"/>
      <c r="G370" s="94"/>
      <c r="H370" s="108"/>
      <c r="I370" s="109"/>
      <c r="J370" s="96"/>
      <c r="K370" s="97">
        <f t="shared" si="11"/>
        <v>0</v>
      </c>
    </row>
    <row r="371" spans="1:11" x14ac:dyDescent="0.25">
      <c r="A371" s="104" t="str">
        <f t="shared" si="10"/>
        <v/>
      </c>
      <c r="B371" s="93"/>
      <c r="C371" s="93"/>
      <c r="D371" s="103" t="str">
        <f>IF(C371="","",VLOOKUP(C371,'بيانات الموظفين'!$B$3:$C$301,2,FALSE))</f>
        <v/>
      </c>
      <c r="E371" s="94"/>
      <c r="F371" s="93"/>
      <c r="G371" s="94"/>
      <c r="H371" s="108"/>
      <c r="I371" s="109"/>
      <c r="J371" s="96"/>
      <c r="K371" s="97">
        <f t="shared" si="11"/>
        <v>0</v>
      </c>
    </row>
    <row r="372" spans="1:11" x14ac:dyDescent="0.25">
      <c r="A372" s="104" t="str">
        <f t="shared" si="10"/>
        <v/>
      </c>
      <c r="B372" s="93"/>
      <c r="C372" s="93"/>
      <c r="D372" s="103" t="str">
        <f>IF(C372="","",VLOOKUP(C372,'بيانات الموظفين'!$B$3:$C$301,2,FALSE))</f>
        <v/>
      </c>
      <c r="E372" s="94"/>
      <c r="F372" s="93"/>
      <c r="G372" s="94"/>
      <c r="H372" s="108"/>
      <c r="I372" s="109"/>
      <c r="J372" s="96"/>
      <c r="K372" s="97">
        <f t="shared" si="11"/>
        <v>0</v>
      </c>
    </row>
    <row r="373" spans="1:11" x14ac:dyDescent="0.25">
      <c r="A373" s="104" t="str">
        <f t="shared" si="10"/>
        <v/>
      </c>
      <c r="B373" s="93"/>
      <c r="C373" s="93"/>
      <c r="D373" s="103" t="str">
        <f>IF(C373="","",VLOOKUP(C373,'بيانات الموظفين'!$B$3:$C$301,2,FALSE))</f>
        <v/>
      </c>
      <c r="E373" s="94"/>
      <c r="F373" s="93"/>
      <c r="G373" s="94"/>
      <c r="H373" s="108"/>
      <c r="I373" s="109"/>
      <c r="J373" s="96"/>
      <c r="K373" s="97">
        <f t="shared" si="11"/>
        <v>0</v>
      </c>
    </row>
    <row r="374" spans="1:11" x14ac:dyDescent="0.25">
      <c r="A374" s="104" t="str">
        <f t="shared" si="10"/>
        <v/>
      </c>
      <c r="B374" s="93"/>
      <c r="C374" s="93"/>
      <c r="D374" s="103" t="str">
        <f>IF(C374="","",VLOOKUP(C374,'بيانات الموظفين'!$B$3:$C$301,2,FALSE))</f>
        <v/>
      </c>
      <c r="E374" s="94"/>
      <c r="F374" s="93"/>
      <c r="G374" s="94"/>
      <c r="H374" s="108"/>
      <c r="I374" s="109"/>
      <c r="J374" s="96"/>
      <c r="K374" s="97">
        <f t="shared" si="11"/>
        <v>0</v>
      </c>
    </row>
    <row r="375" spans="1:11" x14ac:dyDescent="0.25">
      <c r="A375" s="104" t="str">
        <f t="shared" si="10"/>
        <v/>
      </c>
      <c r="B375" s="93"/>
      <c r="C375" s="93"/>
      <c r="D375" s="103" t="str">
        <f>IF(C375="","",VLOOKUP(C375,'بيانات الموظفين'!$B$3:$C$301,2,FALSE))</f>
        <v/>
      </c>
      <c r="E375" s="94"/>
      <c r="F375" s="93"/>
      <c r="G375" s="94"/>
      <c r="H375" s="108"/>
      <c r="I375" s="109"/>
      <c r="J375" s="96"/>
      <c r="K375" s="97">
        <f t="shared" si="11"/>
        <v>0</v>
      </c>
    </row>
    <row r="376" spans="1:11" x14ac:dyDescent="0.25">
      <c r="A376" s="104" t="str">
        <f t="shared" si="10"/>
        <v/>
      </c>
      <c r="B376" s="93"/>
      <c r="C376" s="93"/>
      <c r="D376" s="103" t="str">
        <f>IF(C376="","",VLOOKUP(C376,'بيانات الموظفين'!$B$3:$C$301,2,FALSE))</f>
        <v/>
      </c>
      <c r="E376" s="94"/>
      <c r="F376" s="93"/>
      <c r="G376" s="94"/>
      <c r="H376" s="108"/>
      <c r="I376" s="109"/>
      <c r="J376" s="96"/>
      <c r="K376" s="97">
        <f t="shared" si="11"/>
        <v>0</v>
      </c>
    </row>
    <row r="377" spans="1:11" x14ac:dyDescent="0.25">
      <c r="A377" s="104" t="str">
        <f t="shared" si="10"/>
        <v/>
      </c>
      <c r="B377" s="93"/>
      <c r="C377" s="93"/>
      <c r="D377" s="103" t="str">
        <f>IF(C377="","",VLOOKUP(C377,'بيانات الموظفين'!$B$3:$C$301,2,FALSE))</f>
        <v/>
      </c>
      <c r="E377" s="94"/>
      <c r="F377" s="93"/>
      <c r="G377" s="94"/>
      <c r="H377" s="108"/>
      <c r="I377" s="109"/>
      <c r="J377" s="96"/>
      <c r="K377" s="97">
        <f t="shared" si="11"/>
        <v>0</v>
      </c>
    </row>
    <row r="378" spans="1:11" x14ac:dyDescent="0.25">
      <c r="A378" s="104" t="str">
        <f t="shared" si="10"/>
        <v/>
      </c>
      <c r="B378" s="93"/>
      <c r="C378" s="93"/>
      <c r="D378" s="103" t="str">
        <f>IF(C378="","",VLOOKUP(C378,'بيانات الموظفين'!$B$3:$C$301,2,FALSE))</f>
        <v/>
      </c>
      <c r="E378" s="94"/>
      <c r="F378" s="93"/>
      <c r="G378" s="94"/>
      <c r="H378" s="108"/>
      <c r="I378" s="109"/>
      <c r="J378" s="96"/>
      <c r="K378" s="97">
        <f t="shared" si="11"/>
        <v>0</v>
      </c>
    </row>
    <row r="379" spans="1:11" x14ac:dyDescent="0.25">
      <c r="A379" s="104" t="str">
        <f t="shared" si="10"/>
        <v/>
      </c>
      <c r="B379" s="93"/>
      <c r="C379" s="93"/>
      <c r="D379" s="103" t="str">
        <f>IF(C379="","",VLOOKUP(C379,'بيانات الموظفين'!$B$3:$C$301,2,FALSE))</f>
        <v/>
      </c>
      <c r="E379" s="94"/>
      <c r="F379" s="93"/>
      <c r="G379" s="94"/>
      <c r="H379" s="108"/>
      <c r="I379" s="109"/>
      <c r="J379" s="96"/>
      <c r="K379" s="97">
        <f t="shared" si="11"/>
        <v>0</v>
      </c>
    </row>
    <row r="380" spans="1:11" x14ac:dyDescent="0.25">
      <c r="A380" s="104" t="str">
        <f t="shared" si="10"/>
        <v/>
      </c>
      <c r="B380" s="93"/>
      <c r="C380" s="93"/>
      <c r="D380" s="103" t="str">
        <f>IF(C380="","",VLOOKUP(C380,'بيانات الموظفين'!$B$3:$C$301,2,FALSE))</f>
        <v/>
      </c>
      <c r="E380" s="94"/>
      <c r="F380" s="93"/>
      <c r="G380" s="94"/>
      <c r="H380" s="108"/>
      <c r="I380" s="109"/>
      <c r="J380" s="96"/>
      <c r="K380" s="97">
        <f t="shared" si="11"/>
        <v>0</v>
      </c>
    </row>
    <row r="381" spans="1:11" x14ac:dyDescent="0.25">
      <c r="A381" s="104" t="str">
        <f t="shared" si="10"/>
        <v/>
      </c>
      <c r="B381" s="93"/>
      <c r="C381" s="93"/>
      <c r="D381" s="103" t="str">
        <f>IF(C381="","",VLOOKUP(C381,'بيانات الموظفين'!$B$3:$C$301,2,FALSE))</f>
        <v/>
      </c>
      <c r="E381" s="94"/>
      <c r="F381" s="93"/>
      <c r="G381" s="94"/>
      <c r="H381" s="108"/>
      <c r="I381" s="109"/>
      <c r="J381" s="96"/>
      <c r="K381" s="97">
        <f t="shared" si="11"/>
        <v>0</v>
      </c>
    </row>
    <row r="382" spans="1:11" x14ac:dyDescent="0.25">
      <c r="A382" s="104" t="str">
        <f t="shared" si="10"/>
        <v/>
      </c>
      <c r="B382" s="93"/>
      <c r="C382" s="93"/>
      <c r="D382" s="103" t="str">
        <f>IF(C382="","",VLOOKUP(C382,'بيانات الموظفين'!$B$3:$C$301,2,FALSE))</f>
        <v/>
      </c>
      <c r="E382" s="94"/>
      <c r="F382" s="93"/>
      <c r="G382" s="94"/>
      <c r="H382" s="108"/>
      <c r="I382" s="109"/>
      <c r="J382" s="96"/>
      <c r="K382" s="97">
        <f t="shared" si="11"/>
        <v>0</v>
      </c>
    </row>
    <row r="383" spans="1:11" x14ac:dyDescent="0.25">
      <c r="A383" s="104" t="str">
        <f t="shared" si="10"/>
        <v/>
      </c>
      <c r="B383" s="93"/>
      <c r="C383" s="93"/>
      <c r="D383" s="103" t="str">
        <f>IF(C383="","",VLOOKUP(C383,'بيانات الموظفين'!$B$3:$C$301,2,FALSE))</f>
        <v/>
      </c>
      <c r="E383" s="94"/>
      <c r="F383" s="93"/>
      <c r="G383" s="94"/>
      <c r="H383" s="108"/>
      <c r="I383" s="109"/>
      <c r="J383" s="96"/>
      <c r="K383" s="97">
        <f t="shared" si="11"/>
        <v>0</v>
      </c>
    </row>
    <row r="384" spans="1:11" x14ac:dyDescent="0.25">
      <c r="A384" s="104" t="str">
        <f t="shared" si="10"/>
        <v/>
      </c>
      <c r="B384" s="93"/>
      <c r="C384" s="93"/>
      <c r="D384" s="103" t="str">
        <f>IF(C384="","",VLOOKUP(C384,'بيانات الموظفين'!$B$3:$C$301,2,FALSE))</f>
        <v/>
      </c>
      <c r="E384" s="94"/>
      <c r="F384" s="93"/>
      <c r="G384" s="94"/>
      <c r="H384" s="108"/>
      <c r="I384" s="109"/>
      <c r="J384" s="96"/>
      <c r="K384" s="97">
        <f t="shared" si="11"/>
        <v>0</v>
      </c>
    </row>
    <row r="385" spans="1:11" x14ac:dyDescent="0.25">
      <c r="A385" s="104" t="str">
        <f t="shared" si="10"/>
        <v/>
      </c>
      <c r="B385" s="93"/>
      <c r="C385" s="93"/>
      <c r="D385" s="103" t="str">
        <f>IF(C385="","",VLOOKUP(C385,'بيانات الموظفين'!$B$3:$C$301,2,FALSE))</f>
        <v/>
      </c>
      <c r="E385" s="94"/>
      <c r="F385" s="93"/>
      <c r="G385" s="94"/>
      <c r="H385" s="108"/>
      <c r="I385" s="109"/>
      <c r="J385" s="96"/>
      <c r="K385" s="97">
        <f t="shared" si="11"/>
        <v>0</v>
      </c>
    </row>
    <row r="386" spans="1:11" x14ac:dyDescent="0.25">
      <c r="A386" s="104" t="str">
        <f t="shared" si="10"/>
        <v/>
      </c>
      <c r="B386" s="93"/>
      <c r="C386" s="93"/>
      <c r="D386" s="103" t="str">
        <f>IF(C386="","",VLOOKUP(C386,'بيانات الموظفين'!$B$3:$C$301,2,FALSE))</f>
        <v/>
      </c>
      <c r="E386" s="94"/>
      <c r="F386" s="93"/>
      <c r="G386" s="94"/>
      <c r="H386" s="108"/>
      <c r="I386" s="109"/>
      <c r="J386" s="96"/>
      <c r="K386" s="97">
        <f t="shared" si="11"/>
        <v>0</v>
      </c>
    </row>
    <row r="387" spans="1:11" x14ac:dyDescent="0.25">
      <c r="A387" s="104" t="str">
        <f t="shared" si="10"/>
        <v/>
      </c>
      <c r="B387" s="93"/>
      <c r="C387" s="93"/>
      <c r="D387" s="103" t="str">
        <f>IF(C387="","",VLOOKUP(C387,'بيانات الموظفين'!$B$3:$C$301,2,FALSE))</f>
        <v/>
      </c>
      <c r="E387" s="94"/>
      <c r="F387" s="93"/>
      <c r="G387" s="94"/>
      <c r="H387" s="108"/>
      <c r="I387" s="109"/>
      <c r="J387" s="96"/>
      <c r="K387" s="97">
        <f t="shared" si="11"/>
        <v>0</v>
      </c>
    </row>
    <row r="388" spans="1:11" x14ac:dyDescent="0.25">
      <c r="A388" s="104" t="str">
        <f t="shared" si="10"/>
        <v/>
      </c>
      <c r="B388" s="93"/>
      <c r="C388" s="93"/>
      <c r="D388" s="103" t="str">
        <f>IF(C388="","",VLOOKUP(C388,'بيانات الموظفين'!$B$3:$C$301,2,FALSE))</f>
        <v/>
      </c>
      <c r="E388" s="94"/>
      <c r="F388" s="93"/>
      <c r="G388" s="94"/>
      <c r="H388" s="108"/>
      <c r="I388" s="109"/>
      <c r="J388" s="96"/>
      <c r="K388" s="97">
        <f t="shared" si="11"/>
        <v>0</v>
      </c>
    </row>
    <row r="389" spans="1:11" x14ac:dyDescent="0.25">
      <c r="A389" s="104" t="str">
        <f t="shared" si="10"/>
        <v/>
      </c>
      <c r="B389" s="93"/>
      <c r="C389" s="93"/>
      <c r="D389" s="103" t="str">
        <f>IF(C389="","",VLOOKUP(C389,'بيانات الموظفين'!$B$3:$C$301,2,FALSE))</f>
        <v/>
      </c>
      <c r="E389" s="94"/>
      <c r="F389" s="93"/>
      <c r="G389" s="94"/>
      <c r="H389" s="108"/>
      <c r="I389" s="109"/>
      <c r="J389" s="96"/>
      <c r="K389" s="97">
        <f t="shared" si="11"/>
        <v>0</v>
      </c>
    </row>
    <row r="390" spans="1:11" x14ac:dyDescent="0.25">
      <c r="A390" s="104" t="str">
        <f t="shared" ref="A390:A453" si="12">IF(C390="","",ROW(A390)-ROW($A$5))</f>
        <v/>
      </c>
      <c r="B390" s="93"/>
      <c r="C390" s="93"/>
      <c r="D390" s="103" t="str">
        <f>IF(C390="","",VLOOKUP(C390,'بيانات الموظفين'!$B$3:$C$301,2,FALSE))</f>
        <v/>
      </c>
      <c r="E390" s="94"/>
      <c r="F390" s="93"/>
      <c r="G390" s="94"/>
      <c r="H390" s="108"/>
      <c r="I390" s="109"/>
      <c r="J390" s="96"/>
      <c r="K390" s="97">
        <f t="shared" si="11"/>
        <v>0</v>
      </c>
    </row>
    <row r="391" spans="1:11" x14ac:dyDescent="0.25">
      <c r="A391" s="104" t="str">
        <f t="shared" si="12"/>
        <v/>
      </c>
      <c r="B391" s="93"/>
      <c r="C391" s="93"/>
      <c r="D391" s="103" t="str">
        <f>IF(C391="","",VLOOKUP(C391,'بيانات الموظفين'!$B$3:$C$301,2,FALSE))</f>
        <v/>
      </c>
      <c r="E391" s="94"/>
      <c r="F391" s="93"/>
      <c r="G391" s="94"/>
      <c r="H391" s="108"/>
      <c r="I391" s="109"/>
      <c r="J391" s="96"/>
      <c r="K391" s="97">
        <f t="shared" ref="K391:K454" si="13">I391-H391</f>
        <v>0</v>
      </c>
    </row>
    <row r="392" spans="1:11" x14ac:dyDescent="0.25">
      <c r="A392" s="104" t="str">
        <f t="shared" si="12"/>
        <v/>
      </c>
      <c r="B392" s="93"/>
      <c r="C392" s="93"/>
      <c r="D392" s="103" t="str">
        <f>IF(C392="","",VLOOKUP(C392,'بيانات الموظفين'!$B$3:$C$301,2,FALSE))</f>
        <v/>
      </c>
      <c r="E392" s="94"/>
      <c r="F392" s="93"/>
      <c r="G392" s="94"/>
      <c r="H392" s="108"/>
      <c r="I392" s="109"/>
      <c r="J392" s="96"/>
      <c r="K392" s="97">
        <f t="shared" si="13"/>
        <v>0</v>
      </c>
    </row>
    <row r="393" spans="1:11" x14ac:dyDescent="0.25">
      <c r="A393" s="104" t="str">
        <f t="shared" si="12"/>
        <v/>
      </c>
      <c r="B393" s="93"/>
      <c r="C393" s="93"/>
      <c r="D393" s="103" t="str">
        <f>IF(C393="","",VLOOKUP(C393,'بيانات الموظفين'!$B$3:$C$301,2,FALSE))</f>
        <v/>
      </c>
      <c r="E393" s="94"/>
      <c r="F393" s="93"/>
      <c r="G393" s="94"/>
      <c r="H393" s="108"/>
      <c r="I393" s="109"/>
      <c r="J393" s="96"/>
      <c r="K393" s="97">
        <f t="shared" si="13"/>
        <v>0</v>
      </c>
    </row>
    <row r="394" spans="1:11" x14ac:dyDescent="0.25">
      <c r="A394" s="104" t="str">
        <f t="shared" si="12"/>
        <v/>
      </c>
      <c r="B394" s="93"/>
      <c r="C394" s="93"/>
      <c r="D394" s="103" t="str">
        <f>IF(C394="","",VLOOKUP(C394,'بيانات الموظفين'!$B$3:$C$301,2,FALSE))</f>
        <v/>
      </c>
      <c r="E394" s="94"/>
      <c r="F394" s="93"/>
      <c r="G394" s="94"/>
      <c r="H394" s="108"/>
      <c r="I394" s="109"/>
      <c r="J394" s="96"/>
      <c r="K394" s="97">
        <f t="shared" si="13"/>
        <v>0</v>
      </c>
    </row>
    <row r="395" spans="1:11" x14ac:dyDescent="0.25">
      <c r="A395" s="104" t="str">
        <f t="shared" si="12"/>
        <v/>
      </c>
      <c r="B395" s="93"/>
      <c r="C395" s="93"/>
      <c r="D395" s="103" t="str">
        <f>IF(C395="","",VLOOKUP(C395,'بيانات الموظفين'!$B$3:$C$301,2,FALSE))</f>
        <v/>
      </c>
      <c r="E395" s="94"/>
      <c r="F395" s="93"/>
      <c r="G395" s="94"/>
      <c r="H395" s="108"/>
      <c r="I395" s="109"/>
      <c r="J395" s="96"/>
      <c r="K395" s="97">
        <f t="shared" si="13"/>
        <v>0</v>
      </c>
    </row>
    <row r="396" spans="1:11" x14ac:dyDescent="0.25">
      <c r="A396" s="104" t="str">
        <f t="shared" si="12"/>
        <v/>
      </c>
      <c r="B396" s="93"/>
      <c r="C396" s="93"/>
      <c r="D396" s="103" t="str">
        <f>IF(C396="","",VLOOKUP(C396,'بيانات الموظفين'!$B$3:$C$301,2,FALSE))</f>
        <v/>
      </c>
      <c r="E396" s="94"/>
      <c r="F396" s="93"/>
      <c r="G396" s="94"/>
      <c r="H396" s="108"/>
      <c r="I396" s="109"/>
      <c r="J396" s="96"/>
      <c r="K396" s="97">
        <f t="shared" si="13"/>
        <v>0</v>
      </c>
    </row>
    <row r="397" spans="1:11" x14ac:dyDescent="0.25">
      <c r="A397" s="104" t="str">
        <f t="shared" si="12"/>
        <v/>
      </c>
      <c r="B397" s="93"/>
      <c r="C397" s="93"/>
      <c r="D397" s="103" t="str">
        <f>IF(C397="","",VLOOKUP(C397,'بيانات الموظفين'!$B$3:$C$301,2,FALSE))</f>
        <v/>
      </c>
      <c r="E397" s="94"/>
      <c r="F397" s="93"/>
      <c r="G397" s="94"/>
      <c r="H397" s="108"/>
      <c r="I397" s="109"/>
      <c r="J397" s="96"/>
      <c r="K397" s="97">
        <f t="shared" si="13"/>
        <v>0</v>
      </c>
    </row>
    <row r="398" spans="1:11" x14ac:dyDescent="0.25">
      <c r="A398" s="104" t="str">
        <f t="shared" si="12"/>
        <v/>
      </c>
      <c r="B398" s="93"/>
      <c r="C398" s="93"/>
      <c r="D398" s="103" t="str">
        <f>IF(C398="","",VLOOKUP(C398,'بيانات الموظفين'!$B$3:$C$301,2,FALSE))</f>
        <v/>
      </c>
      <c r="E398" s="94"/>
      <c r="F398" s="93"/>
      <c r="G398" s="94"/>
      <c r="H398" s="108"/>
      <c r="I398" s="109"/>
      <c r="J398" s="96"/>
      <c r="K398" s="97">
        <f t="shared" si="13"/>
        <v>0</v>
      </c>
    </row>
    <row r="399" spans="1:11" x14ac:dyDescent="0.25">
      <c r="A399" s="104" t="str">
        <f t="shared" si="12"/>
        <v/>
      </c>
      <c r="B399" s="93"/>
      <c r="C399" s="93"/>
      <c r="D399" s="103" t="str">
        <f>IF(C399="","",VLOOKUP(C399,'بيانات الموظفين'!$B$3:$C$301,2,FALSE))</f>
        <v/>
      </c>
      <c r="E399" s="94"/>
      <c r="F399" s="93"/>
      <c r="G399" s="94"/>
      <c r="H399" s="108"/>
      <c r="I399" s="109"/>
      <c r="J399" s="96"/>
      <c r="K399" s="97">
        <f t="shared" si="13"/>
        <v>0</v>
      </c>
    </row>
    <row r="400" spans="1:11" x14ac:dyDescent="0.25">
      <c r="A400" s="104" t="str">
        <f t="shared" si="12"/>
        <v/>
      </c>
      <c r="B400" s="93"/>
      <c r="C400" s="93"/>
      <c r="D400" s="103" t="str">
        <f>IF(C400="","",VLOOKUP(C400,'بيانات الموظفين'!$B$3:$C$301,2,FALSE))</f>
        <v/>
      </c>
      <c r="E400" s="94"/>
      <c r="F400" s="93"/>
      <c r="G400" s="94"/>
      <c r="H400" s="108"/>
      <c r="I400" s="109"/>
      <c r="J400" s="96"/>
      <c r="K400" s="97">
        <f t="shared" si="13"/>
        <v>0</v>
      </c>
    </row>
    <row r="401" spans="1:11" x14ac:dyDescent="0.25">
      <c r="A401" s="104" t="str">
        <f t="shared" si="12"/>
        <v/>
      </c>
      <c r="B401" s="93"/>
      <c r="C401" s="93"/>
      <c r="D401" s="103" t="str">
        <f>IF(C401="","",VLOOKUP(C401,'بيانات الموظفين'!$B$3:$C$301,2,FALSE))</f>
        <v/>
      </c>
      <c r="E401" s="94"/>
      <c r="F401" s="93"/>
      <c r="G401" s="94"/>
      <c r="H401" s="108"/>
      <c r="I401" s="109"/>
      <c r="J401" s="96"/>
      <c r="K401" s="97">
        <f t="shared" si="13"/>
        <v>0</v>
      </c>
    </row>
    <row r="402" spans="1:11" x14ac:dyDescent="0.25">
      <c r="A402" s="104" t="str">
        <f t="shared" si="12"/>
        <v/>
      </c>
      <c r="B402" s="93"/>
      <c r="C402" s="93"/>
      <c r="D402" s="103" t="str">
        <f>IF(C402="","",VLOOKUP(C402,'بيانات الموظفين'!$B$3:$C$301,2,FALSE))</f>
        <v/>
      </c>
      <c r="E402" s="94"/>
      <c r="F402" s="93"/>
      <c r="G402" s="94"/>
      <c r="H402" s="108"/>
      <c r="I402" s="109"/>
      <c r="J402" s="96"/>
      <c r="K402" s="97">
        <f t="shared" si="13"/>
        <v>0</v>
      </c>
    </row>
    <row r="403" spans="1:11" x14ac:dyDescent="0.25">
      <c r="A403" s="104" t="str">
        <f t="shared" si="12"/>
        <v/>
      </c>
      <c r="B403" s="93"/>
      <c r="C403" s="93"/>
      <c r="D403" s="103" t="str">
        <f>IF(C403="","",VLOOKUP(C403,'بيانات الموظفين'!$B$3:$C$301,2,FALSE))</f>
        <v/>
      </c>
      <c r="E403" s="94"/>
      <c r="F403" s="93"/>
      <c r="G403" s="94"/>
      <c r="H403" s="108"/>
      <c r="I403" s="109"/>
      <c r="J403" s="96"/>
      <c r="K403" s="97">
        <f t="shared" si="13"/>
        <v>0</v>
      </c>
    </row>
    <row r="404" spans="1:11" x14ac:dyDescent="0.25">
      <c r="A404" s="104" t="str">
        <f t="shared" si="12"/>
        <v/>
      </c>
      <c r="B404" s="93"/>
      <c r="C404" s="93"/>
      <c r="D404" s="103" t="str">
        <f>IF(C404="","",VLOOKUP(C404,'بيانات الموظفين'!$B$3:$C$301,2,FALSE))</f>
        <v/>
      </c>
      <c r="E404" s="94"/>
      <c r="F404" s="93"/>
      <c r="G404" s="94"/>
      <c r="H404" s="108"/>
      <c r="I404" s="109"/>
      <c r="J404" s="96"/>
      <c r="K404" s="97">
        <f t="shared" si="13"/>
        <v>0</v>
      </c>
    </row>
    <row r="405" spans="1:11" x14ac:dyDescent="0.25">
      <c r="A405" s="104" t="str">
        <f t="shared" si="12"/>
        <v/>
      </c>
      <c r="B405" s="93"/>
      <c r="C405" s="93"/>
      <c r="D405" s="103" t="str">
        <f>IF(C405="","",VLOOKUP(C405,'بيانات الموظفين'!$B$3:$C$301,2,FALSE))</f>
        <v/>
      </c>
      <c r="E405" s="94"/>
      <c r="F405" s="93"/>
      <c r="G405" s="94"/>
      <c r="H405" s="108"/>
      <c r="I405" s="109"/>
      <c r="J405" s="96"/>
      <c r="K405" s="97">
        <f t="shared" si="13"/>
        <v>0</v>
      </c>
    </row>
    <row r="406" spans="1:11" x14ac:dyDescent="0.25">
      <c r="A406" s="104" t="str">
        <f t="shared" si="12"/>
        <v/>
      </c>
      <c r="B406" s="93"/>
      <c r="C406" s="93"/>
      <c r="D406" s="103" t="str">
        <f>IF(C406="","",VLOOKUP(C406,'بيانات الموظفين'!$B$3:$C$301,2,FALSE))</f>
        <v/>
      </c>
      <c r="E406" s="94"/>
      <c r="F406" s="93"/>
      <c r="G406" s="94"/>
      <c r="H406" s="108"/>
      <c r="I406" s="109"/>
      <c r="J406" s="96"/>
      <c r="K406" s="97">
        <f t="shared" si="13"/>
        <v>0</v>
      </c>
    </row>
    <row r="407" spans="1:11" x14ac:dyDescent="0.25">
      <c r="A407" s="104" t="str">
        <f t="shared" si="12"/>
        <v/>
      </c>
      <c r="B407" s="93"/>
      <c r="C407" s="93"/>
      <c r="D407" s="103" t="str">
        <f>IF(C407="","",VLOOKUP(C407,'بيانات الموظفين'!$B$3:$C$301,2,FALSE))</f>
        <v/>
      </c>
      <c r="E407" s="94"/>
      <c r="F407" s="93"/>
      <c r="G407" s="94"/>
      <c r="H407" s="108"/>
      <c r="I407" s="109"/>
      <c r="J407" s="96"/>
      <c r="K407" s="97">
        <f t="shared" si="13"/>
        <v>0</v>
      </c>
    </row>
    <row r="408" spans="1:11" x14ac:dyDescent="0.25">
      <c r="A408" s="104" t="str">
        <f t="shared" si="12"/>
        <v/>
      </c>
      <c r="B408" s="93"/>
      <c r="C408" s="93"/>
      <c r="D408" s="103" t="str">
        <f>IF(C408="","",VLOOKUP(C408,'بيانات الموظفين'!$B$3:$C$301,2,FALSE))</f>
        <v/>
      </c>
      <c r="E408" s="94"/>
      <c r="F408" s="93"/>
      <c r="G408" s="94"/>
      <c r="H408" s="108"/>
      <c r="I408" s="109"/>
      <c r="J408" s="96"/>
      <c r="K408" s="97">
        <f t="shared" si="13"/>
        <v>0</v>
      </c>
    </row>
    <row r="409" spans="1:11" x14ac:dyDescent="0.25">
      <c r="A409" s="104" t="str">
        <f t="shared" si="12"/>
        <v/>
      </c>
      <c r="B409" s="93"/>
      <c r="C409" s="93"/>
      <c r="D409" s="103" t="str">
        <f>IF(C409="","",VLOOKUP(C409,'بيانات الموظفين'!$B$3:$C$301,2,FALSE))</f>
        <v/>
      </c>
      <c r="E409" s="94"/>
      <c r="F409" s="93"/>
      <c r="G409" s="94"/>
      <c r="H409" s="108"/>
      <c r="I409" s="109"/>
      <c r="J409" s="96"/>
      <c r="K409" s="97">
        <f t="shared" si="13"/>
        <v>0</v>
      </c>
    </row>
    <row r="410" spans="1:11" x14ac:dyDescent="0.25">
      <c r="A410" s="104" t="str">
        <f t="shared" si="12"/>
        <v/>
      </c>
      <c r="B410" s="93"/>
      <c r="C410" s="93"/>
      <c r="D410" s="103" t="str">
        <f>IF(C410="","",VLOOKUP(C410,'بيانات الموظفين'!$B$3:$C$301,2,FALSE))</f>
        <v/>
      </c>
      <c r="E410" s="94"/>
      <c r="F410" s="93"/>
      <c r="G410" s="94"/>
      <c r="H410" s="108"/>
      <c r="I410" s="109"/>
      <c r="J410" s="96"/>
      <c r="K410" s="97">
        <f t="shared" si="13"/>
        <v>0</v>
      </c>
    </row>
    <row r="411" spans="1:11" x14ac:dyDescent="0.25">
      <c r="A411" s="104" t="str">
        <f t="shared" si="12"/>
        <v/>
      </c>
      <c r="B411" s="93"/>
      <c r="C411" s="93"/>
      <c r="D411" s="103" t="str">
        <f>IF(C411="","",VLOOKUP(C411,'بيانات الموظفين'!$B$3:$C$301,2,FALSE))</f>
        <v/>
      </c>
      <c r="E411" s="94"/>
      <c r="F411" s="93"/>
      <c r="G411" s="94"/>
      <c r="H411" s="108"/>
      <c r="I411" s="109"/>
      <c r="J411" s="96"/>
      <c r="K411" s="97">
        <f t="shared" si="13"/>
        <v>0</v>
      </c>
    </row>
    <row r="412" spans="1:11" x14ac:dyDescent="0.25">
      <c r="A412" s="104" t="str">
        <f t="shared" si="12"/>
        <v/>
      </c>
      <c r="B412" s="93"/>
      <c r="C412" s="93"/>
      <c r="D412" s="103" t="str">
        <f>IF(C412="","",VLOOKUP(C412,'بيانات الموظفين'!$B$3:$C$301,2,FALSE))</f>
        <v/>
      </c>
      <c r="E412" s="94"/>
      <c r="F412" s="93"/>
      <c r="G412" s="94"/>
      <c r="H412" s="108"/>
      <c r="I412" s="109"/>
      <c r="J412" s="96"/>
      <c r="K412" s="97">
        <f t="shared" si="13"/>
        <v>0</v>
      </c>
    </row>
    <row r="413" spans="1:11" x14ac:dyDescent="0.25">
      <c r="A413" s="104" t="str">
        <f t="shared" si="12"/>
        <v/>
      </c>
      <c r="B413" s="93"/>
      <c r="C413" s="93"/>
      <c r="D413" s="103" t="str">
        <f>IF(C413="","",VLOOKUP(C413,'بيانات الموظفين'!$B$3:$C$301,2,FALSE))</f>
        <v/>
      </c>
      <c r="E413" s="94"/>
      <c r="F413" s="93"/>
      <c r="G413" s="94"/>
      <c r="H413" s="108"/>
      <c r="I413" s="109"/>
      <c r="J413" s="96"/>
      <c r="K413" s="97">
        <f t="shared" si="13"/>
        <v>0</v>
      </c>
    </row>
    <row r="414" spans="1:11" x14ac:dyDescent="0.25">
      <c r="A414" s="104" t="str">
        <f t="shared" si="12"/>
        <v/>
      </c>
      <c r="B414" s="93"/>
      <c r="C414" s="93"/>
      <c r="D414" s="103" t="str">
        <f>IF(C414="","",VLOOKUP(C414,'بيانات الموظفين'!$B$3:$C$301,2,FALSE))</f>
        <v/>
      </c>
      <c r="E414" s="94"/>
      <c r="F414" s="93"/>
      <c r="G414" s="94"/>
      <c r="H414" s="108"/>
      <c r="I414" s="109"/>
      <c r="J414" s="96"/>
      <c r="K414" s="97">
        <f t="shared" si="13"/>
        <v>0</v>
      </c>
    </row>
    <row r="415" spans="1:11" x14ac:dyDescent="0.25">
      <c r="A415" s="104" t="str">
        <f t="shared" si="12"/>
        <v/>
      </c>
      <c r="B415" s="93"/>
      <c r="C415" s="93"/>
      <c r="D415" s="103" t="str">
        <f>IF(C415="","",VLOOKUP(C415,'بيانات الموظفين'!$B$3:$C$301,2,FALSE))</f>
        <v/>
      </c>
      <c r="E415" s="94"/>
      <c r="F415" s="93"/>
      <c r="G415" s="94"/>
      <c r="H415" s="108"/>
      <c r="I415" s="109"/>
      <c r="J415" s="96"/>
      <c r="K415" s="97">
        <f t="shared" si="13"/>
        <v>0</v>
      </c>
    </row>
    <row r="416" spans="1:11" x14ac:dyDescent="0.25">
      <c r="A416" s="104" t="str">
        <f t="shared" si="12"/>
        <v/>
      </c>
      <c r="B416" s="93"/>
      <c r="C416" s="93"/>
      <c r="D416" s="103" t="str">
        <f>IF(C416="","",VLOOKUP(C416,'بيانات الموظفين'!$B$3:$C$301,2,FALSE))</f>
        <v/>
      </c>
      <c r="E416" s="94"/>
      <c r="F416" s="93"/>
      <c r="G416" s="94"/>
      <c r="H416" s="108"/>
      <c r="I416" s="109"/>
      <c r="J416" s="96"/>
      <c r="K416" s="97">
        <f t="shared" si="13"/>
        <v>0</v>
      </c>
    </row>
    <row r="417" spans="1:11" x14ac:dyDescent="0.25">
      <c r="A417" s="104" t="str">
        <f t="shared" si="12"/>
        <v/>
      </c>
      <c r="B417" s="93"/>
      <c r="C417" s="93"/>
      <c r="D417" s="103" t="str">
        <f>IF(C417="","",VLOOKUP(C417,'بيانات الموظفين'!$B$3:$C$301,2,FALSE))</f>
        <v/>
      </c>
      <c r="E417" s="94"/>
      <c r="F417" s="93"/>
      <c r="G417" s="94"/>
      <c r="H417" s="108"/>
      <c r="I417" s="109"/>
      <c r="J417" s="96"/>
      <c r="K417" s="97">
        <f t="shared" si="13"/>
        <v>0</v>
      </c>
    </row>
    <row r="418" spans="1:11" x14ac:dyDescent="0.25">
      <c r="A418" s="104" t="str">
        <f t="shared" si="12"/>
        <v/>
      </c>
      <c r="B418" s="93"/>
      <c r="C418" s="93"/>
      <c r="D418" s="103" t="str">
        <f>IF(C418="","",VLOOKUP(C418,'بيانات الموظفين'!$B$3:$C$301,2,FALSE))</f>
        <v/>
      </c>
      <c r="E418" s="94"/>
      <c r="F418" s="93"/>
      <c r="G418" s="94"/>
      <c r="H418" s="108"/>
      <c r="I418" s="109"/>
      <c r="J418" s="96"/>
      <c r="K418" s="97">
        <f t="shared" si="13"/>
        <v>0</v>
      </c>
    </row>
    <row r="419" spans="1:11" x14ac:dyDescent="0.25">
      <c r="A419" s="104" t="str">
        <f t="shared" si="12"/>
        <v/>
      </c>
      <c r="B419" s="93"/>
      <c r="C419" s="93"/>
      <c r="D419" s="103" t="str">
        <f>IF(C419="","",VLOOKUP(C419,'بيانات الموظفين'!$B$3:$C$301,2,FALSE))</f>
        <v/>
      </c>
      <c r="E419" s="94"/>
      <c r="F419" s="93"/>
      <c r="G419" s="94"/>
      <c r="H419" s="108"/>
      <c r="I419" s="109"/>
      <c r="J419" s="96"/>
      <c r="K419" s="97">
        <f t="shared" si="13"/>
        <v>0</v>
      </c>
    </row>
    <row r="420" spans="1:11" x14ac:dyDescent="0.25">
      <c r="A420" s="104" t="str">
        <f t="shared" si="12"/>
        <v/>
      </c>
      <c r="B420" s="93"/>
      <c r="C420" s="93"/>
      <c r="D420" s="103" t="str">
        <f>IF(C420="","",VLOOKUP(C420,'بيانات الموظفين'!$B$3:$C$301,2,FALSE))</f>
        <v/>
      </c>
      <c r="E420" s="94"/>
      <c r="F420" s="93"/>
      <c r="G420" s="94"/>
      <c r="H420" s="108"/>
      <c r="I420" s="109"/>
      <c r="J420" s="96"/>
      <c r="K420" s="97">
        <f t="shared" si="13"/>
        <v>0</v>
      </c>
    </row>
    <row r="421" spans="1:11" x14ac:dyDescent="0.25">
      <c r="A421" s="104" t="str">
        <f t="shared" si="12"/>
        <v/>
      </c>
      <c r="B421" s="93"/>
      <c r="C421" s="93"/>
      <c r="D421" s="103" t="str">
        <f>IF(C421="","",VLOOKUP(C421,'بيانات الموظفين'!$B$3:$C$301,2,FALSE))</f>
        <v/>
      </c>
      <c r="E421" s="94"/>
      <c r="F421" s="93"/>
      <c r="G421" s="94"/>
      <c r="H421" s="108"/>
      <c r="I421" s="109"/>
      <c r="J421" s="96"/>
      <c r="K421" s="97">
        <f t="shared" si="13"/>
        <v>0</v>
      </c>
    </row>
    <row r="422" spans="1:11" x14ac:dyDescent="0.25">
      <c r="A422" s="104" t="str">
        <f t="shared" si="12"/>
        <v/>
      </c>
      <c r="B422" s="93"/>
      <c r="C422" s="93"/>
      <c r="D422" s="103" t="str">
        <f>IF(C422="","",VLOOKUP(C422,'بيانات الموظفين'!$B$3:$C$301,2,FALSE))</f>
        <v/>
      </c>
      <c r="E422" s="94"/>
      <c r="F422" s="93"/>
      <c r="G422" s="94"/>
      <c r="H422" s="108"/>
      <c r="I422" s="109"/>
      <c r="J422" s="96"/>
      <c r="K422" s="97">
        <f t="shared" si="13"/>
        <v>0</v>
      </c>
    </row>
    <row r="423" spans="1:11" x14ac:dyDescent="0.25">
      <c r="A423" s="104" t="str">
        <f t="shared" si="12"/>
        <v/>
      </c>
      <c r="B423" s="93"/>
      <c r="C423" s="93"/>
      <c r="D423" s="103" t="str">
        <f>IF(C423="","",VLOOKUP(C423,'بيانات الموظفين'!$B$3:$C$301,2,FALSE))</f>
        <v/>
      </c>
      <c r="E423" s="94"/>
      <c r="F423" s="93"/>
      <c r="G423" s="94"/>
      <c r="H423" s="108"/>
      <c r="I423" s="109"/>
      <c r="J423" s="96"/>
      <c r="K423" s="97">
        <f t="shared" si="13"/>
        <v>0</v>
      </c>
    </row>
    <row r="424" spans="1:11" x14ac:dyDescent="0.25">
      <c r="A424" s="104" t="str">
        <f t="shared" si="12"/>
        <v/>
      </c>
      <c r="B424" s="93"/>
      <c r="C424" s="93"/>
      <c r="D424" s="103" t="str">
        <f>IF(C424="","",VLOOKUP(C424,'بيانات الموظفين'!$B$3:$C$301,2,FALSE))</f>
        <v/>
      </c>
      <c r="E424" s="94"/>
      <c r="F424" s="93"/>
      <c r="G424" s="94"/>
      <c r="H424" s="108"/>
      <c r="I424" s="109"/>
      <c r="J424" s="96"/>
      <c r="K424" s="97">
        <f t="shared" si="13"/>
        <v>0</v>
      </c>
    </row>
    <row r="425" spans="1:11" x14ac:dyDescent="0.25">
      <c r="A425" s="104" t="str">
        <f t="shared" si="12"/>
        <v/>
      </c>
      <c r="B425" s="93"/>
      <c r="C425" s="93"/>
      <c r="D425" s="103" t="str">
        <f>IF(C425="","",VLOOKUP(C425,'بيانات الموظفين'!$B$3:$C$301,2,FALSE))</f>
        <v/>
      </c>
      <c r="E425" s="94"/>
      <c r="F425" s="93"/>
      <c r="G425" s="94"/>
      <c r="H425" s="108"/>
      <c r="I425" s="109"/>
      <c r="J425" s="96"/>
      <c r="K425" s="97">
        <f t="shared" si="13"/>
        <v>0</v>
      </c>
    </row>
    <row r="426" spans="1:11" x14ac:dyDescent="0.25">
      <c r="A426" s="104" t="str">
        <f t="shared" si="12"/>
        <v/>
      </c>
      <c r="B426" s="93"/>
      <c r="C426" s="93"/>
      <c r="D426" s="103" t="str">
        <f>IF(C426="","",VLOOKUP(C426,'بيانات الموظفين'!$B$3:$C$301,2,FALSE))</f>
        <v/>
      </c>
      <c r="E426" s="94"/>
      <c r="F426" s="93"/>
      <c r="G426" s="94"/>
      <c r="H426" s="108"/>
      <c r="I426" s="109"/>
      <c r="J426" s="96"/>
      <c r="K426" s="97">
        <f t="shared" si="13"/>
        <v>0</v>
      </c>
    </row>
    <row r="427" spans="1:11" x14ac:dyDescent="0.25">
      <c r="A427" s="104" t="str">
        <f t="shared" si="12"/>
        <v/>
      </c>
      <c r="B427" s="93"/>
      <c r="C427" s="93"/>
      <c r="D427" s="103" t="str">
        <f>IF(C427="","",VLOOKUP(C427,'بيانات الموظفين'!$B$3:$C$301,2,FALSE))</f>
        <v/>
      </c>
      <c r="E427" s="94"/>
      <c r="F427" s="93"/>
      <c r="G427" s="94"/>
      <c r="H427" s="108"/>
      <c r="I427" s="109"/>
      <c r="J427" s="96"/>
      <c r="K427" s="97">
        <f t="shared" si="13"/>
        <v>0</v>
      </c>
    </row>
    <row r="428" spans="1:11" x14ac:dyDescent="0.25">
      <c r="A428" s="104" t="str">
        <f t="shared" si="12"/>
        <v/>
      </c>
      <c r="B428" s="93"/>
      <c r="C428" s="93"/>
      <c r="D428" s="103" t="str">
        <f>IF(C428="","",VLOOKUP(C428,'بيانات الموظفين'!$B$3:$C$301,2,FALSE))</f>
        <v/>
      </c>
      <c r="E428" s="94"/>
      <c r="F428" s="93"/>
      <c r="G428" s="94"/>
      <c r="H428" s="108"/>
      <c r="I428" s="109"/>
      <c r="J428" s="96"/>
      <c r="K428" s="97">
        <f t="shared" si="13"/>
        <v>0</v>
      </c>
    </row>
    <row r="429" spans="1:11" x14ac:dyDescent="0.25">
      <c r="A429" s="104" t="str">
        <f t="shared" si="12"/>
        <v/>
      </c>
      <c r="B429" s="93"/>
      <c r="C429" s="93"/>
      <c r="D429" s="103" t="str">
        <f>IF(C429="","",VLOOKUP(C429,'بيانات الموظفين'!$B$3:$C$301,2,FALSE))</f>
        <v/>
      </c>
      <c r="E429" s="94"/>
      <c r="F429" s="93"/>
      <c r="G429" s="94"/>
      <c r="H429" s="108"/>
      <c r="I429" s="109"/>
      <c r="J429" s="96"/>
      <c r="K429" s="97">
        <f t="shared" si="13"/>
        <v>0</v>
      </c>
    </row>
    <row r="430" spans="1:11" x14ac:dyDescent="0.25">
      <c r="A430" s="104" t="str">
        <f t="shared" si="12"/>
        <v/>
      </c>
      <c r="B430" s="93"/>
      <c r="C430" s="93"/>
      <c r="D430" s="103" t="str">
        <f>IF(C430="","",VLOOKUP(C430,'بيانات الموظفين'!$B$3:$C$301,2,FALSE))</f>
        <v/>
      </c>
      <c r="E430" s="94"/>
      <c r="F430" s="93"/>
      <c r="G430" s="94"/>
      <c r="H430" s="108"/>
      <c r="I430" s="109"/>
      <c r="J430" s="96"/>
      <c r="K430" s="97">
        <f t="shared" si="13"/>
        <v>0</v>
      </c>
    </row>
    <row r="431" spans="1:11" x14ac:dyDescent="0.25">
      <c r="A431" s="104" t="str">
        <f t="shared" si="12"/>
        <v/>
      </c>
      <c r="B431" s="93"/>
      <c r="C431" s="93"/>
      <c r="D431" s="103" t="str">
        <f>IF(C431="","",VLOOKUP(C431,'بيانات الموظفين'!$B$3:$C$301,2,FALSE))</f>
        <v/>
      </c>
      <c r="E431" s="94"/>
      <c r="F431" s="93"/>
      <c r="G431" s="94"/>
      <c r="H431" s="108"/>
      <c r="I431" s="109"/>
      <c r="J431" s="96"/>
      <c r="K431" s="97">
        <f t="shared" si="13"/>
        <v>0</v>
      </c>
    </row>
    <row r="432" spans="1:11" x14ac:dyDescent="0.25">
      <c r="A432" s="104" t="str">
        <f t="shared" si="12"/>
        <v/>
      </c>
      <c r="B432" s="93"/>
      <c r="C432" s="93"/>
      <c r="D432" s="103" t="str">
        <f>IF(C432="","",VLOOKUP(C432,'بيانات الموظفين'!$B$3:$C$301,2,FALSE))</f>
        <v/>
      </c>
      <c r="E432" s="94"/>
      <c r="F432" s="93"/>
      <c r="G432" s="94"/>
      <c r="H432" s="108"/>
      <c r="I432" s="109"/>
      <c r="J432" s="96"/>
      <c r="K432" s="97">
        <f t="shared" si="13"/>
        <v>0</v>
      </c>
    </row>
    <row r="433" spans="1:11" x14ac:dyDescent="0.25">
      <c r="A433" s="104" t="str">
        <f t="shared" si="12"/>
        <v/>
      </c>
      <c r="B433" s="93"/>
      <c r="C433" s="93"/>
      <c r="D433" s="103" t="str">
        <f>IF(C433="","",VLOOKUP(C433,'بيانات الموظفين'!$B$3:$C$301,2,FALSE))</f>
        <v/>
      </c>
      <c r="E433" s="94"/>
      <c r="F433" s="93"/>
      <c r="G433" s="94"/>
      <c r="H433" s="108"/>
      <c r="I433" s="109"/>
      <c r="J433" s="96"/>
      <c r="K433" s="97">
        <f t="shared" si="13"/>
        <v>0</v>
      </c>
    </row>
    <row r="434" spans="1:11" x14ac:dyDescent="0.25">
      <c r="A434" s="104" t="str">
        <f t="shared" si="12"/>
        <v/>
      </c>
      <c r="B434" s="93"/>
      <c r="C434" s="93"/>
      <c r="D434" s="103" t="str">
        <f>IF(C434="","",VLOOKUP(C434,'بيانات الموظفين'!$B$3:$C$301,2,FALSE))</f>
        <v/>
      </c>
      <c r="E434" s="94"/>
      <c r="F434" s="93"/>
      <c r="G434" s="94"/>
      <c r="H434" s="108"/>
      <c r="I434" s="109"/>
      <c r="J434" s="96"/>
      <c r="K434" s="97">
        <f t="shared" si="13"/>
        <v>0</v>
      </c>
    </row>
    <row r="435" spans="1:11" x14ac:dyDescent="0.25">
      <c r="A435" s="104" t="str">
        <f t="shared" si="12"/>
        <v/>
      </c>
      <c r="B435" s="93"/>
      <c r="C435" s="93"/>
      <c r="D435" s="103" t="str">
        <f>IF(C435="","",VLOOKUP(C435,'بيانات الموظفين'!$B$3:$C$301,2,FALSE))</f>
        <v/>
      </c>
      <c r="E435" s="94"/>
      <c r="F435" s="93"/>
      <c r="G435" s="94"/>
      <c r="H435" s="108"/>
      <c r="I435" s="109"/>
      <c r="J435" s="96"/>
      <c r="K435" s="97">
        <f t="shared" si="13"/>
        <v>0</v>
      </c>
    </row>
    <row r="436" spans="1:11" x14ac:dyDescent="0.25">
      <c r="A436" s="104" t="str">
        <f t="shared" si="12"/>
        <v/>
      </c>
      <c r="B436" s="93"/>
      <c r="C436" s="93"/>
      <c r="D436" s="103" t="str">
        <f>IF(C436="","",VLOOKUP(C436,'بيانات الموظفين'!$B$3:$C$301,2,FALSE))</f>
        <v/>
      </c>
      <c r="E436" s="94"/>
      <c r="F436" s="93"/>
      <c r="G436" s="94"/>
      <c r="H436" s="108"/>
      <c r="I436" s="109"/>
      <c r="J436" s="96"/>
      <c r="K436" s="97">
        <f t="shared" si="13"/>
        <v>0</v>
      </c>
    </row>
    <row r="437" spans="1:11" x14ac:dyDescent="0.25">
      <c r="A437" s="104" t="str">
        <f t="shared" si="12"/>
        <v/>
      </c>
      <c r="B437" s="93"/>
      <c r="C437" s="93"/>
      <c r="D437" s="103" t="str">
        <f>IF(C437="","",VLOOKUP(C437,'بيانات الموظفين'!$B$3:$C$301,2,FALSE))</f>
        <v/>
      </c>
      <c r="E437" s="94"/>
      <c r="F437" s="93"/>
      <c r="G437" s="94"/>
      <c r="H437" s="108"/>
      <c r="I437" s="109"/>
      <c r="J437" s="96"/>
      <c r="K437" s="97">
        <f t="shared" si="13"/>
        <v>0</v>
      </c>
    </row>
    <row r="438" spans="1:11" x14ac:dyDescent="0.25">
      <c r="A438" s="104" t="str">
        <f t="shared" si="12"/>
        <v/>
      </c>
      <c r="B438" s="93"/>
      <c r="C438" s="93"/>
      <c r="D438" s="103" t="str">
        <f>IF(C438="","",VLOOKUP(C438,'بيانات الموظفين'!$B$3:$C$301,2,FALSE))</f>
        <v/>
      </c>
      <c r="E438" s="94"/>
      <c r="F438" s="93"/>
      <c r="G438" s="94"/>
      <c r="H438" s="108"/>
      <c r="I438" s="109"/>
      <c r="J438" s="96"/>
      <c r="K438" s="97">
        <f t="shared" si="13"/>
        <v>0</v>
      </c>
    </row>
    <row r="439" spans="1:11" x14ac:dyDescent="0.25">
      <c r="A439" s="104" t="str">
        <f t="shared" si="12"/>
        <v/>
      </c>
      <c r="B439" s="93"/>
      <c r="C439" s="93"/>
      <c r="D439" s="103" t="str">
        <f>IF(C439="","",VLOOKUP(C439,'بيانات الموظفين'!$B$3:$C$301,2,FALSE))</f>
        <v/>
      </c>
      <c r="E439" s="94"/>
      <c r="F439" s="93"/>
      <c r="G439" s="94"/>
      <c r="H439" s="108"/>
      <c r="I439" s="109"/>
      <c r="J439" s="96"/>
      <c r="K439" s="97">
        <f t="shared" si="13"/>
        <v>0</v>
      </c>
    </row>
    <row r="440" spans="1:11" x14ac:dyDescent="0.25">
      <c r="A440" s="104" t="str">
        <f t="shared" si="12"/>
        <v/>
      </c>
      <c r="B440" s="93"/>
      <c r="C440" s="93"/>
      <c r="D440" s="103" t="str">
        <f>IF(C440="","",VLOOKUP(C440,'بيانات الموظفين'!$B$3:$C$301,2,FALSE))</f>
        <v/>
      </c>
      <c r="E440" s="94"/>
      <c r="F440" s="93"/>
      <c r="G440" s="94"/>
      <c r="H440" s="108"/>
      <c r="I440" s="109"/>
      <c r="J440" s="96"/>
      <c r="K440" s="97">
        <f t="shared" si="13"/>
        <v>0</v>
      </c>
    </row>
    <row r="441" spans="1:11" x14ac:dyDescent="0.25">
      <c r="A441" s="104" t="str">
        <f t="shared" si="12"/>
        <v/>
      </c>
      <c r="B441" s="93"/>
      <c r="C441" s="93"/>
      <c r="D441" s="103" t="str">
        <f>IF(C441="","",VLOOKUP(C441,'بيانات الموظفين'!$B$3:$C$301,2,FALSE))</f>
        <v/>
      </c>
      <c r="E441" s="94"/>
      <c r="F441" s="93"/>
      <c r="G441" s="94"/>
      <c r="H441" s="108"/>
      <c r="I441" s="109"/>
      <c r="J441" s="96"/>
      <c r="K441" s="97">
        <f t="shared" si="13"/>
        <v>0</v>
      </c>
    </row>
    <row r="442" spans="1:11" x14ac:dyDescent="0.25">
      <c r="A442" s="104" t="str">
        <f t="shared" si="12"/>
        <v/>
      </c>
      <c r="B442" s="93"/>
      <c r="C442" s="93"/>
      <c r="D442" s="103" t="str">
        <f>IF(C442="","",VLOOKUP(C442,'بيانات الموظفين'!$B$3:$C$301,2,FALSE))</f>
        <v/>
      </c>
      <c r="E442" s="94"/>
      <c r="F442" s="93"/>
      <c r="G442" s="94"/>
      <c r="H442" s="108"/>
      <c r="I442" s="109"/>
      <c r="J442" s="96"/>
      <c r="K442" s="97">
        <f t="shared" si="13"/>
        <v>0</v>
      </c>
    </row>
    <row r="443" spans="1:11" x14ac:dyDescent="0.25">
      <c r="A443" s="104" t="str">
        <f t="shared" si="12"/>
        <v/>
      </c>
      <c r="B443" s="93"/>
      <c r="C443" s="93"/>
      <c r="D443" s="103" t="str">
        <f>IF(C443="","",VLOOKUP(C443,'بيانات الموظفين'!$B$3:$C$301,2,FALSE))</f>
        <v/>
      </c>
      <c r="E443" s="94"/>
      <c r="F443" s="93"/>
      <c r="G443" s="94"/>
      <c r="H443" s="108"/>
      <c r="I443" s="109"/>
      <c r="J443" s="96"/>
      <c r="K443" s="97">
        <f t="shared" si="13"/>
        <v>0</v>
      </c>
    </row>
    <row r="444" spans="1:11" x14ac:dyDescent="0.25">
      <c r="A444" s="104" t="str">
        <f t="shared" si="12"/>
        <v/>
      </c>
      <c r="B444" s="93"/>
      <c r="C444" s="93"/>
      <c r="D444" s="103" t="str">
        <f>IF(C444="","",VLOOKUP(C444,'بيانات الموظفين'!$B$3:$C$301,2,FALSE))</f>
        <v/>
      </c>
      <c r="E444" s="94"/>
      <c r="F444" s="93"/>
      <c r="G444" s="94"/>
      <c r="H444" s="108"/>
      <c r="I444" s="109"/>
      <c r="J444" s="96"/>
      <c r="K444" s="97">
        <f t="shared" si="13"/>
        <v>0</v>
      </c>
    </row>
    <row r="445" spans="1:11" x14ac:dyDescent="0.25">
      <c r="A445" s="104" t="str">
        <f t="shared" si="12"/>
        <v/>
      </c>
      <c r="B445" s="93"/>
      <c r="C445" s="93"/>
      <c r="D445" s="103" t="str">
        <f>IF(C445="","",VLOOKUP(C445,'بيانات الموظفين'!$B$3:$C$301,2,FALSE))</f>
        <v/>
      </c>
      <c r="E445" s="94"/>
      <c r="F445" s="93"/>
      <c r="G445" s="94"/>
      <c r="H445" s="108"/>
      <c r="I445" s="109"/>
      <c r="J445" s="96"/>
      <c r="K445" s="97">
        <f t="shared" si="13"/>
        <v>0</v>
      </c>
    </row>
    <row r="446" spans="1:11" x14ac:dyDescent="0.25">
      <c r="A446" s="104" t="str">
        <f t="shared" si="12"/>
        <v/>
      </c>
      <c r="B446" s="93"/>
      <c r="C446" s="93"/>
      <c r="D446" s="103" t="str">
        <f>IF(C446="","",VLOOKUP(C446,'بيانات الموظفين'!$B$3:$C$301,2,FALSE))</f>
        <v/>
      </c>
      <c r="E446" s="94"/>
      <c r="F446" s="93"/>
      <c r="G446" s="94"/>
      <c r="H446" s="108"/>
      <c r="I446" s="109"/>
      <c r="J446" s="96"/>
      <c r="K446" s="97">
        <f t="shared" si="13"/>
        <v>0</v>
      </c>
    </row>
    <row r="447" spans="1:11" x14ac:dyDescent="0.25">
      <c r="A447" s="104" t="str">
        <f t="shared" si="12"/>
        <v/>
      </c>
      <c r="B447" s="93"/>
      <c r="C447" s="93"/>
      <c r="D447" s="103" t="str">
        <f>IF(C447="","",VLOOKUP(C447,'بيانات الموظفين'!$B$3:$C$301,2,FALSE))</f>
        <v/>
      </c>
      <c r="E447" s="94"/>
      <c r="F447" s="93"/>
      <c r="G447" s="94"/>
      <c r="H447" s="108"/>
      <c r="I447" s="109"/>
      <c r="J447" s="96"/>
      <c r="K447" s="97">
        <f t="shared" si="13"/>
        <v>0</v>
      </c>
    </row>
    <row r="448" spans="1:11" x14ac:dyDescent="0.25">
      <c r="A448" s="104" t="str">
        <f t="shared" si="12"/>
        <v/>
      </c>
      <c r="B448" s="93"/>
      <c r="C448" s="93"/>
      <c r="D448" s="103" t="str">
        <f>IF(C448="","",VLOOKUP(C448,'بيانات الموظفين'!$B$3:$C$301,2,FALSE))</f>
        <v/>
      </c>
      <c r="E448" s="94"/>
      <c r="F448" s="93"/>
      <c r="G448" s="94"/>
      <c r="H448" s="108"/>
      <c r="I448" s="109"/>
      <c r="J448" s="96"/>
      <c r="K448" s="97">
        <f t="shared" si="13"/>
        <v>0</v>
      </c>
    </row>
    <row r="449" spans="1:11" x14ac:dyDescent="0.25">
      <c r="A449" s="104" t="str">
        <f t="shared" si="12"/>
        <v/>
      </c>
      <c r="B449" s="93"/>
      <c r="C449" s="93"/>
      <c r="D449" s="103" t="str">
        <f>IF(C449="","",VLOOKUP(C449,'بيانات الموظفين'!$B$3:$C$301,2,FALSE))</f>
        <v/>
      </c>
      <c r="E449" s="94"/>
      <c r="F449" s="93"/>
      <c r="G449" s="94"/>
      <c r="H449" s="108"/>
      <c r="I449" s="109"/>
      <c r="J449" s="96"/>
      <c r="K449" s="97">
        <f t="shared" si="13"/>
        <v>0</v>
      </c>
    </row>
    <row r="450" spans="1:11" x14ac:dyDescent="0.25">
      <c r="A450" s="104" t="str">
        <f t="shared" si="12"/>
        <v/>
      </c>
      <c r="B450" s="93"/>
      <c r="C450" s="93"/>
      <c r="D450" s="103" t="str">
        <f>IF(C450="","",VLOOKUP(C450,'بيانات الموظفين'!$B$3:$C$301,2,FALSE))</f>
        <v/>
      </c>
      <c r="E450" s="94"/>
      <c r="F450" s="93"/>
      <c r="G450" s="94"/>
      <c r="H450" s="108"/>
      <c r="I450" s="109"/>
      <c r="J450" s="96"/>
      <c r="K450" s="97">
        <f t="shared" si="13"/>
        <v>0</v>
      </c>
    </row>
    <row r="451" spans="1:11" x14ac:dyDescent="0.25">
      <c r="A451" s="104" t="str">
        <f t="shared" si="12"/>
        <v/>
      </c>
      <c r="B451" s="93"/>
      <c r="C451" s="93"/>
      <c r="D451" s="103" t="str">
        <f>IF(C451="","",VLOOKUP(C451,'بيانات الموظفين'!$B$3:$C$301,2,FALSE))</f>
        <v/>
      </c>
      <c r="E451" s="94"/>
      <c r="F451" s="93"/>
      <c r="G451" s="94"/>
      <c r="H451" s="108"/>
      <c r="I451" s="109"/>
      <c r="J451" s="96"/>
      <c r="K451" s="97">
        <f t="shared" si="13"/>
        <v>0</v>
      </c>
    </row>
    <row r="452" spans="1:11" x14ac:dyDescent="0.25">
      <c r="A452" s="104" t="str">
        <f t="shared" si="12"/>
        <v/>
      </c>
      <c r="B452" s="93"/>
      <c r="C452" s="93"/>
      <c r="D452" s="103" t="str">
        <f>IF(C452="","",VLOOKUP(C452,'بيانات الموظفين'!$B$3:$C$301,2,FALSE))</f>
        <v/>
      </c>
      <c r="E452" s="94"/>
      <c r="F452" s="93"/>
      <c r="G452" s="94"/>
      <c r="H452" s="108"/>
      <c r="I452" s="109"/>
      <c r="J452" s="96"/>
      <c r="K452" s="97">
        <f t="shared" si="13"/>
        <v>0</v>
      </c>
    </row>
    <row r="453" spans="1:11" x14ac:dyDescent="0.25">
      <c r="A453" s="104" t="str">
        <f t="shared" si="12"/>
        <v/>
      </c>
      <c r="B453" s="93"/>
      <c r="C453" s="93"/>
      <c r="D453" s="103" t="str">
        <f>IF(C453="","",VLOOKUP(C453,'بيانات الموظفين'!$B$3:$C$301,2,FALSE))</f>
        <v/>
      </c>
      <c r="E453" s="94"/>
      <c r="F453" s="93"/>
      <c r="G453" s="94"/>
      <c r="H453" s="108"/>
      <c r="I453" s="109"/>
      <c r="J453" s="96"/>
      <c r="K453" s="97">
        <f t="shared" si="13"/>
        <v>0</v>
      </c>
    </row>
    <row r="454" spans="1:11" x14ac:dyDescent="0.25">
      <c r="A454" s="104" t="str">
        <f t="shared" ref="A454:A517" si="14">IF(C454="","",ROW(A454)-ROW($A$5))</f>
        <v/>
      </c>
      <c r="B454" s="93"/>
      <c r="C454" s="93"/>
      <c r="D454" s="103" t="str">
        <f>IF(C454="","",VLOOKUP(C454,'بيانات الموظفين'!$B$3:$C$301,2,FALSE))</f>
        <v/>
      </c>
      <c r="E454" s="94"/>
      <c r="F454" s="93"/>
      <c r="G454" s="94"/>
      <c r="H454" s="108"/>
      <c r="I454" s="109"/>
      <c r="J454" s="96"/>
      <c r="K454" s="97">
        <f t="shared" si="13"/>
        <v>0</v>
      </c>
    </row>
    <row r="455" spans="1:11" x14ac:dyDescent="0.25">
      <c r="A455" s="104" t="str">
        <f t="shared" si="14"/>
        <v/>
      </c>
      <c r="B455" s="93"/>
      <c r="C455" s="93"/>
      <c r="D455" s="103" t="str">
        <f>IF(C455="","",VLOOKUP(C455,'بيانات الموظفين'!$B$3:$C$301,2,FALSE))</f>
        <v/>
      </c>
      <c r="E455" s="94"/>
      <c r="F455" s="93"/>
      <c r="G455" s="94"/>
      <c r="H455" s="108"/>
      <c r="I455" s="109"/>
      <c r="J455" s="96"/>
      <c r="K455" s="97">
        <f t="shared" ref="K455:K518" si="15">I455-H455</f>
        <v>0</v>
      </c>
    </row>
    <row r="456" spans="1:11" x14ac:dyDescent="0.25">
      <c r="A456" s="104" t="str">
        <f t="shared" si="14"/>
        <v/>
      </c>
      <c r="B456" s="93"/>
      <c r="C456" s="93"/>
      <c r="D456" s="103" t="str">
        <f>IF(C456="","",VLOOKUP(C456,'بيانات الموظفين'!$B$3:$C$301,2,FALSE))</f>
        <v/>
      </c>
      <c r="E456" s="94"/>
      <c r="F456" s="93"/>
      <c r="G456" s="94"/>
      <c r="H456" s="108"/>
      <c r="I456" s="109"/>
      <c r="J456" s="96"/>
      <c r="K456" s="97">
        <f t="shared" si="15"/>
        <v>0</v>
      </c>
    </row>
    <row r="457" spans="1:11" x14ac:dyDescent="0.25">
      <c r="A457" s="104" t="str">
        <f t="shared" si="14"/>
        <v/>
      </c>
      <c r="B457" s="93"/>
      <c r="C457" s="93"/>
      <c r="D457" s="103" t="str">
        <f>IF(C457="","",VLOOKUP(C457,'بيانات الموظفين'!$B$3:$C$301,2,FALSE))</f>
        <v/>
      </c>
      <c r="E457" s="94"/>
      <c r="F457" s="93"/>
      <c r="G457" s="94"/>
      <c r="H457" s="108"/>
      <c r="I457" s="109"/>
      <c r="J457" s="96"/>
      <c r="K457" s="97">
        <f t="shared" si="15"/>
        <v>0</v>
      </c>
    </row>
    <row r="458" spans="1:11" x14ac:dyDescent="0.25">
      <c r="A458" s="104" t="str">
        <f t="shared" si="14"/>
        <v/>
      </c>
      <c r="B458" s="93"/>
      <c r="C458" s="93"/>
      <c r="D458" s="103" t="str">
        <f>IF(C458="","",VLOOKUP(C458,'بيانات الموظفين'!$B$3:$C$301,2,FALSE))</f>
        <v/>
      </c>
      <c r="E458" s="94"/>
      <c r="F458" s="93"/>
      <c r="G458" s="94"/>
      <c r="H458" s="108"/>
      <c r="I458" s="109"/>
      <c r="J458" s="96"/>
      <c r="K458" s="97">
        <f t="shared" si="15"/>
        <v>0</v>
      </c>
    </row>
    <row r="459" spans="1:11" x14ac:dyDescent="0.25">
      <c r="A459" s="104" t="str">
        <f t="shared" si="14"/>
        <v/>
      </c>
      <c r="B459" s="93"/>
      <c r="C459" s="93"/>
      <c r="D459" s="103" t="str">
        <f>IF(C459="","",VLOOKUP(C459,'بيانات الموظفين'!$B$3:$C$301,2,FALSE))</f>
        <v/>
      </c>
      <c r="E459" s="94"/>
      <c r="F459" s="93"/>
      <c r="G459" s="94"/>
      <c r="H459" s="108"/>
      <c r="I459" s="109"/>
      <c r="J459" s="96"/>
      <c r="K459" s="97">
        <f t="shared" si="15"/>
        <v>0</v>
      </c>
    </row>
    <row r="460" spans="1:11" x14ac:dyDescent="0.25">
      <c r="A460" s="104" t="str">
        <f t="shared" si="14"/>
        <v/>
      </c>
      <c r="B460" s="93"/>
      <c r="C460" s="93"/>
      <c r="D460" s="103" t="str">
        <f>IF(C460="","",VLOOKUP(C460,'بيانات الموظفين'!$B$3:$C$301,2,FALSE))</f>
        <v/>
      </c>
      <c r="E460" s="94"/>
      <c r="F460" s="93"/>
      <c r="G460" s="94"/>
      <c r="H460" s="108"/>
      <c r="I460" s="109"/>
      <c r="J460" s="96"/>
      <c r="K460" s="97">
        <f t="shared" si="15"/>
        <v>0</v>
      </c>
    </row>
    <row r="461" spans="1:11" x14ac:dyDescent="0.25">
      <c r="A461" s="104" t="str">
        <f t="shared" si="14"/>
        <v/>
      </c>
      <c r="B461" s="93"/>
      <c r="C461" s="93"/>
      <c r="D461" s="103" t="str">
        <f>IF(C461="","",VLOOKUP(C461,'بيانات الموظفين'!$B$3:$C$301,2,FALSE))</f>
        <v/>
      </c>
      <c r="E461" s="94"/>
      <c r="F461" s="93"/>
      <c r="G461" s="94"/>
      <c r="H461" s="108"/>
      <c r="I461" s="109"/>
      <c r="J461" s="96"/>
      <c r="K461" s="97">
        <f t="shared" si="15"/>
        <v>0</v>
      </c>
    </row>
    <row r="462" spans="1:11" x14ac:dyDescent="0.25">
      <c r="A462" s="104" t="str">
        <f t="shared" si="14"/>
        <v/>
      </c>
      <c r="B462" s="93"/>
      <c r="C462" s="93"/>
      <c r="D462" s="103" t="str">
        <f>IF(C462="","",VLOOKUP(C462,'بيانات الموظفين'!$B$3:$C$301,2,FALSE))</f>
        <v/>
      </c>
      <c r="E462" s="94"/>
      <c r="F462" s="93"/>
      <c r="G462" s="94"/>
      <c r="H462" s="108"/>
      <c r="I462" s="109"/>
      <c r="J462" s="96"/>
      <c r="K462" s="97">
        <f t="shared" si="15"/>
        <v>0</v>
      </c>
    </row>
    <row r="463" spans="1:11" x14ac:dyDescent="0.25">
      <c r="A463" s="104" t="str">
        <f t="shared" si="14"/>
        <v/>
      </c>
      <c r="B463" s="93"/>
      <c r="C463" s="93"/>
      <c r="D463" s="103" t="str">
        <f>IF(C463="","",VLOOKUP(C463,'بيانات الموظفين'!$B$3:$C$301,2,FALSE))</f>
        <v/>
      </c>
      <c r="E463" s="94"/>
      <c r="F463" s="93"/>
      <c r="G463" s="94"/>
      <c r="H463" s="108"/>
      <c r="I463" s="109"/>
      <c r="J463" s="96"/>
      <c r="K463" s="97">
        <f t="shared" si="15"/>
        <v>0</v>
      </c>
    </row>
    <row r="464" spans="1:11" x14ac:dyDescent="0.25">
      <c r="A464" s="104" t="str">
        <f t="shared" si="14"/>
        <v/>
      </c>
      <c r="B464" s="93"/>
      <c r="C464" s="93"/>
      <c r="D464" s="103" t="str">
        <f>IF(C464="","",VLOOKUP(C464,'بيانات الموظفين'!$B$3:$C$301,2,FALSE))</f>
        <v/>
      </c>
      <c r="E464" s="94"/>
      <c r="F464" s="93"/>
      <c r="G464" s="94"/>
      <c r="H464" s="108"/>
      <c r="I464" s="109"/>
      <c r="J464" s="96"/>
      <c r="K464" s="97">
        <f t="shared" si="15"/>
        <v>0</v>
      </c>
    </row>
    <row r="465" spans="1:11" x14ac:dyDescent="0.25">
      <c r="A465" s="104" t="str">
        <f t="shared" si="14"/>
        <v/>
      </c>
      <c r="B465" s="93"/>
      <c r="C465" s="93"/>
      <c r="D465" s="103" t="str">
        <f>IF(C465="","",VLOOKUP(C465,'بيانات الموظفين'!$B$3:$C$301,2,FALSE))</f>
        <v/>
      </c>
      <c r="E465" s="94"/>
      <c r="F465" s="93"/>
      <c r="G465" s="94"/>
      <c r="H465" s="108"/>
      <c r="I465" s="109"/>
      <c r="J465" s="96"/>
      <c r="K465" s="97">
        <f t="shared" si="15"/>
        <v>0</v>
      </c>
    </row>
    <row r="466" spans="1:11" x14ac:dyDescent="0.25">
      <c r="A466" s="104" t="str">
        <f t="shared" si="14"/>
        <v/>
      </c>
      <c r="B466" s="93"/>
      <c r="C466" s="93"/>
      <c r="D466" s="103" t="str">
        <f>IF(C466="","",VLOOKUP(C466,'بيانات الموظفين'!$B$3:$C$301,2,FALSE))</f>
        <v/>
      </c>
      <c r="E466" s="94"/>
      <c r="F466" s="93"/>
      <c r="G466" s="94"/>
      <c r="H466" s="108"/>
      <c r="I466" s="109"/>
      <c r="J466" s="96"/>
      <c r="K466" s="97">
        <f t="shared" si="15"/>
        <v>0</v>
      </c>
    </row>
    <row r="467" spans="1:11" x14ac:dyDescent="0.25">
      <c r="A467" s="104" t="str">
        <f t="shared" si="14"/>
        <v/>
      </c>
      <c r="B467" s="93"/>
      <c r="C467" s="93"/>
      <c r="D467" s="103" t="str">
        <f>IF(C467="","",VLOOKUP(C467,'بيانات الموظفين'!$B$3:$C$301,2,FALSE))</f>
        <v/>
      </c>
      <c r="E467" s="94"/>
      <c r="F467" s="93"/>
      <c r="G467" s="94"/>
      <c r="H467" s="108"/>
      <c r="I467" s="109"/>
      <c r="J467" s="96"/>
      <c r="K467" s="97">
        <f t="shared" si="15"/>
        <v>0</v>
      </c>
    </row>
    <row r="468" spans="1:11" x14ac:dyDescent="0.25">
      <c r="A468" s="104" t="str">
        <f t="shared" si="14"/>
        <v/>
      </c>
      <c r="B468" s="93"/>
      <c r="C468" s="93"/>
      <c r="D468" s="103" t="str">
        <f>IF(C468="","",VLOOKUP(C468,'بيانات الموظفين'!$B$3:$C$301,2,FALSE))</f>
        <v/>
      </c>
      <c r="E468" s="94"/>
      <c r="F468" s="93"/>
      <c r="G468" s="94"/>
      <c r="H468" s="108"/>
      <c r="I468" s="109"/>
      <c r="J468" s="96"/>
      <c r="K468" s="97">
        <f t="shared" si="15"/>
        <v>0</v>
      </c>
    </row>
    <row r="469" spans="1:11" x14ac:dyDescent="0.25">
      <c r="A469" s="104" t="str">
        <f t="shared" si="14"/>
        <v/>
      </c>
      <c r="B469" s="93"/>
      <c r="C469" s="93"/>
      <c r="D469" s="103" t="str">
        <f>IF(C469="","",VLOOKUP(C469,'بيانات الموظفين'!$B$3:$C$301,2,FALSE))</f>
        <v/>
      </c>
      <c r="E469" s="94"/>
      <c r="F469" s="93"/>
      <c r="G469" s="94"/>
      <c r="H469" s="108"/>
      <c r="I469" s="109"/>
      <c r="J469" s="96"/>
      <c r="K469" s="97">
        <f t="shared" si="15"/>
        <v>0</v>
      </c>
    </row>
    <row r="470" spans="1:11" x14ac:dyDescent="0.25">
      <c r="A470" s="104" t="str">
        <f t="shared" si="14"/>
        <v/>
      </c>
      <c r="B470" s="93"/>
      <c r="C470" s="93"/>
      <c r="D470" s="103" t="str">
        <f>IF(C470="","",VLOOKUP(C470,'بيانات الموظفين'!$B$3:$C$301,2,FALSE))</f>
        <v/>
      </c>
      <c r="E470" s="94"/>
      <c r="F470" s="93"/>
      <c r="G470" s="94"/>
      <c r="H470" s="108"/>
      <c r="I470" s="109"/>
      <c r="J470" s="96"/>
      <c r="K470" s="97">
        <f t="shared" si="15"/>
        <v>0</v>
      </c>
    </row>
    <row r="471" spans="1:11" x14ac:dyDescent="0.25">
      <c r="A471" s="104" t="str">
        <f t="shared" si="14"/>
        <v/>
      </c>
      <c r="B471" s="93"/>
      <c r="C471" s="93"/>
      <c r="D471" s="103" t="str">
        <f>IF(C471="","",VLOOKUP(C471,'بيانات الموظفين'!$B$3:$C$301,2,FALSE))</f>
        <v/>
      </c>
      <c r="E471" s="94"/>
      <c r="F471" s="93"/>
      <c r="G471" s="94"/>
      <c r="H471" s="108"/>
      <c r="I471" s="109"/>
      <c r="J471" s="96"/>
      <c r="K471" s="97">
        <f t="shared" si="15"/>
        <v>0</v>
      </c>
    </row>
    <row r="472" spans="1:11" x14ac:dyDescent="0.25">
      <c r="A472" s="104" t="str">
        <f t="shared" si="14"/>
        <v/>
      </c>
      <c r="B472" s="93"/>
      <c r="C472" s="93"/>
      <c r="D472" s="103" t="str">
        <f>IF(C472="","",VLOOKUP(C472,'بيانات الموظفين'!$B$3:$C$301,2,FALSE))</f>
        <v/>
      </c>
      <c r="E472" s="94"/>
      <c r="F472" s="93"/>
      <c r="G472" s="94"/>
      <c r="H472" s="108"/>
      <c r="I472" s="109"/>
      <c r="J472" s="96"/>
      <c r="K472" s="97">
        <f t="shared" si="15"/>
        <v>0</v>
      </c>
    </row>
    <row r="473" spans="1:11" x14ac:dyDescent="0.25">
      <c r="A473" s="104" t="str">
        <f t="shared" si="14"/>
        <v/>
      </c>
      <c r="B473" s="93"/>
      <c r="C473" s="93"/>
      <c r="D473" s="103" t="str">
        <f>IF(C473="","",VLOOKUP(C473,'بيانات الموظفين'!$B$3:$C$301,2,FALSE))</f>
        <v/>
      </c>
      <c r="E473" s="94"/>
      <c r="F473" s="93"/>
      <c r="G473" s="94"/>
      <c r="H473" s="108"/>
      <c r="I473" s="109"/>
      <c r="J473" s="96"/>
      <c r="K473" s="97">
        <f t="shared" si="15"/>
        <v>0</v>
      </c>
    </row>
    <row r="474" spans="1:11" x14ac:dyDescent="0.25">
      <c r="A474" s="104" t="str">
        <f t="shared" si="14"/>
        <v/>
      </c>
      <c r="B474" s="93"/>
      <c r="C474" s="93"/>
      <c r="D474" s="103" t="str">
        <f>IF(C474="","",VLOOKUP(C474,'بيانات الموظفين'!$B$3:$C$301,2,FALSE))</f>
        <v/>
      </c>
      <c r="E474" s="94"/>
      <c r="F474" s="93"/>
      <c r="G474" s="94"/>
      <c r="H474" s="108"/>
      <c r="I474" s="109"/>
      <c r="J474" s="96"/>
      <c r="K474" s="97">
        <f t="shared" si="15"/>
        <v>0</v>
      </c>
    </row>
    <row r="475" spans="1:11" x14ac:dyDescent="0.25">
      <c r="A475" s="104" t="str">
        <f t="shared" si="14"/>
        <v/>
      </c>
      <c r="B475" s="93"/>
      <c r="C475" s="93"/>
      <c r="D475" s="103" t="str">
        <f>IF(C475="","",VLOOKUP(C475,'بيانات الموظفين'!$B$3:$C$301,2,FALSE))</f>
        <v/>
      </c>
      <c r="E475" s="94"/>
      <c r="F475" s="93"/>
      <c r="G475" s="94"/>
      <c r="H475" s="108"/>
      <c r="I475" s="109"/>
      <c r="J475" s="96"/>
      <c r="K475" s="97">
        <f t="shared" si="15"/>
        <v>0</v>
      </c>
    </row>
    <row r="476" spans="1:11" x14ac:dyDescent="0.25">
      <c r="A476" s="104" t="str">
        <f t="shared" si="14"/>
        <v/>
      </c>
      <c r="B476" s="93"/>
      <c r="C476" s="93"/>
      <c r="D476" s="103" t="str">
        <f>IF(C476="","",VLOOKUP(C476,'بيانات الموظفين'!$B$3:$C$301,2,FALSE))</f>
        <v/>
      </c>
      <c r="E476" s="94"/>
      <c r="F476" s="93"/>
      <c r="G476" s="94"/>
      <c r="H476" s="108"/>
      <c r="I476" s="109"/>
      <c r="J476" s="96"/>
      <c r="K476" s="97">
        <f t="shared" si="15"/>
        <v>0</v>
      </c>
    </row>
    <row r="477" spans="1:11" x14ac:dyDescent="0.25">
      <c r="A477" s="104" t="str">
        <f t="shared" si="14"/>
        <v/>
      </c>
      <c r="B477" s="93"/>
      <c r="C477" s="93"/>
      <c r="D477" s="103" t="str">
        <f>IF(C477="","",VLOOKUP(C477,'بيانات الموظفين'!$B$3:$C$301,2,FALSE))</f>
        <v/>
      </c>
      <c r="E477" s="94"/>
      <c r="F477" s="93"/>
      <c r="G477" s="94"/>
      <c r="H477" s="108"/>
      <c r="I477" s="109"/>
      <c r="J477" s="96"/>
      <c r="K477" s="97">
        <f t="shared" si="15"/>
        <v>0</v>
      </c>
    </row>
    <row r="478" spans="1:11" x14ac:dyDescent="0.25">
      <c r="A478" s="104" t="str">
        <f t="shared" si="14"/>
        <v/>
      </c>
      <c r="B478" s="93"/>
      <c r="C478" s="93"/>
      <c r="D478" s="103" t="str">
        <f>IF(C478="","",VLOOKUP(C478,'بيانات الموظفين'!$B$3:$C$301,2,FALSE))</f>
        <v/>
      </c>
      <c r="E478" s="94"/>
      <c r="F478" s="93"/>
      <c r="G478" s="94"/>
      <c r="H478" s="108"/>
      <c r="I478" s="109"/>
      <c r="J478" s="96"/>
      <c r="K478" s="97">
        <f t="shared" si="15"/>
        <v>0</v>
      </c>
    </row>
    <row r="479" spans="1:11" x14ac:dyDescent="0.25">
      <c r="A479" s="104" t="str">
        <f t="shared" si="14"/>
        <v/>
      </c>
      <c r="B479" s="93"/>
      <c r="C479" s="93"/>
      <c r="D479" s="103" t="str">
        <f>IF(C479="","",VLOOKUP(C479,'بيانات الموظفين'!$B$3:$C$301,2,FALSE))</f>
        <v/>
      </c>
      <c r="E479" s="94"/>
      <c r="F479" s="93"/>
      <c r="G479" s="94"/>
      <c r="H479" s="108"/>
      <c r="I479" s="109"/>
      <c r="J479" s="96"/>
      <c r="K479" s="97">
        <f t="shared" si="15"/>
        <v>0</v>
      </c>
    </row>
    <row r="480" spans="1:11" x14ac:dyDescent="0.25">
      <c r="A480" s="104" t="str">
        <f t="shared" si="14"/>
        <v/>
      </c>
      <c r="B480" s="93"/>
      <c r="C480" s="93"/>
      <c r="D480" s="103" t="str">
        <f>IF(C480="","",VLOOKUP(C480,'بيانات الموظفين'!$B$3:$C$301,2,FALSE))</f>
        <v/>
      </c>
      <c r="E480" s="94"/>
      <c r="F480" s="93"/>
      <c r="G480" s="94"/>
      <c r="H480" s="108"/>
      <c r="I480" s="109"/>
      <c r="J480" s="96"/>
      <c r="K480" s="97">
        <f t="shared" si="15"/>
        <v>0</v>
      </c>
    </row>
    <row r="481" spans="1:11" x14ac:dyDescent="0.25">
      <c r="A481" s="104" t="str">
        <f t="shared" si="14"/>
        <v/>
      </c>
      <c r="B481" s="93"/>
      <c r="C481" s="93"/>
      <c r="D481" s="103" t="str">
        <f>IF(C481="","",VLOOKUP(C481,'بيانات الموظفين'!$B$3:$C$301,2,FALSE))</f>
        <v/>
      </c>
      <c r="E481" s="94"/>
      <c r="F481" s="93"/>
      <c r="G481" s="94"/>
      <c r="H481" s="108"/>
      <c r="I481" s="109"/>
      <c r="J481" s="96"/>
      <c r="K481" s="97">
        <f t="shared" si="15"/>
        <v>0</v>
      </c>
    </row>
    <row r="482" spans="1:11" x14ac:dyDescent="0.25">
      <c r="A482" s="104" t="str">
        <f t="shared" si="14"/>
        <v/>
      </c>
      <c r="B482" s="93"/>
      <c r="C482" s="93"/>
      <c r="D482" s="103" t="str">
        <f>IF(C482="","",VLOOKUP(C482,'بيانات الموظفين'!$B$3:$C$301,2,FALSE))</f>
        <v/>
      </c>
      <c r="E482" s="94"/>
      <c r="F482" s="93"/>
      <c r="G482" s="94"/>
      <c r="H482" s="108"/>
      <c r="I482" s="109"/>
      <c r="J482" s="96"/>
      <c r="K482" s="97">
        <f t="shared" si="15"/>
        <v>0</v>
      </c>
    </row>
    <row r="483" spans="1:11" x14ac:dyDescent="0.25">
      <c r="A483" s="104" t="str">
        <f t="shared" si="14"/>
        <v/>
      </c>
      <c r="B483" s="93"/>
      <c r="C483" s="93"/>
      <c r="D483" s="103" t="str">
        <f>IF(C483="","",VLOOKUP(C483,'بيانات الموظفين'!$B$3:$C$301,2,FALSE))</f>
        <v/>
      </c>
      <c r="E483" s="94"/>
      <c r="F483" s="93"/>
      <c r="G483" s="94"/>
      <c r="H483" s="108"/>
      <c r="I483" s="109"/>
      <c r="J483" s="96"/>
      <c r="K483" s="97">
        <f t="shared" si="15"/>
        <v>0</v>
      </c>
    </row>
    <row r="484" spans="1:11" x14ac:dyDescent="0.25">
      <c r="A484" s="104" t="str">
        <f t="shared" si="14"/>
        <v/>
      </c>
      <c r="B484" s="93"/>
      <c r="C484" s="93"/>
      <c r="D484" s="103" t="str">
        <f>IF(C484="","",VLOOKUP(C484,'بيانات الموظفين'!$B$3:$C$301,2,FALSE))</f>
        <v/>
      </c>
      <c r="E484" s="94"/>
      <c r="F484" s="93"/>
      <c r="G484" s="94"/>
      <c r="H484" s="108"/>
      <c r="I484" s="109"/>
      <c r="J484" s="96"/>
      <c r="K484" s="97">
        <f t="shared" si="15"/>
        <v>0</v>
      </c>
    </row>
    <row r="485" spans="1:11" x14ac:dyDescent="0.25">
      <c r="A485" s="104" t="str">
        <f t="shared" si="14"/>
        <v/>
      </c>
      <c r="B485" s="93"/>
      <c r="C485" s="93"/>
      <c r="D485" s="103" t="str">
        <f>IF(C485="","",VLOOKUP(C485,'بيانات الموظفين'!$B$3:$C$301,2,FALSE))</f>
        <v/>
      </c>
      <c r="E485" s="94"/>
      <c r="F485" s="93"/>
      <c r="G485" s="94"/>
      <c r="H485" s="108"/>
      <c r="I485" s="109"/>
      <c r="J485" s="96"/>
      <c r="K485" s="97">
        <f t="shared" si="15"/>
        <v>0</v>
      </c>
    </row>
    <row r="486" spans="1:11" x14ac:dyDescent="0.25">
      <c r="A486" s="104" t="str">
        <f t="shared" si="14"/>
        <v/>
      </c>
      <c r="B486" s="93"/>
      <c r="C486" s="93"/>
      <c r="D486" s="103" t="str">
        <f>IF(C486="","",VLOOKUP(C486,'بيانات الموظفين'!$B$3:$C$301,2,FALSE))</f>
        <v/>
      </c>
      <c r="E486" s="94"/>
      <c r="F486" s="93"/>
      <c r="G486" s="94"/>
      <c r="H486" s="108"/>
      <c r="I486" s="109"/>
      <c r="J486" s="96"/>
      <c r="K486" s="97">
        <f t="shared" si="15"/>
        <v>0</v>
      </c>
    </row>
    <row r="487" spans="1:11" x14ac:dyDescent="0.25">
      <c r="A487" s="104" t="str">
        <f t="shared" si="14"/>
        <v/>
      </c>
      <c r="B487" s="93"/>
      <c r="C487" s="93"/>
      <c r="D487" s="103" t="str">
        <f>IF(C487="","",VLOOKUP(C487,'بيانات الموظفين'!$B$3:$C$301,2,FALSE))</f>
        <v/>
      </c>
      <c r="E487" s="94"/>
      <c r="F487" s="93"/>
      <c r="G487" s="94"/>
      <c r="H487" s="108"/>
      <c r="I487" s="109"/>
      <c r="J487" s="96"/>
      <c r="K487" s="97">
        <f t="shared" si="15"/>
        <v>0</v>
      </c>
    </row>
    <row r="488" spans="1:11" x14ac:dyDescent="0.25">
      <c r="A488" s="104" t="str">
        <f t="shared" si="14"/>
        <v/>
      </c>
      <c r="B488" s="93"/>
      <c r="C488" s="93"/>
      <c r="D488" s="103" t="str">
        <f>IF(C488="","",VLOOKUP(C488,'بيانات الموظفين'!$B$3:$C$301,2,FALSE))</f>
        <v/>
      </c>
      <c r="E488" s="94"/>
      <c r="F488" s="93"/>
      <c r="G488" s="94"/>
      <c r="H488" s="108"/>
      <c r="I488" s="109"/>
      <c r="J488" s="96"/>
      <c r="K488" s="97">
        <f t="shared" si="15"/>
        <v>0</v>
      </c>
    </row>
    <row r="489" spans="1:11" x14ac:dyDescent="0.25">
      <c r="A489" s="104" t="str">
        <f t="shared" si="14"/>
        <v/>
      </c>
      <c r="B489" s="93"/>
      <c r="C489" s="93"/>
      <c r="D489" s="103" t="str">
        <f>IF(C489="","",VLOOKUP(C489,'بيانات الموظفين'!$B$3:$C$301,2,FALSE))</f>
        <v/>
      </c>
      <c r="E489" s="94"/>
      <c r="F489" s="93"/>
      <c r="G489" s="94"/>
      <c r="H489" s="108"/>
      <c r="I489" s="109"/>
      <c r="J489" s="96"/>
      <c r="K489" s="97">
        <f t="shared" si="15"/>
        <v>0</v>
      </c>
    </row>
    <row r="490" spans="1:11" x14ac:dyDescent="0.25">
      <c r="A490" s="104" t="str">
        <f t="shared" si="14"/>
        <v/>
      </c>
      <c r="B490" s="93"/>
      <c r="C490" s="93"/>
      <c r="D490" s="103" t="str">
        <f>IF(C490="","",VLOOKUP(C490,'بيانات الموظفين'!$B$3:$C$301,2,FALSE))</f>
        <v/>
      </c>
      <c r="E490" s="94"/>
      <c r="F490" s="93"/>
      <c r="G490" s="94"/>
      <c r="H490" s="108"/>
      <c r="I490" s="109"/>
      <c r="J490" s="96"/>
      <c r="K490" s="97">
        <f t="shared" si="15"/>
        <v>0</v>
      </c>
    </row>
    <row r="491" spans="1:11" x14ac:dyDescent="0.25">
      <c r="A491" s="104" t="str">
        <f t="shared" si="14"/>
        <v/>
      </c>
      <c r="B491" s="93"/>
      <c r="C491" s="93"/>
      <c r="D491" s="103" t="str">
        <f>IF(C491="","",VLOOKUP(C491,'بيانات الموظفين'!$B$3:$C$301,2,FALSE))</f>
        <v/>
      </c>
      <c r="E491" s="94"/>
      <c r="F491" s="93"/>
      <c r="G491" s="94"/>
      <c r="H491" s="108"/>
      <c r="I491" s="109"/>
      <c r="J491" s="96"/>
      <c r="K491" s="97">
        <f t="shared" si="15"/>
        <v>0</v>
      </c>
    </row>
    <row r="492" spans="1:11" x14ac:dyDescent="0.25">
      <c r="A492" s="104" t="str">
        <f t="shared" si="14"/>
        <v/>
      </c>
      <c r="B492" s="93"/>
      <c r="C492" s="93"/>
      <c r="D492" s="103" t="str">
        <f>IF(C492="","",VLOOKUP(C492,'بيانات الموظفين'!$B$3:$C$301,2,FALSE))</f>
        <v/>
      </c>
      <c r="E492" s="94"/>
      <c r="F492" s="93"/>
      <c r="G492" s="94"/>
      <c r="H492" s="108"/>
      <c r="I492" s="109"/>
      <c r="J492" s="96"/>
      <c r="K492" s="97">
        <f t="shared" si="15"/>
        <v>0</v>
      </c>
    </row>
    <row r="493" spans="1:11" x14ac:dyDescent="0.25">
      <c r="A493" s="104" t="str">
        <f t="shared" si="14"/>
        <v/>
      </c>
      <c r="B493" s="93"/>
      <c r="C493" s="93"/>
      <c r="D493" s="103" t="str">
        <f>IF(C493="","",VLOOKUP(C493,'بيانات الموظفين'!$B$3:$C$301,2,FALSE))</f>
        <v/>
      </c>
      <c r="E493" s="94"/>
      <c r="F493" s="93"/>
      <c r="G493" s="94"/>
      <c r="H493" s="108"/>
      <c r="I493" s="109"/>
      <c r="J493" s="96"/>
      <c r="K493" s="97">
        <f t="shared" si="15"/>
        <v>0</v>
      </c>
    </row>
    <row r="494" spans="1:11" x14ac:dyDescent="0.25">
      <c r="A494" s="104" t="str">
        <f t="shared" si="14"/>
        <v/>
      </c>
      <c r="B494" s="93"/>
      <c r="C494" s="93"/>
      <c r="D494" s="103" t="str">
        <f>IF(C494="","",VLOOKUP(C494,'بيانات الموظفين'!$B$3:$C$301,2,FALSE))</f>
        <v/>
      </c>
      <c r="E494" s="94"/>
      <c r="F494" s="93"/>
      <c r="G494" s="94"/>
      <c r="H494" s="108"/>
      <c r="I494" s="109"/>
      <c r="J494" s="96"/>
      <c r="K494" s="97">
        <f t="shared" si="15"/>
        <v>0</v>
      </c>
    </row>
    <row r="495" spans="1:11" x14ac:dyDescent="0.25">
      <c r="A495" s="104" t="str">
        <f t="shared" si="14"/>
        <v/>
      </c>
      <c r="B495" s="93"/>
      <c r="C495" s="93"/>
      <c r="D495" s="103" t="str">
        <f>IF(C495="","",VLOOKUP(C495,'بيانات الموظفين'!$B$3:$C$301,2,FALSE))</f>
        <v/>
      </c>
      <c r="E495" s="94"/>
      <c r="F495" s="93"/>
      <c r="G495" s="94"/>
      <c r="H495" s="108"/>
      <c r="I495" s="109"/>
      <c r="J495" s="96"/>
      <c r="K495" s="97">
        <f t="shared" si="15"/>
        <v>0</v>
      </c>
    </row>
    <row r="496" spans="1:11" x14ac:dyDescent="0.25">
      <c r="A496" s="104" t="str">
        <f t="shared" si="14"/>
        <v/>
      </c>
      <c r="B496" s="93"/>
      <c r="C496" s="93"/>
      <c r="D496" s="103" t="str">
        <f>IF(C496="","",VLOOKUP(C496,'بيانات الموظفين'!$B$3:$C$301,2,FALSE))</f>
        <v/>
      </c>
      <c r="E496" s="94"/>
      <c r="F496" s="93"/>
      <c r="G496" s="94"/>
      <c r="H496" s="108"/>
      <c r="I496" s="109"/>
      <c r="J496" s="96"/>
      <c r="K496" s="97">
        <f t="shared" si="15"/>
        <v>0</v>
      </c>
    </row>
    <row r="497" spans="1:11" x14ac:dyDescent="0.25">
      <c r="A497" s="104" t="str">
        <f t="shared" si="14"/>
        <v/>
      </c>
      <c r="B497" s="93"/>
      <c r="C497" s="93"/>
      <c r="D497" s="103" t="str">
        <f>IF(C497="","",VLOOKUP(C497,'بيانات الموظفين'!$B$3:$C$301,2,FALSE))</f>
        <v/>
      </c>
      <c r="E497" s="94"/>
      <c r="F497" s="93"/>
      <c r="G497" s="94"/>
      <c r="H497" s="108"/>
      <c r="I497" s="109"/>
      <c r="J497" s="96"/>
      <c r="K497" s="97">
        <f t="shared" si="15"/>
        <v>0</v>
      </c>
    </row>
    <row r="498" spans="1:11" x14ac:dyDescent="0.25">
      <c r="A498" s="104" t="str">
        <f t="shared" si="14"/>
        <v/>
      </c>
      <c r="B498" s="93"/>
      <c r="C498" s="93"/>
      <c r="D498" s="103" t="str">
        <f>IF(C498="","",VLOOKUP(C498,'بيانات الموظفين'!$B$3:$C$301,2,FALSE))</f>
        <v/>
      </c>
      <c r="E498" s="94"/>
      <c r="F498" s="93"/>
      <c r="G498" s="94"/>
      <c r="H498" s="108"/>
      <c r="I498" s="109"/>
      <c r="J498" s="96"/>
      <c r="K498" s="97">
        <f t="shared" si="15"/>
        <v>0</v>
      </c>
    </row>
    <row r="499" spans="1:11" x14ac:dyDescent="0.25">
      <c r="A499" s="104" t="str">
        <f t="shared" si="14"/>
        <v/>
      </c>
      <c r="B499" s="93"/>
      <c r="C499" s="93"/>
      <c r="D499" s="103" t="str">
        <f>IF(C499="","",VLOOKUP(C499,'بيانات الموظفين'!$B$3:$C$301,2,FALSE))</f>
        <v/>
      </c>
      <c r="E499" s="94"/>
      <c r="F499" s="93"/>
      <c r="G499" s="94"/>
      <c r="H499" s="108"/>
      <c r="I499" s="109"/>
      <c r="J499" s="96"/>
      <c r="K499" s="97">
        <f t="shared" si="15"/>
        <v>0</v>
      </c>
    </row>
    <row r="500" spans="1:11" x14ac:dyDescent="0.25">
      <c r="A500" s="104" t="str">
        <f t="shared" si="14"/>
        <v/>
      </c>
      <c r="B500" s="93"/>
      <c r="C500" s="93"/>
      <c r="D500" s="103" t="str">
        <f>IF(C500="","",VLOOKUP(C500,'بيانات الموظفين'!$B$3:$C$301,2,FALSE))</f>
        <v/>
      </c>
      <c r="E500" s="94"/>
      <c r="F500" s="93"/>
      <c r="G500" s="94"/>
      <c r="H500" s="108"/>
      <c r="I500" s="109"/>
      <c r="J500" s="96"/>
      <c r="K500" s="97">
        <f t="shared" si="15"/>
        <v>0</v>
      </c>
    </row>
    <row r="501" spans="1:11" x14ac:dyDescent="0.25">
      <c r="A501" s="104" t="str">
        <f t="shared" si="14"/>
        <v/>
      </c>
      <c r="B501" s="93"/>
      <c r="C501" s="93"/>
      <c r="D501" s="103" t="str">
        <f>IF(C501="","",VLOOKUP(C501,'بيانات الموظفين'!$B$3:$C$301,2,FALSE))</f>
        <v/>
      </c>
      <c r="E501" s="94"/>
      <c r="F501" s="93"/>
      <c r="G501" s="94"/>
      <c r="H501" s="108"/>
      <c r="I501" s="109"/>
      <c r="J501" s="96"/>
      <c r="K501" s="97">
        <f t="shared" si="15"/>
        <v>0</v>
      </c>
    </row>
    <row r="502" spans="1:11" x14ac:dyDescent="0.25">
      <c r="A502" s="104" t="str">
        <f t="shared" si="14"/>
        <v/>
      </c>
      <c r="B502" s="93"/>
      <c r="C502" s="93"/>
      <c r="D502" s="103" t="str">
        <f>IF(C502="","",VLOOKUP(C502,'بيانات الموظفين'!$B$3:$C$301,2,FALSE))</f>
        <v/>
      </c>
      <c r="E502" s="94"/>
      <c r="F502" s="93"/>
      <c r="G502" s="94"/>
      <c r="H502" s="108"/>
      <c r="I502" s="109"/>
      <c r="J502" s="96"/>
      <c r="K502" s="97">
        <f t="shared" si="15"/>
        <v>0</v>
      </c>
    </row>
    <row r="503" spans="1:11" x14ac:dyDescent="0.25">
      <c r="A503" s="104" t="str">
        <f t="shared" si="14"/>
        <v/>
      </c>
      <c r="B503" s="93"/>
      <c r="C503" s="93"/>
      <c r="D503" s="103" t="str">
        <f>IF(C503="","",VLOOKUP(C503,'بيانات الموظفين'!$B$3:$C$301,2,FALSE))</f>
        <v/>
      </c>
      <c r="E503" s="94"/>
      <c r="F503" s="93"/>
      <c r="G503" s="94"/>
      <c r="H503" s="108"/>
      <c r="I503" s="109"/>
      <c r="J503" s="96"/>
      <c r="K503" s="97">
        <f t="shared" si="15"/>
        <v>0</v>
      </c>
    </row>
    <row r="504" spans="1:11" x14ac:dyDescent="0.25">
      <c r="A504" s="104" t="str">
        <f t="shared" si="14"/>
        <v/>
      </c>
      <c r="B504" s="93"/>
      <c r="C504" s="93"/>
      <c r="D504" s="103" t="str">
        <f>IF(C504="","",VLOOKUP(C504,'بيانات الموظفين'!$B$3:$C$301,2,FALSE))</f>
        <v/>
      </c>
      <c r="E504" s="94"/>
      <c r="F504" s="93"/>
      <c r="G504" s="94"/>
      <c r="H504" s="108"/>
      <c r="I504" s="109"/>
      <c r="J504" s="96"/>
      <c r="K504" s="97">
        <f t="shared" si="15"/>
        <v>0</v>
      </c>
    </row>
    <row r="505" spans="1:11" x14ac:dyDescent="0.25">
      <c r="A505" s="104" t="str">
        <f t="shared" si="14"/>
        <v/>
      </c>
      <c r="B505" s="93"/>
      <c r="C505" s="93"/>
      <c r="D505" s="103" t="str">
        <f>IF(C505="","",VLOOKUP(C505,'بيانات الموظفين'!$B$3:$C$301,2,FALSE))</f>
        <v/>
      </c>
      <c r="E505" s="94"/>
      <c r="F505" s="93"/>
      <c r="G505" s="94"/>
      <c r="H505" s="108"/>
      <c r="I505" s="109"/>
      <c r="J505" s="96"/>
      <c r="K505" s="97">
        <f t="shared" si="15"/>
        <v>0</v>
      </c>
    </row>
    <row r="506" spans="1:11" x14ac:dyDescent="0.25">
      <c r="A506" s="104" t="str">
        <f t="shared" si="14"/>
        <v/>
      </c>
      <c r="B506" s="93"/>
      <c r="C506" s="93"/>
      <c r="D506" s="103" t="str">
        <f>IF(C506="","",VLOOKUP(C506,'بيانات الموظفين'!$B$3:$C$301,2,FALSE))</f>
        <v/>
      </c>
      <c r="E506" s="94"/>
      <c r="F506" s="93"/>
      <c r="G506" s="94"/>
      <c r="H506" s="108"/>
      <c r="I506" s="109"/>
      <c r="J506" s="96"/>
      <c r="K506" s="97">
        <f t="shared" si="15"/>
        <v>0</v>
      </c>
    </row>
    <row r="507" spans="1:11" x14ac:dyDescent="0.25">
      <c r="A507" s="104" t="str">
        <f t="shared" si="14"/>
        <v/>
      </c>
      <c r="B507" s="93"/>
      <c r="C507" s="93"/>
      <c r="D507" s="103" t="str">
        <f>IF(C507="","",VLOOKUP(C507,'بيانات الموظفين'!$B$3:$C$301,2,FALSE))</f>
        <v/>
      </c>
      <c r="E507" s="94"/>
      <c r="F507" s="93"/>
      <c r="G507" s="94"/>
      <c r="H507" s="108"/>
      <c r="I507" s="109"/>
      <c r="J507" s="96"/>
      <c r="K507" s="97">
        <f t="shared" si="15"/>
        <v>0</v>
      </c>
    </row>
    <row r="508" spans="1:11" x14ac:dyDescent="0.25">
      <c r="A508" s="104" t="str">
        <f t="shared" si="14"/>
        <v/>
      </c>
      <c r="B508" s="93"/>
      <c r="C508" s="93"/>
      <c r="D508" s="103" t="str">
        <f>IF(C508="","",VLOOKUP(C508,'بيانات الموظفين'!$B$3:$C$301,2,FALSE))</f>
        <v/>
      </c>
      <c r="E508" s="94"/>
      <c r="F508" s="93"/>
      <c r="G508" s="94"/>
      <c r="H508" s="108"/>
      <c r="I508" s="109"/>
      <c r="J508" s="96"/>
      <c r="K508" s="97">
        <f t="shared" si="15"/>
        <v>0</v>
      </c>
    </row>
    <row r="509" spans="1:11" x14ac:dyDescent="0.25">
      <c r="A509" s="104" t="str">
        <f t="shared" si="14"/>
        <v/>
      </c>
      <c r="B509" s="93"/>
      <c r="C509" s="93"/>
      <c r="D509" s="103" t="str">
        <f>IF(C509="","",VLOOKUP(C509,'بيانات الموظفين'!$B$3:$C$301,2,FALSE))</f>
        <v/>
      </c>
      <c r="E509" s="94"/>
      <c r="F509" s="93"/>
      <c r="G509" s="94"/>
      <c r="H509" s="108"/>
      <c r="I509" s="109"/>
      <c r="J509" s="96"/>
      <c r="K509" s="97">
        <f t="shared" si="15"/>
        <v>0</v>
      </c>
    </row>
    <row r="510" spans="1:11" x14ac:dyDescent="0.25">
      <c r="A510" s="104" t="str">
        <f t="shared" si="14"/>
        <v/>
      </c>
      <c r="B510" s="93"/>
      <c r="C510" s="93"/>
      <c r="D510" s="103" t="str">
        <f>IF(C510="","",VLOOKUP(C510,'بيانات الموظفين'!$B$3:$C$301,2,FALSE))</f>
        <v/>
      </c>
      <c r="E510" s="94"/>
      <c r="F510" s="93"/>
      <c r="G510" s="94"/>
      <c r="H510" s="108"/>
      <c r="I510" s="109"/>
      <c r="J510" s="96"/>
      <c r="K510" s="97">
        <f t="shared" si="15"/>
        <v>0</v>
      </c>
    </row>
    <row r="511" spans="1:11" x14ac:dyDescent="0.25">
      <c r="A511" s="104" t="str">
        <f t="shared" si="14"/>
        <v/>
      </c>
      <c r="B511" s="93"/>
      <c r="C511" s="93"/>
      <c r="D511" s="103" t="str">
        <f>IF(C511="","",VLOOKUP(C511,'بيانات الموظفين'!$B$3:$C$301,2,FALSE))</f>
        <v/>
      </c>
      <c r="E511" s="94"/>
      <c r="F511" s="93"/>
      <c r="G511" s="94"/>
      <c r="H511" s="108"/>
      <c r="I511" s="109"/>
      <c r="J511" s="96"/>
      <c r="K511" s="97">
        <f t="shared" si="15"/>
        <v>0</v>
      </c>
    </row>
    <row r="512" spans="1:11" x14ac:dyDescent="0.25">
      <c r="A512" s="104" t="str">
        <f t="shared" si="14"/>
        <v/>
      </c>
      <c r="B512" s="93"/>
      <c r="C512" s="93"/>
      <c r="D512" s="103" t="str">
        <f>IF(C512="","",VLOOKUP(C512,'بيانات الموظفين'!$B$3:$C$301,2,FALSE))</f>
        <v/>
      </c>
      <c r="E512" s="94"/>
      <c r="F512" s="93"/>
      <c r="G512" s="94"/>
      <c r="H512" s="108"/>
      <c r="I512" s="109"/>
      <c r="J512" s="96"/>
      <c r="K512" s="97">
        <f t="shared" si="15"/>
        <v>0</v>
      </c>
    </row>
    <row r="513" spans="1:11" x14ac:dyDescent="0.25">
      <c r="A513" s="104" t="str">
        <f t="shared" si="14"/>
        <v/>
      </c>
      <c r="B513" s="93"/>
      <c r="C513" s="93"/>
      <c r="D513" s="103" t="str">
        <f>IF(C513="","",VLOOKUP(C513,'بيانات الموظفين'!$B$3:$C$301,2,FALSE))</f>
        <v/>
      </c>
      <c r="E513" s="94"/>
      <c r="F513" s="93"/>
      <c r="G513" s="94"/>
      <c r="H513" s="108"/>
      <c r="I513" s="109"/>
      <c r="J513" s="96"/>
      <c r="K513" s="97">
        <f t="shared" si="15"/>
        <v>0</v>
      </c>
    </row>
    <row r="514" spans="1:11" x14ac:dyDescent="0.25">
      <c r="A514" s="104" t="str">
        <f t="shared" si="14"/>
        <v/>
      </c>
      <c r="B514" s="93"/>
      <c r="C514" s="93"/>
      <c r="D514" s="103" t="str">
        <f>IF(C514="","",VLOOKUP(C514,'بيانات الموظفين'!$B$3:$C$301,2,FALSE))</f>
        <v/>
      </c>
      <c r="E514" s="94"/>
      <c r="F514" s="93"/>
      <c r="G514" s="94"/>
      <c r="H514" s="108"/>
      <c r="I514" s="109"/>
      <c r="J514" s="96"/>
      <c r="K514" s="97">
        <f t="shared" si="15"/>
        <v>0</v>
      </c>
    </row>
    <row r="515" spans="1:11" x14ac:dyDescent="0.25">
      <c r="A515" s="104" t="str">
        <f t="shared" si="14"/>
        <v/>
      </c>
      <c r="B515" s="93"/>
      <c r="C515" s="93"/>
      <c r="D515" s="103" t="str">
        <f>IF(C515="","",VLOOKUP(C515,'بيانات الموظفين'!$B$3:$C$301,2,FALSE))</f>
        <v/>
      </c>
      <c r="E515" s="94"/>
      <c r="F515" s="93"/>
      <c r="G515" s="94"/>
      <c r="H515" s="108"/>
      <c r="I515" s="109"/>
      <c r="J515" s="96"/>
      <c r="K515" s="97">
        <f t="shared" si="15"/>
        <v>0</v>
      </c>
    </row>
    <row r="516" spans="1:11" x14ac:dyDescent="0.25">
      <c r="A516" s="104" t="str">
        <f t="shared" si="14"/>
        <v/>
      </c>
      <c r="B516" s="93"/>
      <c r="C516" s="93"/>
      <c r="D516" s="103" t="str">
        <f>IF(C516="","",VLOOKUP(C516,'بيانات الموظفين'!$B$3:$C$301,2,FALSE))</f>
        <v/>
      </c>
      <c r="E516" s="94"/>
      <c r="F516" s="93"/>
      <c r="G516" s="94"/>
      <c r="H516" s="108"/>
      <c r="I516" s="109"/>
      <c r="J516" s="96"/>
      <c r="K516" s="97">
        <f t="shared" si="15"/>
        <v>0</v>
      </c>
    </row>
    <row r="517" spans="1:11" x14ac:dyDescent="0.25">
      <c r="A517" s="104" t="str">
        <f t="shared" si="14"/>
        <v/>
      </c>
      <c r="B517" s="93"/>
      <c r="C517" s="93"/>
      <c r="D517" s="103" t="str">
        <f>IF(C517="","",VLOOKUP(C517,'بيانات الموظفين'!$B$3:$C$301,2,FALSE))</f>
        <v/>
      </c>
      <c r="E517" s="94"/>
      <c r="F517" s="93"/>
      <c r="G517" s="94"/>
      <c r="H517" s="108"/>
      <c r="I517" s="109"/>
      <c r="J517" s="96"/>
      <c r="K517" s="97">
        <f t="shared" si="15"/>
        <v>0</v>
      </c>
    </row>
    <row r="518" spans="1:11" x14ac:dyDescent="0.25">
      <c r="A518" s="104" t="str">
        <f t="shared" ref="A518:A581" si="16">IF(C518="","",ROW(A518)-ROW($A$5))</f>
        <v/>
      </c>
      <c r="B518" s="93"/>
      <c r="C518" s="93"/>
      <c r="D518" s="103" t="str">
        <f>IF(C518="","",VLOOKUP(C518,'بيانات الموظفين'!$B$3:$C$301,2,FALSE))</f>
        <v/>
      </c>
      <c r="E518" s="94"/>
      <c r="F518" s="93"/>
      <c r="G518" s="94"/>
      <c r="H518" s="108"/>
      <c r="I518" s="109"/>
      <c r="J518" s="96"/>
      <c r="K518" s="97">
        <f t="shared" si="15"/>
        <v>0</v>
      </c>
    </row>
    <row r="519" spans="1:11" x14ac:dyDescent="0.25">
      <c r="A519" s="104" t="str">
        <f t="shared" si="16"/>
        <v/>
      </c>
      <c r="B519" s="93"/>
      <c r="C519" s="93"/>
      <c r="D519" s="103" t="str">
        <f>IF(C519="","",VLOOKUP(C519,'بيانات الموظفين'!$B$3:$C$301,2,FALSE))</f>
        <v/>
      </c>
      <c r="E519" s="94"/>
      <c r="F519" s="93"/>
      <c r="G519" s="94"/>
      <c r="H519" s="108"/>
      <c r="I519" s="109"/>
      <c r="J519" s="96"/>
      <c r="K519" s="97">
        <f t="shared" ref="K519:K582" si="17">I519-H519</f>
        <v>0</v>
      </c>
    </row>
    <row r="520" spans="1:11" x14ac:dyDescent="0.25">
      <c r="A520" s="104" t="str">
        <f t="shared" si="16"/>
        <v/>
      </c>
      <c r="B520" s="93"/>
      <c r="C520" s="93"/>
      <c r="D520" s="103" t="str">
        <f>IF(C520="","",VLOOKUP(C520,'بيانات الموظفين'!$B$3:$C$301,2,FALSE))</f>
        <v/>
      </c>
      <c r="E520" s="94"/>
      <c r="F520" s="93"/>
      <c r="G520" s="94"/>
      <c r="H520" s="108"/>
      <c r="I520" s="109"/>
      <c r="J520" s="96"/>
      <c r="K520" s="97">
        <f t="shared" si="17"/>
        <v>0</v>
      </c>
    </row>
    <row r="521" spans="1:11" x14ac:dyDescent="0.25">
      <c r="A521" s="104" t="str">
        <f t="shared" si="16"/>
        <v/>
      </c>
      <c r="B521" s="93"/>
      <c r="C521" s="93"/>
      <c r="D521" s="103" t="str">
        <f>IF(C521="","",VLOOKUP(C521,'بيانات الموظفين'!$B$3:$C$301,2,FALSE))</f>
        <v/>
      </c>
      <c r="E521" s="94"/>
      <c r="F521" s="93"/>
      <c r="G521" s="94"/>
      <c r="H521" s="108"/>
      <c r="I521" s="109"/>
      <c r="J521" s="96"/>
      <c r="K521" s="97">
        <f t="shared" si="17"/>
        <v>0</v>
      </c>
    </row>
    <row r="522" spans="1:11" x14ac:dyDescent="0.25">
      <c r="A522" s="104" t="str">
        <f t="shared" si="16"/>
        <v/>
      </c>
      <c r="B522" s="93"/>
      <c r="C522" s="93"/>
      <c r="D522" s="103" t="str">
        <f>IF(C522="","",VLOOKUP(C522,'بيانات الموظفين'!$B$3:$C$301,2,FALSE))</f>
        <v/>
      </c>
      <c r="E522" s="94"/>
      <c r="F522" s="93"/>
      <c r="G522" s="94"/>
      <c r="H522" s="108"/>
      <c r="I522" s="109"/>
      <c r="J522" s="96"/>
      <c r="K522" s="97">
        <f t="shared" si="17"/>
        <v>0</v>
      </c>
    </row>
    <row r="523" spans="1:11" x14ac:dyDescent="0.25">
      <c r="A523" s="104" t="str">
        <f t="shared" si="16"/>
        <v/>
      </c>
      <c r="B523" s="93"/>
      <c r="C523" s="93"/>
      <c r="D523" s="103" t="str">
        <f>IF(C523="","",VLOOKUP(C523,'بيانات الموظفين'!$B$3:$C$301,2,FALSE))</f>
        <v/>
      </c>
      <c r="E523" s="94"/>
      <c r="F523" s="93"/>
      <c r="G523" s="94"/>
      <c r="H523" s="108"/>
      <c r="I523" s="109"/>
      <c r="J523" s="96"/>
      <c r="K523" s="97">
        <f t="shared" si="17"/>
        <v>0</v>
      </c>
    </row>
    <row r="524" spans="1:11" x14ac:dyDescent="0.25">
      <c r="A524" s="104" t="str">
        <f t="shared" si="16"/>
        <v/>
      </c>
      <c r="B524" s="93"/>
      <c r="C524" s="93"/>
      <c r="D524" s="103" t="str">
        <f>IF(C524="","",VLOOKUP(C524,'بيانات الموظفين'!$B$3:$C$301,2,FALSE))</f>
        <v/>
      </c>
      <c r="E524" s="94"/>
      <c r="F524" s="93"/>
      <c r="G524" s="94"/>
      <c r="H524" s="108"/>
      <c r="I524" s="109"/>
      <c r="J524" s="96"/>
      <c r="K524" s="97">
        <f t="shared" si="17"/>
        <v>0</v>
      </c>
    </row>
    <row r="525" spans="1:11" x14ac:dyDescent="0.25">
      <c r="A525" s="104" t="str">
        <f t="shared" si="16"/>
        <v/>
      </c>
      <c r="B525" s="93"/>
      <c r="C525" s="93"/>
      <c r="D525" s="103" t="str">
        <f>IF(C525="","",VLOOKUP(C525,'بيانات الموظفين'!$B$3:$C$301,2,FALSE))</f>
        <v/>
      </c>
      <c r="E525" s="94"/>
      <c r="F525" s="93"/>
      <c r="G525" s="94"/>
      <c r="H525" s="108"/>
      <c r="I525" s="109"/>
      <c r="J525" s="96"/>
      <c r="K525" s="97">
        <f t="shared" si="17"/>
        <v>0</v>
      </c>
    </row>
    <row r="526" spans="1:11" x14ac:dyDescent="0.25">
      <c r="A526" s="104" t="str">
        <f t="shared" si="16"/>
        <v/>
      </c>
      <c r="B526" s="93"/>
      <c r="C526" s="93"/>
      <c r="D526" s="103" t="str">
        <f>IF(C526="","",VLOOKUP(C526,'بيانات الموظفين'!$B$3:$C$301,2,FALSE))</f>
        <v/>
      </c>
      <c r="E526" s="94"/>
      <c r="F526" s="93"/>
      <c r="G526" s="94"/>
      <c r="H526" s="108"/>
      <c r="I526" s="109"/>
      <c r="J526" s="96"/>
      <c r="K526" s="97">
        <f t="shared" si="17"/>
        <v>0</v>
      </c>
    </row>
    <row r="527" spans="1:11" x14ac:dyDescent="0.25">
      <c r="A527" s="104" t="str">
        <f t="shared" si="16"/>
        <v/>
      </c>
      <c r="B527" s="93"/>
      <c r="C527" s="93"/>
      <c r="D527" s="103" t="str">
        <f>IF(C527="","",VLOOKUP(C527,'بيانات الموظفين'!$B$3:$C$301,2,FALSE))</f>
        <v/>
      </c>
      <c r="E527" s="94"/>
      <c r="F527" s="93"/>
      <c r="G527" s="94"/>
      <c r="H527" s="108"/>
      <c r="I527" s="109"/>
      <c r="J527" s="96"/>
      <c r="K527" s="97">
        <f t="shared" si="17"/>
        <v>0</v>
      </c>
    </row>
    <row r="528" spans="1:11" x14ac:dyDescent="0.25">
      <c r="A528" s="104" t="str">
        <f t="shared" si="16"/>
        <v/>
      </c>
      <c r="B528" s="93"/>
      <c r="C528" s="93"/>
      <c r="D528" s="103" t="str">
        <f>IF(C528="","",VLOOKUP(C528,'بيانات الموظفين'!$B$3:$C$301,2,FALSE))</f>
        <v/>
      </c>
      <c r="E528" s="94"/>
      <c r="F528" s="93"/>
      <c r="G528" s="94"/>
      <c r="H528" s="108"/>
      <c r="I528" s="109"/>
      <c r="J528" s="96"/>
      <c r="K528" s="97">
        <f t="shared" si="17"/>
        <v>0</v>
      </c>
    </row>
    <row r="529" spans="1:11" x14ac:dyDescent="0.25">
      <c r="A529" s="104" t="str">
        <f t="shared" si="16"/>
        <v/>
      </c>
      <c r="B529" s="93"/>
      <c r="C529" s="93"/>
      <c r="D529" s="103" t="str">
        <f>IF(C529="","",VLOOKUP(C529,'بيانات الموظفين'!$B$3:$C$301,2,FALSE))</f>
        <v/>
      </c>
      <c r="E529" s="94"/>
      <c r="F529" s="93"/>
      <c r="G529" s="94"/>
      <c r="H529" s="108"/>
      <c r="I529" s="109"/>
      <c r="J529" s="96"/>
      <c r="K529" s="97">
        <f t="shared" si="17"/>
        <v>0</v>
      </c>
    </row>
    <row r="530" spans="1:11" x14ac:dyDescent="0.25">
      <c r="A530" s="104" t="str">
        <f t="shared" si="16"/>
        <v/>
      </c>
      <c r="B530" s="93"/>
      <c r="C530" s="93"/>
      <c r="D530" s="103" t="str">
        <f>IF(C530="","",VLOOKUP(C530,'بيانات الموظفين'!$B$3:$C$301,2,FALSE))</f>
        <v/>
      </c>
      <c r="E530" s="94"/>
      <c r="F530" s="93"/>
      <c r="G530" s="94"/>
      <c r="H530" s="108"/>
      <c r="I530" s="109"/>
      <c r="J530" s="96"/>
      <c r="K530" s="97">
        <f t="shared" si="17"/>
        <v>0</v>
      </c>
    </row>
    <row r="531" spans="1:11" x14ac:dyDescent="0.25">
      <c r="A531" s="104" t="str">
        <f t="shared" si="16"/>
        <v/>
      </c>
      <c r="B531" s="93"/>
      <c r="C531" s="93"/>
      <c r="D531" s="103" t="str">
        <f>IF(C531="","",VLOOKUP(C531,'بيانات الموظفين'!$B$3:$C$301,2,FALSE))</f>
        <v/>
      </c>
      <c r="E531" s="94"/>
      <c r="F531" s="93"/>
      <c r="G531" s="94"/>
      <c r="H531" s="108"/>
      <c r="I531" s="109"/>
      <c r="J531" s="96"/>
      <c r="K531" s="97">
        <f t="shared" si="17"/>
        <v>0</v>
      </c>
    </row>
    <row r="532" spans="1:11" x14ac:dyDescent="0.25">
      <c r="A532" s="104" t="str">
        <f t="shared" si="16"/>
        <v/>
      </c>
      <c r="B532" s="93"/>
      <c r="C532" s="93"/>
      <c r="D532" s="103" t="str">
        <f>IF(C532="","",VLOOKUP(C532,'بيانات الموظفين'!$B$3:$C$301,2,FALSE))</f>
        <v/>
      </c>
      <c r="E532" s="94"/>
      <c r="F532" s="93"/>
      <c r="G532" s="94"/>
      <c r="H532" s="108"/>
      <c r="I532" s="109"/>
      <c r="J532" s="96"/>
      <c r="K532" s="97">
        <f t="shared" si="17"/>
        <v>0</v>
      </c>
    </row>
    <row r="533" spans="1:11" x14ac:dyDescent="0.25">
      <c r="A533" s="104" t="str">
        <f t="shared" si="16"/>
        <v/>
      </c>
      <c r="B533" s="93"/>
      <c r="C533" s="93"/>
      <c r="D533" s="103" t="str">
        <f>IF(C533="","",VLOOKUP(C533,'بيانات الموظفين'!$B$3:$C$301,2,FALSE))</f>
        <v/>
      </c>
      <c r="E533" s="94"/>
      <c r="F533" s="93"/>
      <c r="G533" s="94"/>
      <c r="H533" s="108"/>
      <c r="I533" s="109"/>
      <c r="J533" s="96"/>
      <c r="K533" s="97">
        <f t="shared" si="17"/>
        <v>0</v>
      </c>
    </row>
    <row r="534" spans="1:11" x14ac:dyDescent="0.25">
      <c r="A534" s="104" t="str">
        <f t="shared" si="16"/>
        <v/>
      </c>
      <c r="B534" s="93"/>
      <c r="C534" s="93"/>
      <c r="D534" s="103" t="str">
        <f>IF(C534="","",VLOOKUP(C534,'بيانات الموظفين'!$B$3:$C$301,2,FALSE))</f>
        <v/>
      </c>
      <c r="E534" s="94"/>
      <c r="F534" s="93"/>
      <c r="G534" s="94"/>
      <c r="H534" s="108"/>
      <c r="I534" s="109"/>
      <c r="J534" s="96"/>
      <c r="K534" s="97">
        <f t="shared" si="17"/>
        <v>0</v>
      </c>
    </row>
    <row r="535" spans="1:11" x14ac:dyDescent="0.25">
      <c r="A535" s="104" t="str">
        <f t="shared" si="16"/>
        <v/>
      </c>
      <c r="B535" s="93"/>
      <c r="C535" s="93"/>
      <c r="D535" s="103" t="str">
        <f>IF(C535="","",VLOOKUP(C535,'بيانات الموظفين'!$B$3:$C$301,2,FALSE))</f>
        <v/>
      </c>
      <c r="E535" s="94"/>
      <c r="F535" s="93"/>
      <c r="G535" s="94"/>
      <c r="H535" s="108"/>
      <c r="I535" s="109"/>
      <c r="J535" s="96"/>
      <c r="K535" s="97">
        <f t="shared" si="17"/>
        <v>0</v>
      </c>
    </row>
    <row r="536" spans="1:11" x14ac:dyDescent="0.25">
      <c r="A536" s="104" t="str">
        <f t="shared" si="16"/>
        <v/>
      </c>
      <c r="B536" s="93"/>
      <c r="C536" s="93"/>
      <c r="D536" s="103" t="str">
        <f>IF(C536="","",VLOOKUP(C536,'بيانات الموظفين'!$B$3:$C$301,2,FALSE))</f>
        <v/>
      </c>
      <c r="E536" s="94"/>
      <c r="F536" s="93"/>
      <c r="G536" s="94"/>
      <c r="H536" s="108"/>
      <c r="I536" s="109"/>
      <c r="J536" s="96"/>
      <c r="K536" s="97">
        <f t="shared" si="17"/>
        <v>0</v>
      </c>
    </row>
    <row r="537" spans="1:11" x14ac:dyDescent="0.25">
      <c r="A537" s="104" t="str">
        <f t="shared" si="16"/>
        <v/>
      </c>
      <c r="B537" s="93"/>
      <c r="C537" s="93"/>
      <c r="D537" s="103" t="str">
        <f>IF(C537="","",VLOOKUP(C537,'بيانات الموظفين'!$B$3:$C$301,2,FALSE))</f>
        <v/>
      </c>
      <c r="E537" s="94"/>
      <c r="F537" s="93"/>
      <c r="G537" s="94"/>
      <c r="H537" s="108"/>
      <c r="I537" s="109"/>
      <c r="J537" s="96"/>
      <c r="K537" s="97">
        <f t="shared" si="17"/>
        <v>0</v>
      </c>
    </row>
    <row r="538" spans="1:11" x14ac:dyDescent="0.25">
      <c r="A538" s="104" t="str">
        <f t="shared" si="16"/>
        <v/>
      </c>
      <c r="B538" s="93"/>
      <c r="C538" s="93"/>
      <c r="D538" s="103" t="str">
        <f>IF(C538="","",VLOOKUP(C538,'بيانات الموظفين'!$B$3:$C$301,2,FALSE))</f>
        <v/>
      </c>
      <c r="E538" s="94"/>
      <c r="F538" s="93"/>
      <c r="G538" s="94"/>
      <c r="H538" s="108"/>
      <c r="I538" s="109"/>
      <c r="J538" s="96"/>
      <c r="K538" s="97">
        <f t="shared" si="17"/>
        <v>0</v>
      </c>
    </row>
    <row r="539" spans="1:11" x14ac:dyDescent="0.25">
      <c r="A539" s="104" t="str">
        <f t="shared" si="16"/>
        <v/>
      </c>
      <c r="B539" s="93"/>
      <c r="C539" s="93"/>
      <c r="D539" s="103" t="str">
        <f>IF(C539="","",VLOOKUP(C539,'بيانات الموظفين'!$B$3:$C$301,2,FALSE))</f>
        <v/>
      </c>
      <c r="E539" s="94"/>
      <c r="F539" s="93"/>
      <c r="G539" s="94"/>
      <c r="H539" s="108"/>
      <c r="I539" s="109"/>
      <c r="J539" s="96"/>
      <c r="K539" s="97">
        <f t="shared" si="17"/>
        <v>0</v>
      </c>
    </row>
    <row r="540" spans="1:11" x14ac:dyDescent="0.25">
      <c r="A540" s="104" t="str">
        <f t="shared" si="16"/>
        <v/>
      </c>
      <c r="B540" s="93"/>
      <c r="C540" s="93"/>
      <c r="D540" s="103" t="str">
        <f>IF(C540="","",VLOOKUP(C540,'بيانات الموظفين'!$B$3:$C$301,2,FALSE))</f>
        <v/>
      </c>
      <c r="E540" s="94"/>
      <c r="F540" s="93"/>
      <c r="G540" s="94"/>
      <c r="H540" s="108"/>
      <c r="I540" s="109"/>
      <c r="J540" s="96"/>
      <c r="K540" s="97">
        <f t="shared" si="17"/>
        <v>0</v>
      </c>
    </row>
    <row r="541" spans="1:11" x14ac:dyDescent="0.25">
      <c r="A541" s="104" t="str">
        <f t="shared" si="16"/>
        <v/>
      </c>
      <c r="B541" s="93"/>
      <c r="C541" s="93"/>
      <c r="D541" s="103" t="str">
        <f>IF(C541="","",VLOOKUP(C541,'بيانات الموظفين'!$B$3:$C$301,2,FALSE))</f>
        <v/>
      </c>
      <c r="E541" s="94"/>
      <c r="F541" s="93"/>
      <c r="G541" s="94"/>
      <c r="H541" s="108"/>
      <c r="I541" s="109"/>
      <c r="J541" s="96"/>
      <c r="K541" s="97">
        <f t="shared" si="17"/>
        <v>0</v>
      </c>
    </row>
    <row r="542" spans="1:11" x14ac:dyDescent="0.25">
      <c r="A542" s="104" t="str">
        <f t="shared" si="16"/>
        <v/>
      </c>
      <c r="B542" s="93"/>
      <c r="C542" s="93"/>
      <c r="D542" s="103" t="str">
        <f>IF(C542="","",VLOOKUP(C542,'بيانات الموظفين'!$B$3:$C$301,2,FALSE))</f>
        <v/>
      </c>
      <c r="E542" s="94"/>
      <c r="F542" s="93"/>
      <c r="G542" s="94"/>
      <c r="H542" s="108"/>
      <c r="I542" s="109"/>
      <c r="J542" s="96"/>
      <c r="K542" s="97">
        <f t="shared" si="17"/>
        <v>0</v>
      </c>
    </row>
    <row r="543" spans="1:11" x14ac:dyDescent="0.25">
      <c r="A543" s="104" t="str">
        <f t="shared" si="16"/>
        <v/>
      </c>
      <c r="B543" s="93"/>
      <c r="C543" s="93"/>
      <c r="D543" s="103" t="str">
        <f>IF(C543="","",VLOOKUP(C543,'بيانات الموظفين'!$B$3:$C$301,2,FALSE))</f>
        <v/>
      </c>
      <c r="E543" s="94"/>
      <c r="F543" s="93"/>
      <c r="G543" s="94"/>
      <c r="H543" s="108"/>
      <c r="I543" s="109"/>
      <c r="J543" s="96"/>
      <c r="K543" s="97">
        <f t="shared" si="17"/>
        <v>0</v>
      </c>
    </row>
    <row r="544" spans="1:11" x14ac:dyDescent="0.25">
      <c r="A544" s="104" t="str">
        <f t="shared" si="16"/>
        <v/>
      </c>
      <c r="B544" s="93"/>
      <c r="C544" s="93"/>
      <c r="D544" s="103" t="str">
        <f>IF(C544="","",VLOOKUP(C544,'بيانات الموظفين'!$B$3:$C$301,2,FALSE))</f>
        <v/>
      </c>
      <c r="E544" s="94"/>
      <c r="F544" s="93"/>
      <c r="G544" s="94"/>
      <c r="H544" s="108"/>
      <c r="I544" s="109"/>
      <c r="J544" s="96"/>
      <c r="K544" s="97">
        <f t="shared" si="17"/>
        <v>0</v>
      </c>
    </row>
    <row r="545" spans="1:11" x14ac:dyDescent="0.25">
      <c r="A545" s="104" t="str">
        <f t="shared" si="16"/>
        <v/>
      </c>
      <c r="B545" s="93"/>
      <c r="C545" s="93"/>
      <c r="D545" s="103" t="str">
        <f>IF(C545="","",VLOOKUP(C545,'بيانات الموظفين'!$B$3:$C$301,2,FALSE))</f>
        <v/>
      </c>
      <c r="E545" s="94"/>
      <c r="F545" s="93"/>
      <c r="G545" s="94"/>
      <c r="H545" s="108"/>
      <c r="I545" s="109"/>
      <c r="J545" s="96"/>
      <c r="K545" s="97">
        <f t="shared" si="17"/>
        <v>0</v>
      </c>
    </row>
    <row r="546" spans="1:11" x14ac:dyDescent="0.25">
      <c r="A546" s="104" t="str">
        <f t="shared" si="16"/>
        <v/>
      </c>
      <c r="B546" s="93"/>
      <c r="C546" s="93"/>
      <c r="D546" s="103" t="str">
        <f>IF(C546="","",VLOOKUP(C546,'بيانات الموظفين'!$B$3:$C$301,2,FALSE))</f>
        <v/>
      </c>
      <c r="E546" s="94"/>
      <c r="F546" s="93"/>
      <c r="G546" s="94"/>
      <c r="H546" s="108"/>
      <c r="I546" s="109"/>
      <c r="J546" s="96"/>
      <c r="K546" s="97">
        <f t="shared" si="17"/>
        <v>0</v>
      </c>
    </row>
    <row r="547" spans="1:11" x14ac:dyDescent="0.25">
      <c r="A547" s="104" t="str">
        <f t="shared" si="16"/>
        <v/>
      </c>
      <c r="B547" s="93"/>
      <c r="C547" s="93"/>
      <c r="D547" s="103" t="str">
        <f>IF(C547="","",VLOOKUP(C547,'بيانات الموظفين'!$B$3:$C$301,2,FALSE))</f>
        <v/>
      </c>
      <c r="E547" s="94"/>
      <c r="F547" s="93"/>
      <c r="G547" s="94"/>
      <c r="H547" s="108"/>
      <c r="I547" s="109"/>
      <c r="J547" s="96"/>
      <c r="K547" s="97">
        <f t="shared" si="17"/>
        <v>0</v>
      </c>
    </row>
    <row r="548" spans="1:11" x14ac:dyDescent="0.25">
      <c r="A548" s="104" t="str">
        <f t="shared" si="16"/>
        <v/>
      </c>
      <c r="B548" s="93"/>
      <c r="C548" s="93"/>
      <c r="D548" s="103" t="str">
        <f>IF(C548="","",VLOOKUP(C548,'بيانات الموظفين'!$B$3:$C$301,2,FALSE))</f>
        <v/>
      </c>
      <c r="E548" s="94"/>
      <c r="F548" s="93"/>
      <c r="G548" s="94"/>
      <c r="H548" s="108"/>
      <c r="I548" s="109"/>
      <c r="J548" s="96"/>
      <c r="K548" s="97">
        <f t="shared" si="17"/>
        <v>0</v>
      </c>
    </row>
    <row r="549" spans="1:11" x14ac:dyDescent="0.25">
      <c r="A549" s="104" t="str">
        <f t="shared" si="16"/>
        <v/>
      </c>
      <c r="B549" s="93"/>
      <c r="C549" s="93"/>
      <c r="D549" s="103" t="str">
        <f>IF(C549="","",VLOOKUP(C549,'بيانات الموظفين'!$B$3:$C$301,2,FALSE))</f>
        <v/>
      </c>
      <c r="E549" s="94"/>
      <c r="F549" s="93"/>
      <c r="G549" s="94"/>
      <c r="H549" s="108"/>
      <c r="I549" s="109"/>
      <c r="J549" s="96"/>
      <c r="K549" s="97">
        <f t="shared" si="17"/>
        <v>0</v>
      </c>
    </row>
    <row r="550" spans="1:11" x14ac:dyDescent="0.25">
      <c r="A550" s="104" t="str">
        <f t="shared" si="16"/>
        <v/>
      </c>
      <c r="B550" s="93"/>
      <c r="C550" s="93"/>
      <c r="D550" s="103" t="str">
        <f>IF(C550="","",VLOOKUP(C550,'بيانات الموظفين'!$B$3:$C$301,2,FALSE))</f>
        <v/>
      </c>
      <c r="E550" s="94"/>
      <c r="F550" s="93"/>
      <c r="G550" s="94"/>
      <c r="H550" s="108"/>
      <c r="I550" s="109"/>
      <c r="J550" s="96"/>
      <c r="K550" s="97">
        <f t="shared" si="17"/>
        <v>0</v>
      </c>
    </row>
    <row r="551" spans="1:11" x14ac:dyDescent="0.25">
      <c r="A551" s="104" t="str">
        <f t="shared" si="16"/>
        <v/>
      </c>
      <c r="B551" s="93"/>
      <c r="C551" s="93"/>
      <c r="D551" s="103" t="str">
        <f>IF(C551="","",VLOOKUP(C551,'بيانات الموظفين'!$B$3:$C$301,2,FALSE))</f>
        <v/>
      </c>
      <c r="E551" s="94"/>
      <c r="F551" s="93"/>
      <c r="G551" s="94"/>
      <c r="H551" s="108"/>
      <c r="I551" s="109"/>
      <c r="J551" s="96"/>
      <c r="K551" s="97">
        <f t="shared" si="17"/>
        <v>0</v>
      </c>
    </row>
    <row r="552" spans="1:11" x14ac:dyDescent="0.25">
      <c r="A552" s="104" t="str">
        <f t="shared" si="16"/>
        <v/>
      </c>
      <c r="B552" s="93"/>
      <c r="C552" s="93"/>
      <c r="D552" s="103" t="str">
        <f>IF(C552="","",VLOOKUP(C552,'بيانات الموظفين'!$B$3:$C$301,2,FALSE))</f>
        <v/>
      </c>
      <c r="E552" s="94"/>
      <c r="F552" s="93"/>
      <c r="G552" s="94"/>
      <c r="H552" s="108"/>
      <c r="I552" s="109"/>
      <c r="J552" s="96"/>
      <c r="K552" s="97">
        <f t="shared" si="17"/>
        <v>0</v>
      </c>
    </row>
    <row r="553" spans="1:11" x14ac:dyDescent="0.25">
      <c r="A553" s="104" t="str">
        <f t="shared" si="16"/>
        <v/>
      </c>
      <c r="B553" s="93"/>
      <c r="C553" s="93"/>
      <c r="D553" s="103" t="str">
        <f>IF(C553="","",VLOOKUP(C553,'بيانات الموظفين'!$B$3:$C$301,2,FALSE))</f>
        <v/>
      </c>
      <c r="E553" s="94"/>
      <c r="F553" s="93"/>
      <c r="G553" s="94"/>
      <c r="H553" s="108"/>
      <c r="I553" s="109"/>
      <c r="J553" s="96"/>
      <c r="K553" s="97">
        <f t="shared" si="17"/>
        <v>0</v>
      </c>
    </row>
    <row r="554" spans="1:11" x14ac:dyDescent="0.25">
      <c r="A554" s="104" t="str">
        <f t="shared" si="16"/>
        <v/>
      </c>
      <c r="B554" s="93"/>
      <c r="C554" s="93"/>
      <c r="D554" s="103" t="str">
        <f>IF(C554="","",VLOOKUP(C554,'بيانات الموظفين'!$B$3:$C$301,2,FALSE))</f>
        <v/>
      </c>
      <c r="E554" s="94"/>
      <c r="F554" s="93"/>
      <c r="G554" s="94"/>
      <c r="H554" s="108"/>
      <c r="I554" s="109"/>
      <c r="J554" s="96"/>
      <c r="K554" s="97">
        <f t="shared" si="17"/>
        <v>0</v>
      </c>
    </row>
    <row r="555" spans="1:11" x14ac:dyDescent="0.25">
      <c r="A555" s="104" t="str">
        <f t="shared" si="16"/>
        <v/>
      </c>
      <c r="B555" s="93"/>
      <c r="C555" s="93"/>
      <c r="D555" s="103" t="str">
        <f>IF(C555="","",VLOOKUP(C555,'بيانات الموظفين'!$B$3:$C$301,2,FALSE))</f>
        <v/>
      </c>
      <c r="E555" s="94"/>
      <c r="F555" s="93"/>
      <c r="G555" s="94"/>
      <c r="H555" s="108"/>
      <c r="I555" s="109"/>
      <c r="J555" s="96"/>
      <c r="K555" s="97">
        <f t="shared" si="17"/>
        <v>0</v>
      </c>
    </row>
    <row r="556" spans="1:11" x14ac:dyDescent="0.25">
      <c r="A556" s="104" t="str">
        <f t="shared" si="16"/>
        <v/>
      </c>
      <c r="B556" s="93"/>
      <c r="C556" s="93"/>
      <c r="D556" s="103" t="str">
        <f>IF(C556="","",VLOOKUP(C556,'بيانات الموظفين'!$B$3:$C$301,2,FALSE))</f>
        <v/>
      </c>
      <c r="E556" s="94"/>
      <c r="F556" s="93"/>
      <c r="G556" s="94"/>
      <c r="H556" s="108"/>
      <c r="I556" s="109"/>
      <c r="J556" s="96"/>
      <c r="K556" s="97">
        <f t="shared" si="17"/>
        <v>0</v>
      </c>
    </row>
    <row r="557" spans="1:11" x14ac:dyDescent="0.25">
      <c r="A557" s="104" t="str">
        <f t="shared" si="16"/>
        <v/>
      </c>
      <c r="B557" s="93"/>
      <c r="C557" s="93"/>
      <c r="D557" s="103" t="str">
        <f>IF(C557="","",VLOOKUP(C557,'بيانات الموظفين'!$B$3:$C$301,2,FALSE))</f>
        <v/>
      </c>
      <c r="E557" s="94"/>
      <c r="F557" s="93"/>
      <c r="G557" s="94"/>
      <c r="H557" s="108"/>
      <c r="I557" s="109"/>
      <c r="J557" s="96"/>
      <c r="K557" s="97">
        <f t="shared" si="17"/>
        <v>0</v>
      </c>
    </row>
    <row r="558" spans="1:11" x14ac:dyDescent="0.25">
      <c r="A558" s="104" t="str">
        <f t="shared" si="16"/>
        <v/>
      </c>
      <c r="B558" s="93"/>
      <c r="C558" s="93"/>
      <c r="D558" s="103" t="str">
        <f>IF(C558="","",VLOOKUP(C558,'بيانات الموظفين'!$B$3:$C$301,2,FALSE))</f>
        <v/>
      </c>
      <c r="E558" s="94"/>
      <c r="F558" s="93"/>
      <c r="G558" s="94"/>
      <c r="H558" s="108"/>
      <c r="I558" s="109"/>
      <c r="J558" s="96"/>
      <c r="K558" s="97">
        <f t="shared" si="17"/>
        <v>0</v>
      </c>
    </row>
    <row r="559" spans="1:11" x14ac:dyDescent="0.25">
      <c r="A559" s="104" t="str">
        <f t="shared" si="16"/>
        <v/>
      </c>
      <c r="B559" s="93"/>
      <c r="C559" s="93"/>
      <c r="D559" s="103" t="str">
        <f>IF(C559="","",VLOOKUP(C559,'بيانات الموظفين'!$B$3:$C$301,2,FALSE))</f>
        <v/>
      </c>
      <c r="E559" s="94"/>
      <c r="F559" s="93"/>
      <c r="G559" s="94"/>
      <c r="H559" s="108"/>
      <c r="I559" s="109"/>
      <c r="J559" s="96"/>
      <c r="K559" s="97">
        <f t="shared" si="17"/>
        <v>0</v>
      </c>
    </row>
    <row r="560" spans="1:11" x14ac:dyDescent="0.25">
      <c r="A560" s="104" t="str">
        <f t="shared" si="16"/>
        <v/>
      </c>
      <c r="B560" s="93"/>
      <c r="C560" s="93"/>
      <c r="D560" s="103" t="str">
        <f>IF(C560="","",VLOOKUP(C560,'بيانات الموظفين'!$B$3:$C$301,2,FALSE))</f>
        <v/>
      </c>
      <c r="E560" s="94"/>
      <c r="F560" s="93"/>
      <c r="G560" s="94"/>
      <c r="H560" s="108"/>
      <c r="I560" s="109"/>
      <c r="J560" s="96"/>
      <c r="K560" s="97">
        <f t="shared" si="17"/>
        <v>0</v>
      </c>
    </row>
    <row r="561" spans="1:11" x14ac:dyDescent="0.25">
      <c r="A561" s="104" t="str">
        <f t="shared" si="16"/>
        <v/>
      </c>
      <c r="B561" s="93"/>
      <c r="C561" s="93"/>
      <c r="D561" s="103" t="str">
        <f>IF(C561="","",VLOOKUP(C561,'بيانات الموظفين'!$B$3:$C$301,2,FALSE))</f>
        <v/>
      </c>
      <c r="E561" s="94"/>
      <c r="F561" s="93"/>
      <c r="G561" s="94"/>
      <c r="H561" s="108"/>
      <c r="I561" s="109"/>
      <c r="J561" s="96"/>
      <c r="K561" s="97">
        <f t="shared" si="17"/>
        <v>0</v>
      </c>
    </row>
    <row r="562" spans="1:11" x14ac:dyDescent="0.25">
      <c r="A562" s="104" t="str">
        <f t="shared" si="16"/>
        <v/>
      </c>
      <c r="B562" s="93"/>
      <c r="C562" s="93"/>
      <c r="D562" s="103" t="str">
        <f>IF(C562="","",VLOOKUP(C562,'بيانات الموظفين'!$B$3:$C$301,2,FALSE))</f>
        <v/>
      </c>
      <c r="E562" s="94"/>
      <c r="F562" s="93"/>
      <c r="G562" s="94"/>
      <c r="H562" s="108"/>
      <c r="I562" s="109"/>
      <c r="J562" s="96"/>
      <c r="K562" s="97">
        <f t="shared" si="17"/>
        <v>0</v>
      </c>
    </row>
    <row r="563" spans="1:11" x14ac:dyDescent="0.25">
      <c r="A563" s="104" t="str">
        <f t="shared" si="16"/>
        <v/>
      </c>
      <c r="B563" s="93"/>
      <c r="C563" s="93"/>
      <c r="D563" s="103" t="str">
        <f>IF(C563="","",VLOOKUP(C563,'بيانات الموظفين'!$B$3:$C$301,2,FALSE))</f>
        <v/>
      </c>
      <c r="E563" s="94"/>
      <c r="F563" s="93"/>
      <c r="G563" s="94"/>
      <c r="H563" s="108"/>
      <c r="I563" s="109"/>
      <c r="J563" s="96"/>
      <c r="K563" s="97">
        <f t="shared" si="17"/>
        <v>0</v>
      </c>
    </row>
    <row r="564" spans="1:11" x14ac:dyDescent="0.25">
      <c r="A564" s="104" t="str">
        <f t="shared" si="16"/>
        <v/>
      </c>
      <c r="B564" s="93"/>
      <c r="C564" s="93"/>
      <c r="D564" s="103" t="str">
        <f>IF(C564="","",VLOOKUP(C564,'بيانات الموظفين'!$B$3:$C$301,2,FALSE))</f>
        <v/>
      </c>
      <c r="E564" s="94"/>
      <c r="F564" s="93"/>
      <c r="G564" s="94"/>
      <c r="H564" s="108"/>
      <c r="I564" s="109"/>
      <c r="J564" s="96"/>
      <c r="K564" s="97">
        <f t="shared" si="17"/>
        <v>0</v>
      </c>
    </row>
    <row r="565" spans="1:11" x14ac:dyDescent="0.25">
      <c r="A565" s="104" t="str">
        <f t="shared" si="16"/>
        <v/>
      </c>
      <c r="B565" s="93"/>
      <c r="C565" s="93"/>
      <c r="D565" s="103" t="str">
        <f>IF(C565="","",VLOOKUP(C565,'بيانات الموظفين'!$B$3:$C$301,2,FALSE))</f>
        <v/>
      </c>
      <c r="E565" s="94"/>
      <c r="F565" s="93"/>
      <c r="G565" s="94"/>
      <c r="H565" s="108"/>
      <c r="I565" s="109"/>
      <c r="J565" s="96"/>
      <c r="K565" s="97">
        <f t="shared" si="17"/>
        <v>0</v>
      </c>
    </row>
    <row r="566" spans="1:11" x14ac:dyDescent="0.25">
      <c r="A566" s="104" t="str">
        <f t="shared" si="16"/>
        <v/>
      </c>
      <c r="B566" s="93"/>
      <c r="C566" s="93"/>
      <c r="D566" s="103" t="str">
        <f>IF(C566="","",VLOOKUP(C566,'بيانات الموظفين'!$B$3:$C$301,2,FALSE))</f>
        <v/>
      </c>
      <c r="E566" s="94"/>
      <c r="F566" s="93"/>
      <c r="G566" s="94"/>
      <c r="H566" s="108"/>
      <c r="I566" s="109"/>
      <c r="J566" s="96"/>
      <c r="K566" s="97">
        <f t="shared" si="17"/>
        <v>0</v>
      </c>
    </row>
    <row r="567" spans="1:11" x14ac:dyDescent="0.25">
      <c r="A567" s="104" t="str">
        <f t="shared" si="16"/>
        <v/>
      </c>
      <c r="B567" s="93"/>
      <c r="C567" s="93"/>
      <c r="D567" s="103" t="str">
        <f>IF(C567="","",VLOOKUP(C567,'بيانات الموظفين'!$B$3:$C$301,2,FALSE))</f>
        <v/>
      </c>
      <c r="E567" s="94"/>
      <c r="F567" s="93"/>
      <c r="G567" s="94"/>
      <c r="H567" s="108"/>
      <c r="I567" s="109"/>
      <c r="J567" s="96"/>
      <c r="K567" s="97">
        <f t="shared" si="17"/>
        <v>0</v>
      </c>
    </row>
    <row r="568" spans="1:11" x14ac:dyDescent="0.25">
      <c r="A568" s="104" t="str">
        <f t="shared" si="16"/>
        <v/>
      </c>
      <c r="B568" s="93"/>
      <c r="C568" s="93"/>
      <c r="D568" s="103" t="str">
        <f>IF(C568="","",VLOOKUP(C568,'بيانات الموظفين'!$B$3:$C$301,2,FALSE))</f>
        <v/>
      </c>
      <c r="E568" s="94"/>
      <c r="F568" s="93"/>
      <c r="G568" s="94"/>
      <c r="H568" s="108"/>
      <c r="I568" s="109"/>
      <c r="J568" s="96"/>
      <c r="K568" s="97">
        <f t="shared" si="17"/>
        <v>0</v>
      </c>
    </row>
    <row r="569" spans="1:11" x14ac:dyDescent="0.25">
      <c r="A569" s="104" t="str">
        <f t="shared" si="16"/>
        <v/>
      </c>
      <c r="B569" s="93"/>
      <c r="C569" s="93"/>
      <c r="D569" s="103" t="str">
        <f>IF(C569="","",VLOOKUP(C569,'بيانات الموظفين'!$B$3:$C$301,2,FALSE))</f>
        <v/>
      </c>
      <c r="E569" s="94"/>
      <c r="F569" s="93"/>
      <c r="G569" s="94"/>
      <c r="H569" s="108"/>
      <c r="I569" s="109"/>
      <c r="J569" s="96"/>
      <c r="K569" s="97">
        <f t="shared" si="17"/>
        <v>0</v>
      </c>
    </row>
    <row r="570" spans="1:11" x14ac:dyDescent="0.25">
      <c r="A570" s="104" t="str">
        <f t="shared" si="16"/>
        <v/>
      </c>
      <c r="B570" s="93"/>
      <c r="C570" s="93"/>
      <c r="D570" s="103" t="str">
        <f>IF(C570="","",VLOOKUP(C570,'بيانات الموظفين'!$B$3:$C$301,2,FALSE))</f>
        <v/>
      </c>
      <c r="E570" s="94"/>
      <c r="F570" s="93"/>
      <c r="G570" s="94"/>
      <c r="H570" s="108"/>
      <c r="I570" s="109"/>
      <c r="J570" s="96"/>
      <c r="K570" s="97">
        <f t="shared" si="17"/>
        <v>0</v>
      </c>
    </row>
    <row r="571" spans="1:11" x14ac:dyDescent="0.25">
      <c r="A571" s="104" t="str">
        <f t="shared" si="16"/>
        <v/>
      </c>
      <c r="B571" s="93"/>
      <c r="C571" s="93"/>
      <c r="D571" s="103" t="str">
        <f>IF(C571="","",VLOOKUP(C571,'بيانات الموظفين'!$B$3:$C$301,2,FALSE))</f>
        <v/>
      </c>
      <c r="E571" s="94"/>
      <c r="F571" s="93"/>
      <c r="G571" s="94"/>
      <c r="H571" s="108"/>
      <c r="I571" s="109"/>
      <c r="J571" s="96"/>
      <c r="K571" s="97">
        <f t="shared" si="17"/>
        <v>0</v>
      </c>
    </row>
    <row r="572" spans="1:11" x14ac:dyDescent="0.25">
      <c r="A572" s="104" t="str">
        <f t="shared" si="16"/>
        <v/>
      </c>
      <c r="B572" s="93"/>
      <c r="C572" s="93"/>
      <c r="D572" s="103" t="str">
        <f>IF(C572="","",VLOOKUP(C572,'بيانات الموظفين'!$B$3:$C$301,2,FALSE))</f>
        <v/>
      </c>
      <c r="E572" s="94"/>
      <c r="F572" s="93"/>
      <c r="G572" s="94"/>
      <c r="H572" s="108"/>
      <c r="I572" s="109"/>
      <c r="J572" s="96"/>
      <c r="K572" s="97">
        <f t="shared" si="17"/>
        <v>0</v>
      </c>
    </row>
    <row r="573" spans="1:11" x14ac:dyDescent="0.25">
      <c r="A573" s="104" t="str">
        <f t="shared" si="16"/>
        <v/>
      </c>
      <c r="B573" s="93"/>
      <c r="C573" s="93"/>
      <c r="D573" s="103" t="str">
        <f>IF(C573="","",VLOOKUP(C573,'بيانات الموظفين'!$B$3:$C$301,2,FALSE))</f>
        <v/>
      </c>
      <c r="E573" s="94"/>
      <c r="F573" s="93"/>
      <c r="G573" s="94"/>
      <c r="H573" s="108"/>
      <c r="I573" s="109"/>
      <c r="J573" s="96"/>
      <c r="K573" s="97">
        <f t="shared" si="17"/>
        <v>0</v>
      </c>
    </row>
    <row r="574" spans="1:11" x14ac:dyDescent="0.25">
      <c r="A574" s="104" t="str">
        <f t="shared" si="16"/>
        <v/>
      </c>
      <c r="B574" s="93"/>
      <c r="C574" s="93"/>
      <c r="D574" s="103" t="str">
        <f>IF(C574="","",VLOOKUP(C574,'بيانات الموظفين'!$B$3:$C$301,2,FALSE))</f>
        <v/>
      </c>
      <c r="E574" s="94"/>
      <c r="F574" s="93"/>
      <c r="G574" s="94"/>
      <c r="H574" s="108"/>
      <c r="I574" s="109"/>
      <c r="J574" s="96"/>
      <c r="K574" s="97">
        <f t="shared" si="17"/>
        <v>0</v>
      </c>
    </row>
    <row r="575" spans="1:11" x14ac:dyDescent="0.25">
      <c r="A575" s="104" t="str">
        <f t="shared" si="16"/>
        <v/>
      </c>
      <c r="B575" s="93"/>
      <c r="C575" s="93"/>
      <c r="D575" s="103" t="str">
        <f>IF(C575="","",VLOOKUP(C575,'بيانات الموظفين'!$B$3:$C$301,2,FALSE))</f>
        <v/>
      </c>
      <c r="E575" s="94"/>
      <c r="F575" s="93"/>
      <c r="G575" s="94"/>
      <c r="H575" s="108"/>
      <c r="I575" s="109"/>
      <c r="J575" s="96"/>
      <c r="K575" s="97">
        <f t="shared" si="17"/>
        <v>0</v>
      </c>
    </row>
    <row r="576" spans="1:11" x14ac:dyDescent="0.25">
      <c r="A576" s="104" t="str">
        <f t="shared" si="16"/>
        <v/>
      </c>
      <c r="B576" s="93"/>
      <c r="C576" s="93"/>
      <c r="D576" s="103" t="str">
        <f>IF(C576="","",VLOOKUP(C576,'بيانات الموظفين'!$B$3:$C$301,2,FALSE))</f>
        <v/>
      </c>
      <c r="E576" s="94"/>
      <c r="F576" s="93"/>
      <c r="G576" s="94"/>
      <c r="H576" s="108"/>
      <c r="I576" s="109"/>
      <c r="J576" s="96"/>
      <c r="K576" s="97">
        <f t="shared" si="17"/>
        <v>0</v>
      </c>
    </row>
    <row r="577" spans="1:11" x14ac:dyDescent="0.25">
      <c r="A577" s="104" t="str">
        <f t="shared" si="16"/>
        <v/>
      </c>
      <c r="B577" s="93"/>
      <c r="C577" s="93"/>
      <c r="D577" s="103" t="str">
        <f>IF(C577="","",VLOOKUP(C577,'بيانات الموظفين'!$B$3:$C$301,2,FALSE))</f>
        <v/>
      </c>
      <c r="E577" s="94"/>
      <c r="F577" s="93"/>
      <c r="G577" s="94"/>
      <c r="H577" s="108"/>
      <c r="I577" s="109"/>
      <c r="J577" s="96"/>
      <c r="K577" s="97">
        <f t="shared" si="17"/>
        <v>0</v>
      </c>
    </row>
    <row r="578" spans="1:11" x14ac:dyDescent="0.25">
      <c r="A578" s="104" t="str">
        <f t="shared" si="16"/>
        <v/>
      </c>
      <c r="B578" s="93"/>
      <c r="C578" s="93"/>
      <c r="D578" s="103" t="str">
        <f>IF(C578="","",VLOOKUP(C578,'بيانات الموظفين'!$B$3:$C$301,2,FALSE))</f>
        <v/>
      </c>
      <c r="E578" s="94"/>
      <c r="F578" s="93"/>
      <c r="G578" s="94"/>
      <c r="H578" s="108"/>
      <c r="I578" s="109"/>
      <c r="J578" s="96"/>
      <c r="K578" s="97">
        <f t="shared" si="17"/>
        <v>0</v>
      </c>
    </row>
    <row r="579" spans="1:11" x14ac:dyDescent="0.25">
      <c r="A579" s="104" t="str">
        <f t="shared" si="16"/>
        <v/>
      </c>
      <c r="B579" s="93"/>
      <c r="C579" s="93"/>
      <c r="D579" s="103" t="str">
        <f>IF(C579="","",VLOOKUP(C579,'بيانات الموظفين'!$B$3:$C$301,2,FALSE))</f>
        <v/>
      </c>
      <c r="E579" s="94"/>
      <c r="F579" s="93"/>
      <c r="G579" s="94"/>
      <c r="H579" s="108"/>
      <c r="I579" s="109"/>
      <c r="J579" s="96"/>
      <c r="K579" s="97">
        <f t="shared" si="17"/>
        <v>0</v>
      </c>
    </row>
    <row r="580" spans="1:11" x14ac:dyDescent="0.25">
      <c r="A580" s="104" t="str">
        <f t="shared" si="16"/>
        <v/>
      </c>
      <c r="B580" s="93"/>
      <c r="C580" s="93"/>
      <c r="D580" s="103" t="str">
        <f>IF(C580="","",VLOOKUP(C580,'بيانات الموظفين'!$B$3:$C$301,2,FALSE))</f>
        <v/>
      </c>
      <c r="E580" s="94"/>
      <c r="F580" s="93"/>
      <c r="G580" s="94"/>
      <c r="H580" s="108"/>
      <c r="I580" s="109"/>
      <c r="J580" s="96"/>
      <c r="K580" s="97">
        <f t="shared" si="17"/>
        <v>0</v>
      </c>
    </row>
    <row r="581" spans="1:11" x14ac:dyDescent="0.25">
      <c r="A581" s="104" t="str">
        <f t="shared" si="16"/>
        <v/>
      </c>
      <c r="B581" s="93"/>
      <c r="C581" s="93"/>
      <c r="D581" s="103" t="str">
        <f>IF(C581="","",VLOOKUP(C581,'بيانات الموظفين'!$B$3:$C$301,2,FALSE))</f>
        <v/>
      </c>
      <c r="E581" s="94"/>
      <c r="F581" s="93"/>
      <c r="G581" s="94"/>
      <c r="H581" s="108"/>
      <c r="I581" s="109"/>
      <c r="J581" s="96"/>
      <c r="K581" s="97">
        <f t="shared" si="17"/>
        <v>0</v>
      </c>
    </row>
    <row r="582" spans="1:11" x14ac:dyDescent="0.25">
      <c r="A582" s="104" t="str">
        <f t="shared" ref="A582:A645" si="18">IF(C582="","",ROW(A582)-ROW($A$5))</f>
        <v/>
      </c>
      <c r="B582" s="93"/>
      <c r="C582" s="93"/>
      <c r="D582" s="103" t="str">
        <f>IF(C582="","",VLOOKUP(C582,'بيانات الموظفين'!$B$3:$C$301,2,FALSE))</f>
        <v/>
      </c>
      <c r="E582" s="94"/>
      <c r="F582" s="93"/>
      <c r="G582" s="94"/>
      <c r="H582" s="108"/>
      <c r="I582" s="109"/>
      <c r="J582" s="96"/>
      <c r="K582" s="97">
        <f t="shared" si="17"/>
        <v>0</v>
      </c>
    </row>
    <row r="583" spans="1:11" x14ac:dyDescent="0.25">
      <c r="A583" s="104" t="str">
        <f t="shared" si="18"/>
        <v/>
      </c>
      <c r="B583" s="93"/>
      <c r="C583" s="93"/>
      <c r="D583" s="103" t="str">
        <f>IF(C583="","",VLOOKUP(C583,'بيانات الموظفين'!$B$3:$C$301,2,FALSE))</f>
        <v/>
      </c>
      <c r="E583" s="94"/>
      <c r="F583" s="93"/>
      <c r="G583" s="94"/>
      <c r="H583" s="108"/>
      <c r="I583" s="109"/>
      <c r="J583" s="96"/>
      <c r="K583" s="97">
        <f t="shared" ref="K583:K646" si="19">I583-H583</f>
        <v>0</v>
      </c>
    </row>
    <row r="584" spans="1:11" x14ac:dyDescent="0.25">
      <c r="A584" s="104" t="str">
        <f t="shared" si="18"/>
        <v/>
      </c>
      <c r="B584" s="93"/>
      <c r="C584" s="93"/>
      <c r="D584" s="103" t="str">
        <f>IF(C584="","",VLOOKUP(C584,'بيانات الموظفين'!$B$3:$C$301,2,FALSE))</f>
        <v/>
      </c>
      <c r="E584" s="94"/>
      <c r="F584" s="93"/>
      <c r="G584" s="94"/>
      <c r="H584" s="108"/>
      <c r="I584" s="109"/>
      <c r="J584" s="96"/>
      <c r="K584" s="97">
        <f t="shared" si="19"/>
        <v>0</v>
      </c>
    </row>
    <row r="585" spans="1:11" x14ac:dyDescent="0.25">
      <c r="A585" s="104" t="str">
        <f t="shared" si="18"/>
        <v/>
      </c>
      <c r="B585" s="93"/>
      <c r="C585" s="93"/>
      <c r="D585" s="103" t="str">
        <f>IF(C585="","",VLOOKUP(C585,'بيانات الموظفين'!$B$3:$C$301,2,FALSE))</f>
        <v/>
      </c>
      <c r="E585" s="94"/>
      <c r="F585" s="93"/>
      <c r="G585" s="94"/>
      <c r="H585" s="108"/>
      <c r="I585" s="109"/>
      <c r="J585" s="96"/>
      <c r="K585" s="97">
        <f t="shared" si="19"/>
        <v>0</v>
      </c>
    </row>
    <row r="586" spans="1:11" x14ac:dyDescent="0.25">
      <c r="A586" s="104" t="str">
        <f t="shared" si="18"/>
        <v/>
      </c>
      <c r="B586" s="93"/>
      <c r="C586" s="93"/>
      <c r="D586" s="103" t="str">
        <f>IF(C586="","",VLOOKUP(C586,'بيانات الموظفين'!$B$3:$C$301,2,FALSE))</f>
        <v/>
      </c>
      <c r="E586" s="94"/>
      <c r="F586" s="93"/>
      <c r="G586" s="94"/>
      <c r="H586" s="108"/>
      <c r="I586" s="109"/>
      <c r="J586" s="96"/>
      <c r="K586" s="97">
        <f t="shared" si="19"/>
        <v>0</v>
      </c>
    </row>
    <row r="587" spans="1:11" x14ac:dyDescent="0.25">
      <c r="A587" s="104" t="str">
        <f t="shared" si="18"/>
        <v/>
      </c>
      <c r="B587" s="93"/>
      <c r="C587" s="93"/>
      <c r="D587" s="103" t="str">
        <f>IF(C587="","",VLOOKUP(C587,'بيانات الموظفين'!$B$3:$C$301,2,FALSE))</f>
        <v/>
      </c>
      <c r="E587" s="94"/>
      <c r="F587" s="93"/>
      <c r="G587" s="94"/>
      <c r="H587" s="108"/>
      <c r="I587" s="109"/>
      <c r="J587" s="96"/>
      <c r="K587" s="97">
        <f t="shared" si="19"/>
        <v>0</v>
      </c>
    </row>
    <row r="588" spans="1:11" x14ac:dyDescent="0.25">
      <c r="A588" s="104" t="str">
        <f t="shared" si="18"/>
        <v/>
      </c>
      <c r="B588" s="93"/>
      <c r="C588" s="93"/>
      <c r="D588" s="103" t="str">
        <f>IF(C588="","",VLOOKUP(C588,'بيانات الموظفين'!$B$3:$C$301,2,FALSE))</f>
        <v/>
      </c>
      <c r="E588" s="94"/>
      <c r="F588" s="93"/>
      <c r="G588" s="94"/>
      <c r="H588" s="108"/>
      <c r="I588" s="109"/>
      <c r="J588" s="96"/>
      <c r="K588" s="97">
        <f t="shared" si="19"/>
        <v>0</v>
      </c>
    </row>
    <row r="589" spans="1:11" x14ac:dyDescent="0.25">
      <c r="A589" s="104" t="str">
        <f t="shared" si="18"/>
        <v/>
      </c>
      <c r="B589" s="93"/>
      <c r="C589" s="93"/>
      <c r="D589" s="103" t="str">
        <f>IF(C589="","",VLOOKUP(C589,'بيانات الموظفين'!$B$3:$C$301,2,FALSE))</f>
        <v/>
      </c>
      <c r="E589" s="94"/>
      <c r="F589" s="93"/>
      <c r="G589" s="94"/>
      <c r="H589" s="108"/>
      <c r="I589" s="109"/>
      <c r="J589" s="96"/>
      <c r="K589" s="97">
        <f t="shared" si="19"/>
        <v>0</v>
      </c>
    </row>
    <row r="590" spans="1:11" x14ac:dyDescent="0.25">
      <c r="A590" s="104" t="str">
        <f t="shared" si="18"/>
        <v/>
      </c>
      <c r="B590" s="93"/>
      <c r="C590" s="93"/>
      <c r="D590" s="103" t="str">
        <f>IF(C590="","",VLOOKUP(C590,'بيانات الموظفين'!$B$3:$C$301,2,FALSE))</f>
        <v/>
      </c>
      <c r="E590" s="94"/>
      <c r="F590" s="93"/>
      <c r="G590" s="94"/>
      <c r="H590" s="108"/>
      <c r="I590" s="109"/>
      <c r="J590" s="96"/>
      <c r="K590" s="97">
        <f t="shared" si="19"/>
        <v>0</v>
      </c>
    </row>
    <row r="591" spans="1:11" x14ac:dyDescent="0.25">
      <c r="A591" s="104" t="str">
        <f t="shared" si="18"/>
        <v/>
      </c>
      <c r="B591" s="93"/>
      <c r="C591" s="93"/>
      <c r="D591" s="103" t="str">
        <f>IF(C591="","",VLOOKUP(C591,'بيانات الموظفين'!$B$3:$C$301,2,FALSE))</f>
        <v/>
      </c>
      <c r="E591" s="94"/>
      <c r="F591" s="93"/>
      <c r="G591" s="94"/>
      <c r="H591" s="108"/>
      <c r="I591" s="109"/>
      <c r="J591" s="96"/>
      <c r="K591" s="97">
        <f t="shared" si="19"/>
        <v>0</v>
      </c>
    </row>
    <row r="592" spans="1:11" x14ac:dyDescent="0.25">
      <c r="A592" s="104" t="str">
        <f t="shared" si="18"/>
        <v/>
      </c>
      <c r="B592" s="93"/>
      <c r="C592" s="93"/>
      <c r="D592" s="103" t="str">
        <f>IF(C592="","",VLOOKUP(C592,'بيانات الموظفين'!$B$3:$C$301,2,FALSE))</f>
        <v/>
      </c>
      <c r="E592" s="94"/>
      <c r="F592" s="93"/>
      <c r="G592" s="94"/>
      <c r="H592" s="108"/>
      <c r="I592" s="109"/>
      <c r="J592" s="96"/>
      <c r="K592" s="97">
        <f t="shared" si="19"/>
        <v>0</v>
      </c>
    </row>
    <row r="593" spans="1:11" x14ac:dyDescent="0.25">
      <c r="A593" s="104" t="str">
        <f t="shared" si="18"/>
        <v/>
      </c>
      <c r="B593" s="93"/>
      <c r="C593" s="93"/>
      <c r="D593" s="103" t="str">
        <f>IF(C593="","",VLOOKUP(C593,'بيانات الموظفين'!$B$3:$C$301,2,FALSE))</f>
        <v/>
      </c>
      <c r="E593" s="94"/>
      <c r="F593" s="93"/>
      <c r="G593" s="94"/>
      <c r="H593" s="108"/>
      <c r="I593" s="109"/>
      <c r="J593" s="96"/>
      <c r="K593" s="97">
        <f t="shared" si="19"/>
        <v>0</v>
      </c>
    </row>
    <row r="594" spans="1:11" x14ac:dyDescent="0.25">
      <c r="A594" s="104" t="str">
        <f t="shared" si="18"/>
        <v/>
      </c>
      <c r="B594" s="93"/>
      <c r="C594" s="93"/>
      <c r="D594" s="103" t="str">
        <f>IF(C594="","",VLOOKUP(C594,'بيانات الموظفين'!$B$3:$C$301,2,FALSE))</f>
        <v/>
      </c>
      <c r="E594" s="94"/>
      <c r="F594" s="93"/>
      <c r="G594" s="94"/>
      <c r="H594" s="108"/>
      <c r="I594" s="109"/>
      <c r="J594" s="96"/>
      <c r="K594" s="97">
        <f t="shared" si="19"/>
        <v>0</v>
      </c>
    </row>
    <row r="595" spans="1:11" x14ac:dyDescent="0.25">
      <c r="A595" s="104" t="str">
        <f t="shared" si="18"/>
        <v/>
      </c>
      <c r="B595" s="93"/>
      <c r="C595" s="93"/>
      <c r="D595" s="103" t="str">
        <f>IF(C595="","",VLOOKUP(C595,'بيانات الموظفين'!$B$3:$C$301,2,FALSE))</f>
        <v/>
      </c>
      <c r="E595" s="94"/>
      <c r="F595" s="93"/>
      <c r="G595" s="94"/>
      <c r="H595" s="108"/>
      <c r="I595" s="109"/>
      <c r="J595" s="96"/>
      <c r="K595" s="97">
        <f t="shared" si="19"/>
        <v>0</v>
      </c>
    </row>
    <row r="596" spans="1:11" x14ac:dyDescent="0.25">
      <c r="A596" s="104" t="str">
        <f t="shared" si="18"/>
        <v/>
      </c>
      <c r="B596" s="93"/>
      <c r="C596" s="93"/>
      <c r="D596" s="103" t="str">
        <f>IF(C596="","",VLOOKUP(C596,'بيانات الموظفين'!$B$3:$C$301,2,FALSE))</f>
        <v/>
      </c>
      <c r="E596" s="94"/>
      <c r="F596" s="93"/>
      <c r="G596" s="94"/>
      <c r="H596" s="108"/>
      <c r="I596" s="109"/>
      <c r="J596" s="96"/>
      <c r="K596" s="97">
        <f t="shared" si="19"/>
        <v>0</v>
      </c>
    </row>
    <row r="597" spans="1:11" x14ac:dyDescent="0.25">
      <c r="A597" s="104" t="str">
        <f t="shared" si="18"/>
        <v/>
      </c>
      <c r="B597" s="93"/>
      <c r="C597" s="93"/>
      <c r="D597" s="103" t="str">
        <f>IF(C597="","",VLOOKUP(C597,'بيانات الموظفين'!$B$3:$C$301,2,FALSE))</f>
        <v/>
      </c>
      <c r="E597" s="94"/>
      <c r="F597" s="93"/>
      <c r="G597" s="94"/>
      <c r="H597" s="108"/>
      <c r="I597" s="109"/>
      <c r="J597" s="96"/>
      <c r="K597" s="97">
        <f t="shared" si="19"/>
        <v>0</v>
      </c>
    </row>
    <row r="598" spans="1:11" x14ac:dyDescent="0.25">
      <c r="A598" s="104" t="str">
        <f t="shared" si="18"/>
        <v/>
      </c>
      <c r="B598" s="93"/>
      <c r="C598" s="93"/>
      <c r="D598" s="103" t="str">
        <f>IF(C598="","",VLOOKUP(C598,'بيانات الموظفين'!$B$3:$C$301,2,FALSE))</f>
        <v/>
      </c>
      <c r="E598" s="94"/>
      <c r="F598" s="93"/>
      <c r="G598" s="94"/>
      <c r="H598" s="108"/>
      <c r="I598" s="109"/>
      <c r="J598" s="96"/>
      <c r="K598" s="97">
        <f t="shared" si="19"/>
        <v>0</v>
      </c>
    </row>
    <row r="599" spans="1:11" x14ac:dyDescent="0.25">
      <c r="A599" s="104" t="str">
        <f t="shared" si="18"/>
        <v/>
      </c>
      <c r="B599" s="93"/>
      <c r="C599" s="93"/>
      <c r="D599" s="103" t="str">
        <f>IF(C599="","",VLOOKUP(C599,'بيانات الموظفين'!$B$3:$C$301,2,FALSE))</f>
        <v/>
      </c>
      <c r="E599" s="94"/>
      <c r="F599" s="93"/>
      <c r="G599" s="94"/>
      <c r="H599" s="108"/>
      <c r="I599" s="109"/>
      <c r="J599" s="96"/>
      <c r="K599" s="97">
        <f t="shared" si="19"/>
        <v>0</v>
      </c>
    </row>
    <row r="600" spans="1:11" x14ac:dyDescent="0.25">
      <c r="A600" s="104" t="str">
        <f t="shared" si="18"/>
        <v/>
      </c>
      <c r="B600" s="93"/>
      <c r="C600" s="93"/>
      <c r="D600" s="103" t="str">
        <f>IF(C600="","",VLOOKUP(C600,'بيانات الموظفين'!$B$3:$C$301,2,FALSE))</f>
        <v/>
      </c>
      <c r="E600" s="94"/>
      <c r="F600" s="93"/>
      <c r="G600" s="94"/>
      <c r="H600" s="108"/>
      <c r="I600" s="109"/>
      <c r="J600" s="96"/>
      <c r="K600" s="97">
        <f t="shared" si="19"/>
        <v>0</v>
      </c>
    </row>
    <row r="601" spans="1:11" x14ac:dyDescent="0.25">
      <c r="A601" s="104" t="str">
        <f t="shared" si="18"/>
        <v/>
      </c>
      <c r="B601" s="93"/>
      <c r="C601" s="93"/>
      <c r="D601" s="103" t="str">
        <f>IF(C601="","",VLOOKUP(C601,'بيانات الموظفين'!$B$3:$C$301,2,FALSE))</f>
        <v/>
      </c>
      <c r="E601" s="94"/>
      <c r="F601" s="93"/>
      <c r="G601" s="94"/>
      <c r="H601" s="108"/>
      <c r="I601" s="109"/>
      <c r="J601" s="96"/>
      <c r="K601" s="97">
        <f t="shared" si="19"/>
        <v>0</v>
      </c>
    </row>
    <row r="602" spans="1:11" x14ac:dyDescent="0.25">
      <c r="A602" s="104" t="str">
        <f t="shared" si="18"/>
        <v/>
      </c>
      <c r="B602" s="93"/>
      <c r="C602" s="93"/>
      <c r="D602" s="103" t="str">
        <f>IF(C602="","",VLOOKUP(C602,'بيانات الموظفين'!$B$3:$C$301,2,FALSE))</f>
        <v/>
      </c>
      <c r="E602" s="94"/>
      <c r="F602" s="93"/>
      <c r="G602" s="94"/>
      <c r="H602" s="108"/>
      <c r="I602" s="109"/>
      <c r="J602" s="96"/>
      <c r="K602" s="97">
        <f t="shared" si="19"/>
        <v>0</v>
      </c>
    </row>
    <row r="603" spans="1:11" x14ac:dyDescent="0.25">
      <c r="A603" s="104" t="str">
        <f t="shared" si="18"/>
        <v/>
      </c>
      <c r="B603" s="93"/>
      <c r="C603" s="93"/>
      <c r="D603" s="103" t="str">
        <f>IF(C603="","",VLOOKUP(C603,'بيانات الموظفين'!$B$3:$C$301,2,FALSE))</f>
        <v/>
      </c>
      <c r="E603" s="94"/>
      <c r="F603" s="93"/>
      <c r="G603" s="94"/>
      <c r="H603" s="108"/>
      <c r="I603" s="109"/>
      <c r="J603" s="96"/>
      <c r="K603" s="97">
        <f t="shared" si="19"/>
        <v>0</v>
      </c>
    </row>
    <row r="604" spans="1:11" x14ac:dyDescent="0.25">
      <c r="A604" s="104" t="str">
        <f t="shared" si="18"/>
        <v/>
      </c>
      <c r="B604" s="93"/>
      <c r="C604" s="93"/>
      <c r="D604" s="103" t="str">
        <f>IF(C604="","",VLOOKUP(C604,'بيانات الموظفين'!$B$3:$C$301,2,FALSE))</f>
        <v/>
      </c>
      <c r="E604" s="94"/>
      <c r="F604" s="93"/>
      <c r="G604" s="94"/>
      <c r="H604" s="108"/>
      <c r="I604" s="109"/>
      <c r="J604" s="96"/>
      <c r="K604" s="97">
        <f t="shared" si="19"/>
        <v>0</v>
      </c>
    </row>
    <row r="605" spans="1:11" x14ac:dyDescent="0.25">
      <c r="A605" s="104" t="str">
        <f t="shared" si="18"/>
        <v/>
      </c>
      <c r="B605" s="93"/>
      <c r="C605" s="93"/>
      <c r="D605" s="103" t="str">
        <f>IF(C605="","",VLOOKUP(C605,'بيانات الموظفين'!$B$3:$C$301,2,FALSE))</f>
        <v/>
      </c>
      <c r="E605" s="94"/>
      <c r="F605" s="93"/>
      <c r="G605" s="94"/>
      <c r="H605" s="108"/>
      <c r="I605" s="109"/>
      <c r="J605" s="96"/>
      <c r="K605" s="97">
        <f t="shared" si="19"/>
        <v>0</v>
      </c>
    </row>
    <row r="606" spans="1:11" x14ac:dyDescent="0.25">
      <c r="A606" s="104" t="str">
        <f t="shared" si="18"/>
        <v/>
      </c>
      <c r="B606" s="93"/>
      <c r="C606" s="93"/>
      <c r="D606" s="103" t="str">
        <f>IF(C606="","",VLOOKUP(C606,'بيانات الموظفين'!$B$3:$C$301,2,FALSE))</f>
        <v/>
      </c>
      <c r="E606" s="94"/>
      <c r="F606" s="93"/>
      <c r="G606" s="94"/>
      <c r="H606" s="108"/>
      <c r="I606" s="109"/>
      <c r="J606" s="96"/>
      <c r="K606" s="97">
        <f t="shared" si="19"/>
        <v>0</v>
      </c>
    </row>
    <row r="607" spans="1:11" x14ac:dyDescent="0.25">
      <c r="A607" s="104" t="str">
        <f t="shared" si="18"/>
        <v/>
      </c>
      <c r="B607" s="93"/>
      <c r="C607" s="93"/>
      <c r="D607" s="103" t="str">
        <f>IF(C607="","",VLOOKUP(C607,'بيانات الموظفين'!$B$3:$C$301,2,FALSE))</f>
        <v/>
      </c>
      <c r="E607" s="94"/>
      <c r="F607" s="93"/>
      <c r="G607" s="94"/>
      <c r="H607" s="108"/>
      <c r="I607" s="109"/>
      <c r="J607" s="96"/>
      <c r="K607" s="97">
        <f t="shared" si="19"/>
        <v>0</v>
      </c>
    </row>
    <row r="608" spans="1:11" x14ac:dyDescent="0.25">
      <c r="A608" s="104" t="str">
        <f t="shared" si="18"/>
        <v/>
      </c>
      <c r="B608" s="93"/>
      <c r="C608" s="93"/>
      <c r="D608" s="103" t="str">
        <f>IF(C608="","",VLOOKUP(C608,'بيانات الموظفين'!$B$3:$C$301,2,FALSE))</f>
        <v/>
      </c>
      <c r="E608" s="94"/>
      <c r="F608" s="93"/>
      <c r="G608" s="94"/>
      <c r="H608" s="108"/>
      <c r="I608" s="109"/>
      <c r="J608" s="96"/>
      <c r="K608" s="97">
        <f t="shared" si="19"/>
        <v>0</v>
      </c>
    </row>
    <row r="609" spans="1:11" x14ac:dyDescent="0.25">
      <c r="A609" s="104" t="str">
        <f t="shared" si="18"/>
        <v/>
      </c>
      <c r="B609" s="93"/>
      <c r="C609" s="93"/>
      <c r="D609" s="103" t="str">
        <f>IF(C609="","",VLOOKUP(C609,'بيانات الموظفين'!$B$3:$C$301,2,FALSE))</f>
        <v/>
      </c>
      <c r="E609" s="94"/>
      <c r="F609" s="93"/>
      <c r="G609" s="94"/>
      <c r="H609" s="108"/>
      <c r="I609" s="109"/>
      <c r="J609" s="96"/>
      <c r="K609" s="97">
        <f t="shared" si="19"/>
        <v>0</v>
      </c>
    </row>
    <row r="610" spans="1:11" x14ac:dyDescent="0.25">
      <c r="A610" s="104" t="str">
        <f t="shared" si="18"/>
        <v/>
      </c>
      <c r="B610" s="93"/>
      <c r="C610" s="93"/>
      <c r="D610" s="103" t="str">
        <f>IF(C610="","",VLOOKUP(C610,'بيانات الموظفين'!$B$3:$C$301,2,FALSE))</f>
        <v/>
      </c>
      <c r="E610" s="94"/>
      <c r="F610" s="93"/>
      <c r="G610" s="94"/>
      <c r="H610" s="108"/>
      <c r="I610" s="109"/>
      <c r="J610" s="96"/>
      <c r="K610" s="97">
        <f t="shared" si="19"/>
        <v>0</v>
      </c>
    </row>
    <row r="611" spans="1:11" x14ac:dyDescent="0.25">
      <c r="A611" s="104" t="str">
        <f t="shared" si="18"/>
        <v/>
      </c>
      <c r="B611" s="93"/>
      <c r="C611" s="93"/>
      <c r="D611" s="103" t="str">
        <f>IF(C611="","",VLOOKUP(C611,'بيانات الموظفين'!$B$3:$C$301,2,FALSE))</f>
        <v/>
      </c>
      <c r="E611" s="94"/>
      <c r="F611" s="93"/>
      <c r="G611" s="94"/>
      <c r="H611" s="108"/>
      <c r="I611" s="109"/>
      <c r="J611" s="96"/>
      <c r="K611" s="97">
        <f t="shared" si="19"/>
        <v>0</v>
      </c>
    </row>
    <row r="612" spans="1:11" x14ac:dyDescent="0.25">
      <c r="A612" s="104" t="str">
        <f t="shared" si="18"/>
        <v/>
      </c>
      <c r="B612" s="93"/>
      <c r="C612" s="93"/>
      <c r="D612" s="103" t="str">
        <f>IF(C612="","",VLOOKUP(C612,'بيانات الموظفين'!$B$3:$C$301,2,FALSE))</f>
        <v/>
      </c>
      <c r="E612" s="94"/>
      <c r="F612" s="93"/>
      <c r="G612" s="94"/>
      <c r="H612" s="108"/>
      <c r="I612" s="109"/>
      <c r="J612" s="96"/>
      <c r="K612" s="97">
        <f t="shared" si="19"/>
        <v>0</v>
      </c>
    </row>
    <row r="613" spans="1:11" x14ac:dyDescent="0.25">
      <c r="A613" s="104" t="str">
        <f t="shared" si="18"/>
        <v/>
      </c>
      <c r="B613" s="93"/>
      <c r="C613" s="93"/>
      <c r="D613" s="103" t="str">
        <f>IF(C613="","",VLOOKUP(C613,'بيانات الموظفين'!$B$3:$C$301,2,FALSE))</f>
        <v/>
      </c>
      <c r="E613" s="94"/>
      <c r="F613" s="93"/>
      <c r="G613" s="94"/>
      <c r="H613" s="108"/>
      <c r="I613" s="109"/>
      <c r="J613" s="96"/>
      <c r="K613" s="97">
        <f t="shared" si="19"/>
        <v>0</v>
      </c>
    </row>
    <row r="614" spans="1:11" x14ac:dyDescent="0.25">
      <c r="A614" s="104" t="str">
        <f t="shared" si="18"/>
        <v/>
      </c>
      <c r="B614" s="93"/>
      <c r="C614" s="93"/>
      <c r="D614" s="103" t="str">
        <f>IF(C614="","",VLOOKUP(C614,'بيانات الموظفين'!$B$3:$C$301,2,FALSE))</f>
        <v/>
      </c>
      <c r="E614" s="94"/>
      <c r="F614" s="93"/>
      <c r="G614" s="94"/>
      <c r="H614" s="108"/>
      <c r="I614" s="109"/>
      <c r="J614" s="96"/>
      <c r="K614" s="97">
        <f t="shared" si="19"/>
        <v>0</v>
      </c>
    </row>
    <row r="615" spans="1:11" x14ac:dyDescent="0.25">
      <c r="A615" s="104" t="str">
        <f t="shared" si="18"/>
        <v/>
      </c>
      <c r="B615" s="93"/>
      <c r="C615" s="93"/>
      <c r="D615" s="103" t="str">
        <f>IF(C615="","",VLOOKUP(C615,'بيانات الموظفين'!$B$3:$C$301,2,FALSE))</f>
        <v/>
      </c>
      <c r="E615" s="94"/>
      <c r="F615" s="93"/>
      <c r="G615" s="94"/>
      <c r="H615" s="108"/>
      <c r="I615" s="109"/>
      <c r="J615" s="96"/>
      <c r="K615" s="97">
        <f t="shared" si="19"/>
        <v>0</v>
      </c>
    </row>
    <row r="616" spans="1:11" x14ac:dyDescent="0.25">
      <c r="A616" s="104" t="str">
        <f t="shared" si="18"/>
        <v/>
      </c>
      <c r="B616" s="93"/>
      <c r="C616" s="93"/>
      <c r="D616" s="103" t="str">
        <f>IF(C616="","",VLOOKUP(C616,'بيانات الموظفين'!$B$3:$C$301,2,FALSE))</f>
        <v/>
      </c>
      <c r="E616" s="94"/>
      <c r="F616" s="93"/>
      <c r="G616" s="94"/>
      <c r="H616" s="108"/>
      <c r="I616" s="109"/>
      <c r="J616" s="96"/>
      <c r="K616" s="97">
        <f t="shared" si="19"/>
        <v>0</v>
      </c>
    </row>
    <row r="617" spans="1:11" x14ac:dyDescent="0.25">
      <c r="A617" s="104" t="str">
        <f t="shared" si="18"/>
        <v/>
      </c>
      <c r="B617" s="93"/>
      <c r="C617" s="93"/>
      <c r="D617" s="103" t="str">
        <f>IF(C617="","",VLOOKUP(C617,'بيانات الموظفين'!$B$3:$C$301,2,FALSE))</f>
        <v/>
      </c>
      <c r="E617" s="94"/>
      <c r="F617" s="93"/>
      <c r="G617" s="94"/>
      <c r="H617" s="108"/>
      <c r="I617" s="109"/>
      <c r="J617" s="96"/>
      <c r="K617" s="97">
        <f t="shared" si="19"/>
        <v>0</v>
      </c>
    </row>
    <row r="618" spans="1:11" x14ac:dyDescent="0.25">
      <c r="A618" s="104" t="str">
        <f t="shared" si="18"/>
        <v/>
      </c>
      <c r="B618" s="93"/>
      <c r="C618" s="93"/>
      <c r="D618" s="103" t="str">
        <f>IF(C618="","",VLOOKUP(C618,'بيانات الموظفين'!$B$3:$C$301,2,FALSE))</f>
        <v/>
      </c>
      <c r="E618" s="94"/>
      <c r="F618" s="93"/>
      <c r="G618" s="94"/>
      <c r="H618" s="108"/>
      <c r="I618" s="109"/>
      <c r="J618" s="96"/>
      <c r="K618" s="97">
        <f t="shared" si="19"/>
        <v>0</v>
      </c>
    </row>
    <row r="619" spans="1:11" x14ac:dyDescent="0.25">
      <c r="A619" s="104" t="str">
        <f t="shared" si="18"/>
        <v/>
      </c>
      <c r="B619" s="93"/>
      <c r="C619" s="93"/>
      <c r="D619" s="103" t="str">
        <f>IF(C619="","",VLOOKUP(C619,'بيانات الموظفين'!$B$3:$C$301,2,FALSE))</f>
        <v/>
      </c>
      <c r="E619" s="94"/>
      <c r="F619" s="93"/>
      <c r="G619" s="94"/>
      <c r="H619" s="108"/>
      <c r="I619" s="109"/>
      <c r="J619" s="96"/>
      <c r="K619" s="97">
        <f t="shared" si="19"/>
        <v>0</v>
      </c>
    </row>
    <row r="620" spans="1:11" x14ac:dyDescent="0.25">
      <c r="A620" s="104" t="str">
        <f t="shared" si="18"/>
        <v/>
      </c>
      <c r="B620" s="93"/>
      <c r="C620" s="93"/>
      <c r="D620" s="103" t="str">
        <f>IF(C620="","",VLOOKUP(C620,'بيانات الموظفين'!$B$3:$C$301,2,FALSE))</f>
        <v/>
      </c>
      <c r="E620" s="94"/>
      <c r="F620" s="93"/>
      <c r="G620" s="94"/>
      <c r="H620" s="108"/>
      <c r="I620" s="109"/>
      <c r="J620" s="96"/>
      <c r="K620" s="97">
        <f t="shared" si="19"/>
        <v>0</v>
      </c>
    </row>
    <row r="621" spans="1:11" x14ac:dyDescent="0.25">
      <c r="A621" s="104" t="str">
        <f t="shared" si="18"/>
        <v/>
      </c>
      <c r="B621" s="93"/>
      <c r="C621" s="93"/>
      <c r="D621" s="103" t="str">
        <f>IF(C621="","",VLOOKUP(C621,'بيانات الموظفين'!$B$3:$C$301,2,FALSE))</f>
        <v/>
      </c>
      <c r="E621" s="94"/>
      <c r="F621" s="93"/>
      <c r="G621" s="94"/>
      <c r="H621" s="108"/>
      <c r="I621" s="109"/>
      <c r="J621" s="96"/>
      <c r="K621" s="97">
        <f t="shared" si="19"/>
        <v>0</v>
      </c>
    </row>
    <row r="622" spans="1:11" x14ac:dyDescent="0.25">
      <c r="A622" s="104" t="str">
        <f t="shared" si="18"/>
        <v/>
      </c>
      <c r="B622" s="93"/>
      <c r="C622" s="93"/>
      <c r="D622" s="103" t="str">
        <f>IF(C622="","",VLOOKUP(C622,'بيانات الموظفين'!$B$3:$C$301,2,FALSE))</f>
        <v/>
      </c>
      <c r="E622" s="94"/>
      <c r="F622" s="93"/>
      <c r="G622" s="94"/>
      <c r="H622" s="108"/>
      <c r="I622" s="109"/>
      <c r="J622" s="96"/>
      <c r="K622" s="97">
        <f t="shared" si="19"/>
        <v>0</v>
      </c>
    </row>
    <row r="623" spans="1:11" x14ac:dyDescent="0.25">
      <c r="A623" s="104" t="str">
        <f t="shared" si="18"/>
        <v/>
      </c>
      <c r="B623" s="93"/>
      <c r="C623" s="93"/>
      <c r="D623" s="103" t="str">
        <f>IF(C623="","",VLOOKUP(C623,'بيانات الموظفين'!$B$3:$C$301,2,FALSE))</f>
        <v/>
      </c>
      <c r="E623" s="94"/>
      <c r="F623" s="93"/>
      <c r="G623" s="94"/>
      <c r="H623" s="108"/>
      <c r="I623" s="109"/>
      <c r="J623" s="96"/>
      <c r="K623" s="97">
        <f t="shared" si="19"/>
        <v>0</v>
      </c>
    </row>
    <row r="624" spans="1:11" x14ac:dyDescent="0.25">
      <c r="A624" s="104" t="str">
        <f t="shared" si="18"/>
        <v/>
      </c>
      <c r="B624" s="93"/>
      <c r="C624" s="93"/>
      <c r="D624" s="103" t="str">
        <f>IF(C624="","",VLOOKUP(C624,'بيانات الموظفين'!$B$3:$C$301,2,FALSE))</f>
        <v/>
      </c>
      <c r="E624" s="94"/>
      <c r="F624" s="93"/>
      <c r="G624" s="94"/>
      <c r="H624" s="108"/>
      <c r="I624" s="109"/>
      <c r="J624" s="96"/>
      <c r="K624" s="97">
        <f t="shared" si="19"/>
        <v>0</v>
      </c>
    </row>
    <row r="625" spans="1:11" x14ac:dyDescent="0.25">
      <c r="A625" s="104" t="str">
        <f t="shared" si="18"/>
        <v/>
      </c>
      <c r="B625" s="93"/>
      <c r="C625" s="93"/>
      <c r="D625" s="103" t="str">
        <f>IF(C625="","",VLOOKUP(C625,'بيانات الموظفين'!$B$3:$C$301,2,FALSE))</f>
        <v/>
      </c>
      <c r="E625" s="94"/>
      <c r="F625" s="93"/>
      <c r="G625" s="94"/>
      <c r="H625" s="108"/>
      <c r="I625" s="109"/>
      <c r="J625" s="96"/>
      <c r="K625" s="97">
        <f t="shared" si="19"/>
        <v>0</v>
      </c>
    </row>
    <row r="626" spans="1:11" x14ac:dyDescent="0.25">
      <c r="A626" s="104" t="str">
        <f t="shared" si="18"/>
        <v/>
      </c>
      <c r="B626" s="93"/>
      <c r="C626" s="93"/>
      <c r="D626" s="103" t="str">
        <f>IF(C626="","",VLOOKUP(C626,'بيانات الموظفين'!$B$3:$C$301,2,FALSE))</f>
        <v/>
      </c>
      <c r="E626" s="94"/>
      <c r="F626" s="93"/>
      <c r="G626" s="94"/>
      <c r="H626" s="108"/>
      <c r="I626" s="109"/>
      <c r="J626" s="96"/>
      <c r="K626" s="97">
        <f t="shared" si="19"/>
        <v>0</v>
      </c>
    </row>
    <row r="627" spans="1:11" x14ac:dyDescent="0.25">
      <c r="A627" s="104" t="str">
        <f t="shared" si="18"/>
        <v/>
      </c>
      <c r="B627" s="93"/>
      <c r="C627" s="93"/>
      <c r="D627" s="103" t="str">
        <f>IF(C627="","",VLOOKUP(C627,'بيانات الموظفين'!$B$3:$C$301,2,FALSE))</f>
        <v/>
      </c>
      <c r="E627" s="94"/>
      <c r="F627" s="93"/>
      <c r="G627" s="94"/>
      <c r="H627" s="108"/>
      <c r="I627" s="109"/>
      <c r="J627" s="96"/>
      <c r="K627" s="97">
        <f t="shared" si="19"/>
        <v>0</v>
      </c>
    </row>
    <row r="628" spans="1:11" x14ac:dyDescent="0.25">
      <c r="A628" s="104" t="str">
        <f t="shared" si="18"/>
        <v/>
      </c>
      <c r="B628" s="93"/>
      <c r="C628" s="93"/>
      <c r="D628" s="103" t="str">
        <f>IF(C628="","",VLOOKUP(C628,'بيانات الموظفين'!$B$3:$C$301,2,FALSE))</f>
        <v/>
      </c>
      <c r="E628" s="94"/>
      <c r="F628" s="93"/>
      <c r="G628" s="94"/>
      <c r="H628" s="108"/>
      <c r="I628" s="109"/>
      <c r="J628" s="96"/>
      <c r="K628" s="97">
        <f t="shared" si="19"/>
        <v>0</v>
      </c>
    </row>
    <row r="629" spans="1:11" x14ac:dyDescent="0.25">
      <c r="A629" s="104" t="str">
        <f t="shared" si="18"/>
        <v/>
      </c>
      <c r="B629" s="93"/>
      <c r="C629" s="93"/>
      <c r="D629" s="103" t="str">
        <f>IF(C629="","",VLOOKUP(C629,'بيانات الموظفين'!$B$3:$C$301,2,FALSE))</f>
        <v/>
      </c>
      <c r="E629" s="94"/>
      <c r="F629" s="93"/>
      <c r="G629" s="94"/>
      <c r="H629" s="108"/>
      <c r="I629" s="109"/>
      <c r="J629" s="96"/>
      <c r="K629" s="97">
        <f t="shared" si="19"/>
        <v>0</v>
      </c>
    </row>
    <row r="630" spans="1:11" x14ac:dyDescent="0.25">
      <c r="A630" s="104" t="str">
        <f t="shared" si="18"/>
        <v/>
      </c>
      <c r="B630" s="93"/>
      <c r="C630" s="93"/>
      <c r="D630" s="103" t="str">
        <f>IF(C630="","",VLOOKUP(C630,'بيانات الموظفين'!$B$3:$C$301,2,FALSE))</f>
        <v/>
      </c>
      <c r="E630" s="94"/>
      <c r="F630" s="93"/>
      <c r="G630" s="94"/>
      <c r="H630" s="108"/>
      <c r="I630" s="109"/>
      <c r="J630" s="96"/>
      <c r="K630" s="97">
        <f t="shared" si="19"/>
        <v>0</v>
      </c>
    </row>
    <row r="631" spans="1:11" x14ac:dyDescent="0.25">
      <c r="A631" s="104" t="str">
        <f t="shared" si="18"/>
        <v/>
      </c>
      <c r="B631" s="93"/>
      <c r="C631" s="93"/>
      <c r="D631" s="103" t="str">
        <f>IF(C631="","",VLOOKUP(C631,'بيانات الموظفين'!$B$3:$C$301,2,FALSE))</f>
        <v/>
      </c>
      <c r="E631" s="94"/>
      <c r="F631" s="93"/>
      <c r="G631" s="94"/>
      <c r="H631" s="108"/>
      <c r="I631" s="109"/>
      <c r="J631" s="96"/>
      <c r="K631" s="97">
        <f t="shared" si="19"/>
        <v>0</v>
      </c>
    </row>
    <row r="632" spans="1:11" x14ac:dyDescent="0.25">
      <c r="A632" s="104" t="str">
        <f t="shared" si="18"/>
        <v/>
      </c>
      <c r="B632" s="93"/>
      <c r="C632" s="93"/>
      <c r="D632" s="103" t="str">
        <f>IF(C632="","",VLOOKUP(C632,'بيانات الموظفين'!$B$3:$C$301,2,FALSE))</f>
        <v/>
      </c>
      <c r="E632" s="94"/>
      <c r="F632" s="93"/>
      <c r="G632" s="94"/>
      <c r="H632" s="108"/>
      <c r="I632" s="109"/>
      <c r="J632" s="96"/>
      <c r="K632" s="97">
        <f t="shared" si="19"/>
        <v>0</v>
      </c>
    </row>
    <row r="633" spans="1:11" x14ac:dyDescent="0.25">
      <c r="A633" s="104" t="str">
        <f t="shared" si="18"/>
        <v/>
      </c>
      <c r="B633" s="93"/>
      <c r="C633" s="93"/>
      <c r="D633" s="103" t="str">
        <f>IF(C633="","",VLOOKUP(C633,'بيانات الموظفين'!$B$3:$C$301,2,FALSE))</f>
        <v/>
      </c>
      <c r="E633" s="94"/>
      <c r="F633" s="93"/>
      <c r="G633" s="94"/>
      <c r="H633" s="108"/>
      <c r="I633" s="109"/>
      <c r="J633" s="96"/>
      <c r="K633" s="97">
        <f t="shared" si="19"/>
        <v>0</v>
      </c>
    </row>
    <row r="634" spans="1:11" x14ac:dyDescent="0.25">
      <c r="A634" s="104" t="str">
        <f t="shared" si="18"/>
        <v/>
      </c>
      <c r="B634" s="93"/>
      <c r="C634" s="93"/>
      <c r="D634" s="103" t="str">
        <f>IF(C634="","",VLOOKUP(C634,'بيانات الموظفين'!$B$3:$C$301,2,FALSE))</f>
        <v/>
      </c>
      <c r="E634" s="94"/>
      <c r="F634" s="93"/>
      <c r="G634" s="94"/>
      <c r="H634" s="108"/>
      <c r="I634" s="109"/>
      <c r="J634" s="96"/>
      <c r="K634" s="97">
        <f t="shared" si="19"/>
        <v>0</v>
      </c>
    </row>
    <row r="635" spans="1:11" x14ac:dyDescent="0.25">
      <c r="A635" s="104" t="str">
        <f t="shared" si="18"/>
        <v/>
      </c>
      <c r="B635" s="93"/>
      <c r="C635" s="93"/>
      <c r="D635" s="103" t="str">
        <f>IF(C635="","",VLOOKUP(C635,'بيانات الموظفين'!$B$3:$C$301,2,FALSE))</f>
        <v/>
      </c>
      <c r="E635" s="94"/>
      <c r="F635" s="93"/>
      <c r="G635" s="94"/>
      <c r="H635" s="108"/>
      <c r="I635" s="109"/>
      <c r="J635" s="96"/>
      <c r="K635" s="97">
        <f t="shared" si="19"/>
        <v>0</v>
      </c>
    </row>
    <row r="636" spans="1:11" x14ac:dyDescent="0.25">
      <c r="A636" s="104" t="str">
        <f t="shared" si="18"/>
        <v/>
      </c>
      <c r="B636" s="93"/>
      <c r="C636" s="93"/>
      <c r="D636" s="103" t="str">
        <f>IF(C636="","",VLOOKUP(C636,'بيانات الموظفين'!$B$3:$C$301,2,FALSE))</f>
        <v/>
      </c>
      <c r="E636" s="94"/>
      <c r="F636" s="93"/>
      <c r="G636" s="94"/>
      <c r="H636" s="108"/>
      <c r="I636" s="109"/>
      <c r="J636" s="96"/>
      <c r="K636" s="97">
        <f t="shared" si="19"/>
        <v>0</v>
      </c>
    </row>
    <row r="637" spans="1:11" x14ac:dyDescent="0.25">
      <c r="A637" s="104" t="str">
        <f t="shared" si="18"/>
        <v/>
      </c>
      <c r="B637" s="93"/>
      <c r="C637" s="93"/>
      <c r="D637" s="103" t="str">
        <f>IF(C637="","",VLOOKUP(C637,'بيانات الموظفين'!$B$3:$C$301,2,FALSE))</f>
        <v/>
      </c>
      <c r="E637" s="94"/>
      <c r="F637" s="93"/>
      <c r="G637" s="94"/>
      <c r="H637" s="108"/>
      <c r="I637" s="109"/>
      <c r="J637" s="96"/>
      <c r="K637" s="97">
        <f t="shared" si="19"/>
        <v>0</v>
      </c>
    </row>
    <row r="638" spans="1:11" x14ac:dyDescent="0.25">
      <c r="A638" s="104" t="str">
        <f t="shared" si="18"/>
        <v/>
      </c>
      <c r="B638" s="93"/>
      <c r="C638" s="93"/>
      <c r="D638" s="103" t="str">
        <f>IF(C638="","",VLOOKUP(C638,'بيانات الموظفين'!$B$3:$C$301,2,FALSE))</f>
        <v/>
      </c>
      <c r="E638" s="94"/>
      <c r="F638" s="93"/>
      <c r="G638" s="94"/>
      <c r="H638" s="108"/>
      <c r="I638" s="109"/>
      <c r="J638" s="96"/>
      <c r="K638" s="97">
        <f t="shared" si="19"/>
        <v>0</v>
      </c>
    </row>
    <row r="639" spans="1:11" x14ac:dyDescent="0.25">
      <c r="A639" s="104" t="str">
        <f t="shared" si="18"/>
        <v/>
      </c>
      <c r="B639" s="93"/>
      <c r="C639" s="93"/>
      <c r="D639" s="103" t="str">
        <f>IF(C639="","",VLOOKUP(C639,'بيانات الموظفين'!$B$3:$C$301,2,FALSE))</f>
        <v/>
      </c>
      <c r="E639" s="94"/>
      <c r="F639" s="93"/>
      <c r="G639" s="94"/>
      <c r="H639" s="108"/>
      <c r="I639" s="109"/>
      <c r="J639" s="96"/>
      <c r="K639" s="97">
        <f t="shared" si="19"/>
        <v>0</v>
      </c>
    </row>
    <row r="640" spans="1:11" x14ac:dyDescent="0.25">
      <c r="A640" s="104" t="str">
        <f t="shared" si="18"/>
        <v/>
      </c>
      <c r="B640" s="93"/>
      <c r="C640" s="93"/>
      <c r="D640" s="103" t="str">
        <f>IF(C640="","",VLOOKUP(C640,'بيانات الموظفين'!$B$3:$C$301,2,FALSE))</f>
        <v/>
      </c>
      <c r="E640" s="94"/>
      <c r="F640" s="93"/>
      <c r="G640" s="94"/>
      <c r="H640" s="108"/>
      <c r="I640" s="109"/>
      <c r="J640" s="96"/>
      <c r="K640" s="97">
        <f t="shared" si="19"/>
        <v>0</v>
      </c>
    </row>
    <row r="641" spans="1:11" x14ac:dyDescent="0.25">
      <c r="A641" s="104" t="str">
        <f t="shared" si="18"/>
        <v/>
      </c>
      <c r="B641" s="93"/>
      <c r="C641" s="93"/>
      <c r="D641" s="103" t="str">
        <f>IF(C641="","",VLOOKUP(C641,'بيانات الموظفين'!$B$3:$C$301,2,FALSE))</f>
        <v/>
      </c>
      <c r="E641" s="94"/>
      <c r="F641" s="93"/>
      <c r="G641" s="94"/>
      <c r="H641" s="108"/>
      <c r="I641" s="109"/>
      <c r="J641" s="96"/>
      <c r="K641" s="97">
        <f t="shared" si="19"/>
        <v>0</v>
      </c>
    </row>
    <row r="642" spans="1:11" x14ac:dyDescent="0.25">
      <c r="A642" s="104" t="str">
        <f t="shared" si="18"/>
        <v/>
      </c>
      <c r="B642" s="93"/>
      <c r="C642" s="93"/>
      <c r="D642" s="103" t="str">
        <f>IF(C642="","",VLOOKUP(C642,'بيانات الموظفين'!$B$3:$C$301,2,FALSE))</f>
        <v/>
      </c>
      <c r="E642" s="94"/>
      <c r="F642" s="93"/>
      <c r="G642" s="94"/>
      <c r="H642" s="108"/>
      <c r="I642" s="109"/>
      <c r="J642" s="96"/>
      <c r="K642" s="97">
        <f t="shared" si="19"/>
        <v>0</v>
      </c>
    </row>
    <row r="643" spans="1:11" x14ac:dyDescent="0.25">
      <c r="A643" s="104" t="str">
        <f t="shared" si="18"/>
        <v/>
      </c>
      <c r="B643" s="93"/>
      <c r="C643" s="93"/>
      <c r="D643" s="103" t="str">
        <f>IF(C643="","",VLOOKUP(C643,'بيانات الموظفين'!$B$3:$C$301,2,FALSE))</f>
        <v/>
      </c>
      <c r="E643" s="94"/>
      <c r="F643" s="93"/>
      <c r="G643" s="94"/>
      <c r="H643" s="108"/>
      <c r="I643" s="109"/>
      <c r="J643" s="96"/>
      <c r="K643" s="97">
        <f t="shared" si="19"/>
        <v>0</v>
      </c>
    </row>
    <row r="644" spans="1:11" x14ac:dyDescent="0.25">
      <c r="A644" s="104" t="str">
        <f t="shared" si="18"/>
        <v/>
      </c>
      <c r="B644" s="93"/>
      <c r="C644" s="93"/>
      <c r="D644" s="103" t="str">
        <f>IF(C644="","",VLOOKUP(C644,'بيانات الموظفين'!$B$3:$C$301,2,FALSE))</f>
        <v/>
      </c>
      <c r="E644" s="94"/>
      <c r="F644" s="93"/>
      <c r="G644" s="94"/>
      <c r="H644" s="108"/>
      <c r="I644" s="109"/>
      <c r="J644" s="96"/>
      <c r="K644" s="97">
        <f t="shared" si="19"/>
        <v>0</v>
      </c>
    </row>
    <row r="645" spans="1:11" x14ac:dyDescent="0.25">
      <c r="A645" s="104" t="str">
        <f t="shared" si="18"/>
        <v/>
      </c>
      <c r="B645" s="93"/>
      <c r="C645" s="93"/>
      <c r="D645" s="103" t="str">
        <f>IF(C645="","",VLOOKUP(C645,'بيانات الموظفين'!$B$3:$C$301,2,FALSE))</f>
        <v/>
      </c>
      <c r="E645" s="94"/>
      <c r="F645" s="93"/>
      <c r="G645" s="94"/>
      <c r="H645" s="108"/>
      <c r="I645" s="109"/>
      <c r="J645" s="96"/>
      <c r="K645" s="97">
        <f t="shared" si="19"/>
        <v>0</v>
      </c>
    </row>
    <row r="646" spans="1:11" x14ac:dyDescent="0.25">
      <c r="A646" s="104" t="str">
        <f t="shared" ref="A646:A709" si="20">IF(C646="","",ROW(A646)-ROW($A$5))</f>
        <v/>
      </c>
      <c r="B646" s="93"/>
      <c r="C646" s="93"/>
      <c r="D646" s="103" t="str">
        <f>IF(C646="","",VLOOKUP(C646,'بيانات الموظفين'!$B$3:$C$301,2,FALSE))</f>
        <v/>
      </c>
      <c r="E646" s="94"/>
      <c r="F646" s="93"/>
      <c r="G646" s="94"/>
      <c r="H646" s="108"/>
      <c r="I646" s="109"/>
      <c r="J646" s="96"/>
      <c r="K646" s="97">
        <f t="shared" si="19"/>
        <v>0</v>
      </c>
    </row>
    <row r="647" spans="1:11" x14ac:dyDescent="0.25">
      <c r="A647" s="104" t="str">
        <f t="shared" si="20"/>
        <v/>
      </c>
      <c r="B647" s="93"/>
      <c r="C647" s="93"/>
      <c r="D647" s="103" t="str">
        <f>IF(C647="","",VLOOKUP(C647,'بيانات الموظفين'!$B$3:$C$301,2,FALSE))</f>
        <v/>
      </c>
      <c r="E647" s="94"/>
      <c r="F647" s="93"/>
      <c r="G647" s="94"/>
      <c r="H647" s="108"/>
      <c r="I647" s="109"/>
      <c r="J647" s="96"/>
      <c r="K647" s="97">
        <f t="shared" ref="K647:K710" si="21">I647-H647</f>
        <v>0</v>
      </c>
    </row>
    <row r="648" spans="1:11" x14ac:dyDescent="0.25">
      <c r="A648" s="104" t="str">
        <f t="shared" si="20"/>
        <v/>
      </c>
      <c r="B648" s="93"/>
      <c r="C648" s="93"/>
      <c r="D648" s="103" t="str">
        <f>IF(C648="","",VLOOKUP(C648,'بيانات الموظفين'!$B$3:$C$301,2,FALSE))</f>
        <v/>
      </c>
      <c r="E648" s="94"/>
      <c r="F648" s="93"/>
      <c r="G648" s="94"/>
      <c r="H648" s="108"/>
      <c r="I648" s="109"/>
      <c r="J648" s="96"/>
      <c r="K648" s="97">
        <f t="shared" si="21"/>
        <v>0</v>
      </c>
    </row>
    <row r="649" spans="1:11" x14ac:dyDescent="0.25">
      <c r="A649" s="104" t="str">
        <f t="shared" si="20"/>
        <v/>
      </c>
      <c r="B649" s="93"/>
      <c r="C649" s="93"/>
      <c r="D649" s="103" t="str">
        <f>IF(C649="","",VLOOKUP(C649,'بيانات الموظفين'!$B$3:$C$301,2,FALSE))</f>
        <v/>
      </c>
      <c r="E649" s="94"/>
      <c r="F649" s="93"/>
      <c r="G649" s="94"/>
      <c r="H649" s="108"/>
      <c r="I649" s="109"/>
      <c r="J649" s="96"/>
      <c r="K649" s="97">
        <f t="shared" si="21"/>
        <v>0</v>
      </c>
    </row>
    <row r="650" spans="1:11" x14ac:dyDescent="0.25">
      <c r="A650" s="104" t="str">
        <f t="shared" si="20"/>
        <v/>
      </c>
      <c r="B650" s="93"/>
      <c r="C650" s="93"/>
      <c r="D650" s="103" t="str">
        <f>IF(C650="","",VLOOKUP(C650,'بيانات الموظفين'!$B$3:$C$301,2,FALSE))</f>
        <v/>
      </c>
      <c r="E650" s="94"/>
      <c r="F650" s="93"/>
      <c r="G650" s="94"/>
      <c r="H650" s="108"/>
      <c r="I650" s="109"/>
      <c r="J650" s="96"/>
      <c r="K650" s="97">
        <f t="shared" si="21"/>
        <v>0</v>
      </c>
    </row>
    <row r="651" spans="1:11" x14ac:dyDescent="0.25">
      <c r="A651" s="104" t="str">
        <f t="shared" si="20"/>
        <v/>
      </c>
      <c r="B651" s="93"/>
      <c r="C651" s="93"/>
      <c r="D651" s="103" t="str">
        <f>IF(C651="","",VLOOKUP(C651,'بيانات الموظفين'!$B$3:$C$301,2,FALSE))</f>
        <v/>
      </c>
      <c r="E651" s="94"/>
      <c r="F651" s="93"/>
      <c r="G651" s="94"/>
      <c r="H651" s="108"/>
      <c r="I651" s="109"/>
      <c r="J651" s="96"/>
      <c r="K651" s="97">
        <f t="shared" si="21"/>
        <v>0</v>
      </c>
    </row>
    <row r="652" spans="1:11" x14ac:dyDescent="0.25">
      <c r="A652" s="104" t="str">
        <f t="shared" si="20"/>
        <v/>
      </c>
      <c r="B652" s="93"/>
      <c r="C652" s="93"/>
      <c r="D652" s="103" t="str">
        <f>IF(C652="","",VLOOKUP(C652,'بيانات الموظفين'!$B$3:$C$301,2,FALSE))</f>
        <v/>
      </c>
      <c r="E652" s="94"/>
      <c r="F652" s="93"/>
      <c r="G652" s="94"/>
      <c r="H652" s="108"/>
      <c r="I652" s="109"/>
      <c r="J652" s="96"/>
      <c r="K652" s="97">
        <f t="shared" si="21"/>
        <v>0</v>
      </c>
    </row>
    <row r="653" spans="1:11" x14ac:dyDescent="0.25">
      <c r="A653" s="104" t="str">
        <f t="shared" si="20"/>
        <v/>
      </c>
      <c r="B653" s="93"/>
      <c r="C653" s="93"/>
      <c r="D653" s="103" t="str">
        <f>IF(C653="","",VLOOKUP(C653,'بيانات الموظفين'!$B$3:$C$301,2,FALSE))</f>
        <v/>
      </c>
      <c r="E653" s="94"/>
      <c r="F653" s="93"/>
      <c r="G653" s="94"/>
      <c r="H653" s="108"/>
      <c r="I653" s="109"/>
      <c r="J653" s="96"/>
      <c r="K653" s="97">
        <f t="shared" si="21"/>
        <v>0</v>
      </c>
    </row>
    <row r="654" spans="1:11" x14ac:dyDescent="0.25">
      <c r="A654" s="104" t="str">
        <f t="shared" si="20"/>
        <v/>
      </c>
      <c r="B654" s="93"/>
      <c r="C654" s="93"/>
      <c r="D654" s="103" t="str">
        <f>IF(C654="","",VLOOKUP(C654,'بيانات الموظفين'!$B$3:$C$301,2,FALSE))</f>
        <v/>
      </c>
      <c r="E654" s="94"/>
      <c r="F654" s="93"/>
      <c r="G654" s="94"/>
      <c r="H654" s="108"/>
      <c r="I654" s="109"/>
      <c r="J654" s="96"/>
      <c r="K654" s="97">
        <f t="shared" si="21"/>
        <v>0</v>
      </c>
    </row>
    <row r="655" spans="1:11" x14ac:dyDescent="0.25">
      <c r="A655" s="104" t="str">
        <f t="shared" si="20"/>
        <v/>
      </c>
      <c r="B655" s="93"/>
      <c r="C655" s="93"/>
      <c r="D655" s="103" t="str">
        <f>IF(C655="","",VLOOKUP(C655,'بيانات الموظفين'!$B$3:$C$301,2,FALSE))</f>
        <v/>
      </c>
      <c r="E655" s="94"/>
      <c r="F655" s="93"/>
      <c r="G655" s="94"/>
      <c r="H655" s="108"/>
      <c r="I655" s="109"/>
      <c r="J655" s="96"/>
      <c r="K655" s="97">
        <f t="shared" si="21"/>
        <v>0</v>
      </c>
    </row>
    <row r="656" spans="1:11" x14ac:dyDescent="0.25">
      <c r="A656" s="104" t="str">
        <f t="shared" si="20"/>
        <v/>
      </c>
      <c r="B656" s="93"/>
      <c r="C656" s="93"/>
      <c r="D656" s="103" t="str">
        <f>IF(C656="","",VLOOKUP(C656,'بيانات الموظفين'!$B$3:$C$301,2,FALSE))</f>
        <v/>
      </c>
      <c r="E656" s="94"/>
      <c r="F656" s="93"/>
      <c r="G656" s="94"/>
      <c r="H656" s="108"/>
      <c r="I656" s="109"/>
      <c r="J656" s="96"/>
      <c r="K656" s="97">
        <f t="shared" si="21"/>
        <v>0</v>
      </c>
    </row>
    <row r="657" spans="1:11" x14ac:dyDescent="0.25">
      <c r="A657" s="104" t="str">
        <f t="shared" si="20"/>
        <v/>
      </c>
      <c r="B657" s="93"/>
      <c r="C657" s="93"/>
      <c r="D657" s="103" t="str">
        <f>IF(C657="","",VLOOKUP(C657,'بيانات الموظفين'!$B$3:$C$301,2,FALSE))</f>
        <v/>
      </c>
      <c r="E657" s="94"/>
      <c r="F657" s="93"/>
      <c r="G657" s="94"/>
      <c r="H657" s="108"/>
      <c r="I657" s="109"/>
      <c r="J657" s="96"/>
      <c r="K657" s="97">
        <f t="shared" si="21"/>
        <v>0</v>
      </c>
    </row>
    <row r="658" spans="1:11" x14ac:dyDescent="0.25">
      <c r="A658" s="104" t="str">
        <f t="shared" si="20"/>
        <v/>
      </c>
      <c r="B658" s="93"/>
      <c r="C658" s="93"/>
      <c r="D658" s="103" t="str">
        <f>IF(C658="","",VLOOKUP(C658,'بيانات الموظفين'!$B$3:$C$301,2,FALSE))</f>
        <v/>
      </c>
      <c r="E658" s="94"/>
      <c r="F658" s="93"/>
      <c r="G658" s="94"/>
      <c r="H658" s="108"/>
      <c r="I658" s="109"/>
      <c r="J658" s="96"/>
      <c r="K658" s="97">
        <f t="shared" si="21"/>
        <v>0</v>
      </c>
    </row>
    <row r="659" spans="1:11" x14ac:dyDescent="0.25">
      <c r="A659" s="104" t="str">
        <f t="shared" si="20"/>
        <v/>
      </c>
      <c r="B659" s="93"/>
      <c r="C659" s="93"/>
      <c r="D659" s="103" t="str">
        <f>IF(C659="","",VLOOKUP(C659,'بيانات الموظفين'!$B$3:$C$301,2,FALSE))</f>
        <v/>
      </c>
      <c r="E659" s="94"/>
      <c r="F659" s="93"/>
      <c r="G659" s="94"/>
      <c r="H659" s="108"/>
      <c r="I659" s="109"/>
      <c r="J659" s="96"/>
      <c r="K659" s="97">
        <f t="shared" si="21"/>
        <v>0</v>
      </c>
    </row>
    <row r="660" spans="1:11" x14ac:dyDescent="0.25">
      <c r="A660" s="104" t="str">
        <f t="shared" si="20"/>
        <v/>
      </c>
      <c r="B660" s="93"/>
      <c r="C660" s="93"/>
      <c r="D660" s="103" t="str">
        <f>IF(C660="","",VLOOKUP(C660,'بيانات الموظفين'!$B$3:$C$301,2,FALSE))</f>
        <v/>
      </c>
      <c r="E660" s="94"/>
      <c r="F660" s="93"/>
      <c r="G660" s="94"/>
      <c r="H660" s="108"/>
      <c r="I660" s="109"/>
      <c r="J660" s="96"/>
      <c r="K660" s="97">
        <f t="shared" si="21"/>
        <v>0</v>
      </c>
    </row>
    <row r="661" spans="1:11" x14ac:dyDescent="0.25">
      <c r="A661" s="104" t="str">
        <f t="shared" si="20"/>
        <v/>
      </c>
      <c r="B661" s="93"/>
      <c r="C661" s="93"/>
      <c r="D661" s="103" t="str">
        <f>IF(C661="","",VLOOKUP(C661,'بيانات الموظفين'!$B$3:$C$301,2,FALSE))</f>
        <v/>
      </c>
      <c r="E661" s="94"/>
      <c r="F661" s="93"/>
      <c r="G661" s="94"/>
      <c r="H661" s="108"/>
      <c r="I661" s="109"/>
      <c r="J661" s="96"/>
      <c r="K661" s="97">
        <f t="shared" si="21"/>
        <v>0</v>
      </c>
    </row>
    <row r="662" spans="1:11" x14ac:dyDescent="0.25">
      <c r="A662" s="104" t="str">
        <f t="shared" si="20"/>
        <v/>
      </c>
      <c r="B662" s="93"/>
      <c r="C662" s="93"/>
      <c r="D662" s="103" t="str">
        <f>IF(C662="","",VLOOKUP(C662,'بيانات الموظفين'!$B$3:$C$301,2,FALSE))</f>
        <v/>
      </c>
      <c r="E662" s="94"/>
      <c r="F662" s="93"/>
      <c r="G662" s="94"/>
      <c r="H662" s="108"/>
      <c r="I662" s="109"/>
      <c r="J662" s="96"/>
      <c r="K662" s="97">
        <f t="shared" si="21"/>
        <v>0</v>
      </c>
    </row>
    <row r="663" spans="1:11" x14ac:dyDescent="0.25">
      <c r="A663" s="104" t="str">
        <f t="shared" si="20"/>
        <v/>
      </c>
      <c r="B663" s="93"/>
      <c r="C663" s="93"/>
      <c r="D663" s="103" t="str">
        <f>IF(C663="","",VLOOKUP(C663,'بيانات الموظفين'!$B$3:$C$301,2,FALSE))</f>
        <v/>
      </c>
      <c r="E663" s="94"/>
      <c r="F663" s="93"/>
      <c r="G663" s="94"/>
      <c r="H663" s="108"/>
      <c r="I663" s="109"/>
      <c r="J663" s="96"/>
      <c r="K663" s="97">
        <f t="shared" si="21"/>
        <v>0</v>
      </c>
    </row>
    <row r="664" spans="1:11" x14ac:dyDescent="0.25">
      <c r="A664" s="104" t="str">
        <f t="shared" si="20"/>
        <v/>
      </c>
      <c r="B664" s="93"/>
      <c r="C664" s="93"/>
      <c r="D664" s="103" t="str">
        <f>IF(C664="","",VLOOKUP(C664,'بيانات الموظفين'!$B$3:$C$301,2,FALSE))</f>
        <v/>
      </c>
      <c r="E664" s="94"/>
      <c r="F664" s="93"/>
      <c r="G664" s="94"/>
      <c r="H664" s="108"/>
      <c r="I664" s="109"/>
      <c r="J664" s="96"/>
      <c r="K664" s="97">
        <f t="shared" si="21"/>
        <v>0</v>
      </c>
    </row>
    <row r="665" spans="1:11" x14ac:dyDescent="0.25">
      <c r="A665" s="104" t="str">
        <f t="shared" si="20"/>
        <v/>
      </c>
      <c r="B665" s="93"/>
      <c r="C665" s="93"/>
      <c r="D665" s="103" t="str">
        <f>IF(C665="","",VLOOKUP(C665,'بيانات الموظفين'!$B$3:$C$301,2,FALSE))</f>
        <v/>
      </c>
      <c r="E665" s="94"/>
      <c r="F665" s="93"/>
      <c r="G665" s="94"/>
      <c r="H665" s="108"/>
      <c r="I665" s="109"/>
      <c r="J665" s="96"/>
      <c r="K665" s="97">
        <f t="shared" si="21"/>
        <v>0</v>
      </c>
    </row>
    <row r="666" spans="1:11" x14ac:dyDescent="0.25">
      <c r="A666" s="104" t="str">
        <f t="shared" si="20"/>
        <v/>
      </c>
      <c r="B666" s="93"/>
      <c r="C666" s="93"/>
      <c r="D666" s="103" t="str">
        <f>IF(C666="","",VLOOKUP(C666,'بيانات الموظفين'!$B$3:$C$301,2,FALSE))</f>
        <v/>
      </c>
      <c r="E666" s="94"/>
      <c r="F666" s="93"/>
      <c r="G666" s="94"/>
      <c r="H666" s="108"/>
      <c r="I666" s="109"/>
      <c r="J666" s="96"/>
      <c r="K666" s="97">
        <f t="shared" si="21"/>
        <v>0</v>
      </c>
    </row>
    <row r="667" spans="1:11" x14ac:dyDescent="0.25">
      <c r="A667" s="104" t="str">
        <f t="shared" si="20"/>
        <v/>
      </c>
      <c r="B667" s="93"/>
      <c r="C667" s="93"/>
      <c r="D667" s="103" t="str">
        <f>IF(C667="","",VLOOKUP(C667,'بيانات الموظفين'!$B$3:$C$301,2,FALSE))</f>
        <v/>
      </c>
      <c r="E667" s="94"/>
      <c r="F667" s="93"/>
      <c r="G667" s="94"/>
      <c r="H667" s="108"/>
      <c r="I667" s="109"/>
      <c r="J667" s="96"/>
      <c r="K667" s="97">
        <f t="shared" si="21"/>
        <v>0</v>
      </c>
    </row>
    <row r="668" spans="1:11" x14ac:dyDescent="0.25">
      <c r="A668" s="104" t="str">
        <f t="shared" si="20"/>
        <v/>
      </c>
      <c r="B668" s="93"/>
      <c r="C668" s="93"/>
      <c r="D668" s="103" t="str">
        <f>IF(C668="","",VLOOKUP(C668,'بيانات الموظفين'!$B$3:$C$301,2,FALSE))</f>
        <v/>
      </c>
      <c r="E668" s="94"/>
      <c r="F668" s="93"/>
      <c r="G668" s="94"/>
      <c r="H668" s="108"/>
      <c r="I668" s="109"/>
      <c r="J668" s="96"/>
      <c r="K668" s="97">
        <f t="shared" si="21"/>
        <v>0</v>
      </c>
    </row>
    <row r="669" spans="1:11" x14ac:dyDescent="0.25">
      <c r="A669" s="104" t="str">
        <f t="shared" si="20"/>
        <v/>
      </c>
      <c r="B669" s="93"/>
      <c r="C669" s="93"/>
      <c r="D669" s="103" t="str">
        <f>IF(C669="","",VLOOKUP(C669,'بيانات الموظفين'!$B$3:$C$301,2,FALSE))</f>
        <v/>
      </c>
      <c r="E669" s="94"/>
      <c r="F669" s="93"/>
      <c r="G669" s="94"/>
      <c r="H669" s="108"/>
      <c r="I669" s="109"/>
      <c r="J669" s="96"/>
      <c r="K669" s="97">
        <f t="shared" si="21"/>
        <v>0</v>
      </c>
    </row>
    <row r="670" spans="1:11" x14ac:dyDescent="0.25">
      <c r="A670" s="104" t="str">
        <f t="shared" si="20"/>
        <v/>
      </c>
      <c r="B670" s="93"/>
      <c r="C670" s="93"/>
      <c r="D670" s="103" t="str">
        <f>IF(C670="","",VLOOKUP(C670,'بيانات الموظفين'!$B$3:$C$301,2,FALSE))</f>
        <v/>
      </c>
      <c r="E670" s="94"/>
      <c r="F670" s="93"/>
      <c r="G670" s="94"/>
      <c r="H670" s="108"/>
      <c r="I670" s="109"/>
      <c r="J670" s="96"/>
      <c r="K670" s="97">
        <f t="shared" si="21"/>
        <v>0</v>
      </c>
    </row>
    <row r="671" spans="1:11" x14ac:dyDescent="0.25">
      <c r="A671" s="104" t="str">
        <f t="shared" si="20"/>
        <v/>
      </c>
      <c r="B671" s="93"/>
      <c r="C671" s="93"/>
      <c r="D671" s="103" t="str">
        <f>IF(C671="","",VLOOKUP(C671,'بيانات الموظفين'!$B$3:$C$301,2,FALSE))</f>
        <v/>
      </c>
      <c r="E671" s="94"/>
      <c r="F671" s="93"/>
      <c r="G671" s="94"/>
      <c r="H671" s="108"/>
      <c r="I671" s="109"/>
      <c r="J671" s="96"/>
      <c r="K671" s="97">
        <f t="shared" si="21"/>
        <v>0</v>
      </c>
    </row>
    <row r="672" spans="1:11" x14ac:dyDescent="0.25">
      <c r="A672" s="104" t="str">
        <f t="shared" si="20"/>
        <v/>
      </c>
      <c r="B672" s="93"/>
      <c r="C672" s="93"/>
      <c r="D672" s="103" t="str">
        <f>IF(C672="","",VLOOKUP(C672,'بيانات الموظفين'!$B$3:$C$301,2,FALSE))</f>
        <v/>
      </c>
      <c r="E672" s="94"/>
      <c r="F672" s="93"/>
      <c r="G672" s="94"/>
      <c r="H672" s="108"/>
      <c r="I672" s="109"/>
      <c r="J672" s="96"/>
      <c r="K672" s="97">
        <f t="shared" si="21"/>
        <v>0</v>
      </c>
    </row>
    <row r="673" spans="1:11" x14ac:dyDescent="0.25">
      <c r="A673" s="104" t="str">
        <f t="shared" si="20"/>
        <v/>
      </c>
      <c r="B673" s="93"/>
      <c r="C673" s="93"/>
      <c r="D673" s="103" t="str">
        <f>IF(C673="","",VLOOKUP(C673,'بيانات الموظفين'!$B$3:$C$301,2,FALSE))</f>
        <v/>
      </c>
      <c r="E673" s="94"/>
      <c r="F673" s="93"/>
      <c r="G673" s="94"/>
      <c r="H673" s="108"/>
      <c r="I673" s="109"/>
      <c r="J673" s="96"/>
      <c r="K673" s="97">
        <f t="shared" si="21"/>
        <v>0</v>
      </c>
    </row>
    <row r="674" spans="1:11" x14ac:dyDescent="0.25">
      <c r="A674" s="104" t="str">
        <f t="shared" si="20"/>
        <v/>
      </c>
      <c r="B674" s="93"/>
      <c r="C674" s="93"/>
      <c r="D674" s="103" t="str">
        <f>IF(C674="","",VLOOKUP(C674,'بيانات الموظفين'!$B$3:$C$301,2,FALSE))</f>
        <v/>
      </c>
      <c r="E674" s="94"/>
      <c r="F674" s="93"/>
      <c r="G674" s="94"/>
      <c r="H674" s="108"/>
      <c r="I674" s="109"/>
      <c r="J674" s="96"/>
      <c r="K674" s="97">
        <f t="shared" si="21"/>
        <v>0</v>
      </c>
    </row>
    <row r="675" spans="1:11" x14ac:dyDescent="0.25">
      <c r="A675" s="104" t="str">
        <f t="shared" si="20"/>
        <v/>
      </c>
      <c r="B675" s="93"/>
      <c r="C675" s="93"/>
      <c r="D675" s="103" t="str">
        <f>IF(C675="","",VLOOKUP(C675,'بيانات الموظفين'!$B$3:$C$301,2,FALSE))</f>
        <v/>
      </c>
      <c r="E675" s="94"/>
      <c r="F675" s="93"/>
      <c r="G675" s="94"/>
      <c r="H675" s="108"/>
      <c r="I675" s="109"/>
      <c r="J675" s="96"/>
      <c r="K675" s="97">
        <f t="shared" si="21"/>
        <v>0</v>
      </c>
    </row>
    <row r="676" spans="1:11" x14ac:dyDescent="0.25">
      <c r="A676" s="104" t="str">
        <f t="shared" si="20"/>
        <v/>
      </c>
      <c r="B676" s="93"/>
      <c r="C676" s="93"/>
      <c r="D676" s="103" t="str">
        <f>IF(C676="","",VLOOKUP(C676,'بيانات الموظفين'!$B$3:$C$301,2,FALSE))</f>
        <v/>
      </c>
      <c r="E676" s="94"/>
      <c r="F676" s="93"/>
      <c r="G676" s="94"/>
      <c r="H676" s="108"/>
      <c r="I676" s="109"/>
      <c r="J676" s="96"/>
      <c r="K676" s="97">
        <f t="shared" si="21"/>
        <v>0</v>
      </c>
    </row>
    <row r="677" spans="1:11" x14ac:dyDescent="0.25">
      <c r="A677" s="104" t="str">
        <f t="shared" si="20"/>
        <v/>
      </c>
      <c r="B677" s="93"/>
      <c r="C677" s="93"/>
      <c r="D677" s="103" t="str">
        <f>IF(C677="","",VLOOKUP(C677,'بيانات الموظفين'!$B$3:$C$301,2,FALSE))</f>
        <v/>
      </c>
      <c r="E677" s="94"/>
      <c r="F677" s="93"/>
      <c r="G677" s="94"/>
      <c r="H677" s="108"/>
      <c r="I677" s="109"/>
      <c r="J677" s="96"/>
      <c r="K677" s="97">
        <f t="shared" si="21"/>
        <v>0</v>
      </c>
    </row>
    <row r="678" spans="1:11" x14ac:dyDescent="0.25">
      <c r="A678" s="104" t="str">
        <f t="shared" si="20"/>
        <v/>
      </c>
      <c r="B678" s="93"/>
      <c r="C678" s="93"/>
      <c r="D678" s="103" t="str">
        <f>IF(C678="","",VLOOKUP(C678,'بيانات الموظفين'!$B$3:$C$301,2,FALSE))</f>
        <v/>
      </c>
      <c r="E678" s="94"/>
      <c r="F678" s="93"/>
      <c r="G678" s="94"/>
      <c r="H678" s="108"/>
      <c r="I678" s="109"/>
      <c r="J678" s="96"/>
      <c r="K678" s="97">
        <f t="shared" si="21"/>
        <v>0</v>
      </c>
    </row>
    <row r="679" spans="1:11" x14ac:dyDescent="0.25">
      <c r="A679" s="104" t="str">
        <f t="shared" si="20"/>
        <v/>
      </c>
      <c r="B679" s="93"/>
      <c r="C679" s="93"/>
      <c r="D679" s="103" t="str">
        <f>IF(C679="","",VLOOKUP(C679,'بيانات الموظفين'!$B$3:$C$301,2,FALSE))</f>
        <v/>
      </c>
      <c r="E679" s="94"/>
      <c r="F679" s="93"/>
      <c r="G679" s="94"/>
      <c r="H679" s="108"/>
      <c r="I679" s="109"/>
      <c r="J679" s="96"/>
      <c r="K679" s="97">
        <f t="shared" si="21"/>
        <v>0</v>
      </c>
    </row>
    <row r="680" spans="1:11" x14ac:dyDescent="0.25">
      <c r="A680" s="104" t="str">
        <f t="shared" si="20"/>
        <v/>
      </c>
      <c r="B680" s="93"/>
      <c r="C680" s="93"/>
      <c r="D680" s="103" t="str">
        <f>IF(C680="","",VLOOKUP(C680,'بيانات الموظفين'!$B$3:$C$301,2,FALSE))</f>
        <v/>
      </c>
      <c r="E680" s="94"/>
      <c r="F680" s="93"/>
      <c r="G680" s="94"/>
      <c r="H680" s="108"/>
      <c r="I680" s="109"/>
      <c r="J680" s="96"/>
      <c r="K680" s="97">
        <f t="shared" si="21"/>
        <v>0</v>
      </c>
    </row>
    <row r="681" spans="1:11" x14ac:dyDescent="0.25">
      <c r="A681" s="104" t="str">
        <f t="shared" si="20"/>
        <v/>
      </c>
      <c r="B681" s="93"/>
      <c r="C681" s="93"/>
      <c r="D681" s="103" t="str">
        <f>IF(C681="","",VLOOKUP(C681,'بيانات الموظفين'!$B$3:$C$301,2,FALSE))</f>
        <v/>
      </c>
      <c r="E681" s="94"/>
      <c r="F681" s="93"/>
      <c r="G681" s="94"/>
      <c r="H681" s="108"/>
      <c r="I681" s="109"/>
      <c r="J681" s="96"/>
      <c r="K681" s="97">
        <f t="shared" si="21"/>
        <v>0</v>
      </c>
    </row>
    <row r="682" spans="1:11" x14ac:dyDescent="0.25">
      <c r="A682" s="104" t="str">
        <f t="shared" si="20"/>
        <v/>
      </c>
      <c r="B682" s="93"/>
      <c r="C682" s="93"/>
      <c r="D682" s="103" t="str">
        <f>IF(C682="","",VLOOKUP(C682,'بيانات الموظفين'!$B$3:$C$301,2,FALSE))</f>
        <v/>
      </c>
      <c r="E682" s="94"/>
      <c r="F682" s="93"/>
      <c r="G682" s="94"/>
      <c r="H682" s="108"/>
      <c r="I682" s="109"/>
      <c r="J682" s="96"/>
      <c r="K682" s="97">
        <f t="shared" si="21"/>
        <v>0</v>
      </c>
    </row>
    <row r="683" spans="1:11" x14ac:dyDescent="0.25">
      <c r="A683" s="104" t="str">
        <f t="shared" si="20"/>
        <v/>
      </c>
      <c r="B683" s="93"/>
      <c r="C683" s="93"/>
      <c r="D683" s="103" t="str">
        <f>IF(C683="","",VLOOKUP(C683,'بيانات الموظفين'!$B$3:$C$301,2,FALSE))</f>
        <v/>
      </c>
      <c r="E683" s="94"/>
      <c r="F683" s="93"/>
      <c r="G683" s="94"/>
      <c r="H683" s="108"/>
      <c r="I683" s="109"/>
      <c r="J683" s="96"/>
      <c r="K683" s="97">
        <f t="shared" si="21"/>
        <v>0</v>
      </c>
    </row>
    <row r="684" spans="1:11" x14ac:dyDescent="0.25">
      <c r="A684" s="104" t="str">
        <f t="shared" si="20"/>
        <v/>
      </c>
      <c r="B684" s="93"/>
      <c r="C684" s="93"/>
      <c r="D684" s="103" t="str">
        <f>IF(C684="","",VLOOKUP(C684,'بيانات الموظفين'!$B$3:$C$301,2,FALSE))</f>
        <v/>
      </c>
      <c r="E684" s="94"/>
      <c r="F684" s="93"/>
      <c r="G684" s="94"/>
      <c r="H684" s="108"/>
      <c r="I684" s="109"/>
      <c r="J684" s="96"/>
      <c r="K684" s="97">
        <f t="shared" si="21"/>
        <v>0</v>
      </c>
    </row>
    <row r="685" spans="1:11" x14ac:dyDescent="0.25">
      <c r="A685" s="104" t="str">
        <f t="shared" si="20"/>
        <v/>
      </c>
      <c r="B685" s="93"/>
      <c r="C685" s="93"/>
      <c r="D685" s="103" t="str">
        <f>IF(C685="","",VLOOKUP(C685,'بيانات الموظفين'!$B$3:$C$301,2,FALSE))</f>
        <v/>
      </c>
      <c r="E685" s="94"/>
      <c r="F685" s="93"/>
      <c r="G685" s="94"/>
      <c r="H685" s="108"/>
      <c r="I685" s="109"/>
      <c r="J685" s="96"/>
      <c r="K685" s="97">
        <f t="shared" si="21"/>
        <v>0</v>
      </c>
    </row>
    <row r="686" spans="1:11" x14ac:dyDescent="0.25">
      <c r="A686" s="104" t="str">
        <f t="shared" si="20"/>
        <v/>
      </c>
      <c r="B686" s="93"/>
      <c r="C686" s="93"/>
      <c r="D686" s="103" t="str">
        <f>IF(C686="","",VLOOKUP(C686,'بيانات الموظفين'!$B$3:$C$301,2,FALSE))</f>
        <v/>
      </c>
      <c r="E686" s="94"/>
      <c r="F686" s="93"/>
      <c r="G686" s="94"/>
      <c r="H686" s="108"/>
      <c r="I686" s="109"/>
      <c r="J686" s="96"/>
      <c r="K686" s="97">
        <f t="shared" si="21"/>
        <v>0</v>
      </c>
    </row>
    <row r="687" spans="1:11" x14ac:dyDescent="0.25">
      <c r="A687" s="104" t="str">
        <f t="shared" si="20"/>
        <v/>
      </c>
      <c r="B687" s="93"/>
      <c r="C687" s="93"/>
      <c r="D687" s="103" t="str">
        <f>IF(C687="","",VLOOKUP(C687,'بيانات الموظفين'!$B$3:$C$301,2,FALSE))</f>
        <v/>
      </c>
      <c r="E687" s="94"/>
      <c r="F687" s="93"/>
      <c r="G687" s="94"/>
      <c r="H687" s="108"/>
      <c r="I687" s="109"/>
      <c r="J687" s="96"/>
      <c r="K687" s="97">
        <f t="shared" si="21"/>
        <v>0</v>
      </c>
    </row>
    <row r="688" spans="1:11" x14ac:dyDescent="0.25">
      <c r="A688" s="104" t="str">
        <f t="shared" si="20"/>
        <v/>
      </c>
      <c r="B688" s="93"/>
      <c r="C688" s="93"/>
      <c r="D688" s="103" t="str">
        <f>IF(C688="","",VLOOKUP(C688,'بيانات الموظفين'!$B$3:$C$301,2,FALSE))</f>
        <v/>
      </c>
      <c r="E688" s="94"/>
      <c r="F688" s="93"/>
      <c r="G688" s="94"/>
      <c r="H688" s="108"/>
      <c r="I688" s="109"/>
      <c r="J688" s="96"/>
      <c r="K688" s="97">
        <f t="shared" si="21"/>
        <v>0</v>
      </c>
    </row>
    <row r="689" spans="1:11" x14ac:dyDescent="0.25">
      <c r="A689" s="104" t="str">
        <f t="shared" si="20"/>
        <v/>
      </c>
      <c r="B689" s="93"/>
      <c r="C689" s="93"/>
      <c r="D689" s="103" t="str">
        <f>IF(C689="","",VLOOKUP(C689,'بيانات الموظفين'!$B$3:$C$301,2,FALSE))</f>
        <v/>
      </c>
      <c r="E689" s="94"/>
      <c r="F689" s="93"/>
      <c r="G689" s="94"/>
      <c r="H689" s="108"/>
      <c r="I689" s="109"/>
      <c r="J689" s="96"/>
      <c r="K689" s="97">
        <f t="shared" si="21"/>
        <v>0</v>
      </c>
    </row>
    <row r="690" spans="1:11" x14ac:dyDescent="0.25">
      <c r="A690" s="104" t="str">
        <f t="shared" si="20"/>
        <v/>
      </c>
      <c r="B690" s="93"/>
      <c r="C690" s="93"/>
      <c r="D690" s="103" t="str">
        <f>IF(C690="","",VLOOKUP(C690,'بيانات الموظفين'!$B$3:$C$301,2,FALSE))</f>
        <v/>
      </c>
      <c r="E690" s="94"/>
      <c r="F690" s="93"/>
      <c r="G690" s="94"/>
      <c r="H690" s="108"/>
      <c r="I690" s="109"/>
      <c r="J690" s="96"/>
      <c r="K690" s="97">
        <f t="shared" si="21"/>
        <v>0</v>
      </c>
    </row>
    <row r="691" spans="1:11" x14ac:dyDescent="0.25">
      <c r="A691" s="104" t="str">
        <f t="shared" si="20"/>
        <v/>
      </c>
      <c r="B691" s="93"/>
      <c r="C691" s="93"/>
      <c r="D691" s="103" t="str">
        <f>IF(C691="","",VLOOKUP(C691,'بيانات الموظفين'!$B$3:$C$301,2,FALSE))</f>
        <v/>
      </c>
      <c r="E691" s="94"/>
      <c r="F691" s="93"/>
      <c r="G691" s="94"/>
      <c r="H691" s="108"/>
      <c r="I691" s="109"/>
      <c r="J691" s="96"/>
      <c r="K691" s="97">
        <f t="shared" si="21"/>
        <v>0</v>
      </c>
    </row>
    <row r="692" spans="1:11" x14ac:dyDescent="0.25">
      <c r="A692" s="104" t="str">
        <f t="shared" si="20"/>
        <v/>
      </c>
      <c r="B692" s="93"/>
      <c r="C692" s="93"/>
      <c r="D692" s="103" t="str">
        <f>IF(C692="","",VLOOKUP(C692,'بيانات الموظفين'!$B$3:$C$301,2,FALSE))</f>
        <v/>
      </c>
      <c r="E692" s="94"/>
      <c r="F692" s="93"/>
      <c r="G692" s="94"/>
      <c r="H692" s="108"/>
      <c r="I692" s="109"/>
      <c r="J692" s="96"/>
      <c r="K692" s="97">
        <f t="shared" si="21"/>
        <v>0</v>
      </c>
    </row>
    <row r="693" spans="1:11" x14ac:dyDescent="0.25">
      <c r="A693" s="104" t="str">
        <f t="shared" si="20"/>
        <v/>
      </c>
      <c r="B693" s="93"/>
      <c r="C693" s="93"/>
      <c r="D693" s="103" t="str">
        <f>IF(C693="","",VLOOKUP(C693,'بيانات الموظفين'!$B$3:$C$301,2,FALSE))</f>
        <v/>
      </c>
      <c r="E693" s="94"/>
      <c r="F693" s="93"/>
      <c r="G693" s="94"/>
      <c r="H693" s="108"/>
      <c r="I693" s="109"/>
      <c r="J693" s="96"/>
      <c r="K693" s="97">
        <f t="shared" si="21"/>
        <v>0</v>
      </c>
    </row>
    <row r="694" spans="1:11" x14ac:dyDescent="0.25">
      <c r="A694" s="104" t="str">
        <f t="shared" si="20"/>
        <v/>
      </c>
      <c r="B694" s="93"/>
      <c r="C694" s="93"/>
      <c r="D694" s="103" t="str">
        <f>IF(C694="","",VLOOKUP(C694,'بيانات الموظفين'!$B$3:$C$301,2,FALSE))</f>
        <v/>
      </c>
      <c r="E694" s="94"/>
      <c r="F694" s="93"/>
      <c r="G694" s="94"/>
      <c r="H694" s="108"/>
      <c r="I694" s="109"/>
      <c r="J694" s="96"/>
      <c r="K694" s="97">
        <f t="shared" si="21"/>
        <v>0</v>
      </c>
    </row>
    <row r="695" spans="1:11" x14ac:dyDescent="0.25">
      <c r="A695" s="104" t="str">
        <f t="shared" si="20"/>
        <v/>
      </c>
      <c r="B695" s="93"/>
      <c r="C695" s="93"/>
      <c r="D695" s="103" t="str">
        <f>IF(C695="","",VLOOKUP(C695,'بيانات الموظفين'!$B$3:$C$301,2,FALSE))</f>
        <v/>
      </c>
      <c r="E695" s="94"/>
      <c r="F695" s="93"/>
      <c r="G695" s="94"/>
      <c r="H695" s="108"/>
      <c r="I695" s="109"/>
      <c r="J695" s="96"/>
      <c r="K695" s="97">
        <f t="shared" si="21"/>
        <v>0</v>
      </c>
    </row>
    <row r="696" spans="1:11" x14ac:dyDescent="0.25">
      <c r="A696" s="104" t="str">
        <f t="shared" si="20"/>
        <v/>
      </c>
      <c r="B696" s="93"/>
      <c r="C696" s="93"/>
      <c r="D696" s="103" t="str">
        <f>IF(C696="","",VLOOKUP(C696,'بيانات الموظفين'!$B$3:$C$301,2,FALSE))</f>
        <v/>
      </c>
      <c r="E696" s="94"/>
      <c r="F696" s="93"/>
      <c r="G696" s="94"/>
      <c r="H696" s="108"/>
      <c r="I696" s="109"/>
      <c r="J696" s="96"/>
      <c r="K696" s="97">
        <f t="shared" si="21"/>
        <v>0</v>
      </c>
    </row>
    <row r="697" spans="1:11" x14ac:dyDescent="0.25">
      <c r="A697" s="104" t="str">
        <f t="shared" si="20"/>
        <v/>
      </c>
      <c r="B697" s="93"/>
      <c r="C697" s="93"/>
      <c r="D697" s="103" t="str">
        <f>IF(C697="","",VLOOKUP(C697,'بيانات الموظفين'!$B$3:$C$301,2,FALSE))</f>
        <v/>
      </c>
      <c r="E697" s="94"/>
      <c r="F697" s="93"/>
      <c r="G697" s="94"/>
      <c r="H697" s="108"/>
      <c r="I697" s="109"/>
      <c r="J697" s="96"/>
      <c r="K697" s="97">
        <f t="shared" si="21"/>
        <v>0</v>
      </c>
    </row>
    <row r="698" spans="1:11" x14ac:dyDescent="0.25">
      <c r="A698" s="104" t="str">
        <f t="shared" si="20"/>
        <v/>
      </c>
      <c r="B698" s="93"/>
      <c r="C698" s="93"/>
      <c r="D698" s="103" t="str">
        <f>IF(C698="","",VLOOKUP(C698,'بيانات الموظفين'!$B$3:$C$301,2,FALSE))</f>
        <v/>
      </c>
      <c r="E698" s="94"/>
      <c r="F698" s="93"/>
      <c r="G698" s="94"/>
      <c r="H698" s="108"/>
      <c r="I698" s="109"/>
      <c r="J698" s="96"/>
      <c r="K698" s="97">
        <f t="shared" si="21"/>
        <v>0</v>
      </c>
    </row>
    <row r="699" spans="1:11" x14ac:dyDescent="0.25">
      <c r="A699" s="104" t="str">
        <f t="shared" si="20"/>
        <v/>
      </c>
      <c r="B699" s="93"/>
      <c r="C699" s="93"/>
      <c r="D699" s="103" t="str">
        <f>IF(C699="","",VLOOKUP(C699,'بيانات الموظفين'!$B$3:$C$301,2,FALSE))</f>
        <v/>
      </c>
      <c r="E699" s="94"/>
      <c r="F699" s="93"/>
      <c r="G699" s="94"/>
      <c r="H699" s="108"/>
      <c r="I699" s="109"/>
      <c r="J699" s="96"/>
      <c r="K699" s="97">
        <f t="shared" si="21"/>
        <v>0</v>
      </c>
    </row>
    <row r="700" spans="1:11" x14ac:dyDescent="0.25">
      <c r="A700" s="104" t="str">
        <f t="shared" si="20"/>
        <v/>
      </c>
      <c r="B700" s="93"/>
      <c r="C700" s="93"/>
      <c r="D700" s="103" t="str">
        <f>IF(C700="","",VLOOKUP(C700,'بيانات الموظفين'!$B$3:$C$301,2,FALSE))</f>
        <v/>
      </c>
      <c r="E700" s="94"/>
      <c r="F700" s="93"/>
      <c r="G700" s="94"/>
      <c r="H700" s="108"/>
      <c r="I700" s="109"/>
      <c r="J700" s="96"/>
      <c r="K700" s="97">
        <f t="shared" si="21"/>
        <v>0</v>
      </c>
    </row>
    <row r="701" spans="1:11" x14ac:dyDescent="0.25">
      <c r="A701" s="104" t="str">
        <f t="shared" si="20"/>
        <v/>
      </c>
      <c r="B701" s="93"/>
      <c r="C701" s="93"/>
      <c r="D701" s="103" t="str">
        <f>IF(C701="","",VLOOKUP(C701,'بيانات الموظفين'!$B$3:$C$301,2,FALSE))</f>
        <v/>
      </c>
      <c r="E701" s="94"/>
      <c r="F701" s="93"/>
      <c r="G701" s="94"/>
      <c r="H701" s="108"/>
      <c r="I701" s="109"/>
      <c r="J701" s="96"/>
      <c r="K701" s="97">
        <f t="shared" si="21"/>
        <v>0</v>
      </c>
    </row>
    <row r="702" spans="1:11" x14ac:dyDescent="0.25">
      <c r="A702" s="104" t="str">
        <f t="shared" si="20"/>
        <v/>
      </c>
      <c r="B702" s="93"/>
      <c r="C702" s="93"/>
      <c r="D702" s="103" t="str">
        <f>IF(C702="","",VLOOKUP(C702,'بيانات الموظفين'!$B$3:$C$301,2,FALSE))</f>
        <v/>
      </c>
      <c r="E702" s="94"/>
      <c r="F702" s="93"/>
      <c r="G702" s="94"/>
      <c r="H702" s="108"/>
      <c r="I702" s="109"/>
      <c r="J702" s="96"/>
      <c r="K702" s="97">
        <f t="shared" si="21"/>
        <v>0</v>
      </c>
    </row>
    <row r="703" spans="1:11" x14ac:dyDescent="0.25">
      <c r="A703" s="104" t="str">
        <f t="shared" si="20"/>
        <v/>
      </c>
      <c r="B703" s="93"/>
      <c r="C703" s="93"/>
      <c r="D703" s="103" t="str">
        <f>IF(C703="","",VLOOKUP(C703,'بيانات الموظفين'!$B$3:$C$301,2,FALSE))</f>
        <v/>
      </c>
      <c r="E703" s="94"/>
      <c r="F703" s="93"/>
      <c r="G703" s="94"/>
      <c r="H703" s="108"/>
      <c r="I703" s="109"/>
      <c r="J703" s="96"/>
      <c r="K703" s="97">
        <f t="shared" si="21"/>
        <v>0</v>
      </c>
    </row>
    <row r="704" spans="1:11" x14ac:dyDescent="0.25">
      <c r="A704" s="104" t="str">
        <f t="shared" si="20"/>
        <v/>
      </c>
      <c r="B704" s="93"/>
      <c r="C704" s="93"/>
      <c r="D704" s="103" t="str">
        <f>IF(C704="","",VLOOKUP(C704,'بيانات الموظفين'!$B$3:$C$301,2,FALSE))</f>
        <v/>
      </c>
      <c r="E704" s="94"/>
      <c r="F704" s="93"/>
      <c r="G704" s="94"/>
      <c r="H704" s="108"/>
      <c r="I704" s="109"/>
      <c r="J704" s="96"/>
      <c r="K704" s="97">
        <f t="shared" si="21"/>
        <v>0</v>
      </c>
    </row>
    <row r="705" spans="1:11" x14ac:dyDescent="0.25">
      <c r="A705" s="104" t="str">
        <f t="shared" si="20"/>
        <v/>
      </c>
      <c r="B705" s="93"/>
      <c r="C705" s="93"/>
      <c r="D705" s="103" t="str">
        <f>IF(C705="","",VLOOKUP(C705,'بيانات الموظفين'!$B$3:$C$301,2,FALSE))</f>
        <v/>
      </c>
      <c r="E705" s="94"/>
      <c r="F705" s="93"/>
      <c r="G705" s="94"/>
      <c r="H705" s="108"/>
      <c r="I705" s="109"/>
      <c r="J705" s="96"/>
      <c r="K705" s="97">
        <f t="shared" si="21"/>
        <v>0</v>
      </c>
    </row>
    <row r="706" spans="1:11" x14ac:dyDescent="0.25">
      <c r="A706" s="104" t="str">
        <f t="shared" si="20"/>
        <v/>
      </c>
      <c r="B706" s="93"/>
      <c r="C706" s="93"/>
      <c r="D706" s="103" t="str">
        <f>IF(C706="","",VLOOKUP(C706,'بيانات الموظفين'!$B$3:$C$301,2,FALSE))</f>
        <v/>
      </c>
      <c r="E706" s="94"/>
      <c r="F706" s="93"/>
      <c r="G706" s="94"/>
      <c r="H706" s="108"/>
      <c r="I706" s="109"/>
      <c r="J706" s="96"/>
      <c r="K706" s="97">
        <f t="shared" si="21"/>
        <v>0</v>
      </c>
    </row>
    <row r="707" spans="1:11" x14ac:dyDescent="0.25">
      <c r="A707" s="104" t="str">
        <f t="shared" si="20"/>
        <v/>
      </c>
      <c r="B707" s="93"/>
      <c r="C707" s="93"/>
      <c r="D707" s="103" t="str">
        <f>IF(C707="","",VLOOKUP(C707,'بيانات الموظفين'!$B$3:$C$301,2,FALSE))</f>
        <v/>
      </c>
      <c r="E707" s="94"/>
      <c r="F707" s="93"/>
      <c r="G707" s="94"/>
      <c r="H707" s="108"/>
      <c r="I707" s="109"/>
      <c r="J707" s="96"/>
      <c r="K707" s="97">
        <f t="shared" si="21"/>
        <v>0</v>
      </c>
    </row>
    <row r="708" spans="1:11" x14ac:dyDescent="0.25">
      <c r="A708" s="104" t="str">
        <f t="shared" si="20"/>
        <v/>
      </c>
      <c r="B708" s="93"/>
      <c r="C708" s="93"/>
      <c r="D708" s="103" t="str">
        <f>IF(C708="","",VLOOKUP(C708,'بيانات الموظفين'!$B$3:$C$301,2,FALSE))</f>
        <v/>
      </c>
      <c r="E708" s="94"/>
      <c r="F708" s="93"/>
      <c r="G708" s="94"/>
      <c r="H708" s="108"/>
      <c r="I708" s="109"/>
      <c r="J708" s="96"/>
      <c r="K708" s="97">
        <f t="shared" si="21"/>
        <v>0</v>
      </c>
    </row>
    <row r="709" spans="1:11" x14ac:dyDescent="0.25">
      <c r="A709" s="104" t="str">
        <f t="shared" si="20"/>
        <v/>
      </c>
      <c r="B709" s="93"/>
      <c r="C709" s="93"/>
      <c r="D709" s="103" t="str">
        <f>IF(C709="","",VLOOKUP(C709,'بيانات الموظفين'!$B$3:$C$301,2,FALSE))</f>
        <v/>
      </c>
      <c r="E709" s="94"/>
      <c r="F709" s="93"/>
      <c r="G709" s="94"/>
      <c r="H709" s="108"/>
      <c r="I709" s="109"/>
      <c r="J709" s="96"/>
      <c r="K709" s="97">
        <f t="shared" si="21"/>
        <v>0</v>
      </c>
    </row>
    <row r="710" spans="1:11" x14ac:dyDescent="0.25">
      <c r="A710" s="104" t="str">
        <f t="shared" ref="A710:A773" si="22">IF(C710="","",ROW(A710)-ROW($A$5))</f>
        <v/>
      </c>
      <c r="B710" s="93"/>
      <c r="C710" s="93"/>
      <c r="D710" s="103" t="str">
        <f>IF(C710="","",VLOOKUP(C710,'بيانات الموظفين'!$B$3:$C$301,2,FALSE))</f>
        <v/>
      </c>
      <c r="E710" s="94"/>
      <c r="F710" s="93"/>
      <c r="G710" s="94"/>
      <c r="H710" s="108"/>
      <c r="I710" s="109"/>
      <c r="J710" s="96"/>
      <c r="K710" s="97">
        <f t="shared" si="21"/>
        <v>0</v>
      </c>
    </row>
    <row r="711" spans="1:11" x14ac:dyDescent="0.25">
      <c r="A711" s="104" t="str">
        <f t="shared" si="22"/>
        <v/>
      </c>
      <c r="B711" s="93"/>
      <c r="C711" s="93"/>
      <c r="D711" s="103" t="str">
        <f>IF(C711="","",VLOOKUP(C711,'بيانات الموظفين'!$B$3:$C$301,2,FALSE))</f>
        <v/>
      </c>
      <c r="E711" s="94"/>
      <c r="F711" s="93"/>
      <c r="G711" s="94"/>
      <c r="H711" s="108"/>
      <c r="I711" s="109"/>
      <c r="J711" s="96"/>
      <c r="K711" s="97">
        <f t="shared" ref="K711:K774" si="23">I711-H711</f>
        <v>0</v>
      </c>
    </row>
    <row r="712" spans="1:11" x14ac:dyDescent="0.25">
      <c r="A712" s="104" t="str">
        <f t="shared" si="22"/>
        <v/>
      </c>
      <c r="B712" s="93"/>
      <c r="C712" s="93"/>
      <c r="D712" s="103" t="str">
        <f>IF(C712="","",VLOOKUP(C712,'بيانات الموظفين'!$B$3:$C$301,2,FALSE))</f>
        <v/>
      </c>
      <c r="E712" s="94"/>
      <c r="F712" s="93"/>
      <c r="G712" s="94"/>
      <c r="H712" s="108"/>
      <c r="I712" s="109"/>
      <c r="J712" s="96"/>
      <c r="K712" s="97">
        <f t="shared" si="23"/>
        <v>0</v>
      </c>
    </row>
    <row r="713" spans="1:11" x14ac:dyDescent="0.25">
      <c r="A713" s="104" t="str">
        <f t="shared" si="22"/>
        <v/>
      </c>
      <c r="B713" s="93"/>
      <c r="C713" s="93"/>
      <c r="D713" s="103" t="str">
        <f>IF(C713="","",VLOOKUP(C713,'بيانات الموظفين'!$B$3:$C$301,2,FALSE))</f>
        <v/>
      </c>
      <c r="E713" s="94"/>
      <c r="F713" s="93"/>
      <c r="G713" s="94"/>
      <c r="H713" s="108"/>
      <c r="I713" s="109"/>
      <c r="J713" s="96"/>
      <c r="K713" s="97">
        <f t="shared" si="23"/>
        <v>0</v>
      </c>
    </row>
    <row r="714" spans="1:11" x14ac:dyDescent="0.25">
      <c r="A714" s="104" t="str">
        <f t="shared" si="22"/>
        <v/>
      </c>
      <c r="B714" s="93"/>
      <c r="C714" s="93"/>
      <c r="D714" s="103" t="str">
        <f>IF(C714="","",VLOOKUP(C714,'بيانات الموظفين'!$B$3:$C$301,2,FALSE))</f>
        <v/>
      </c>
      <c r="E714" s="94"/>
      <c r="F714" s="93"/>
      <c r="G714" s="94"/>
      <c r="H714" s="108"/>
      <c r="I714" s="109"/>
      <c r="J714" s="96"/>
      <c r="K714" s="97">
        <f t="shared" si="23"/>
        <v>0</v>
      </c>
    </row>
    <row r="715" spans="1:11" x14ac:dyDescent="0.25">
      <c r="A715" s="104" t="str">
        <f t="shared" si="22"/>
        <v/>
      </c>
      <c r="B715" s="93"/>
      <c r="C715" s="93"/>
      <c r="D715" s="103" t="str">
        <f>IF(C715="","",VLOOKUP(C715,'بيانات الموظفين'!$B$3:$C$301,2,FALSE))</f>
        <v/>
      </c>
      <c r="E715" s="94"/>
      <c r="F715" s="93"/>
      <c r="G715" s="94"/>
      <c r="H715" s="108"/>
      <c r="I715" s="109"/>
      <c r="J715" s="96"/>
      <c r="K715" s="97">
        <f t="shared" si="23"/>
        <v>0</v>
      </c>
    </row>
    <row r="716" spans="1:11" x14ac:dyDescent="0.25">
      <c r="A716" s="104" t="str">
        <f t="shared" si="22"/>
        <v/>
      </c>
      <c r="B716" s="93"/>
      <c r="C716" s="93"/>
      <c r="D716" s="103" t="str">
        <f>IF(C716="","",VLOOKUP(C716,'بيانات الموظفين'!$B$3:$C$301,2,FALSE))</f>
        <v/>
      </c>
      <c r="E716" s="94"/>
      <c r="F716" s="93"/>
      <c r="G716" s="94"/>
      <c r="H716" s="108"/>
      <c r="I716" s="109"/>
      <c r="J716" s="96"/>
      <c r="K716" s="97">
        <f t="shared" si="23"/>
        <v>0</v>
      </c>
    </row>
    <row r="717" spans="1:11" x14ac:dyDescent="0.25">
      <c r="A717" s="104" t="str">
        <f t="shared" si="22"/>
        <v/>
      </c>
      <c r="B717" s="93"/>
      <c r="C717" s="93"/>
      <c r="D717" s="103" t="str">
        <f>IF(C717="","",VLOOKUP(C717,'بيانات الموظفين'!$B$3:$C$301,2,FALSE))</f>
        <v/>
      </c>
      <c r="E717" s="94"/>
      <c r="F717" s="93"/>
      <c r="G717" s="94"/>
      <c r="H717" s="108"/>
      <c r="I717" s="109"/>
      <c r="J717" s="96"/>
      <c r="K717" s="97">
        <f t="shared" si="23"/>
        <v>0</v>
      </c>
    </row>
    <row r="718" spans="1:11" x14ac:dyDescent="0.25">
      <c r="A718" s="104" t="str">
        <f t="shared" si="22"/>
        <v/>
      </c>
      <c r="B718" s="93"/>
      <c r="C718" s="93"/>
      <c r="D718" s="103" t="str">
        <f>IF(C718="","",VLOOKUP(C718,'بيانات الموظفين'!$B$3:$C$301,2,FALSE))</f>
        <v/>
      </c>
      <c r="E718" s="94"/>
      <c r="F718" s="93"/>
      <c r="G718" s="94"/>
      <c r="H718" s="108"/>
      <c r="I718" s="109"/>
      <c r="J718" s="96"/>
      <c r="K718" s="97">
        <f t="shared" si="23"/>
        <v>0</v>
      </c>
    </row>
    <row r="719" spans="1:11" x14ac:dyDescent="0.25">
      <c r="A719" s="104" t="str">
        <f t="shared" si="22"/>
        <v/>
      </c>
      <c r="B719" s="93"/>
      <c r="C719" s="93"/>
      <c r="D719" s="103" t="str">
        <f>IF(C719="","",VLOOKUP(C719,'بيانات الموظفين'!$B$3:$C$301,2,FALSE))</f>
        <v/>
      </c>
      <c r="E719" s="94"/>
      <c r="F719" s="93"/>
      <c r="G719" s="94"/>
      <c r="H719" s="108"/>
      <c r="I719" s="109"/>
      <c r="J719" s="96"/>
      <c r="K719" s="97">
        <f t="shared" si="23"/>
        <v>0</v>
      </c>
    </row>
    <row r="720" spans="1:11" x14ac:dyDescent="0.25">
      <c r="A720" s="104" t="str">
        <f t="shared" si="22"/>
        <v/>
      </c>
      <c r="B720" s="93"/>
      <c r="C720" s="93"/>
      <c r="D720" s="103" t="str">
        <f>IF(C720="","",VLOOKUP(C720,'بيانات الموظفين'!$B$3:$C$301,2,FALSE))</f>
        <v/>
      </c>
      <c r="E720" s="94"/>
      <c r="F720" s="93"/>
      <c r="G720" s="94"/>
      <c r="H720" s="108"/>
      <c r="I720" s="109"/>
      <c r="J720" s="96"/>
      <c r="K720" s="97">
        <f t="shared" si="23"/>
        <v>0</v>
      </c>
    </row>
    <row r="721" spans="1:11" x14ac:dyDescent="0.25">
      <c r="A721" s="104" t="str">
        <f t="shared" si="22"/>
        <v/>
      </c>
      <c r="B721" s="93"/>
      <c r="C721" s="93"/>
      <c r="D721" s="103" t="str">
        <f>IF(C721="","",VLOOKUP(C721,'بيانات الموظفين'!$B$3:$C$301,2,FALSE))</f>
        <v/>
      </c>
      <c r="E721" s="94"/>
      <c r="F721" s="93"/>
      <c r="G721" s="94"/>
      <c r="H721" s="108"/>
      <c r="I721" s="109"/>
      <c r="J721" s="96"/>
      <c r="K721" s="97">
        <f t="shared" si="23"/>
        <v>0</v>
      </c>
    </row>
    <row r="722" spans="1:11" x14ac:dyDescent="0.25">
      <c r="A722" s="104" t="str">
        <f t="shared" si="22"/>
        <v/>
      </c>
      <c r="B722" s="93"/>
      <c r="C722" s="93"/>
      <c r="D722" s="103" t="str">
        <f>IF(C722="","",VLOOKUP(C722,'بيانات الموظفين'!$B$3:$C$301,2,FALSE))</f>
        <v/>
      </c>
      <c r="E722" s="94"/>
      <c r="F722" s="93"/>
      <c r="G722" s="94"/>
      <c r="H722" s="108"/>
      <c r="I722" s="109"/>
      <c r="J722" s="96"/>
      <c r="K722" s="97">
        <f t="shared" si="23"/>
        <v>0</v>
      </c>
    </row>
    <row r="723" spans="1:11" x14ac:dyDescent="0.25">
      <c r="A723" s="104" t="str">
        <f t="shared" si="22"/>
        <v/>
      </c>
      <c r="B723" s="93"/>
      <c r="C723" s="93"/>
      <c r="D723" s="103" t="str">
        <f>IF(C723="","",VLOOKUP(C723,'بيانات الموظفين'!$B$3:$C$301,2,FALSE))</f>
        <v/>
      </c>
      <c r="E723" s="94"/>
      <c r="F723" s="93"/>
      <c r="G723" s="94"/>
      <c r="H723" s="108"/>
      <c r="I723" s="109"/>
      <c r="J723" s="96"/>
      <c r="K723" s="97">
        <f t="shared" si="23"/>
        <v>0</v>
      </c>
    </row>
    <row r="724" spans="1:11" x14ac:dyDescent="0.25">
      <c r="A724" s="104" t="str">
        <f t="shared" si="22"/>
        <v/>
      </c>
      <c r="B724" s="93"/>
      <c r="C724" s="93"/>
      <c r="D724" s="103" t="str">
        <f>IF(C724="","",VLOOKUP(C724,'بيانات الموظفين'!$B$3:$C$301,2,FALSE))</f>
        <v/>
      </c>
      <c r="E724" s="94"/>
      <c r="F724" s="93"/>
      <c r="G724" s="94"/>
      <c r="H724" s="108"/>
      <c r="I724" s="109"/>
      <c r="J724" s="96"/>
      <c r="K724" s="97">
        <f t="shared" si="23"/>
        <v>0</v>
      </c>
    </row>
    <row r="725" spans="1:11" x14ac:dyDescent="0.25">
      <c r="A725" s="104" t="str">
        <f t="shared" si="22"/>
        <v/>
      </c>
      <c r="B725" s="93"/>
      <c r="C725" s="93"/>
      <c r="D725" s="103" t="str">
        <f>IF(C725="","",VLOOKUP(C725,'بيانات الموظفين'!$B$3:$C$301,2,FALSE))</f>
        <v/>
      </c>
      <c r="E725" s="94"/>
      <c r="F725" s="93"/>
      <c r="G725" s="94"/>
      <c r="H725" s="108"/>
      <c r="I725" s="109"/>
      <c r="J725" s="96"/>
      <c r="K725" s="97">
        <f t="shared" si="23"/>
        <v>0</v>
      </c>
    </row>
    <row r="726" spans="1:11" x14ac:dyDescent="0.25">
      <c r="A726" s="104" t="str">
        <f t="shared" si="22"/>
        <v/>
      </c>
      <c r="B726" s="93"/>
      <c r="C726" s="93"/>
      <c r="D726" s="103" t="str">
        <f>IF(C726="","",VLOOKUP(C726,'بيانات الموظفين'!$B$3:$C$301,2,FALSE))</f>
        <v/>
      </c>
      <c r="E726" s="94"/>
      <c r="F726" s="93"/>
      <c r="G726" s="94"/>
      <c r="H726" s="108"/>
      <c r="I726" s="109"/>
      <c r="J726" s="96"/>
      <c r="K726" s="97">
        <f t="shared" si="23"/>
        <v>0</v>
      </c>
    </row>
    <row r="727" spans="1:11" x14ac:dyDescent="0.25">
      <c r="A727" s="104" t="str">
        <f t="shared" si="22"/>
        <v/>
      </c>
      <c r="B727" s="93"/>
      <c r="C727" s="93"/>
      <c r="D727" s="103" t="str">
        <f>IF(C727="","",VLOOKUP(C727,'بيانات الموظفين'!$B$3:$C$301,2,FALSE))</f>
        <v/>
      </c>
      <c r="E727" s="94"/>
      <c r="F727" s="93"/>
      <c r="G727" s="94"/>
      <c r="H727" s="108"/>
      <c r="I727" s="109"/>
      <c r="J727" s="96"/>
      <c r="K727" s="97">
        <f t="shared" si="23"/>
        <v>0</v>
      </c>
    </row>
    <row r="728" spans="1:11" x14ac:dyDescent="0.25">
      <c r="A728" s="104" t="str">
        <f t="shared" si="22"/>
        <v/>
      </c>
      <c r="B728" s="93"/>
      <c r="C728" s="93"/>
      <c r="D728" s="103" t="str">
        <f>IF(C728="","",VLOOKUP(C728,'بيانات الموظفين'!$B$3:$C$301,2,FALSE))</f>
        <v/>
      </c>
      <c r="E728" s="94"/>
      <c r="F728" s="93"/>
      <c r="G728" s="94"/>
      <c r="H728" s="108"/>
      <c r="I728" s="109"/>
      <c r="J728" s="96"/>
      <c r="K728" s="97">
        <f t="shared" si="23"/>
        <v>0</v>
      </c>
    </row>
    <row r="729" spans="1:11" x14ac:dyDescent="0.25">
      <c r="A729" s="104" t="str">
        <f t="shared" si="22"/>
        <v/>
      </c>
      <c r="B729" s="93"/>
      <c r="C729" s="93"/>
      <c r="D729" s="103" t="str">
        <f>IF(C729="","",VLOOKUP(C729,'بيانات الموظفين'!$B$3:$C$301,2,FALSE))</f>
        <v/>
      </c>
      <c r="E729" s="94"/>
      <c r="F729" s="93"/>
      <c r="G729" s="94"/>
      <c r="H729" s="108"/>
      <c r="I729" s="109"/>
      <c r="J729" s="96"/>
      <c r="K729" s="97">
        <f t="shared" si="23"/>
        <v>0</v>
      </c>
    </row>
    <row r="730" spans="1:11" x14ac:dyDescent="0.25">
      <c r="A730" s="104" t="str">
        <f t="shared" si="22"/>
        <v/>
      </c>
      <c r="B730" s="93"/>
      <c r="C730" s="93"/>
      <c r="D730" s="103" t="str">
        <f>IF(C730="","",VLOOKUP(C730,'بيانات الموظفين'!$B$3:$C$301,2,FALSE))</f>
        <v/>
      </c>
      <c r="E730" s="94"/>
      <c r="F730" s="93"/>
      <c r="G730" s="94"/>
      <c r="H730" s="108"/>
      <c r="I730" s="109"/>
      <c r="J730" s="96"/>
      <c r="K730" s="97">
        <f t="shared" si="23"/>
        <v>0</v>
      </c>
    </row>
    <row r="731" spans="1:11" x14ac:dyDescent="0.25">
      <c r="A731" s="104" t="str">
        <f t="shared" si="22"/>
        <v/>
      </c>
      <c r="B731" s="93"/>
      <c r="C731" s="93"/>
      <c r="D731" s="103" t="str">
        <f>IF(C731="","",VLOOKUP(C731,'بيانات الموظفين'!$B$3:$C$301,2,FALSE))</f>
        <v/>
      </c>
      <c r="E731" s="94"/>
      <c r="F731" s="93"/>
      <c r="G731" s="94"/>
      <c r="H731" s="108"/>
      <c r="I731" s="109"/>
      <c r="J731" s="96"/>
      <c r="K731" s="97">
        <f t="shared" si="23"/>
        <v>0</v>
      </c>
    </row>
    <row r="732" spans="1:11" x14ac:dyDescent="0.25">
      <c r="A732" s="104" t="str">
        <f t="shared" si="22"/>
        <v/>
      </c>
      <c r="B732" s="93"/>
      <c r="C732" s="93"/>
      <c r="D732" s="103" t="str">
        <f>IF(C732="","",VLOOKUP(C732,'بيانات الموظفين'!$B$3:$C$301,2,FALSE))</f>
        <v/>
      </c>
      <c r="E732" s="94"/>
      <c r="F732" s="93"/>
      <c r="G732" s="94"/>
      <c r="H732" s="108"/>
      <c r="I732" s="109"/>
      <c r="J732" s="96"/>
      <c r="K732" s="97">
        <f t="shared" si="23"/>
        <v>0</v>
      </c>
    </row>
    <row r="733" spans="1:11" x14ac:dyDescent="0.25">
      <c r="A733" s="104" t="str">
        <f t="shared" si="22"/>
        <v/>
      </c>
      <c r="B733" s="93"/>
      <c r="C733" s="93"/>
      <c r="D733" s="103" t="str">
        <f>IF(C733="","",VLOOKUP(C733,'بيانات الموظفين'!$B$3:$C$301,2,FALSE))</f>
        <v/>
      </c>
      <c r="E733" s="94"/>
      <c r="F733" s="93"/>
      <c r="G733" s="94"/>
      <c r="H733" s="108"/>
      <c r="I733" s="109"/>
      <c r="J733" s="96"/>
      <c r="K733" s="97">
        <f t="shared" si="23"/>
        <v>0</v>
      </c>
    </row>
    <row r="734" spans="1:11" x14ac:dyDescent="0.25">
      <c r="A734" s="104" t="str">
        <f t="shared" si="22"/>
        <v/>
      </c>
      <c r="B734" s="93"/>
      <c r="C734" s="93"/>
      <c r="D734" s="103" t="str">
        <f>IF(C734="","",VLOOKUP(C734,'بيانات الموظفين'!$B$3:$C$301,2,FALSE))</f>
        <v/>
      </c>
      <c r="E734" s="94"/>
      <c r="F734" s="93"/>
      <c r="G734" s="94"/>
      <c r="H734" s="108"/>
      <c r="I734" s="109"/>
      <c r="J734" s="96"/>
      <c r="K734" s="97">
        <f t="shared" si="23"/>
        <v>0</v>
      </c>
    </row>
    <row r="735" spans="1:11" x14ac:dyDescent="0.25">
      <c r="A735" s="104" t="str">
        <f t="shared" si="22"/>
        <v/>
      </c>
      <c r="B735" s="93"/>
      <c r="C735" s="93"/>
      <c r="D735" s="103" t="str">
        <f>IF(C735="","",VLOOKUP(C735,'بيانات الموظفين'!$B$3:$C$301,2,FALSE))</f>
        <v/>
      </c>
      <c r="E735" s="94"/>
      <c r="F735" s="93"/>
      <c r="G735" s="94"/>
      <c r="H735" s="108"/>
      <c r="I735" s="109"/>
      <c r="J735" s="96"/>
      <c r="K735" s="97">
        <f t="shared" si="23"/>
        <v>0</v>
      </c>
    </row>
    <row r="736" spans="1:11" x14ac:dyDescent="0.25">
      <c r="A736" s="104" t="str">
        <f t="shared" si="22"/>
        <v/>
      </c>
      <c r="B736" s="93"/>
      <c r="C736" s="93"/>
      <c r="D736" s="103" t="str">
        <f>IF(C736="","",VLOOKUP(C736,'بيانات الموظفين'!$B$3:$C$301,2,FALSE))</f>
        <v/>
      </c>
      <c r="E736" s="94"/>
      <c r="F736" s="93"/>
      <c r="G736" s="94"/>
      <c r="H736" s="108"/>
      <c r="I736" s="109"/>
      <c r="J736" s="96"/>
      <c r="K736" s="97">
        <f t="shared" si="23"/>
        <v>0</v>
      </c>
    </row>
    <row r="737" spans="1:11" x14ac:dyDescent="0.25">
      <c r="A737" s="104" t="str">
        <f t="shared" si="22"/>
        <v/>
      </c>
      <c r="B737" s="93"/>
      <c r="C737" s="93"/>
      <c r="D737" s="103" t="str">
        <f>IF(C737="","",VLOOKUP(C737,'بيانات الموظفين'!$B$3:$C$301,2,FALSE))</f>
        <v/>
      </c>
      <c r="E737" s="94"/>
      <c r="F737" s="93"/>
      <c r="G737" s="94"/>
      <c r="H737" s="108"/>
      <c r="I737" s="109"/>
      <c r="J737" s="96"/>
      <c r="K737" s="97">
        <f t="shared" si="23"/>
        <v>0</v>
      </c>
    </row>
    <row r="738" spans="1:11" x14ac:dyDescent="0.25">
      <c r="A738" s="104" t="str">
        <f t="shared" si="22"/>
        <v/>
      </c>
      <c r="B738" s="93"/>
      <c r="C738" s="93"/>
      <c r="D738" s="103" t="str">
        <f>IF(C738="","",VLOOKUP(C738,'بيانات الموظفين'!$B$3:$C$301,2,FALSE))</f>
        <v/>
      </c>
      <c r="E738" s="94"/>
      <c r="F738" s="93"/>
      <c r="G738" s="94"/>
      <c r="H738" s="108"/>
      <c r="I738" s="109"/>
      <c r="J738" s="96"/>
      <c r="K738" s="97">
        <f t="shared" si="23"/>
        <v>0</v>
      </c>
    </row>
    <row r="739" spans="1:11" x14ac:dyDescent="0.25">
      <c r="A739" s="104" t="str">
        <f t="shared" si="22"/>
        <v/>
      </c>
      <c r="B739" s="93"/>
      <c r="C739" s="93"/>
      <c r="D739" s="103" t="str">
        <f>IF(C739="","",VLOOKUP(C739,'بيانات الموظفين'!$B$3:$C$301,2,FALSE))</f>
        <v/>
      </c>
      <c r="E739" s="94"/>
      <c r="F739" s="93"/>
      <c r="G739" s="94"/>
      <c r="H739" s="108"/>
      <c r="I739" s="109"/>
      <c r="J739" s="96"/>
      <c r="K739" s="97">
        <f t="shared" si="23"/>
        <v>0</v>
      </c>
    </row>
    <row r="740" spans="1:11" x14ac:dyDescent="0.25">
      <c r="A740" s="104" t="str">
        <f t="shared" si="22"/>
        <v/>
      </c>
      <c r="B740" s="93"/>
      <c r="C740" s="93"/>
      <c r="D740" s="103" t="str">
        <f>IF(C740="","",VLOOKUP(C740,'بيانات الموظفين'!$B$3:$C$301,2,FALSE))</f>
        <v/>
      </c>
      <c r="E740" s="94"/>
      <c r="F740" s="93"/>
      <c r="G740" s="94"/>
      <c r="H740" s="108"/>
      <c r="I740" s="109"/>
      <c r="J740" s="96"/>
      <c r="K740" s="97">
        <f t="shared" si="23"/>
        <v>0</v>
      </c>
    </row>
    <row r="741" spans="1:11" x14ac:dyDescent="0.25">
      <c r="A741" s="104" t="str">
        <f t="shared" si="22"/>
        <v/>
      </c>
      <c r="B741" s="93"/>
      <c r="C741" s="93"/>
      <c r="D741" s="103" t="str">
        <f>IF(C741="","",VLOOKUP(C741,'بيانات الموظفين'!$B$3:$C$301,2,FALSE))</f>
        <v/>
      </c>
      <c r="E741" s="94"/>
      <c r="F741" s="93"/>
      <c r="G741" s="94"/>
      <c r="H741" s="108"/>
      <c r="I741" s="109"/>
      <c r="J741" s="96"/>
      <c r="K741" s="97">
        <f t="shared" si="23"/>
        <v>0</v>
      </c>
    </row>
    <row r="742" spans="1:11" x14ac:dyDescent="0.25">
      <c r="A742" s="104" t="str">
        <f t="shared" si="22"/>
        <v/>
      </c>
      <c r="B742" s="93"/>
      <c r="C742" s="93"/>
      <c r="D742" s="103" t="str">
        <f>IF(C742="","",VLOOKUP(C742,'بيانات الموظفين'!$B$3:$C$301,2,FALSE))</f>
        <v/>
      </c>
      <c r="E742" s="94"/>
      <c r="F742" s="93"/>
      <c r="G742" s="94"/>
      <c r="H742" s="108"/>
      <c r="I742" s="109"/>
      <c r="J742" s="96"/>
      <c r="K742" s="97">
        <f t="shared" si="23"/>
        <v>0</v>
      </c>
    </row>
    <row r="743" spans="1:11" x14ac:dyDescent="0.25">
      <c r="A743" s="104" t="str">
        <f t="shared" si="22"/>
        <v/>
      </c>
      <c r="B743" s="93"/>
      <c r="C743" s="93"/>
      <c r="D743" s="103" t="str">
        <f>IF(C743="","",VLOOKUP(C743,'بيانات الموظفين'!$B$3:$C$301,2,FALSE))</f>
        <v/>
      </c>
      <c r="E743" s="94"/>
      <c r="F743" s="93"/>
      <c r="G743" s="94"/>
      <c r="H743" s="108"/>
      <c r="I743" s="109"/>
      <c r="J743" s="96"/>
      <c r="K743" s="97">
        <f t="shared" si="23"/>
        <v>0</v>
      </c>
    </row>
    <row r="744" spans="1:11" x14ac:dyDescent="0.25">
      <c r="A744" s="104" t="str">
        <f t="shared" si="22"/>
        <v/>
      </c>
      <c r="B744" s="93"/>
      <c r="C744" s="93"/>
      <c r="D744" s="103" t="str">
        <f>IF(C744="","",VLOOKUP(C744,'بيانات الموظفين'!$B$3:$C$301,2,FALSE))</f>
        <v/>
      </c>
      <c r="E744" s="94"/>
      <c r="F744" s="93"/>
      <c r="G744" s="94"/>
      <c r="H744" s="108"/>
      <c r="I744" s="109"/>
      <c r="J744" s="96"/>
      <c r="K744" s="97">
        <f t="shared" si="23"/>
        <v>0</v>
      </c>
    </row>
    <row r="745" spans="1:11" x14ac:dyDescent="0.25">
      <c r="A745" s="104" t="str">
        <f t="shared" si="22"/>
        <v/>
      </c>
      <c r="B745" s="93"/>
      <c r="C745" s="93"/>
      <c r="D745" s="103" t="str">
        <f>IF(C745="","",VLOOKUP(C745,'بيانات الموظفين'!$B$3:$C$301,2,FALSE))</f>
        <v/>
      </c>
      <c r="E745" s="94"/>
      <c r="F745" s="93"/>
      <c r="G745" s="94"/>
      <c r="H745" s="108"/>
      <c r="I745" s="109"/>
      <c r="J745" s="96"/>
      <c r="K745" s="97">
        <f t="shared" si="23"/>
        <v>0</v>
      </c>
    </row>
    <row r="746" spans="1:11" x14ac:dyDescent="0.25">
      <c r="A746" s="104" t="str">
        <f t="shared" si="22"/>
        <v/>
      </c>
      <c r="B746" s="93"/>
      <c r="C746" s="93"/>
      <c r="D746" s="103" t="str">
        <f>IF(C746="","",VLOOKUP(C746,'بيانات الموظفين'!$B$3:$C$301,2,FALSE))</f>
        <v/>
      </c>
      <c r="E746" s="94"/>
      <c r="F746" s="93"/>
      <c r="G746" s="94"/>
      <c r="H746" s="108"/>
      <c r="I746" s="109"/>
      <c r="J746" s="96"/>
      <c r="K746" s="97">
        <f t="shared" si="23"/>
        <v>0</v>
      </c>
    </row>
    <row r="747" spans="1:11" x14ac:dyDescent="0.25">
      <c r="A747" s="104" t="str">
        <f t="shared" si="22"/>
        <v/>
      </c>
      <c r="B747" s="93"/>
      <c r="C747" s="93"/>
      <c r="D747" s="103" t="str">
        <f>IF(C747="","",VLOOKUP(C747,'بيانات الموظفين'!$B$3:$C$301,2,FALSE))</f>
        <v/>
      </c>
      <c r="E747" s="94"/>
      <c r="F747" s="93"/>
      <c r="G747" s="94"/>
      <c r="H747" s="108"/>
      <c r="I747" s="109"/>
      <c r="J747" s="96"/>
      <c r="K747" s="97">
        <f t="shared" si="23"/>
        <v>0</v>
      </c>
    </row>
    <row r="748" spans="1:11" x14ac:dyDescent="0.25">
      <c r="A748" s="104" t="str">
        <f t="shared" si="22"/>
        <v/>
      </c>
      <c r="B748" s="93"/>
      <c r="C748" s="93"/>
      <c r="D748" s="103" t="str">
        <f>IF(C748="","",VLOOKUP(C748,'بيانات الموظفين'!$B$3:$C$301,2,FALSE))</f>
        <v/>
      </c>
      <c r="E748" s="94"/>
      <c r="F748" s="93"/>
      <c r="G748" s="94"/>
      <c r="H748" s="108"/>
      <c r="I748" s="109"/>
      <c r="J748" s="96"/>
      <c r="K748" s="97">
        <f t="shared" si="23"/>
        <v>0</v>
      </c>
    </row>
    <row r="749" spans="1:11" x14ac:dyDescent="0.25">
      <c r="A749" s="104" t="str">
        <f t="shared" si="22"/>
        <v/>
      </c>
      <c r="B749" s="93"/>
      <c r="C749" s="93"/>
      <c r="D749" s="103" t="str">
        <f>IF(C749="","",VLOOKUP(C749,'بيانات الموظفين'!$B$3:$C$301,2,FALSE))</f>
        <v/>
      </c>
      <c r="E749" s="94"/>
      <c r="F749" s="93"/>
      <c r="G749" s="94"/>
      <c r="H749" s="108"/>
      <c r="I749" s="109"/>
      <c r="J749" s="96"/>
      <c r="K749" s="97">
        <f t="shared" si="23"/>
        <v>0</v>
      </c>
    </row>
    <row r="750" spans="1:11" x14ac:dyDescent="0.25">
      <c r="A750" s="104" t="str">
        <f t="shared" si="22"/>
        <v/>
      </c>
      <c r="B750" s="93"/>
      <c r="C750" s="93"/>
      <c r="D750" s="103" t="str">
        <f>IF(C750="","",VLOOKUP(C750,'بيانات الموظفين'!$B$3:$C$301,2,FALSE))</f>
        <v/>
      </c>
      <c r="E750" s="94"/>
      <c r="F750" s="93"/>
      <c r="G750" s="94"/>
      <c r="H750" s="108"/>
      <c r="I750" s="109"/>
      <c r="J750" s="96"/>
      <c r="K750" s="97">
        <f t="shared" si="23"/>
        <v>0</v>
      </c>
    </row>
    <row r="751" spans="1:11" x14ac:dyDescent="0.25">
      <c r="A751" s="104" t="str">
        <f t="shared" si="22"/>
        <v/>
      </c>
      <c r="B751" s="93"/>
      <c r="C751" s="93"/>
      <c r="D751" s="103" t="str">
        <f>IF(C751="","",VLOOKUP(C751,'بيانات الموظفين'!$B$3:$C$301,2,FALSE))</f>
        <v/>
      </c>
      <c r="E751" s="94"/>
      <c r="F751" s="93"/>
      <c r="G751" s="94"/>
      <c r="H751" s="108"/>
      <c r="I751" s="109"/>
      <c r="J751" s="96"/>
      <c r="K751" s="97">
        <f t="shared" si="23"/>
        <v>0</v>
      </c>
    </row>
    <row r="752" spans="1:11" x14ac:dyDescent="0.25">
      <c r="A752" s="104" t="str">
        <f t="shared" si="22"/>
        <v/>
      </c>
      <c r="B752" s="93"/>
      <c r="C752" s="93"/>
      <c r="D752" s="103" t="str">
        <f>IF(C752="","",VLOOKUP(C752,'بيانات الموظفين'!$B$3:$C$301,2,FALSE))</f>
        <v/>
      </c>
      <c r="E752" s="94"/>
      <c r="F752" s="93"/>
      <c r="G752" s="94"/>
      <c r="H752" s="108"/>
      <c r="I752" s="109"/>
      <c r="J752" s="96"/>
      <c r="K752" s="97">
        <f t="shared" si="23"/>
        <v>0</v>
      </c>
    </row>
    <row r="753" spans="1:11" x14ac:dyDescent="0.25">
      <c r="A753" s="104" t="str">
        <f t="shared" si="22"/>
        <v/>
      </c>
      <c r="B753" s="93"/>
      <c r="C753" s="93"/>
      <c r="D753" s="103" t="str">
        <f>IF(C753="","",VLOOKUP(C753,'بيانات الموظفين'!$B$3:$C$301,2,FALSE))</f>
        <v/>
      </c>
      <c r="E753" s="94"/>
      <c r="F753" s="93"/>
      <c r="G753" s="94"/>
      <c r="H753" s="108"/>
      <c r="I753" s="109"/>
      <c r="J753" s="96"/>
      <c r="K753" s="97">
        <f t="shared" si="23"/>
        <v>0</v>
      </c>
    </row>
    <row r="754" spans="1:11" x14ac:dyDescent="0.25">
      <c r="A754" s="104" t="str">
        <f t="shared" si="22"/>
        <v/>
      </c>
      <c r="B754" s="93"/>
      <c r="C754" s="93"/>
      <c r="D754" s="103" t="str">
        <f>IF(C754="","",VLOOKUP(C754,'بيانات الموظفين'!$B$3:$C$301,2,FALSE))</f>
        <v/>
      </c>
      <c r="E754" s="94"/>
      <c r="F754" s="93"/>
      <c r="G754" s="94"/>
      <c r="H754" s="108"/>
      <c r="I754" s="109"/>
      <c r="J754" s="96"/>
      <c r="K754" s="97">
        <f t="shared" si="23"/>
        <v>0</v>
      </c>
    </row>
    <row r="755" spans="1:11" x14ac:dyDescent="0.25">
      <c r="A755" s="104" t="str">
        <f t="shared" si="22"/>
        <v/>
      </c>
      <c r="B755" s="93"/>
      <c r="C755" s="93"/>
      <c r="D755" s="103" t="str">
        <f>IF(C755="","",VLOOKUP(C755,'بيانات الموظفين'!$B$3:$C$301,2,FALSE))</f>
        <v/>
      </c>
      <c r="E755" s="94"/>
      <c r="F755" s="93"/>
      <c r="G755" s="94"/>
      <c r="H755" s="108"/>
      <c r="I755" s="109"/>
      <c r="J755" s="96"/>
      <c r="K755" s="97">
        <f t="shared" si="23"/>
        <v>0</v>
      </c>
    </row>
    <row r="756" spans="1:11" x14ac:dyDescent="0.25">
      <c r="A756" s="104" t="str">
        <f t="shared" si="22"/>
        <v/>
      </c>
      <c r="B756" s="93"/>
      <c r="C756" s="93"/>
      <c r="D756" s="103" t="str">
        <f>IF(C756="","",VLOOKUP(C756,'بيانات الموظفين'!$B$3:$C$301,2,FALSE))</f>
        <v/>
      </c>
      <c r="E756" s="94"/>
      <c r="F756" s="93"/>
      <c r="G756" s="94"/>
      <c r="H756" s="108"/>
      <c r="I756" s="109"/>
      <c r="J756" s="96"/>
      <c r="K756" s="97">
        <f t="shared" si="23"/>
        <v>0</v>
      </c>
    </row>
    <row r="757" spans="1:11" x14ac:dyDescent="0.25">
      <c r="A757" s="104" t="str">
        <f t="shared" si="22"/>
        <v/>
      </c>
      <c r="B757" s="93"/>
      <c r="C757" s="93"/>
      <c r="D757" s="103" t="str">
        <f>IF(C757="","",VLOOKUP(C757,'بيانات الموظفين'!$B$3:$C$301,2,FALSE))</f>
        <v/>
      </c>
      <c r="E757" s="94"/>
      <c r="F757" s="93"/>
      <c r="G757" s="94"/>
      <c r="H757" s="108"/>
      <c r="I757" s="109"/>
      <c r="J757" s="96"/>
      <c r="K757" s="97">
        <f t="shared" si="23"/>
        <v>0</v>
      </c>
    </row>
    <row r="758" spans="1:11" x14ac:dyDescent="0.25">
      <c r="A758" s="104" t="str">
        <f t="shared" si="22"/>
        <v/>
      </c>
      <c r="B758" s="93"/>
      <c r="C758" s="93"/>
      <c r="D758" s="103" t="str">
        <f>IF(C758="","",VLOOKUP(C758,'بيانات الموظفين'!$B$3:$C$301,2,FALSE))</f>
        <v/>
      </c>
      <c r="E758" s="94"/>
      <c r="F758" s="93"/>
      <c r="G758" s="94"/>
      <c r="H758" s="108"/>
      <c r="I758" s="109"/>
      <c r="J758" s="96"/>
      <c r="K758" s="97">
        <f t="shared" si="23"/>
        <v>0</v>
      </c>
    </row>
    <row r="759" spans="1:11" x14ac:dyDescent="0.25">
      <c r="A759" s="104" t="str">
        <f t="shared" si="22"/>
        <v/>
      </c>
      <c r="B759" s="93"/>
      <c r="C759" s="93"/>
      <c r="D759" s="103" t="str">
        <f>IF(C759="","",VLOOKUP(C759,'بيانات الموظفين'!$B$3:$C$301,2,FALSE))</f>
        <v/>
      </c>
      <c r="E759" s="94"/>
      <c r="F759" s="93"/>
      <c r="G759" s="94"/>
      <c r="H759" s="108"/>
      <c r="I759" s="109"/>
      <c r="J759" s="96"/>
      <c r="K759" s="97">
        <f t="shared" si="23"/>
        <v>0</v>
      </c>
    </row>
    <row r="760" spans="1:11" x14ac:dyDescent="0.25">
      <c r="A760" s="104" t="str">
        <f t="shared" si="22"/>
        <v/>
      </c>
      <c r="B760" s="93"/>
      <c r="C760" s="93"/>
      <c r="D760" s="103" t="str">
        <f>IF(C760="","",VLOOKUP(C760,'بيانات الموظفين'!$B$3:$C$301,2,FALSE))</f>
        <v/>
      </c>
      <c r="E760" s="94"/>
      <c r="F760" s="93"/>
      <c r="G760" s="94"/>
      <c r="H760" s="108"/>
      <c r="I760" s="109"/>
      <c r="J760" s="96"/>
      <c r="K760" s="97">
        <f t="shared" si="23"/>
        <v>0</v>
      </c>
    </row>
    <row r="761" spans="1:11" x14ac:dyDescent="0.25">
      <c r="A761" s="104" t="str">
        <f t="shared" si="22"/>
        <v/>
      </c>
      <c r="B761" s="93"/>
      <c r="C761" s="93"/>
      <c r="D761" s="103" t="str">
        <f>IF(C761="","",VLOOKUP(C761,'بيانات الموظفين'!$B$3:$C$301,2,FALSE))</f>
        <v/>
      </c>
      <c r="E761" s="94"/>
      <c r="F761" s="93"/>
      <c r="G761" s="94"/>
      <c r="H761" s="108"/>
      <c r="I761" s="109"/>
      <c r="J761" s="96"/>
      <c r="K761" s="97">
        <f t="shared" si="23"/>
        <v>0</v>
      </c>
    </row>
    <row r="762" spans="1:11" x14ac:dyDescent="0.25">
      <c r="A762" s="104" t="str">
        <f t="shared" si="22"/>
        <v/>
      </c>
      <c r="B762" s="93"/>
      <c r="C762" s="93"/>
      <c r="D762" s="103" t="str">
        <f>IF(C762="","",VLOOKUP(C762,'بيانات الموظفين'!$B$3:$C$301,2,FALSE))</f>
        <v/>
      </c>
      <c r="E762" s="94"/>
      <c r="F762" s="93"/>
      <c r="G762" s="94"/>
      <c r="H762" s="108"/>
      <c r="I762" s="109"/>
      <c r="J762" s="96"/>
      <c r="K762" s="97">
        <f t="shared" si="23"/>
        <v>0</v>
      </c>
    </row>
    <row r="763" spans="1:11" x14ac:dyDescent="0.25">
      <c r="A763" s="104" t="str">
        <f t="shared" si="22"/>
        <v/>
      </c>
      <c r="B763" s="93"/>
      <c r="C763" s="93"/>
      <c r="D763" s="103" t="str">
        <f>IF(C763="","",VLOOKUP(C763,'بيانات الموظفين'!$B$3:$C$301,2,FALSE))</f>
        <v/>
      </c>
      <c r="E763" s="94"/>
      <c r="F763" s="93"/>
      <c r="G763" s="94"/>
      <c r="H763" s="108"/>
      <c r="I763" s="109"/>
      <c r="J763" s="96"/>
      <c r="K763" s="97">
        <f t="shared" si="23"/>
        <v>0</v>
      </c>
    </row>
    <row r="764" spans="1:11" x14ac:dyDescent="0.25">
      <c r="A764" s="104" t="str">
        <f t="shared" si="22"/>
        <v/>
      </c>
      <c r="B764" s="93"/>
      <c r="C764" s="93"/>
      <c r="D764" s="103" t="str">
        <f>IF(C764="","",VLOOKUP(C764,'بيانات الموظفين'!$B$3:$C$301,2,FALSE))</f>
        <v/>
      </c>
      <c r="E764" s="94"/>
      <c r="F764" s="93"/>
      <c r="G764" s="94"/>
      <c r="H764" s="108"/>
      <c r="I764" s="109"/>
      <c r="J764" s="96"/>
      <c r="K764" s="97">
        <f t="shared" si="23"/>
        <v>0</v>
      </c>
    </row>
    <row r="765" spans="1:11" x14ac:dyDescent="0.25">
      <c r="A765" s="104" t="str">
        <f t="shared" si="22"/>
        <v/>
      </c>
      <c r="B765" s="93"/>
      <c r="C765" s="93"/>
      <c r="D765" s="103" t="str">
        <f>IF(C765="","",VLOOKUP(C765,'بيانات الموظفين'!$B$3:$C$301,2,FALSE))</f>
        <v/>
      </c>
      <c r="E765" s="94"/>
      <c r="F765" s="93"/>
      <c r="G765" s="94"/>
      <c r="H765" s="108"/>
      <c r="I765" s="109"/>
      <c r="J765" s="96"/>
      <c r="K765" s="97">
        <f t="shared" si="23"/>
        <v>0</v>
      </c>
    </row>
    <row r="766" spans="1:11" x14ac:dyDescent="0.25">
      <c r="A766" s="104" t="str">
        <f t="shared" si="22"/>
        <v/>
      </c>
      <c r="B766" s="93"/>
      <c r="C766" s="93"/>
      <c r="D766" s="103" t="str">
        <f>IF(C766="","",VLOOKUP(C766,'بيانات الموظفين'!$B$3:$C$301,2,FALSE))</f>
        <v/>
      </c>
      <c r="E766" s="94"/>
      <c r="F766" s="93"/>
      <c r="G766" s="94"/>
      <c r="H766" s="108"/>
      <c r="I766" s="109"/>
      <c r="J766" s="96"/>
      <c r="K766" s="97">
        <f t="shared" si="23"/>
        <v>0</v>
      </c>
    </row>
    <row r="767" spans="1:11" x14ac:dyDescent="0.25">
      <c r="A767" s="104" t="str">
        <f t="shared" si="22"/>
        <v/>
      </c>
      <c r="B767" s="93"/>
      <c r="C767" s="93"/>
      <c r="D767" s="103" t="str">
        <f>IF(C767="","",VLOOKUP(C767,'بيانات الموظفين'!$B$3:$C$301,2,FALSE))</f>
        <v/>
      </c>
      <c r="E767" s="94"/>
      <c r="F767" s="93"/>
      <c r="G767" s="94"/>
      <c r="H767" s="108"/>
      <c r="I767" s="109"/>
      <c r="J767" s="96"/>
      <c r="K767" s="97">
        <f t="shared" si="23"/>
        <v>0</v>
      </c>
    </row>
    <row r="768" spans="1:11" x14ac:dyDescent="0.25">
      <c r="A768" s="104" t="str">
        <f t="shared" si="22"/>
        <v/>
      </c>
      <c r="B768" s="93"/>
      <c r="C768" s="93"/>
      <c r="D768" s="103" t="str">
        <f>IF(C768="","",VLOOKUP(C768,'بيانات الموظفين'!$B$3:$C$301,2,FALSE))</f>
        <v/>
      </c>
      <c r="E768" s="94"/>
      <c r="F768" s="93"/>
      <c r="G768" s="94"/>
      <c r="H768" s="108"/>
      <c r="I768" s="109"/>
      <c r="J768" s="96"/>
      <c r="K768" s="97">
        <f t="shared" si="23"/>
        <v>0</v>
      </c>
    </row>
    <row r="769" spans="1:11" x14ac:dyDescent="0.25">
      <c r="A769" s="104" t="str">
        <f t="shared" si="22"/>
        <v/>
      </c>
      <c r="B769" s="93"/>
      <c r="C769" s="93"/>
      <c r="D769" s="103" t="str">
        <f>IF(C769="","",VLOOKUP(C769,'بيانات الموظفين'!$B$3:$C$301,2,FALSE))</f>
        <v/>
      </c>
      <c r="E769" s="94"/>
      <c r="F769" s="93"/>
      <c r="G769" s="94"/>
      <c r="H769" s="108"/>
      <c r="I769" s="109"/>
      <c r="J769" s="96"/>
      <c r="K769" s="97">
        <f t="shared" si="23"/>
        <v>0</v>
      </c>
    </row>
    <row r="770" spans="1:11" x14ac:dyDescent="0.25">
      <c r="A770" s="104" t="str">
        <f t="shared" si="22"/>
        <v/>
      </c>
      <c r="B770" s="93"/>
      <c r="C770" s="93"/>
      <c r="D770" s="103" t="str">
        <f>IF(C770="","",VLOOKUP(C770,'بيانات الموظفين'!$B$3:$C$301,2,FALSE))</f>
        <v/>
      </c>
      <c r="E770" s="94"/>
      <c r="F770" s="93"/>
      <c r="G770" s="94"/>
      <c r="H770" s="108"/>
      <c r="I770" s="109"/>
      <c r="J770" s="96"/>
      <c r="K770" s="97">
        <f t="shared" si="23"/>
        <v>0</v>
      </c>
    </row>
    <row r="771" spans="1:11" x14ac:dyDescent="0.25">
      <c r="A771" s="104" t="str">
        <f t="shared" si="22"/>
        <v/>
      </c>
      <c r="B771" s="93"/>
      <c r="C771" s="93"/>
      <c r="D771" s="103" t="str">
        <f>IF(C771="","",VLOOKUP(C771,'بيانات الموظفين'!$B$3:$C$301,2,FALSE))</f>
        <v/>
      </c>
      <c r="E771" s="94"/>
      <c r="F771" s="93"/>
      <c r="G771" s="94"/>
      <c r="H771" s="108"/>
      <c r="I771" s="109"/>
      <c r="J771" s="96"/>
      <c r="K771" s="97">
        <f t="shared" si="23"/>
        <v>0</v>
      </c>
    </row>
    <row r="772" spans="1:11" x14ac:dyDescent="0.25">
      <c r="A772" s="104" t="str">
        <f t="shared" si="22"/>
        <v/>
      </c>
      <c r="B772" s="93"/>
      <c r="C772" s="93"/>
      <c r="D772" s="103" t="str">
        <f>IF(C772="","",VLOOKUP(C772,'بيانات الموظفين'!$B$3:$C$301,2,FALSE))</f>
        <v/>
      </c>
      <c r="E772" s="94"/>
      <c r="F772" s="93"/>
      <c r="G772" s="94"/>
      <c r="H772" s="108"/>
      <c r="I772" s="109"/>
      <c r="J772" s="96"/>
      <c r="K772" s="97">
        <f t="shared" si="23"/>
        <v>0</v>
      </c>
    </row>
    <row r="773" spans="1:11" x14ac:dyDescent="0.25">
      <c r="A773" s="104" t="str">
        <f t="shared" si="22"/>
        <v/>
      </c>
      <c r="B773" s="93"/>
      <c r="C773" s="93"/>
      <c r="D773" s="103" t="str">
        <f>IF(C773="","",VLOOKUP(C773,'بيانات الموظفين'!$B$3:$C$301,2,FALSE))</f>
        <v/>
      </c>
      <c r="E773" s="94"/>
      <c r="F773" s="93"/>
      <c r="G773" s="94"/>
      <c r="H773" s="108"/>
      <c r="I773" s="109"/>
      <c r="J773" s="96"/>
      <c r="K773" s="97">
        <f t="shared" si="23"/>
        <v>0</v>
      </c>
    </row>
    <row r="774" spans="1:11" x14ac:dyDescent="0.25">
      <c r="A774" s="104" t="str">
        <f t="shared" ref="A774:A837" si="24">IF(C774="","",ROW(A774)-ROW($A$5))</f>
        <v/>
      </c>
      <c r="B774" s="93"/>
      <c r="C774" s="93"/>
      <c r="D774" s="103" t="str">
        <f>IF(C774="","",VLOOKUP(C774,'بيانات الموظفين'!$B$3:$C$301,2,FALSE))</f>
        <v/>
      </c>
      <c r="E774" s="94"/>
      <c r="F774" s="93"/>
      <c r="G774" s="94"/>
      <c r="H774" s="108"/>
      <c r="I774" s="109"/>
      <c r="J774" s="96"/>
      <c r="K774" s="97">
        <f t="shared" si="23"/>
        <v>0</v>
      </c>
    </row>
    <row r="775" spans="1:11" x14ac:dyDescent="0.25">
      <c r="A775" s="104" t="str">
        <f t="shared" si="24"/>
        <v/>
      </c>
      <c r="B775" s="93"/>
      <c r="C775" s="93"/>
      <c r="D775" s="103" t="str">
        <f>IF(C775="","",VLOOKUP(C775,'بيانات الموظفين'!$B$3:$C$301,2,FALSE))</f>
        <v/>
      </c>
      <c r="E775" s="94"/>
      <c r="F775" s="93"/>
      <c r="G775" s="94"/>
      <c r="H775" s="108"/>
      <c r="I775" s="109"/>
      <c r="J775" s="96"/>
      <c r="K775" s="97">
        <f t="shared" ref="K775:K838" si="25">I775-H775</f>
        <v>0</v>
      </c>
    </row>
    <row r="776" spans="1:11" x14ac:dyDescent="0.25">
      <c r="A776" s="104" t="str">
        <f t="shared" si="24"/>
        <v/>
      </c>
      <c r="B776" s="93"/>
      <c r="C776" s="93"/>
      <c r="D776" s="103" t="str">
        <f>IF(C776="","",VLOOKUP(C776,'بيانات الموظفين'!$B$3:$C$301,2,FALSE))</f>
        <v/>
      </c>
      <c r="E776" s="94"/>
      <c r="F776" s="93"/>
      <c r="G776" s="94"/>
      <c r="H776" s="108"/>
      <c r="I776" s="109"/>
      <c r="J776" s="96"/>
      <c r="K776" s="97">
        <f t="shared" si="25"/>
        <v>0</v>
      </c>
    </row>
    <row r="777" spans="1:11" x14ac:dyDescent="0.25">
      <c r="A777" s="104" t="str">
        <f t="shared" si="24"/>
        <v/>
      </c>
      <c r="B777" s="93"/>
      <c r="C777" s="93"/>
      <c r="D777" s="103" t="str">
        <f>IF(C777="","",VLOOKUP(C777,'بيانات الموظفين'!$B$3:$C$301,2,FALSE))</f>
        <v/>
      </c>
      <c r="E777" s="94"/>
      <c r="F777" s="93"/>
      <c r="G777" s="94"/>
      <c r="H777" s="108"/>
      <c r="I777" s="109"/>
      <c r="J777" s="96"/>
      <c r="K777" s="97">
        <f t="shared" si="25"/>
        <v>0</v>
      </c>
    </row>
    <row r="778" spans="1:11" x14ac:dyDescent="0.25">
      <c r="A778" s="104" t="str">
        <f t="shared" si="24"/>
        <v/>
      </c>
      <c r="B778" s="93"/>
      <c r="C778" s="93"/>
      <c r="D778" s="103" t="str">
        <f>IF(C778="","",VLOOKUP(C778,'بيانات الموظفين'!$B$3:$C$301,2,FALSE))</f>
        <v/>
      </c>
      <c r="E778" s="94"/>
      <c r="F778" s="93"/>
      <c r="G778" s="94"/>
      <c r="H778" s="108"/>
      <c r="I778" s="109"/>
      <c r="J778" s="96"/>
      <c r="K778" s="97">
        <f t="shared" si="25"/>
        <v>0</v>
      </c>
    </row>
    <row r="779" spans="1:11" x14ac:dyDescent="0.25">
      <c r="A779" s="104" t="str">
        <f t="shared" si="24"/>
        <v/>
      </c>
      <c r="B779" s="93"/>
      <c r="C779" s="93"/>
      <c r="D779" s="103" t="str">
        <f>IF(C779="","",VLOOKUP(C779,'بيانات الموظفين'!$B$3:$C$301,2,FALSE))</f>
        <v/>
      </c>
      <c r="E779" s="94"/>
      <c r="F779" s="93"/>
      <c r="G779" s="94"/>
      <c r="H779" s="108"/>
      <c r="I779" s="109"/>
      <c r="J779" s="96"/>
      <c r="K779" s="97">
        <f t="shared" si="25"/>
        <v>0</v>
      </c>
    </row>
    <row r="780" spans="1:11" x14ac:dyDescent="0.25">
      <c r="A780" s="104" t="str">
        <f t="shared" si="24"/>
        <v/>
      </c>
      <c r="B780" s="93"/>
      <c r="C780" s="93"/>
      <c r="D780" s="103" t="str">
        <f>IF(C780="","",VLOOKUP(C780,'بيانات الموظفين'!$B$3:$C$301,2,FALSE))</f>
        <v/>
      </c>
      <c r="E780" s="94"/>
      <c r="F780" s="93"/>
      <c r="G780" s="94"/>
      <c r="H780" s="108"/>
      <c r="I780" s="109"/>
      <c r="J780" s="96"/>
      <c r="K780" s="97">
        <f t="shared" si="25"/>
        <v>0</v>
      </c>
    </row>
    <row r="781" spans="1:11" x14ac:dyDescent="0.25">
      <c r="A781" s="104" t="str">
        <f t="shared" si="24"/>
        <v/>
      </c>
      <c r="B781" s="93"/>
      <c r="C781" s="93"/>
      <c r="D781" s="103" t="str">
        <f>IF(C781="","",VLOOKUP(C781,'بيانات الموظفين'!$B$3:$C$301,2,FALSE))</f>
        <v/>
      </c>
      <c r="E781" s="94"/>
      <c r="F781" s="93"/>
      <c r="G781" s="94"/>
      <c r="H781" s="108"/>
      <c r="I781" s="109"/>
      <c r="J781" s="96"/>
      <c r="K781" s="97">
        <f t="shared" si="25"/>
        <v>0</v>
      </c>
    </row>
    <row r="782" spans="1:11" x14ac:dyDescent="0.25">
      <c r="A782" s="104" t="str">
        <f t="shared" si="24"/>
        <v/>
      </c>
      <c r="B782" s="93"/>
      <c r="C782" s="93"/>
      <c r="D782" s="103" t="str">
        <f>IF(C782="","",VLOOKUP(C782,'بيانات الموظفين'!$B$3:$C$301,2,FALSE))</f>
        <v/>
      </c>
      <c r="E782" s="94"/>
      <c r="F782" s="93"/>
      <c r="G782" s="94"/>
      <c r="H782" s="108"/>
      <c r="I782" s="109"/>
      <c r="J782" s="96"/>
      <c r="K782" s="97">
        <f t="shared" si="25"/>
        <v>0</v>
      </c>
    </row>
    <row r="783" spans="1:11" x14ac:dyDescent="0.25">
      <c r="A783" s="104" t="str">
        <f t="shared" si="24"/>
        <v/>
      </c>
      <c r="B783" s="93"/>
      <c r="C783" s="93"/>
      <c r="D783" s="103" t="str">
        <f>IF(C783="","",VLOOKUP(C783,'بيانات الموظفين'!$B$3:$C$301,2,FALSE))</f>
        <v/>
      </c>
      <c r="E783" s="94"/>
      <c r="F783" s="93"/>
      <c r="G783" s="94"/>
      <c r="H783" s="108"/>
      <c r="I783" s="109"/>
      <c r="J783" s="96"/>
      <c r="K783" s="97">
        <f t="shared" si="25"/>
        <v>0</v>
      </c>
    </row>
    <row r="784" spans="1:11" x14ac:dyDescent="0.25">
      <c r="A784" s="104" t="str">
        <f t="shared" si="24"/>
        <v/>
      </c>
      <c r="B784" s="93"/>
      <c r="C784" s="93"/>
      <c r="D784" s="103" t="str">
        <f>IF(C784="","",VLOOKUP(C784,'بيانات الموظفين'!$B$3:$C$301,2,FALSE))</f>
        <v/>
      </c>
      <c r="E784" s="94"/>
      <c r="F784" s="93"/>
      <c r="G784" s="94"/>
      <c r="H784" s="108"/>
      <c r="I784" s="109"/>
      <c r="J784" s="96"/>
      <c r="K784" s="97">
        <f t="shared" si="25"/>
        <v>0</v>
      </c>
    </row>
    <row r="785" spans="1:11" x14ac:dyDescent="0.25">
      <c r="A785" s="104" t="str">
        <f t="shared" si="24"/>
        <v/>
      </c>
      <c r="B785" s="93"/>
      <c r="C785" s="93"/>
      <c r="D785" s="103" t="str">
        <f>IF(C785="","",VLOOKUP(C785,'بيانات الموظفين'!$B$3:$C$301,2,FALSE))</f>
        <v/>
      </c>
      <c r="E785" s="94"/>
      <c r="F785" s="93"/>
      <c r="G785" s="94"/>
      <c r="H785" s="108"/>
      <c r="I785" s="109"/>
      <c r="J785" s="96"/>
      <c r="K785" s="97">
        <f t="shared" si="25"/>
        <v>0</v>
      </c>
    </row>
    <row r="786" spans="1:11" x14ac:dyDescent="0.25">
      <c r="A786" s="104" t="str">
        <f t="shared" si="24"/>
        <v/>
      </c>
      <c r="B786" s="93"/>
      <c r="C786" s="93"/>
      <c r="D786" s="103" t="str">
        <f>IF(C786="","",VLOOKUP(C786,'بيانات الموظفين'!$B$3:$C$301,2,FALSE))</f>
        <v/>
      </c>
      <c r="E786" s="94"/>
      <c r="F786" s="93"/>
      <c r="G786" s="94"/>
      <c r="H786" s="108"/>
      <c r="I786" s="109"/>
      <c r="J786" s="96"/>
      <c r="K786" s="97">
        <f t="shared" si="25"/>
        <v>0</v>
      </c>
    </row>
    <row r="787" spans="1:11" x14ac:dyDescent="0.25">
      <c r="A787" s="104" t="str">
        <f t="shared" si="24"/>
        <v/>
      </c>
      <c r="B787" s="93"/>
      <c r="C787" s="93"/>
      <c r="D787" s="103" t="str">
        <f>IF(C787="","",VLOOKUP(C787,'بيانات الموظفين'!$B$3:$C$301,2,FALSE))</f>
        <v/>
      </c>
      <c r="E787" s="94"/>
      <c r="F787" s="93"/>
      <c r="G787" s="94"/>
      <c r="H787" s="108"/>
      <c r="I787" s="109"/>
      <c r="J787" s="96"/>
      <c r="K787" s="97">
        <f t="shared" si="25"/>
        <v>0</v>
      </c>
    </row>
    <row r="788" spans="1:11" x14ac:dyDescent="0.25">
      <c r="A788" s="104" t="str">
        <f t="shared" si="24"/>
        <v/>
      </c>
      <c r="B788" s="93"/>
      <c r="C788" s="93"/>
      <c r="D788" s="103" t="str">
        <f>IF(C788="","",VLOOKUP(C788,'بيانات الموظفين'!$B$3:$C$301,2,FALSE))</f>
        <v/>
      </c>
      <c r="E788" s="94"/>
      <c r="F788" s="93"/>
      <c r="G788" s="94"/>
      <c r="H788" s="108"/>
      <c r="I788" s="109"/>
      <c r="J788" s="96"/>
      <c r="K788" s="97">
        <f t="shared" si="25"/>
        <v>0</v>
      </c>
    </row>
    <row r="789" spans="1:11" x14ac:dyDescent="0.25">
      <c r="A789" s="104" t="str">
        <f t="shared" si="24"/>
        <v/>
      </c>
      <c r="B789" s="93"/>
      <c r="C789" s="93"/>
      <c r="D789" s="103" t="str">
        <f>IF(C789="","",VLOOKUP(C789,'بيانات الموظفين'!$B$3:$C$301,2,FALSE))</f>
        <v/>
      </c>
      <c r="E789" s="94"/>
      <c r="F789" s="93"/>
      <c r="G789" s="94"/>
      <c r="H789" s="108"/>
      <c r="I789" s="109"/>
      <c r="J789" s="96"/>
      <c r="K789" s="97">
        <f t="shared" si="25"/>
        <v>0</v>
      </c>
    </row>
    <row r="790" spans="1:11" x14ac:dyDescent="0.25">
      <c r="A790" s="104" t="str">
        <f t="shared" si="24"/>
        <v/>
      </c>
      <c r="B790" s="93"/>
      <c r="C790" s="93"/>
      <c r="D790" s="103" t="str">
        <f>IF(C790="","",VLOOKUP(C790,'بيانات الموظفين'!$B$3:$C$301,2,FALSE))</f>
        <v/>
      </c>
      <c r="E790" s="94"/>
      <c r="F790" s="93"/>
      <c r="G790" s="94"/>
      <c r="H790" s="108"/>
      <c r="I790" s="109"/>
      <c r="J790" s="96"/>
      <c r="K790" s="97">
        <f t="shared" si="25"/>
        <v>0</v>
      </c>
    </row>
    <row r="791" spans="1:11" x14ac:dyDescent="0.25">
      <c r="A791" s="104" t="str">
        <f t="shared" si="24"/>
        <v/>
      </c>
      <c r="B791" s="93"/>
      <c r="C791" s="93"/>
      <c r="D791" s="103" t="str">
        <f>IF(C791="","",VLOOKUP(C791,'بيانات الموظفين'!$B$3:$C$301,2,FALSE))</f>
        <v/>
      </c>
      <c r="E791" s="94"/>
      <c r="F791" s="93"/>
      <c r="G791" s="94"/>
      <c r="H791" s="108"/>
      <c r="I791" s="109"/>
      <c r="J791" s="96"/>
      <c r="K791" s="97">
        <f t="shared" si="25"/>
        <v>0</v>
      </c>
    </row>
    <row r="792" spans="1:11" x14ac:dyDescent="0.25">
      <c r="A792" s="104" t="str">
        <f t="shared" si="24"/>
        <v/>
      </c>
      <c r="B792" s="93"/>
      <c r="C792" s="93"/>
      <c r="D792" s="103" t="str">
        <f>IF(C792="","",VLOOKUP(C792,'بيانات الموظفين'!$B$3:$C$301,2,FALSE))</f>
        <v/>
      </c>
      <c r="E792" s="94"/>
      <c r="F792" s="93"/>
      <c r="G792" s="94"/>
      <c r="H792" s="108"/>
      <c r="I792" s="109"/>
      <c r="J792" s="96"/>
      <c r="K792" s="97">
        <f t="shared" si="25"/>
        <v>0</v>
      </c>
    </row>
    <row r="793" spans="1:11" x14ac:dyDescent="0.25">
      <c r="A793" s="104" t="str">
        <f t="shared" si="24"/>
        <v/>
      </c>
      <c r="B793" s="93"/>
      <c r="C793" s="93"/>
      <c r="D793" s="103" t="str">
        <f>IF(C793="","",VLOOKUP(C793,'بيانات الموظفين'!$B$3:$C$301,2,FALSE))</f>
        <v/>
      </c>
      <c r="E793" s="94"/>
      <c r="F793" s="93"/>
      <c r="G793" s="94"/>
      <c r="H793" s="108"/>
      <c r="I793" s="109"/>
      <c r="J793" s="96"/>
      <c r="K793" s="97">
        <f t="shared" si="25"/>
        <v>0</v>
      </c>
    </row>
    <row r="794" spans="1:11" x14ac:dyDescent="0.25">
      <c r="A794" s="104" t="str">
        <f t="shared" si="24"/>
        <v/>
      </c>
      <c r="B794" s="93"/>
      <c r="C794" s="93"/>
      <c r="D794" s="103" t="str">
        <f>IF(C794="","",VLOOKUP(C794,'بيانات الموظفين'!$B$3:$C$301,2,FALSE))</f>
        <v/>
      </c>
      <c r="E794" s="94"/>
      <c r="F794" s="93"/>
      <c r="G794" s="94"/>
      <c r="H794" s="108"/>
      <c r="I794" s="109"/>
      <c r="J794" s="96"/>
      <c r="K794" s="97">
        <f t="shared" si="25"/>
        <v>0</v>
      </c>
    </row>
    <row r="795" spans="1:11" x14ac:dyDescent="0.25">
      <c r="A795" s="104" t="str">
        <f t="shared" si="24"/>
        <v/>
      </c>
      <c r="B795" s="93"/>
      <c r="C795" s="93"/>
      <c r="D795" s="103" t="str">
        <f>IF(C795="","",VLOOKUP(C795,'بيانات الموظفين'!$B$3:$C$301,2,FALSE))</f>
        <v/>
      </c>
      <c r="E795" s="94"/>
      <c r="F795" s="93"/>
      <c r="G795" s="94"/>
      <c r="H795" s="108"/>
      <c r="I795" s="109"/>
      <c r="J795" s="96"/>
      <c r="K795" s="97">
        <f t="shared" si="25"/>
        <v>0</v>
      </c>
    </row>
    <row r="796" spans="1:11" x14ac:dyDescent="0.25">
      <c r="A796" s="104" t="str">
        <f t="shared" si="24"/>
        <v/>
      </c>
      <c r="B796" s="93"/>
      <c r="C796" s="93"/>
      <c r="D796" s="103" t="str">
        <f>IF(C796="","",VLOOKUP(C796,'بيانات الموظفين'!$B$3:$C$301,2,FALSE))</f>
        <v/>
      </c>
      <c r="E796" s="94"/>
      <c r="F796" s="93"/>
      <c r="G796" s="94"/>
      <c r="H796" s="108"/>
      <c r="I796" s="109"/>
      <c r="J796" s="96"/>
      <c r="K796" s="97">
        <f t="shared" si="25"/>
        <v>0</v>
      </c>
    </row>
    <row r="797" spans="1:11" x14ac:dyDescent="0.25">
      <c r="A797" s="104" t="str">
        <f t="shared" si="24"/>
        <v/>
      </c>
      <c r="B797" s="93"/>
      <c r="C797" s="93"/>
      <c r="D797" s="103" t="str">
        <f>IF(C797="","",VLOOKUP(C797,'بيانات الموظفين'!$B$3:$C$301,2,FALSE))</f>
        <v/>
      </c>
      <c r="E797" s="94"/>
      <c r="F797" s="93"/>
      <c r="G797" s="94"/>
      <c r="H797" s="108"/>
      <c r="I797" s="109"/>
      <c r="J797" s="96"/>
      <c r="K797" s="97">
        <f t="shared" si="25"/>
        <v>0</v>
      </c>
    </row>
    <row r="798" spans="1:11" x14ac:dyDescent="0.25">
      <c r="A798" s="104" t="str">
        <f t="shared" si="24"/>
        <v/>
      </c>
      <c r="B798" s="93"/>
      <c r="C798" s="93"/>
      <c r="D798" s="103" t="str">
        <f>IF(C798="","",VLOOKUP(C798,'بيانات الموظفين'!$B$3:$C$301,2,FALSE))</f>
        <v/>
      </c>
      <c r="E798" s="94"/>
      <c r="F798" s="93"/>
      <c r="G798" s="94"/>
      <c r="H798" s="108"/>
      <c r="I798" s="109"/>
      <c r="J798" s="96"/>
      <c r="K798" s="97">
        <f t="shared" si="25"/>
        <v>0</v>
      </c>
    </row>
    <row r="799" spans="1:11" x14ac:dyDescent="0.25">
      <c r="A799" s="104" t="str">
        <f t="shared" si="24"/>
        <v/>
      </c>
      <c r="B799" s="93"/>
      <c r="C799" s="93"/>
      <c r="D799" s="103" t="str">
        <f>IF(C799="","",VLOOKUP(C799,'بيانات الموظفين'!$B$3:$C$301,2,FALSE))</f>
        <v/>
      </c>
      <c r="E799" s="94"/>
      <c r="F799" s="93"/>
      <c r="G799" s="94"/>
      <c r="H799" s="108"/>
      <c r="I799" s="109"/>
      <c r="J799" s="96"/>
      <c r="K799" s="97">
        <f t="shared" si="25"/>
        <v>0</v>
      </c>
    </row>
    <row r="800" spans="1:11" x14ac:dyDescent="0.25">
      <c r="A800" s="104" t="str">
        <f t="shared" si="24"/>
        <v/>
      </c>
      <c r="B800" s="93"/>
      <c r="C800" s="93"/>
      <c r="D800" s="103" t="str">
        <f>IF(C800="","",VLOOKUP(C800,'بيانات الموظفين'!$B$3:$C$301,2,FALSE))</f>
        <v/>
      </c>
      <c r="E800" s="94"/>
      <c r="F800" s="93"/>
      <c r="G800" s="94"/>
      <c r="H800" s="108"/>
      <c r="I800" s="109"/>
      <c r="J800" s="96"/>
      <c r="K800" s="97">
        <f t="shared" si="25"/>
        <v>0</v>
      </c>
    </row>
    <row r="801" spans="1:11" x14ac:dyDescent="0.25">
      <c r="A801" s="104" t="str">
        <f t="shared" si="24"/>
        <v/>
      </c>
      <c r="B801" s="93"/>
      <c r="C801" s="93"/>
      <c r="D801" s="103" t="str">
        <f>IF(C801="","",VLOOKUP(C801,'بيانات الموظفين'!$B$3:$C$301,2,FALSE))</f>
        <v/>
      </c>
      <c r="E801" s="94"/>
      <c r="F801" s="93"/>
      <c r="G801" s="94"/>
      <c r="H801" s="108"/>
      <c r="I801" s="109"/>
      <c r="J801" s="96"/>
      <c r="K801" s="97">
        <f t="shared" si="25"/>
        <v>0</v>
      </c>
    </row>
    <row r="802" spans="1:11" x14ac:dyDescent="0.25">
      <c r="A802" s="104" t="str">
        <f t="shared" si="24"/>
        <v/>
      </c>
      <c r="B802" s="93"/>
      <c r="C802" s="93"/>
      <c r="D802" s="103" t="str">
        <f>IF(C802="","",VLOOKUP(C802,'بيانات الموظفين'!$B$3:$C$301,2,FALSE))</f>
        <v/>
      </c>
      <c r="E802" s="94"/>
      <c r="F802" s="93"/>
      <c r="G802" s="94"/>
      <c r="H802" s="108"/>
      <c r="I802" s="109"/>
      <c r="J802" s="96"/>
      <c r="K802" s="97">
        <f t="shared" si="25"/>
        <v>0</v>
      </c>
    </row>
    <row r="803" spans="1:11" x14ac:dyDescent="0.25">
      <c r="A803" s="104" t="str">
        <f t="shared" si="24"/>
        <v/>
      </c>
      <c r="B803" s="93"/>
      <c r="C803" s="93"/>
      <c r="D803" s="103" t="str">
        <f>IF(C803="","",VLOOKUP(C803,'بيانات الموظفين'!$B$3:$C$301,2,FALSE))</f>
        <v/>
      </c>
      <c r="E803" s="94"/>
      <c r="F803" s="93"/>
      <c r="G803" s="94"/>
      <c r="H803" s="108"/>
      <c r="I803" s="109"/>
      <c r="J803" s="96"/>
      <c r="K803" s="97">
        <f t="shared" si="25"/>
        <v>0</v>
      </c>
    </row>
    <row r="804" spans="1:11" x14ac:dyDescent="0.25">
      <c r="A804" s="104" t="str">
        <f t="shared" si="24"/>
        <v/>
      </c>
      <c r="B804" s="93"/>
      <c r="C804" s="93"/>
      <c r="D804" s="103" t="str">
        <f>IF(C804="","",VLOOKUP(C804,'بيانات الموظفين'!$B$3:$C$301,2,FALSE))</f>
        <v/>
      </c>
      <c r="E804" s="94"/>
      <c r="F804" s="93"/>
      <c r="G804" s="94"/>
      <c r="H804" s="108"/>
      <c r="I804" s="109"/>
      <c r="J804" s="96"/>
      <c r="K804" s="97">
        <f t="shared" si="25"/>
        <v>0</v>
      </c>
    </row>
    <row r="805" spans="1:11" x14ac:dyDescent="0.25">
      <c r="A805" s="104" t="str">
        <f t="shared" si="24"/>
        <v/>
      </c>
      <c r="B805" s="93"/>
      <c r="C805" s="93"/>
      <c r="D805" s="103" t="str">
        <f>IF(C805="","",VLOOKUP(C805,'بيانات الموظفين'!$B$3:$C$301,2,FALSE))</f>
        <v/>
      </c>
      <c r="E805" s="94"/>
      <c r="F805" s="93"/>
      <c r="G805" s="94"/>
      <c r="H805" s="108"/>
      <c r="I805" s="109"/>
      <c r="J805" s="96"/>
      <c r="K805" s="97">
        <f t="shared" si="25"/>
        <v>0</v>
      </c>
    </row>
    <row r="806" spans="1:11" x14ac:dyDescent="0.25">
      <c r="A806" s="104" t="str">
        <f t="shared" si="24"/>
        <v/>
      </c>
      <c r="B806" s="93"/>
      <c r="C806" s="93"/>
      <c r="D806" s="103" t="str">
        <f>IF(C806="","",VLOOKUP(C806,'بيانات الموظفين'!$B$3:$C$301,2,FALSE))</f>
        <v/>
      </c>
      <c r="E806" s="94"/>
      <c r="F806" s="93"/>
      <c r="G806" s="94"/>
      <c r="H806" s="108"/>
      <c r="I806" s="109"/>
      <c r="J806" s="96"/>
      <c r="K806" s="97">
        <f t="shared" si="25"/>
        <v>0</v>
      </c>
    </row>
    <row r="807" spans="1:11" x14ac:dyDescent="0.25">
      <c r="A807" s="104" t="str">
        <f t="shared" si="24"/>
        <v/>
      </c>
      <c r="B807" s="93"/>
      <c r="C807" s="93"/>
      <c r="D807" s="103" t="str">
        <f>IF(C807="","",VLOOKUP(C807,'بيانات الموظفين'!$B$3:$C$301,2,FALSE))</f>
        <v/>
      </c>
      <c r="E807" s="94"/>
      <c r="F807" s="93"/>
      <c r="G807" s="94"/>
      <c r="H807" s="108"/>
      <c r="I807" s="109"/>
      <c r="J807" s="96"/>
      <c r="K807" s="97">
        <f t="shared" si="25"/>
        <v>0</v>
      </c>
    </row>
    <row r="808" spans="1:11" x14ac:dyDescent="0.25">
      <c r="A808" s="104" t="str">
        <f t="shared" si="24"/>
        <v/>
      </c>
      <c r="B808" s="93"/>
      <c r="C808" s="93"/>
      <c r="D808" s="103" t="str">
        <f>IF(C808="","",VLOOKUP(C808,'بيانات الموظفين'!$B$3:$C$301,2,FALSE))</f>
        <v/>
      </c>
      <c r="E808" s="94"/>
      <c r="F808" s="93"/>
      <c r="G808" s="94"/>
      <c r="H808" s="108"/>
      <c r="I808" s="109"/>
      <c r="J808" s="96"/>
      <c r="K808" s="97">
        <f t="shared" si="25"/>
        <v>0</v>
      </c>
    </row>
    <row r="809" spans="1:11" x14ac:dyDescent="0.25">
      <c r="A809" s="104" t="str">
        <f t="shared" si="24"/>
        <v/>
      </c>
      <c r="B809" s="93"/>
      <c r="C809" s="93"/>
      <c r="D809" s="103" t="str">
        <f>IF(C809="","",VLOOKUP(C809,'بيانات الموظفين'!$B$3:$C$301,2,FALSE))</f>
        <v/>
      </c>
      <c r="E809" s="94"/>
      <c r="F809" s="93"/>
      <c r="G809" s="94"/>
      <c r="H809" s="108"/>
      <c r="I809" s="109"/>
      <c r="J809" s="96"/>
      <c r="K809" s="97">
        <f t="shared" si="25"/>
        <v>0</v>
      </c>
    </row>
    <row r="810" spans="1:11" x14ac:dyDescent="0.25">
      <c r="A810" s="104" t="str">
        <f t="shared" si="24"/>
        <v/>
      </c>
      <c r="B810" s="93"/>
      <c r="C810" s="93"/>
      <c r="D810" s="103" t="str">
        <f>IF(C810="","",VLOOKUP(C810,'بيانات الموظفين'!$B$3:$C$301,2,FALSE))</f>
        <v/>
      </c>
      <c r="E810" s="94"/>
      <c r="F810" s="93"/>
      <c r="G810" s="94"/>
      <c r="H810" s="108"/>
      <c r="I810" s="109"/>
      <c r="J810" s="96"/>
      <c r="K810" s="97">
        <f t="shared" si="25"/>
        <v>0</v>
      </c>
    </row>
    <row r="811" spans="1:11" x14ac:dyDescent="0.25">
      <c r="A811" s="104" t="str">
        <f t="shared" si="24"/>
        <v/>
      </c>
      <c r="B811" s="93"/>
      <c r="C811" s="93"/>
      <c r="D811" s="103" t="str">
        <f>IF(C811="","",VLOOKUP(C811,'بيانات الموظفين'!$B$3:$C$301,2,FALSE))</f>
        <v/>
      </c>
      <c r="E811" s="94"/>
      <c r="F811" s="93"/>
      <c r="G811" s="94"/>
      <c r="H811" s="108"/>
      <c r="I811" s="109"/>
      <c r="J811" s="96"/>
      <c r="K811" s="97">
        <f t="shared" si="25"/>
        <v>0</v>
      </c>
    </row>
    <row r="812" spans="1:11" x14ac:dyDescent="0.25">
      <c r="A812" s="104" t="str">
        <f t="shared" si="24"/>
        <v/>
      </c>
      <c r="B812" s="93"/>
      <c r="C812" s="93"/>
      <c r="D812" s="103" t="str">
        <f>IF(C812="","",VLOOKUP(C812,'بيانات الموظفين'!$B$3:$C$301,2,FALSE))</f>
        <v/>
      </c>
      <c r="E812" s="94"/>
      <c r="F812" s="93"/>
      <c r="G812" s="94"/>
      <c r="H812" s="108"/>
      <c r="I812" s="109"/>
      <c r="J812" s="96"/>
      <c r="K812" s="97">
        <f t="shared" si="25"/>
        <v>0</v>
      </c>
    </row>
    <row r="813" spans="1:11" x14ac:dyDescent="0.25">
      <c r="A813" s="104" t="str">
        <f t="shared" si="24"/>
        <v/>
      </c>
      <c r="B813" s="93"/>
      <c r="C813" s="93"/>
      <c r="D813" s="103" t="str">
        <f>IF(C813="","",VLOOKUP(C813,'بيانات الموظفين'!$B$3:$C$301,2,FALSE))</f>
        <v/>
      </c>
      <c r="E813" s="94"/>
      <c r="F813" s="93"/>
      <c r="G813" s="94"/>
      <c r="H813" s="108"/>
      <c r="I813" s="109"/>
      <c r="J813" s="96"/>
      <c r="K813" s="97">
        <f t="shared" si="25"/>
        <v>0</v>
      </c>
    </row>
    <row r="814" spans="1:11" x14ac:dyDescent="0.25">
      <c r="A814" s="104" t="str">
        <f t="shared" si="24"/>
        <v/>
      </c>
      <c r="B814" s="93"/>
      <c r="C814" s="93"/>
      <c r="D814" s="103" t="str">
        <f>IF(C814="","",VLOOKUP(C814,'بيانات الموظفين'!$B$3:$C$301,2,FALSE))</f>
        <v/>
      </c>
      <c r="E814" s="94"/>
      <c r="F814" s="93"/>
      <c r="G814" s="94"/>
      <c r="H814" s="108"/>
      <c r="I814" s="109"/>
      <c r="J814" s="96"/>
      <c r="K814" s="97">
        <f t="shared" si="25"/>
        <v>0</v>
      </c>
    </row>
    <row r="815" spans="1:11" x14ac:dyDescent="0.25">
      <c r="A815" s="104" t="str">
        <f t="shared" si="24"/>
        <v/>
      </c>
      <c r="B815" s="93"/>
      <c r="C815" s="93"/>
      <c r="D815" s="103" t="str">
        <f>IF(C815="","",VLOOKUP(C815,'بيانات الموظفين'!$B$3:$C$301,2,FALSE))</f>
        <v/>
      </c>
      <c r="E815" s="94"/>
      <c r="F815" s="93"/>
      <c r="G815" s="94"/>
      <c r="H815" s="108"/>
      <c r="I815" s="109"/>
      <c r="J815" s="96"/>
      <c r="K815" s="97">
        <f t="shared" si="25"/>
        <v>0</v>
      </c>
    </row>
    <row r="816" spans="1:11" x14ac:dyDescent="0.25">
      <c r="A816" s="104" t="str">
        <f t="shared" si="24"/>
        <v/>
      </c>
      <c r="B816" s="93"/>
      <c r="C816" s="93"/>
      <c r="D816" s="103" t="str">
        <f>IF(C816="","",VLOOKUP(C816,'بيانات الموظفين'!$B$3:$C$301,2,FALSE))</f>
        <v/>
      </c>
      <c r="E816" s="94"/>
      <c r="F816" s="93"/>
      <c r="G816" s="94"/>
      <c r="H816" s="108"/>
      <c r="I816" s="109"/>
      <c r="J816" s="96"/>
      <c r="K816" s="97">
        <f t="shared" si="25"/>
        <v>0</v>
      </c>
    </row>
    <row r="817" spans="1:11" x14ac:dyDescent="0.25">
      <c r="A817" s="104" t="str">
        <f t="shared" si="24"/>
        <v/>
      </c>
      <c r="B817" s="93"/>
      <c r="C817" s="93"/>
      <c r="D817" s="103" t="str">
        <f>IF(C817="","",VLOOKUP(C817,'بيانات الموظفين'!$B$3:$C$301,2,FALSE))</f>
        <v/>
      </c>
      <c r="E817" s="94"/>
      <c r="F817" s="93"/>
      <c r="G817" s="94"/>
      <c r="H817" s="108"/>
      <c r="I817" s="109"/>
      <c r="J817" s="96"/>
      <c r="K817" s="97">
        <f t="shared" si="25"/>
        <v>0</v>
      </c>
    </row>
    <row r="818" spans="1:11" x14ac:dyDescent="0.25">
      <c r="A818" s="104" t="str">
        <f t="shared" si="24"/>
        <v/>
      </c>
      <c r="B818" s="93"/>
      <c r="C818" s="93"/>
      <c r="D818" s="103" t="str">
        <f>IF(C818="","",VLOOKUP(C818,'بيانات الموظفين'!$B$3:$C$301,2,FALSE))</f>
        <v/>
      </c>
      <c r="E818" s="94"/>
      <c r="F818" s="93"/>
      <c r="G818" s="94"/>
      <c r="H818" s="108"/>
      <c r="I818" s="109"/>
      <c r="J818" s="96"/>
      <c r="K818" s="97">
        <f t="shared" si="25"/>
        <v>0</v>
      </c>
    </row>
    <row r="819" spans="1:11" x14ac:dyDescent="0.25">
      <c r="A819" s="104" t="str">
        <f t="shared" si="24"/>
        <v/>
      </c>
      <c r="B819" s="93"/>
      <c r="C819" s="93"/>
      <c r="D819" s="103" t="str">
        <f>IF(C819="","",VLOOKUP(C819,'بيانات الموظفين'!$B$3:$C$301,2,FALSE))</f>
        <v/>
      </c>
      <c r="E819" s="94"/>
      <c r="F819" s="93"/>
      <c r="G819" s="94"/>
      <c r="H819" s="108"/>
      <c r="I819" s="109"/>
      <c r="J819" s="96"/>
      <c r="K819" s="97">
        <f t="shared" si="25"/>
        <v>0</v>
      </c>
    </row>
    <row r="820" spans="1:11" x14ac:dyDescent="0.25">
      <c r="A820" s="104" t="str">
        <f t="shared" si="24"/>
        <v/>
      </c>
      <c r="B820" s="93"/>
      <c r="C820" s="93"/>
      <c r="D820" s="103" t="str">
        <f>IF(C820="","",VLOOKUP(C820,'بيانات الموظفين'!$B$3:$C$301,2,FALSE))</f>
        <v/>
      </c>
      <c r="E820" s="94"/>
      <c r="F820" s="93"/>
      <c r="G820" s="94"/>
      <c r="H820" s="108"/>
      <c r="I820" s="109"/>
      <c r="J820" s="96"/>
      <c r="K820" s="97">
        <f t="shared" si="25"/>
        <v>0</v>
      </c>
    </row>
    <row r="821" spans="1:11" x14ac:dyDescent="0.25">
      <c r="A821" s="104" t="str">
        <f t="shared" si="24"/>
        <v/>
      </c>
      <c r="B821" s="93"/>
      <c r="C821" s="93"/>
      <c r="D821" s="103" t="str">
        <f>IF(C821="","",VLOOKUP(C821,'بيانات الموظفين'!$B$3:$C$301,2,FALSE))</f>
        <v/>
      </c>
      <c r="E821" s="94"/>
      <c r="F821" s="93"/>
      <c r="G821" s="94"/>
      <c r="H821" s="108"/>
      <c r="I821" s="109"/>
      <c r="J821" s="96"/>
      <c r="K821" s="97">
        <f t="shared" si="25"/>
        <v>0</v>
      </c>
    </row>
    <row r="822" spans="1:11" x14ac:dyDescent="0.25">
      <c r="A822" s="104" t="str">
        <f t="shared" si="24"/>
        <v/>
      </c>
      <c r="B822" s="93"/>
      <c r="C822" s="93"/>
      <c r="D822" s="103" t="str">
        <f>IF(C822="","",VLOOKUP(C822,'بيانات الموظفين'!$B$3:$C$301,2,FALSE))</f>
        <v/>
      </c>
      <c r="E822" s="94"/>
      <c r="F822" s="93"/>
      <c r="G822" s="94"/>
      <c r="H822" s="108"/>
      <c r="I822" s="109"/>
      <c r="J822" s="96"/>
      <c r="K822" s="97">
        <f t="shared" si="25"/>
        <v>0</v>
      </c>
    </row>
    <row r="823" spans="1:11" x14ac:dyDescent="0.25">
      <c r="A823" s="104" t="str">
        <f t="shared" si="24"/>
        <v/>
      </c>
      <c r="B823" s="93"/>
      <c r="C823" s="93"/>
      <c r="D823" s="103" t="str">
        <f>IF(C823="","",VLOOKUP(C823,'بيانات الموظفين'!$B$3:$C$301,2,FALSE))</f>
        <v/>
      </c>
      <c r="E823" s="94"/>
      <c r="F823" s="93"/>
      <c r="G823" s="94"/>
      <c r="H823" s="108"/>
      <c r="I823" s="109"/>
      <c r="J823" s="96"/>
      <c r="K823" s="97">
        <f t="shared" si="25"/>
        <v>0</v>
      </c>
    </row>
    <row r="824" spans="1:11" x14ac:dyDescent="0.25">
      <c r="A824" s="104" t="str">
        <f t="shared" si="24"/>
        <v/>
      </c>
      <c r="B824" s="93"/>
      <c r="C824" s="93"/>
      <c r="D824" s="103" t="str">
        <f>IF(C824="","",VLOOKUP(C824,'بيانات الموظفين'!$B$3:$C$301,2,FALSE))</f>
        <v/>
      </c>
      <c r="E824" s="94"/>
      <c r="F824" s="93"/>
      <c r="G824" s="94"/>
      <c r="H824" s="108"/>
      <c r="I824" s="109"/>
      <c r="J824" s="96"/>
      <c r="K824" s="97">
        <f t="shared" si="25"/>
        <v>0</v>
      </c>
    </row>
    <row r="825" spans="1:11" x14ac:dyDescent="0.25">
      <c r="A825" s="104" t="str">
        <f t="shared" si="24"/>
        <v/>
      </c>
      <c r="B825" s="93"/>
      <c r="C825" s="93"/>
      <c r="D825" s="103" t="str">
        <f>IF(C825="","",VLOOKUP(C825,'بيانات الموظفين'!$B$3:$C$301,2,FALSE))</f>
        <v/>
      </c>
      <c r="E825" s="94"/>
      <c r="F825" s="93"/>
      <c r="G825" s="94"/>
      <c r="H825" s="108"/>
      <c r="I825" s="109"/>
      <c r="J825" s="96"/>
      <c r="K825" s="97">
        <f t="shared" si="25"/>
        <v>0</v>
      </c>
    </row>
    <row r="826" spans="1:11" x14ac:dyDescent="0.25">
      <c r="A826" s="104" t="str">
        <f t="shared" si="24"/>
        <v/>
      </c>
      <c r="B826" s="93"/>
      <c r="C826" s="93"/>
      <c r="D826" s="103" t="str">
        <f>IF(C826="","",VLOOKUP(C826,'بيانات الموظفين'!$B$3:$C$301,2,FALSE))</f>
        <v/>
      </c>
      <c r="E826" s="94"/>
      <c r="F826" s="93"/>
      <c r="G826" s="94"/>
      <c r="H826" s="108"/>
      <c r="I826" s="109"/>
      <c r="J826" s="96"/>
      <c r="K826" s="97">
        <f t="shared" si="25"/>
        <v>0</v>
      </c>
    </row>
    <row r="827" spans="1:11" x14ac:dyDescent="0.25">
      <c r="A827" s="104" t="str">
        <f t="shared" si="24"/>
        <v/>
      </c>
      <c r="B827" s="93"/>
      <c r="C827" s="93"/>
      <c r="D827" s="103" t="str">
        <f>IF(C827="","",VLOOKUP(C827,'بيانات الموظفين'!$B$3:$C$301,2,FALSE))</f>
        <v/>
      </c>
      <c r="E827" s="94"/>
      <c r="F827" s="93"/>
      <c r="G827" s="94"/>
      <c r="H827" s="108"/>
      <c r="I827" s="109"/>
      <c r="J827" s="96"/>
      <c r="K827" s="97">
        <f t="shared" si="25"/>
        <v>0</v>
      </c>
    </row>
    <row r="828" spans="1:11" x14ac:dyDescent="0.25">
      <c r="A828" s="104" t="str">
        <f t="shared" si="24"/>
        <v/>
      </c>
      <c r="B828" s="93"/>
      <c r="C828" s="93"/>
      <c r="D828" s="103" t="str">
        <f>IF(C828="","",VLOOKUP(C828,'بيانات الموظفين'!$B$3:$C$301,2,FALSE))</f>
        <v/>
      </c>
      <c r="E828" s="94"/>
      <c r="F828" s="93"/>
      <c r="G828" s="94"/>
      <c r="H828" s="108"/>
      <c r="I828" s="109"/>
      <c r="J828" s="96"/>
      <c r="K828" s="97">
        <f t="shared" si="25"/>
        <v>0</v>
      </c>
    </row>
    <row r="829" spans="1:11" x14ac:dyDescent="0.25">
      <c r="A829" s="104" t="str">
        <f t="shared" si="24"/>
        <v/>
      </c>
      <c r="B829" s="93"/>
      <c r="C829" s="93"/>
      <c r="D829" s="103" t="str">
        <f>IF(C829="","",VLOOKUP(C829,'بيانات الموظفين'!$B$3:$C$301,2,FALSE))</f>
        <v/>
      </c>
      <c r="E829" s="94"/>
      <c r="F829" s="93"/>
      <c r="G829" s="94"/>
      <c r="H829" s="108"/>
      <c r="I829" s="109"/>
      <c r="J829" s="96"/>
      <c r="K829" s="97">
        <f t="shared" si="25"/>
        <v>0</v>
      </c>
    </row>
    <row r="830" spans="1:11" x14ac:dyDescent="0.25">
      <c r="A830" s="104" t="str">
        <f t="shared" si="24"/>
        <v/>
      </c>
      <c r="B830" s="93"/>
      <c r="C830" s="93"/>
      <c r="D830" s="103" t="str">
        <f>IF(C830="","",VLOOKUP(C830,'بيانات الموظفين'!$B$3:$C$301,2,FALSE))</f>
        <v/>
      </c>
      <c r="E830" s="94"/>
      <c r="F830" s="93"/>
      <c r="G830" s="94"/>
      <c r="H830" s="108"/>
      <c r="I830" s="109"/>
      <c r="J830" s="96"/>
      <c r="K830" s="97">
        <f t="shared" si="25"/>
        <v>0</v>
      </c>
    </row>
    <row r="831" spans="1:11" x14ac:dyDescent="0.25">
      <c r="A831" s="104" t="str">
        <f t="shared" si="24"/>
        <v/>
      </c>
      <c r="B831" s="93"/>
      <c r="C831" s="93"/>
      <c r="D831" s="103" t="str">
        <f>IF(C831="","",VLOOKUP(C831,'بيانات الموظفين'!$B$3:$C$301,2,FALSE))</f>
        <v/>
      </c>
      <c r="E831" s="94"/>
      <c r="F831" s="93"/>
      <c r="G831" s="94"/>
      <c r="H831" s="108"/>
      <c r="I831" s="109"/>
      <c r="J831" s="96"/>
      <c r="K831" s="97">
        <f t="shared" si="25"/>
        <v>0</v>
      </c>
    </row>
    <row r="832" spans="1:11" x14ac:dyDescent="0.25">
      <c r="A832" s="104" t="str">
        <f t="shared" si="24"/>
        <v/>
      </c>
      <c r="B832" s="93"/>
      <c r="C832" s="93"/>
      <c r="D832" s="103" t="str">
        <f>IF(C832="","",VLOOKUP(C832,'بيانات الموظفين'!$B$3:$C$301,2,FALSE))</f>
        <v/>
      </c>
      <c r="E832" s="94"/>
      <c r="F832" s="93"/>
      <c r="G832" s="94"/>
      <c r="H832" s="108"/>
      <c r="I832" s="109"/>
      <c r="J832" s="96"/>
      <c r="K832" s="97">
        <f t="shared" si="25"/>
        <v>0</v>
      </c>
    </row>
    <row r="833" spans="1:11" x14ac:dyDescent="0.25">
      <c r="A833" s="104" t="str">
        <f t="shared" si="24"/>
        <v/>
      </c>
      <c r="B833" s="93"/>
      <c r="C833" s="93"/>
      <c r="D833" s="103" t="str">
        <f>IF(C833="","",VLOOKUP(C833,'بيانات الموظفين'!$B$3:$C$301,2,FALSE))</f>
        <v/>
      </c>
      <c r="E833" s="94"/>
      <c r="F833" s="93"/>
      <c r="G833" s="94"/>
      <c r="H833" s="108"/>
      <c r="I833" s="109"/>
      <c r="J833" s="96"/>
      <c r="K833" s="97">
        <f t="shared" si="25"/>
        <v>0</v>
      </c>
    </row>
    <row r="834" spans="1:11" x14ac:dyDescent="0.25">
      <c r="A834" s="104" t="str">
        <f t="shared" si="24"/>
        <v/>
      </c>
      <c r="B834" s="93"/>
      <c r="C834" s="93"/>
      <c r="D834" s="103" t="str">
        <f>IF(C834="","",VLOOKUP(C834,'بيانات الموظفين'!$B$3:$C$301,2,FALSE))</f>
        <v/>
      </c>
      <c r="E834" s="94"/>
      <c r="F834" s="93"/>
      <c r="G834" s="94"/>
      <c r="H834" s="108"/>
      <c r="I834" s="109"/>
      <c r="J834" s="96"/>
      <c r="K834" s="97">
        <f t="shared" si="25"/>
        <v>0</v>
      </c>
    </row>
    <row r="835" spans="1:11" x14ac:dyDescent="0.25">
      <c r="A835" s="104" t="str">
        <f t="shared" si="24"/>
        <v/>
      </c>
      <c r="B835" s="93"/>
      <c r="C835" s="93"/>
      <c r="D835" s="103" t="str">
        <f>IF(C835="","",VLOOKUP(C835,'بيانات الموظفين'!$B$3:$C$301,2,FALSE))</f>
        <v/>
      </c>
      <c r="E835" s="94"/>
      <c r="F835" s="93"/>
      <c r="G835" s="94"/>
      <c r="H835" s="108"/>
      <c r="I835" s="109"/>
      <c r="J835" s="96"/>
      <c r="K835" s="97">
        <f t="shared" si="25"/>
        <v>0</v>
      </c>
    </row>
    <row r="836" spans="1:11" x14ac:dyDescent="0.25">
      <c r="A836" s="104" t="str">
        <f t="shared" si="24"/>
        <v/>
      </c>
      <c r="B836" s="93"/>
      <c r="C836" s="93"/>
      <c r="D836" s="103" t="str">
        <f>IF(C836="","",VLOOKUP(C836,'بيانات الموظفين'!$B$3:$C$301,2,FALSE))</f>
        <v/>
      </c>
      <c r="E836" s="94"/>
      <c r="F836" s="93"/>
      <c r="G836" s="94"/>
      <c r="H836" s="108"/>
      <c r="I836" s="109"/>
      <c r="J836" s="96"/>
      <c r="K836" s="97">
        <f t="shared" si="25"/>
        <v>0</v>
      </c>
    </row>
    <row r="837" spans="1:11" x14ac:dyDescent="0.25">
      <c r="A837" s="104" t="str">
        <f t="shared" si="24"/>
        <v/>
      </c>
      <c r="B837" s="93"/>
      <c r="C837" s="93"/>
      <c r="D837" s="103" t="str">
        <f>IF(C837="","",VLOOKUP(C837,'بيانات الموظفين'!$B$3:$C$301,2,FALSE))</f>
        <v/>
      </c>
      <c r="E837" s="94"/>
      <c r="F837" s="93"/>
      <c r="G837" s="94"/>
      <c r="H837" s="108"/>
      <c r="I837" s="109"/>
      <c r="J837" s="96"/>
      <c r="K837" s="97">
        <f t="shared" si="25"/>
        <v>0</v>
      </c>
    </row>
    <row r="838" spans="1:11" x14ac:dyDescent="0.25">
      <c r="A838" s="104" t="str">
        <f t="shared" ref="A838:A901" si="26">IF(C838="","",ROW(A838)-ROW($A$5))</f>
        <v/>
      </c>
      <c r="B838" s="93"/>
      <c r="C838" s="93"/>
      <c r="D838" s="103" t="str">
        <f>IF(C838="","",VLOOKUP(C838,'بيانات الموظفين'!$B$3:$C$301,2,FALSE))</f>
        <v/>
      </c>
      <c r="E838" s="94"/>
      <c r="F838" s="93"/>
      <c r="G838" s="94"/>
      <c r="H838" s="108"/>
      <c r="I838" s="109"/>
      <c r="J838" s="96"/>
      <c r="K838" s="97">
        <f t="shared" si="25"/>
        <v>0</v>
      </c>
    </row>
    <row r="839" spans="1:11" x14ac:dyDescent="0.25">
      <c r="A839" s="104" t="str">
        <f t="shared" si="26"/>
        <v/>
      </c>
      <c r="B839" s="93"/>
      <c r="C839" s="93"/>
      <c r="D839" s="103" t="str">
        <f>IF(C839="","",VLOOKUP(C839,'بيانات الموظفين'!$B$3:$C$301,2,FALSE))</f>
        <v/>
      </c>
      <c r="E839" s="94"/>
      <c r="F839" s="93"/>
      <c r="G839" s="94"/>
      <c r="H839" s="108"/>
      <c r="I839" s="109"/>
      <c r="J839" s="96"/>
      <c r="K839" s="97">
        <f t="shared" ref="K839:K902" si="27">I839-H839</f>
        <v>0</v>
      </c>
    </row>
    <row r="840" spans="1:11" x14ac:dyDescent="0.25">
      <c r="A840" s="104" t="str">
        <f t="shared" si="26"/>
        <v/>
      </c>
      <c r="B840" s="93"/>
      <c r="C840" s="93"/>
      <c r="D840" s="103" t="str">
        <f>IF(C840="","",VLOOKUP(C840,'بيانات الموظفين'!$B$3:$C$301,2,FALSE))</f>
        <v/>
      </c>
      <c r="E840" s="94"/>
      <c r="F840" s="93"/>
      <c r="G840" s="94"/>
      <c r="H840" s="108"/>
      <c r="I840" s="109"/>
      <c r="J840" s="96"/>
      <c r="K840" s="97">
        <f t="shared" si="27"/>
        <v>0</v>
      </c>
    </row>
    <row r="841" spans="1:11" x14ac:dyDescent="0.25">
      <c r="A841" s="104" t="str">
        <f t="shared" si="26"/>
        <v/>
      </c>
      <c r="B841" s="93"/>
      <c r="C841" s="93"/>
      <c r="D841" s="103" t="str">
        <f>IF(C841="","",VLOOKUP(C841,'بيانات الموظفين'!$B$3:$C$301,2,FALSE))</f>
        <v/>
      </c>
      <c r="E841" s="94"/>
      <c r="F841" s="93"/>
      <c r="G841" s="94"/>
      <c r="H841" s="108"/>
      <c r="I841" s="109"/>
      <c r="J841" s="96"/>
      <c r="K841" s="97">
        <f t="shared" si="27"/>
        <v>0</v>
      </c>
    </row>
    <row r="842" spans="1:11" x14ac:dyDescent="0.25">
      <c r="A842" s="104" t="str">
        <f t="shared" si="26"/>
        <v/>
      </c>
      <c r="B842" s="93"/>
      <c r="C842" s="93"/>
      <c r="D842" s="103" t="str">
        <f>IF(C842="","",VLOOKUP(C842,'بيانات الموظفين'!$B$3:$C$301,2,FALSE))</f>
        <v/>
      </c>
      <c r="E842" s="94"/>
      <c r="F842" s="93"/>
      <c r="G842" s="94"/>
      <c r="H842" s="108"/>
      <c r="I842" s="109"/>
      <c r="J842" s="96"/>
      <c r="K842" s="97">
        <f t="shared" si="27"/>
        <v>0</v>
      </c>
    </row>
    <row r="843" spans="1:11" x14ac:dyDescent="0.25">
      <c r="A843" s="104" t="str">
        <f t="shared" si="26"/>
        <v/>
      </c>
      <c r="B843" s="93"/>
      <c r="C843" s="93"/>
      <c r="D843" s="103" t="str">
        <f>IF(C843="","",VLOOKUP(C843,'بيانات الموظفين'!$B$3:$C$301,2,FALSE))</f>
        <v/>
      </c>
      <c r="E843" s="94"/>
      <c r="F843" s="93"/>
      <c r="G843" s="94"/>
      <c r="H843" s="108"/>
      <c r="I843" s="109"/>
      <c r="J843" s="96"/>
      <c r="K843" s="97">
        <f t="shared" si="27"/>
        <v>0</v>
      </c>
    </row>
    <row r="844" spans="1:11" x14ac:dyDescent="0.25">
      <c r="A844" s="104" t="str">
        <f t="shared" si="26"/>
        <v/>
      </c>
      <c r="B844" s="93"/>
      <c r="C844" s="93"/>
      <c r="D844" s="103" t="str">
        <f>IF(C844="","",VLOOKUP(C844,'بيانات الموظفين'!$B$3:$C$301,2,FALSE))</f>
        <v/>
      </c>
      <c r="E844" s="94"/>
      <c r="F844" s="93"/>
      <c r="G844" s="94"/>
      <c r="H844" s="108"/>
      <c r="I844" s="109"/>
      <c r="J844" s="96"/>
      <c r="K844" s="97">
        <f t="shared" si="27"/>
        <v>0</v>
      </c>
    </row>
    <row r="845" spans="1:11" x14ac:dyDescent="0.25">
      <c r="A845" s="104" t="str">
        <f t="shared" si="26"/>
        <v/>
      </c>
      <c r="B845" s="93"/>
      <c r="C845" s="93"/>
      <c r="D845" s="103" t="str">
        <f>IF(C845="","",VLOOKUP(C845,'بيانات الموظفين'!$B$3:$C$301,2,FALSE))</f>
        <v/>
      </c>
      <c r="E845" s="94"/>
      <c r="F845" s="93"/>
      <c r="G845" s="94"/>
      <c r="H845" s="108"/>
      <c r="I845" s="109"/>
      <c r="J845" s="96"/>
      <c r="K845" s="97">
        <f t="shared" si="27"/>
        <v>0</v>
      </c>
    </row>
    <row r="846" spans="1:11" x14ac:dyDescent="0.25">
      <c r="A846" s="104" t="str">
        <f t="shared" si="26"/>
        <v/>
      </c>
      <c r="B846" s="93"/>
      <c r="C846" s="93"/>
      <c r="D846" s="103" t="str">
        <f>IF(C846="","",VLOOKUP(C846,'بيانات الموظفين'!$B$3:$C$301,2,FALSE))</f>
        <v/>
      </c>
      <c r="E846" s="94"/>
      <c r="F846" s="93"/>
      <c r="G846" s="94"/>
      <c r="H846" s="108"/>
      <c r="I846" s="109"/>
      <c r="J846" s="96"/>
      <c r="K846" s="97">
        <f t="shared" si="27"/>
        <v>0</v>
      </c>
    </row>
    <row r="847" spans="1:11" x14ac:dyDescent="0.25">
      <c r="A847" s="104" t="str">
        <f t="shared" si="26"/>
        <v/>
      </c>
      <c r="B847" s="93"/>
      <c r="C847" s="93"/>
      <c r="D847" s="103" t="str">
        <f>IF(C847="","",VLOOKUP(C847,'بيانات الموظفين'!$B$3:$C$301,2,FALSE))</f>
        <v/>
      </c>
      <c r="E847" s="94"/>
      <c r="F847" s="93"/>
      <c r="G847" s="94"/>
      <c r="H847" s="108"/>
      <c r="I847" s="109"/>
      <c r="J847" s="96"/>
      <c r="K847" s="97">
        <f t="shared" si="27"/>
        <v>0</v>
      </c>
    </row>
    <row r="848" spans="1:11" x14ac:dyDescent="0.25">
      <c r="A848" s="104" t="str">
        <f t="shared" si="26"/>
        <v/>
      </c>
      <c r="B848" s="93"/>
      <c r="C848" s="93"/>
      <c r="D848" s="103" t="str">
        <f>IF(C848="","",VLOOKUP(C848,'بيانات الموظفين'!$B$3:$C$301,2,FALSE))</f>
        <v/>
      </c>
      <c r="E848" s="94"/>
      <c r="F848" s="93"/>
      <c r="G848" s="94"/>
      <c r="H848" s="108"/>
      <c r="I848" s="109"/>
      <c r="J848" s="96"/>
      <c r="K848" s="97">
        <f t="shared" si="27"/>
        <v>0</v>
      </c>
    </row>
    <row r="849" spans="1:11" x14ac:dyDescent="0.25">
      <c r="A849" s="104" t="str">
        <f t="shared" si="26"/>
        <v/>
      </c>
      <c r="B849" s="93"/>
      <c r="C849" s="93"/>
      <c r="D849" s="103" t="str">
        <f>IF(C849="","",VLOOKUP(C849,'بيانات الموظفين'!$B$3:$C$301,2,FALSE))</f>
        <v/>
      </c>
      <c r="E849" s="94"/>
      <c r="F849" s="93"/>
      <c r="G849" s="94"/>
      <c r="H849" s="108"/>
      <c r="I849" s="109"/>
      <c r="J849" s="96"/>
      <c r="K849" s="97">
        <f t="shared" si="27"/>
        <v>0</v>
      </c>
    </row>
    <row r="850" spans="1:11" x14ac:dyDescent="0.25">
      <c r="A850" s="104" t="str">
        <f t="shared" si="26"/>
        <v/>
      </c>
      <c r="B850" s="93"/>
      <c r="C850" s="93"/>
      <c r="D850" s="103" t="str">
        <f>IF(C850="","",VLOOKUP(C850,'بيانات الموظفين'!$B$3:$C$301,2,FALSE))</f>
        <v/>
      </c>
      <c r="E850" s="94"/>
      <c r="F850" s="93"/>
      <c r="G850" s="94"/>
      <c r="H850" s="108"/>
      <c r="I850" s="109"/>
      <c r="J850" s="96"/>
      <c r="K850" s="97">
        <f t="shared" si="27"/>
        <v>0</v>
      </c>
    </row>
    <row r="851" spans="1:11" x14ac:dyDescent="0.25">
      <c r="A851" s="104" t="str">
        <f t="shared" si="26"/>
        <v/>
      </c>
      <c r="B851" s="93"/>
      <c r="C851" s="93"/>
      <c r="D851" s="103" t="str">
        <f>IF(C851="","",VLOOKUP(C851,'بيانات الموظفين'!$B$3:$C$301,2,FALSE))</f>
        <v/>
      </c>
      <c r="E851" s="94"/>
      <c r="F851" s="93"/>
      <c r="G851" s="94"/>
      <c r="H851" s="108"/>
      <c r="I851" s="109"/>
      <c r="J851" s="96"/>
      <c r="K851" s="97">
        <f t="shared" si="27"/>
        <v>0</v>
      </c>
    </row>
    <row r="852" spans="1:11" x14ac:dyDescent="0.25">
      <c r="A852" s="104" t="str">
        <f t="shared" si="26"/>
        <v/>
      </c>
      <c r="B852" s="93"/>
      <c r="C852" s="93"/>
      <c r="D852" s="103" t="str">
        <f>IF(C852="","",VLOOKUP(C852,'بيانات الموظفين'!$B$3:$C$301,2,FALSE))</f>
        <v/>
      </c>
      <c r="E852" s="94"/>
      <c r="F852" s="93"/>
      <c r="G852" s="94"/>
      <c r="H852" s="108"/>
      <c r="I852" s="109"/>
      <c r="J852" s="96"/>
      <c r="K852" s="97">
        <f t="shared" si="27"/>
        <v>0</v>
      </c>
    </row>
    <row r="853" spans="1:11" x14ac:dyDescent="0.25">
      <c r="A853" s="104" t="str">
        <f t="shared" si="26"/>
        <v/>
      </c>
      <c r="B853" s="93"/>
      <c r="C853" s="93"/>
      <c r="D853" s="103" t="str">
        <f>IF(C853="","",VLOOKUP(C853,'بيانات الموظفين'!$B$3:$C$301,2,FALSE))</f>
        <v/>
      </c>
      <c r="E853" s="94"/>
      <c r="F853" s="93"/>
      <c r="G853" s="94"/>
      <c r="H853" s="108"/>
      <c r="I853" s="109"/>
      <c r="J853" s="96"/>
      <c r="K853" s="97">
        <f t="shared" si="27"/>
        <v>0</v>
      </c>
    </row>
    <row r="854" spans="1:11" x14ac:dyDescent="0.25">
      <c r="A854" s="104" t="str">
        <f t="shared" si="26"/>
        <v/>
      </c>
      <c r="B854" s="93"/>
      <c r="C854" s="93"/>
      <c r="D854" s="103" t="str">
        <f>IF(C854="","",VLOOKUP(C854,'بيانات الموظفين'!$B$3:$C$301,2,FALSE))</f>
        <v/>
      </c>
      <c r="E854" s="94"/>
      <c r="F854" s="93"/>
      <c r="G854" s="94"/>
      <c r="H854" s="108"/>
      <c r="I854" s="109"/>
      <c r="J854" s="96"/>
      <c r="K854" s="97">
        <f t="shared" si="27"/>
        <v>0</v>
      </c>
    </row>
    <row r="855" spans="1:11" x14ac:dyDescent="0.25">
      <c r="A855" s="104" t="str">
        <f t="shared" si="26"/>
        <v/>
      </c>
      <c r="B855" s="93"/>
      <c r="C855" s="93"/>
      <c r="D855" s="103" t="str">
        <f>IF(C855="","",VLOOKUP(C855,'بيانات الموظفين'!$B$3:$C$301,2,FALSE))</f>
        <v/>
      </c>
      <c r="E855" s="94"/>
      <c r="F855" s="93"/>
      <c r="G855" s="94"/>
      <c r="H855" s="108"/>
      <c r="I855" s="109"/>
      <c r="J855" s="96"/>
      <c r="K855" s="97">
        <f t="shared" si="27"/>
        <v>0</v>
      </c>
    </row>
    <row r="856" spans="1:11" x14ac:dyDescent="0.25">
      <c r="A856" s="104" t="str">
        <f t="shared" si="26"/>
        <v/>
      </c>
      <c r="B856" s="93"/>
      <c r="C856" s="93"/>
      <c r="D856" s="103" t="str">
        <f>IF(C856="","",VLOOKUP(C856,'بيانات الموظفين'!$B$3:$C$301,2,FALSE))</f>
        <v/>
      </c>
      <c r="E856" s="94"/>
      <c r="F856" s="93"/>
      <c r="G856" s="94"/>
      <c r="H856" s="108"/>
      <c r="I856" s="109"/>
      <c r="J856" s="96"/>
      <c r="K856" s="97">
        <f t="shared" si="27"/>
        <v>0</v>
      </c>
    </row>
    <row r="857" spans="1:11" x14ac:dyDescent="0.25">
      <c r="A857" s="104" t="str">
        <f t="shared" si="26"/>
        <v/>
      </c>
      <c r="B857" s="93"/>
      <c r="C857" s="93"/>
      <c r="D857" s="103" t="str">
        <f>IF(C857="","",VLOOKUP(C857,'بيانات الموظفين'!$B$3:$C$301,2,FALSE))</f>
        <v/>
      </c>
      <c r="E857" s="94"/>
      <c r="F857" s="93"/>
      <c r="G857" s="94"/>
      <c r="H857" s="108"/>
      <c r="I857" s="109"/>
      <c r="J857" s="96"/>
      <c r="K857" s="97">
        <f t="shared" si="27"/>
        <v>0</v>
      </c>
    </row>
    <row r="858" spans="1:11" x14ac:dyDescent="0.25">
      <c r="A858" s="104" t="str">
        <f t="shared" si="26"/>
        <v/>
      </c>
      <c r="B858" s="93"/>
      <c r="C858" s="93"/>
      <c r="D858" s="103" t="str">
        <f>IF(C858="","",VLOOKUP(C858,'بيانات الموظفين'!$B$3:$C$301,2,FALSE))</f>
        <v/>
      </c>
      <c r="E858" s="94"/>
      <c r="F858" s="93"/>
      <c r="G858" s="94"/>
      <c r="H858" s="108"/>
      <c r="I858" s="109"/>
      <c r="J858" s="96"/>
      <c r="K858" s="97">
        <f t="shared" si="27"/>
        <v>0</v>
      </c>
    </row>
    <row r="859" spans="1:11" x14ac:dyDescent="0.25">
      <c r="A859" s="104" t="str">
        <f t="shared" si="26"/>
        <v/>
      </c>
      <c r="B859" s="93"/>
      <c r="C859" s="93"/>
      <c r="D859" s="103" t="str">
        <f>IF(C859="","",VLOOKUP(C859,'بيانات الموظفين'!$B$3:$C$301,2,FALSE))</f>
        <v/>
      </c>
      <c r="E859" s="94"/>
      <c r="F859" s="93"/>
      <c r="G859" s="94"/>
      <c r="H859" s="108"/>
      <c r="I859" s="109"/>
      <c r="J859" s="96"/>
      <c r="K859" s="97">
        <f t="shared" si="27"/>
        <v>0</v>
      </c>
    </row>
    <row r="860" spans="1:11" x14ac:dyDescent="0.25">
      <c r="A860" s="104" t="str">
        <f t="shared" si="26"/>
        <v/>
      </c>
      <c r="B860" s="93"/>
      <c r="C860" s="93"/>
      <c r="D860" s="103" t="str">
        <f>IF(C860="","",VLOOKUP(C860,'بيانات الموظفين'!$B$3:$C$301,2,FALSE))</f>
        <v/>
      </c>
      <c r="E860" s="94"/>
      <c r="F860" s="93"/>
      <c r="G860" s="94"/>
      <c r="H860" s="108"/>
      <c r="I860" s="109"/>
      <c r="J860" s="96"/>
      <c r="K860" s="97">
        <f t="shared" si="27"/>
        <v>0</v>
      </c>
    </row>
    <row r="861" spans="1:11" x14ac:dyDescent="0.25">
      <c r="A861" s="104" t="str">
        <f t="shared" si="26"/>
        <v/>
      </c>
      <c r="B861" s="93"/>
      <c r="C861" s="93"/>
      <c r="D861" s="103" t="str">
        <f>IF(C861="","",VLOOKUP(C861,'بيانات الموظفين'!$B$3:$C$301,2,FALSE))</f>
        <v/>
      </c>
      <c r="E861" s="94"/>
      <c r="F861" s="93"/>
      <c r="G861" s="94"/>
      <c r="H861" s="108"/>
      <c r="I861" s="109"/>
      <c r="J861" s="96"/>
      <c r="K861" s="97">
        <f t="shared" si="27"/>
        <v>0</v>
      </c>
    </row>
    <row r="862" spans="1:11" x14ac:dyDescent="0.25">
      <c r="A862" s="104" t="str">
        <f t="shared" si="26"/>
        <v/>
      </c>
      <c r="B862" s="93"/>
      <c r="C862" s="93"/>
      <c r="D862" s="103" t="str">
        <f>IF(C862="","",VLOOKUP(C862,'بيانات الموظفين'!$B$3:$C$301,2,FALSE))</f>
        <v/>
      </c>
      <c r="E862" s="94"/>
      <c r="F862" s="93"/>
      <c r="G862" s="94"/>
      <c r="H862" s="108"/>
      <c r="I862" s="109"/>
      <c r="J862" s="96"/>
      <c r="K862" s="97">
        <f t="shared" si="27"/>
        <v>0</v>
      </c>
    </row>
    <row r="863" spans="1:11" x14ac:dyDescent="0.25">
      <c r="A863" s="104" t="str">
        <f t="shared" si="26"/>
        <v/>
      </c>
      <c r="B863" s="93"/>
      <c r="C863" s="93"/>
      <c r="D863" s="103" t="str">
        <f>IF(C863="","",VLOOKUP(C863,'بيانات الموظفين'!$B$3:$C$301,2,FALSE))</f>
        <v/>
      </c>
      <c r="E863" s="94"/>
      <c r="F863" s="93"/>
      <c r="G863" s="94"/>
      <c r="H863" s="108"/>
      <c r="I863" s="109"/>
      <c r="J863" s="96"/>
      <c r="K863" s="97">
        <f t="shared" si="27"/>
        <v>0</v>
      </c>
    </row>
    <row r="864" spans="1:11" x14ac:dyDescent="0.25">
      <c r="A864" s="104" t="str">
        <f t="shared" si="26"/>
        <v/>
      </c>
      <c r="B864" s="93"/>
      <c r="C864" s="93"/>
      <c r="D864" s="103" t="str">
        <f>IF(C864="","",VLOOKUP(C864,'بيانات الموظفين'!$B$3:$C$301,2,FALSE))</f>
        <v/>
      </c>
      <c r="E864" s="94"/>
      <c r="F864" s="93"/>
      <c r="G864" s="94"/>
      <c r="H864" s="108"/>
      <c r="I864" s="109"/>
      <c r="J864" s="96"/>
      <c r="K864" s="97">
        <f t="shared" si="27"/>
        <v>0</v>
      </c>
    </row>
    <row r="865" spans="1:11" x14ac:dyDescent="0.25">
      <c r="A865" s="104" t="str">
        <f t="shared" si="26"/>
        <v/>
      </c>
      <c r="B865" s="93"/>
      <c r="C865" s="93"/>
      <c r="D865" s="103" t="str">
        <f>IF(C865="","",VLOOKUP(C865,'بيانات الموظفين'!$B$3:$C$301,2,FALSE))</f>
        <v/>
      </c>
      <c r="E865" s="94"/>
      <c r="F865" s="93"/>
      <c r="G865" s="94"/>
      <c r="H865" s="108"/>
      <c r="I865" s="109"/>
      <c r="J865" s="96"/>
      <c r="K865" s="97">
        <f t="shared" si="27"/>
        <v>0</v>
      </c>
    </row>
    <row r="866" spans="1:11" x14ac:dyDescent="0.25">
      <c r="A866" s="104" t="str">
        <f t="shared" si="26"/>
        <v/>
      </c>
      <c r="B866" s="93"/>
      <c r="C866" s="93"/>
      <c r="D866" s="103" t="str">
        <f>IF(C866="","",VLOOKUP(C866,'بيانات الموظفين'!$B$3:$C$301,2,FALSE))</f>
        <v/>
      </c>
      <c r="E866" s="94"/>
      <c r="F866" s="93"/>
      <c r="G866" s="94"/>
      <c r="H866" s="108"/>
      <c r="I866" s="109"/>
      <c r="J866" s="96"/>
      <c r="K866" s="97">
        <f t="shared" si="27"/>
        <v>0</v>
      </c>
    </row>
    <row r="867" spans="1:11" x14ac:dyDescent="0.25">
      <c r="A867" s="104" t="str">
        <f t="shared" si="26"/>
        <v/>
      </c>
      <c r="B867" s="93"/>
      <c r="C867" s="93"/>
      <c r="D867" s="103" t="str">
        <f>IF(C867="","",VLOOKUP(C867,'بيانات الموظفين'!$B$3:$C$301,2,FALSE))</f>
        <v/>
      </c>
      <c r="E867" s="94"/>
      <c r="F867" s="93"/>
      <c r="G867" s="94"/>
      <c r="H867" s="108"/>
      <c r="I867" s="109"/>
      <c r="J867" s="96"/>
      <c r="K867" s="97">
        <f t="shared" si="27"/>
        <v>0</v>
      </c>
    </row>
    <row r="868" spans="1:11" x14ac:dyDescent="0.25">
      <c r="A868" s="104" t="str">
        <f t="shared" si="26"/>
        <v/>
      </c>
      <c r="B868" s="93"/>
      <c r="C868" s="93"/>
      <c r="D868" s="103" t="str">
        <f>IF(C868="","",VLOOKUP(C868,'بيانات الموظفين'!$B$3:$C$301,2,FALSE))</f>
        <v/>
      </c>
      <c r="E868" s="94"/>
      <c r="F868" s="93"/>
      <c r="G868" s="94"/>
      <c r="H868" s="108"/>
      <c r="I868" s="109"/>
      <c r="J868" s="96"/>
      <c r="K868" s="97">
        <f t="shared" si="27"/>
        <v>0</v>
      </c>
    </row>
    <row r="869" spans="1:11" x14ac:dyDescent="0.25">
      <c r="A869" s="104" t="str">
        <f t="shared" si="26"/>
        <v/>
      </c>
      <c r="B869" s="93"/>
      <c r="C869" s="93"/>
      <c r="D869" s="103" t="str">
        <f>IF(C869="","",VLOOKUP(C869,'بيانات الموظفين'!$B$3:$C$301,2,FALSE))</f>
        <v/>
      </c>
      <c r="E869" s="94"/>
      <c r="F869" s="93"/>
      <c r="G869" s="94"/>
      <c r="H869" s="108"/>
      <c r="I869" s="109"/>
      <c r="J869" s="96"/>
      <c r="K869" s="97">
        <f t="shared" si="27"/>
        <v>0</v>
      </c>
    </row>
    <row r="870" spans="1:11" x14ac:dyDescent="0.25">
      <c r="A870" s="104" t="str">
        <f t="shared" si="26"/>
        <v/>
      </c>
      <c r="B870" s="93"/>
      <c r="C870" s="93"/>
      <c r="D870" s="103" t="str">
        <f>IF(C870="","",VLOOKUP(C870,'بيانات الموظفين'!$B$3:$C$301,2,FALSE))</f>
        <v/>
      </c>
      <c r="E870" s="94"/>
      <c r="F870" s="93"/>
      <c r="G870" s="94"/>
      <c r="H870" s="108"/>
      <c r="I870" s="109"/>
      <c r="J870" s="96"/>
      <c r="K870" s="97">
        <f t="shared" si="27"/>
        <v>0</v>
      </c>
    </row>
    <row r="871" spans="1:11" x14ac:dyDescent="0.25">
      <c r="A871" s="104" t="str">
        <f t="shared" si="26"/>
        <v/>
      </c>
      <c r="B871" s="93"/>
      <c r="C871" s="93"/>
      <c r="D871" s="103" t="str">
        <f>IF(C871="","",VLOOKUP(C871,'بيانات الموظفين'!$B$3:$C$301,2,FALSE))</f>
        <v/>
      </c>
      <c r="E871" s="94"/>
      <c r="F871" s="93"/>
      <c r="G871" s="94"/>
      <c r="H871" s="108"/>
      <c r="I871" s="109"/>
      <c r="J871" s="96"/>
      <c r="K871" s="97">
        <f t="shared" si="27"/>
        <v>0</v>
      </c>
    </row>
    <row r="872" spans="1:11" x14ac:dyDescent="0.25">
      <c r="A872" s="104" t="str">
        <f t="shared" si="26"/>
        <v/>
      </c>
      <c r="B872" s="93"/>
      <c r="C872" s="93"/>
      <c r="D872" s="103" t="str">
        <f>IF(C872="","",VLOOKUP(C872,'بيانات الموظفين'!$B$3:$C$301,2,FALSE))</f>
        <v/>
      </c>
      <c r="E872" s="94"/>
      <c r="F872" s="93"/>
      <c r="G872" s="94"/>
      <c r="H872" s="108"/>
      <c r="I872" s="109"/>
      <c r="J872" s="96"/>
      <c r="K872" s="97">
        <f t="shared" si="27"/>
        <v>0</v>
      </c>
    </row>
    <row r="873" spans="1:11" x14ac:dyDescent="0.25">
      <c r="A873" s="104" t="str">
        <f t="shared" si="26"/>
        <v/>
      </c>
      <c r="B873" s="93"/>
      <c r="C873" s="93"/>
      <c r="D873" s="103" t="str">
        <f>IF(C873="","",VLOOKUP(C873,'بيانات الموظفين'!$B$3:$C$301,2,FALSE))</f>
        <v/>
      </c>
      <c r="E873" s="94"/>
      <c r="F873" s="93"/>
      <c r="G873" s="94"/>
      <c r="H873" s="108"/>
      <c r="I873" s="109"/>
      <c r="J873" s="96"/>
      <c r="K873" s="97">
        <f t="shared" si="27"/>
        <v>0</v>
      </c>
    </row>
    <row r="874" spans="1:11" x14ac:dyDescent="0.25">
      <c r="A874" s="104" t="str">
        <f t="shared" si="26"/>
        <v/>
      </c>
      <c r="B874" s="93"/>
      <c r="C874" s="93"/>
      <c r="D874" s="103" t="str">
        <f>IF(C874="","",VLOOKUP(C874,'بيانات الموظفين'!$B$3:$C$301,2,FALSE))</f>
        <v/>
      </c>
      <c r="E874" s="94"/>
      <c r="F874" s="93"/>
      <c r="G874" s="94"/>
      <c r="H874" s="108"/>
      <c r="I874" s="109"/>
      <c r="J874" s="96"/>
      <c r="K874" s="97">
        <f t="shared" si="27"/>
        <v>0</v>
      </c>
    </row>
    <row r="875" spans="1:11" x14ac:dyDescent="0.25">
      <c r="A875" s="104" t="str">
        <f t="shared" si="26"/>
        <v/>
      </c>
      <c r="B875" s="93"/>
      <c r="C875" s="93"/>
      <c r="D875" s="103" t="str">
        <f>IF(C875="","",VLOOKUP(C875,'بيانات الموظفين'!$B$3:$C$301,2,FALSE))</f>
        <v/>
      </c>
      <c r="E875" s="94"/>
      <c r="F875" s="93"/>
      <c r="G875" s="94"/>
      <c r="H875" s="108"/>
      <c r="I875" s="109"/>
      <c r="J875" s="96"/>
      <c r="K875" s="97">
        <f t="shared" si="27"/>
        <v>0</v>
      </c>
    </row>
    <row r="876" spans="1:11" x14ac:dyDescent="0.25">
      <c r="A876" s="104" t="str">
        <f t="shared" si="26"/>
        <v/>
      </c>
      <c r="B876" s="93"/>
      <c r="C876" s="93"/>
      <c r="D876" s="103" t="str">
        <f>IF(C876="","",VLOOKUP(C876,'بيانات الموظفين'!$B$3:$C$301,2,FALSE))</f>
        <v/>
      </c>
      <c r="E876" s="94"/>
      <c r="F876" s="93"/>
      <c r="G876" s="94"/>
      <c r="H876" s="108"/>
      <c r="I876" s="109"/>
      <c r="J876" s="96"/>
      <c r="K876" s="97">
        <f t="shared" si="27"/>
        <v>0</v>
      </c>
    </row>
    <row r="877" spans="1:11" x14ac:dyDescent="0.25">
      <c r="A877" s="104" t="str">
        <f t="shared" si="26"/>
        <v/>
      </c>
      <c r="B877" s="93"/>
      <c r="C877" s="93"/>
      <c r="D877" s="103" t="str">
        <f>IF(C877="","",VLOOKUP(C877,'بيانات الموظفين'!$B$3:$C$301,2,FALSE))</f>
        <v/>
      </c>
      <c r="E877" s="94"/>
      <c r="F877" s="93"/>
      <c r="G877" s="94"/>
      <c r="H877" s="108"/>
      <c r="I877" s="109"/>
      <c r="J877" s="96"/>
      <c r="K877" s="97">
        <f t="shared" si="27"/>
        <v>0</v>
      </c>
    </row>
    <row r="878" spans="1:11" x14ac:dyDescent="0.25">
      <c r="A878" s="104" t="str">
        <f t="shared" si="26"/>
        <v/>
      </c>
      <c r="B878" s="93"/>
      <c r="C878" s="93"/>
      <c r="D878" s="103" t="str">
        <f>IF(C878="","",VLOOKUP(C878,'بيانات الموظفين'!$B$3:$C$301,2,FALSE))</f>
        <v/>
      </c>
      <c r="E878" s="94"/>
      <c r="F878" s="93"/>
      <c r="G878" s="94"/>
      <c r="H878" s="108"/>
      <c r="I878" s="109"/>
      <c r="J878" s="96"/>
      <c r="K878" s="97">
        <f t="shared" si="27"/>
        <v>0</v>
      </c>
    </row>
    <row r="879" spans="1:11" x14ac:dyDescent="0.25">
      <c r="A879" s="104" t="str">
        <f t="shared" si="26"/>
        <v/>
      </c>
      <c r="B879" s="93"/>
      <c r="C879" s="93"/>
      <c r="D879" s="103" t="str">
        <f>IF(C879="","",VLOOKUP(C879,'بيانات الموظفين'!$B$3:$C$301,2,FALSE))</f>
        <v/>
      </c>
      <c r="E879" s="94"/>
      <c r="F879" s="93"/>
      <c r="G879" s="94"/>
      <c r="H879" s="108"/>
      <c r="I879" s="109"/>
      <c r="J879" s="96"/>
      <c r="K879" s="97">
        <f t="shared" si="27"/>
        <v>0</v>
      </c>
    </row>
    <row r="880" spans="1:11" x14ac:dyDescent="0.25">
      <c r="A880" s="104" t="str">
        <f t="shared" si="26"/>
        <v/>
      </c>
      <c r="B880" s="93"/>
      <c r="C880" s="93"/>
      <c r="D880" s="103" t="str">
        <f>IF(C880="","",VLOOKUP(C880,'بيانات الموظفين'!$B$3:$C$301,2,FALSE))</f>
        <v/>
      </c>
      <c r="E880" s="94"/>
      <c r="F880" s="93"/>
      <c r="G880" s="94"/>
      <c r="H880" s="108"/>
      <c r="I880" s="109"/>
      <c r="J880" s="96"/>
      <c r="K880" s="97">
        <f t="shared" si="27"/>
        <v>0</v>
      </c>
    </row>
    <row r="881" spans="1:11" x14ac:dyDescent="0.25">
      <c r="A881" s="104" t="str">
        <f t="shared" si="26"/>
        <v/>
      </c>
      <c r="B881" s="93"/>
      <c r="C881" s="93"/>
      <c r="D881" s="103" t="str">
        <f>IF(C881="","",VLOOKUP(C881,'بيانات الموظفين'!$B$3:$C$301,2,FALSE))</f>
        <v/>
      </c>
      <c r="E881" s="94"/>
      <c r="F881" s="93"/>
      <c r="G881" s="94"/>
      <c r="H881" s="108"/>
      <c r="I881" s="109"/>
      <c r="J881" s="96"/>
      <c r="K881" s="97">
        <f t="shared" si="27"/>
        <v>0</v>
      </c>
    </row>
    <row r="882" spans="1:11" x14ac:dyDescent="0.25">
      <c r="A882" s="104" t="str">
        <f t="shared" si="26"/>
        <v/>
      </c>
      <c r="B882" s="93"/>
      <c r="C882" s="93"/>
      <c r="D882" s="103" t="str">
        <f>IF(C882="","",VLOOKUP(C882,'بيانات الموظفين'!$B$3:$C$301,2,FALSE))</f>
        <v/>
      </c>
      <c r="E882" s="94"/>
      <c r="F882" s="93"/>
      <c r="G882" s="94"/>
      <c r="H882" s="108"/>
      <c r="I882" s="109"/>
      <c r="J882" s="96"/>
      <c r="K882" s="97">
        <f t="shared" si="27"/>
        <v>0</v>
      </c>
    </row>
    <row r="883" spans="1:11" x14ac:dyDescent="0.25">
      <c r="A883" s="104" t="str">
        <f t="shared" si="26"/>
        <v/>
      </c>
      <c r="B883" s="93"/>
      <c r="C883" s="93"/>
      <c r="D883" s="103" t="str">
        <f>IF(C883="","",VLOOKUP(C883,'بيانات الموظفين'!$B$3:$C$301,2,FALSE))</f>
        <v/>
      </c>
      <c r="E883" s="94"/>
      <c r="F883" s="93"/>
      <c r="G883" s="94"/>
      <c r="H883" s="108"/>
      <c r="I883" s="109"/>
      <c r="J883" s="96"/>
      <c r="K883" s="97">
        <f t="shared" si="27"/>
        <v>0</v>
      </c>
    </row>
    <row r="884" spans="1:11" x14ac:dyDescent="0.25">
      <c r="A884" s="104" t="str">
        <f t="shared" si="26"/>
        <v/>
      </c>
      <c r="B884" s="93"/>
      <c r="C884" s="93"/>
      <c r="D884" s="103" t="str">
        <f>IF(C884="","",VLOOKUP(C884,'بيانات الموظفين'!$B$3:$C$301,2,FALSE))</f>
        <v/>
      </c>
      <c r="E884" s="94"/>
      <c r="F884" s="93"/>
      <c r="G884" s="94"/>
      <c r="H884" s="108"/>
      <c r="I884" s="109"/>
      <c r="J884" s="96"/>
      <c r="K884" s="97">
        <f t="shared" si="27"/>
        <v>0</v>
      </c>
    </row>
    <row r="885" spans="1:11" x14ac:dyDescent="0.25">
      <c r="A885" s="104" t="str">
        <f t="shared" si="26"/>
        <v/>
      </c>
      <c r="B885" s="93"/>
      <c r="C885" s="93"/>
      <c r="D885" s="103" t="str">
        <f>IF(C885="","",VLOOKUP(C885,'بيانات الموظفين'!$B$3:$C$301,2,FALSE))</f>
        <v/>
      </c>
      <c r="E885" s="94"/>
      <c r="F885" s="93"/>
      <c r="G885" s="94"/>
      <c r="H885" s="108"/>
      <c r="I885" s="109"/>
      <c r="J885" s="96"/>
      <c r="K885" s="97">
        <f t="shared" si="27"/>
        <v>0</v>
      </c>
    </row>
    <row r="886" spans="1:11" x14ac:dyDescent="0.25">
      <c r="A886" s="104" t="str">
        <f t="shared" si="26"/>
        <v/>
      </c>
      <c r="B886" s="93"/>
      <c r="C886" s="93"/>
      <c r="D886" s="103" t="str">
        <f>IF(C886="","",VLOOKUP(C886,'بيانات الموظفين'!$B$3:$C$301,2,FALSE))</f>
        <v/>
      </c>
      <c r="E886" s="94"/>
      <c r="F886" s="93"/>
      <c r="G886" s="94"/>
      <c r="H886" s="108"/>
      <c r="I886" s="109"/>
      <c r="J886" s="96"/>
      <c r="K886" s="97">
        <f t="shared" si="27"/>
        <v>0</v>
      </c>
    </row>
    <row r="887" spans="1:11" x14ac:dyDescent="0.25">
      <c r="A887" s="104" t="str">
        <f t="shared" si="26"/>
        <v/>
      </c>
      <c r="B887" s="93"/>
      <c r="C887" s="93"/>
      <c r="D887" s="103" t="str">
        <f>IF(C887="","",VLOOKUP(C887,'بيانات الموظفين'!$B$3:$C$301,2,FALSE))</f>
        <v/>
      </c>
      <c r="E887" s="94"/>
      <c r="F887" s="93"/>
      <c r="G887" s="94"/>
      <c r="H887" s="108"/>
      <c r="I887" s="109"/>
      <c r="J887" s="96"/>
      <c r="K887" s="97">
        <f t="shared" si="27"/>
        <v>0</v>
      </c>
    </row>
    <row r="888" spans="1:11" x14ac:dyDescent="0.25">
      <c r="A888" s="104" t="str">
        <f t="shared" si="26"/>
        <v/>
      </c>
      <c r="B888" s="93"/>
      <c r="C888" s="93"/>
      <c r="D888" s="103" t="str">
        <f>IF(C888="","",VLOOKUP(C888,'بيانات الموظفين'!$B$3:$C$301,2,FALSE))</f>
        <v/>
      </c>
      <c r="E888" s="94"/>
      <c r="F888" s="93"/>
      <c r="G888" s="94"/>
      <c r="H888" s="108"/>
      <c r="I888" s="109"/>
      <c r="J888" s="96"/>
      <c r="K888" s="97">
        <f t="shared" si="27"/>
        <v>0</v>
      </c>
    </row>
    <row r="889" spans="1:11" x14ac:dyDescent="0.25">
      <c r="A889" s="104" t="str">
        <f t="shared" si="26"/>
        <v/>
      </c>
      <c r="B889" s="93"/>
      <c r="C889" s="93"/>
      <c r="D889" s="103" t="str">
        <f>IF(C889="","",VLOOKUP(C889,'بيانات الموظفين'!$B$3:$C$301,2,FALSE))</f>
        <v/>
      </c>
      <c r="E889" s="94"/>
      <c r="F889" s="93"/>
      <c r="G889" s="94"/>
      <c r="H889" s="108"/>
      <c r="I889" s="109"/>
      <c r="J889" s="96"/>
      <c r="K889" s="97">
        <f t="shared" si="27"/>
        <v>0</v>
      </c>
    </row>
    <row r="890" spans="1:11" x14ac:dyDescent="0.25">
      <c r="A890" s="104" t="str">
        <f t="shared" si="26"/>
        <v/>
      </c>
      <c r="B890" s="93"/>
      <c r="C890" s="93"/>
      <c r="D890" s="103" t="str">
        <f>IF(C890="","",VLOOKUP(C890,'بيانات الموظفين'!$B$3:$C$301,2,FALSE))</f>
        <v/>
      </c>
      <c r="E890" s="94"/>
      <c r="F890" s="93"/>
      <c r="G890" s="94"/>
      <c r="H890" s="108"/>
      <c r="I890" s="109"/>
      <c r="J890" s="96"/>
      <c r="K890" s="97">
        <f t="shared" si="27"/>
        <v>0</v>
      </c>
    </row>
    <row r="891" spans="1:11" x14ac:dyDescent="0.25">
      <c r="A891" s="104" t="str">
        <f t="shared" si="26"/>
        <v/>
      </c>
      <c r="B891" s="93"/>
      <c r="C891" s="93"/>
      <c r="D891" s="103" t="str">
        <f>IF(C891="","",VLOOKUP(C891,'بيانات الموظفين'!$B$3:$C$301,2,FALSE))</f>
        <v/>
      </c>
      <c r="E891" s="94"/>
      <c r="F891" s="93"/>
      <c r="G891" s="94"/>
      <c r="H891" s="108"/>
      <c r="I891" s="109"/>
      <c r="J891" s="96"/>
      <c r="K891" s="97">
        <f t="shared" si="27"/>
        <v>0</v>
      </c>
    </row>
    <row r="892" spans="1:11" x14ac:dyDescent="0.25">
      <c r="A892" s="104" t="str">
        <f t="shared" si="26"/>
        <v/>
      </c>
      <c r="B892" s="93"/>
      <c r="C892" s="93"/>
      <c r="D892" s="103" t="str">
        <f>IF(C892="","",VLOOKUP(C892,'بيانات الموظفين'!$B$3:$C$301,2,FALSE))</f>
        <v/>
      </c>
      <c r="E892" s="94"/>
      <c r="F892" s="93"/>
      <c r="G892" s="94"/>
      <c r="H892" s="108"/>
      <c r="I892" s="109"/>
      <c r="J892" s="96"/>
      <c r="K892" s="97">
        <f t="shared" si="27"/>
        <v>0</v>
      </c>
    </row>
    <row r="893" spans="1:11" x14ac:dyDescent="0.25">
      <c r="A893" s="104" t="str">
        <f t="shared" si="26"/>
        <v/>
      </c>
      <c r="B893" s="93"/>
      <c r="C893" s="93"/>
      <c r="D893" s="103" t="str">
        <f>IF(C893="","",VLOOKUP(C893,'بيانات الموظفين'!$B$3:$C$301,2,FALSE))</f>
        <v/>
      </c>
      <c r="E893" s="94"/>
      <c r="F893" s="93"/>
      <c r="G893" s="94"/>
      <c r="H893" s="108"/>
      <c r="I893" s="109"/>
      <c r="J893" s="96"/>
      <c r="K893" s="97">
        <f t="shared" si="27"/>
        <v>0</v>
      </c>
    </row>
    <row r="894" spans="1:11" x14ac:dyDescent="0.25">
      <c r="A894" s="104" t="str">
        <f t="shared" si="26"/>
        <v/>
      </c>
      <c r="B894" s="93"/>
      <c r="C894" s="93"/>
      <c r="D894" s="103" t="str">
        <f>IF(C894="","",VLOOKUP(C894,'بيانات الموظفين'!$B$3:$C$301,2,FALSE))</f>
        <v/>
      </c>
      <c r="E894" s="94"/>
      <c r="F894" s="93"/>
      <c r="G894" s="94"/>
      <c r="H894" s="108"/>
      <c r="I894" s="109"/>
      <c r="J894" s="96"/>
      <c r="K894" s="97">
        <f t="shared" si="27"/>
        <v>0</v>
      </c>
    </row>
    <row r="895" spans="1:11" x14ac:dyDescent="0.25">
      <c r="A895" s="104" t="str">
        <f t="shared" si="26"/>
        <v/>
      </c>
      <c r="B895" s="93"/>
      <c r="C895" s="93"/>
      <c r="D895" s="103" t="str">
        <f>IF(C895="","",VLOOKUP(C895,'بيانات الموظفين'!$B$3:$C$301,2,FALSE))</f>
        <v/>
      </c>
      <c r="E895" s="94"/>
      <c r="F895" s="93"/>
      <c r="G895" s="94"/>
      <c r="H895" s="108"/>
      <c r="I895" s="109"/>
      <c r="J895" s="96"/>
      <c r="K895" s="97">
        <f t="shared" si="27"/>
        <v>0</v>
      </c>
    </row>
    <row r="896" spans="1:11" x14ac:dyDescent="0.25">
      <c r="A896" s="104" t="str">
        <f t="shared" si="26"/>
        <v/>
      </c>
      <c r="B896" s="93"/>
      <c r="C896" s="93"/>
      <c r="D896" s="103" t="str">
        <f>IF(C896="","",VLOOKUP(C896,'بيانات الموظفين'!$B$3:$C$301,2,FALSE))</f>
        <v/>
      </c>
      <c r="E896" s="94"/>
      <c r="F896" s="93"/>
      <c r="G896" s="94"/>
      <c r="H896" s="108"/>
      <c r="I896" s="109"/>
      <c r="J896" s="96"/>
      <c r="K896" s="97">
        <f t="shared" si="27"/>
        <v>0</v>
      </c>
    </row>
    <row r="897" spans="1:11" x14ac:dyDescent="0.25">
      <c r="A897" s="104" t="str">
        <f t="shared" si="26"/>
        <v/>
      </c>
      <c r="B897" s="93"/>
      <c r="C897" s="93"/>
      <c r="D897" s="103" t="str">
        <f>IF(C897="","",VLOOKUP(C897,'بيانات الموظفين'!$B$3:$C$301,2,FALSE))</f>
        <v/>
      </c>
      <c r="E897" s="94"/>
      <c r="F897" s="93"/>
      <c r="G897" s="94"/>
      <c r="H897" s="108"/>
      <c r="I897" s="109"/>
      <c r="J897" s="96"/>
      <c r="K897" s="97">
        <f t="shared" si="27"/>
        <v>0</v>
      </c>
    </row>
    <row r="898" spans="1:11" x14ac:dyDescent="0.25">
      <c r="A898" s="104" t="str">
        <f t="shared" si="26"/>
        <v/>
      </c>
      <c r="B898" s="93"/>
      <c r="C898" s="93"/>
      <c r="D898" s="103" t="str">
        <f>IF(C898="","",VLOOKUP(C898,'بيانات الموظفين'!$B$3:$C$301,2,FALSE))</f>
        <v/>
      </c>
      <c r="E898" s="94"/>
      <c r="F898" s="93"/>
      <c r="G898" s="94"/>
      <c r="H898" s="108"/>
      <c r="I898" s="109"/>
      <c r="J898" s="96"/>
      <c r="K898" s="97">
        <f t="shared" si="27"/>
        <v>0</v>
      </c>
    </row>
    <row r="899" spans="1:11" x14ac:dyDescent="0.25">
      <c r="A899" s="104" t="str">
        <f t="shared" si="26"/>
        <v/>
      </c>
      <c r="B899" s="93"/>
      <c r="C899" s="93"/>
      <c r="D899" s="103" t="str">
        <f>IF(C899="","",VLOOKUP(C899,'بيانات الموظفين'!$B$3:$C$301,2,FALSE))</f>
        <v/>
      </c>
      <c r="E899" s="94"/>
      <c r="F899" s="93"/>
      <c r="G899" s="94"/>
      <c r="H899" s="108"/>
      <c r="I899" s="109"/>
      <c r="J899" s="96"/>
      <c r="K899" s="97">
        <f t="shared" si="27"/>
        <v>0</v>
      </c>
    </row>
    <row r="900" spans="1:11" x14ac:dyDescent="0.25">
      <c r="A900" s="104" t="str">
        <f t="shared" si="26"/>
        <v/>
      </c>
      <c r="B900" s="93"/>
      <c r="C900" s="93"/>
      <c r="D900" s="103" t="str">
        <f>IF(C900="","",VLOOKUP(C900,'بيانات الموظفين'!$B$3:$C$301,2,FALSE))</f>
        <v/>
      </c>
      <c r="E900" s="94"/>
      <c r="F900" s="93"/>
      <c r="G900" s="94"/>
      <c r="H900" s="108"/>
      <c r="I900" s="109"/>
      <c r="J900" s="96"/>
      <c r="K900" s="97">
        <f t="shared" si="27"/>
        <v>0</v>
      </c>
    </row>
    <row r="901" spans="1:11" x14ac:dyDescent="0.25">
      <c r="A901" s="104" t="str">
        <f t="shared" si="26"/>
        <v/>
      </c>
      <c r="B901" s="93"/>
      <c r="C901" s="93"/>
      <c r="D901" s="103" t="str">
        <f>IF(C901="","",VLOOKUP(C901,'بيانات الموظفين'!$B$3:$C$301,2,FALSE))</f>
        <v/>
      </c>
      <c r="E901" s="94"/>
      <c r="F901" s="93"/>
      <c r="G901" s="94"/>
      <c r="H901" s="108"/>
      <c r="I901" s="109"/>
      <c r="J901" s="96"/>
      <c r="K901" s="97">
        <f t="shared" si="27"/>
        <v>0</v>
      </c>
    </row>
    <row r="902" spans="1:11" x14ac:dyDescent="0.25">
      <c r="A902" s="104" t="str">
        <f t="shared" ref="A902:A965" si="28">IF(C902="","",ROW(A902)-ROW($A$5))</f>
        <v/>
      </c>
      <c r="B902" s="93"/>
      <c r="C902" s="93"/>
      <c r="D902" s="103" t="str">
        <f>IF(C902="","",VLOOKUP(C902,'بيانات الموظفين'!$B$3:$C$301,2,FALSE))</f>
        <v/>
      </c>
      <c r="E902" s="94"/>
      <c r="F902" s="93"/>
      <c r="G902" s="94"/>
      <c r="H902" s="108"/>
      <c r="I902" s="109"/>
      <c r="J902" s="96"/>
      <c r="K902" s="97">
        <f t="shared" si="27"/>
        <v>0</v>
      </c>
    </row>
    <row r="903" spans="1:11" x14ac:dyDescent="0.25">
      <c r="A903" s="104" t="str">
        <f t="shared" si="28"/>
        <v/>
      </c>
      <c r="B903" s="93"/>
      <c r="C903" s="93"/>
      <c r="D903" s="103" t="str">
        <f>IF(C903="","",VLOOKUP(C903,'بيانات الموظفين'!$B$3:$C$301,2,FALSE))</f>
        <v/>
      </c>
      <c r="E903" s="94"/>
      <c r="F903" s="93"/>
      <c r="G903" s="94"/>
      <c r="H903" s="108"/>
      <c r="I903" s="109"/>
      <c r="J903" s="96"/>
      <c r="K903" s="97">
        <f t="shared" ref="K903:K966" si="29">I903-H903</f>
        <v>0</v>
      </c>
    </row>
    <row r="904" spans="1:11" x14ac:dyDescent="0.25">
      <c r="A904" s="104" t="str">
        <f t="shared" si="28"/>
        <v/>
      </c>
      <c r="B904" s="93"/>
      <c r="C904" s="93"/>
      <c r="D904" s="103" t="str">
        <f>IF(C904="","",VLOOKUP(C904,'بيانات الموظفين'!$B$3:$C$301,2,FALSE))</f>
        <v/>
      </c>
      <c r="E904" s="94"/>
      <c r="F904" s="93"/>
      <c r="G904" s="94"/>
      <c r="H904" s="108"/>
      <c r="I904" s="109"/>
      <c r="J904" s="96"/>
      <c r="K904" s="97">
        <f t="shared" si="29"/>
        <v>0</v>
      </c>
    </row>
    <row r="905" spans="1:11" x14ac:dyDescent="0.25">
      <c r="A905" s="104" t="str">
        <f t="shared" si="28"/>
        <v/>
      </c>
      <c r="B905" s="93"/>
      <c r="C905" s="93"/>
      <c r="D905" s="103" t="str">
        <f>IF(C905="","",VLOOKUP(C905,'بيانات الموظفين'!$B$3:$C$301,2,FALSE))</f>
        <v/>
      </c>
      <c r="E905" s="94"/>
      <c r="F905" s="93"/>
      <c r="G905" s="94"/>
      <c r="H905" s="108"/>
      <c r="I905" s="109"/>
      <c r="J905" s="96"/>
      <c r="K905" s="97">
        <f t="shared" si="29"/>
        <v>0</v>
      </c>
    </row>
    <row r="906" spans="1:11" x14ac:dyDescent="0.25">
      <c r="A906" s="104" t="str">
        <f t="shared" si="28"/>
        <v/>
      </c>
      <c r="B906" s="93"/>
      <c r="C906" s="93"/>
      <c r="D906" s="103" t="str">
        <f>IF(C906="","",VLOOKUP(C906,'بيانات الموظفين'!$B$3:$C$301,2,FALSE))</f>
        <v/>
      </c>
      <c r="E906" s="94"/>
      <c r="F906" s="93"/>
      <c r="G906" s="94"/>
      <c r="H906" s="108"/>
      <c r="I906" s="109"/>
      <c r="J906" s="96"/>
      <c r="K906" s="97">
        <f t="shared" si="29"/>
        <v>0</v>
      </c>
    </row>
    <row r="907" spans="1:11" x14ac:dyDescent="0.25">
      <c r="A907" s="104" t="str">
        <f t="shared" si="28"/>
        <v/>
      </c>
      <c r="B907" s="93"/>
      <c r="C907" s="93"/>
      <c r="D907" s="103" t="str">
        <f>IF(C907="","",VLOOKUP(C907,'بيانات الموظفين'!$B$3:$C$301,2,FALSE))</f>
        <v/>
      </c>
      <c r="E907" s="94"/>
      <c r="F907" s="93"/>
      <c r="G907" s="94"/>
      <c r="H907" s="108"/>
      <c r="I907" s="109"/>
      <c r="J907" s="96"/>
      <c r="K907" s="97">
        <f t="shared" si="29"/>
        <v>0</v>
      </c>
    </row>
    <row r="908" spans="1:11" x14ac:dyDescent="0.25">
      <c r="A908" s="104" t="str">
        <f t="shared" si="28"/>
        <v/>
      </c>
      <c r="B908" s="93"/>
      <c r="C908" s="93"/>
      <c r="D908" s="103" t="str">
        <f>IF(C908="","",VLOOKUP(C908,'بيانات الموظفين'!$B$3:$C$301,2,FALSE))</f>
        <v/>
      </c>
      <c r="E908" s="94"/>
      <c r="F908" s="93"/>
      <c r="G908" s="94"/>
      <c r="H908" s="108"/>
      <c r="I908" s="109"/>
      <c r="J908" s="96"/>
      <c r="K908" s="97">
        <f t="shared" si="29"/>
        <v>0</v>
      </c>
    </row>
    <row r="909" spans="1:11" x14ac:dyDescent="0.25">
      <c r="A909" s="104" t="str">
        <f t="shared" si="28"/>
        <v/>
      </c>
      <c r="B909" s="93"/>
      <c r="C909" s="93"/>
      <c r="D909" s="103" t="str">
        <f>IF(C909="","",VLOOKUP(C909,'بيانات الموظفين'!$B$3:$C$301,2,FALSE))</f>
        <v/>
      </c>
      <c r="E909" s="94"/>
      <c r="F909" s="93"/>
      <c r="G909" s="94"/>
      <c r="H909" s="108"/>
      <c r="I909" s="109"/>
      <c r="J909" s="96"/>
      <c r="K909" s="97">
        <f t="shared" si="29"/>
        <v>0</v>
      </c>
    </row>
    <row r="910" spans="1:11" x14ac:dyDescent="0.25">
      <c r="A910" s="104" t="str">
        <f t="shared" si="28"/>
        <v/>
      </c>
      <c r="B910" s="93"/>
      <c r="C910" s="93"/>
      <c r="D910" s="103" t="str">
        <f>IF(C910="","",VLOOKUP(C910,'بيانات الموظفين'!$B$3:$C$301,2,FALSE))</f>
        <v/>
      </c>
      <c r="E910" s="94"/>
      <c r="F910" s="93"/>
      <c r="G910" s="94"/>
      <c r="H910" s="108"/>
      <c r="I910" s="109"/>
      <c r="J910" s="96"/>
      <c r="K910" s="97">
        <f t="shared" si="29"/>
        <v>0</v>
      </c>
    </row>
    <row r="911" spans="1:11" x14ac:dyDescent="0.25">
      <c r="A911" s="104" t="str">
        <f t="shared" si="28"/>
        <v/>
      </c>
      <c r="B911" s="93"/>
      <c r="C911" s="93"/>
      <c r="D911" s="103" t="str">
        <f>IF(C911="","",VLOOKUP(C911,'بيانات الموظفين'!$B$3:$C$301,2,FALSE))</f>
        <v/>
      </c>
      <c r="E911" s="94"/>
      <c r="F911" s="93"/>
      <c r="G911" s="94"/>
      <c r="H911" s="108"/>
      <c r="I911" s="109"/>
      <c r="J911" s="96"/>
      <c r="K911" s="97">
        <f t="shared" si="29"/>
        <v>0</v>
      </c>
    </row>
    <row r="912" spans="1:11" x14ac:dyDescent="0.25">
      <c r="A912" s="104" t="str">
        <f t="shared" si="28"/>
        <v/>
      </c>
      <c r="B912" s="93"/>
      <c r="C912" s="93"/>
      <c r="D912" s="103" t="str">
        <f>IF(C912="","",VLOOKUP(C912,'بيانات الموظفين'!$B$3:$C$301,2,FALSE))</f>
        <v/>
      </c>
      <c r="E912" s="94"/>
      <c r="F912" s="93"/>
      <c r="G912" s="94"/>
      <c r="H912" s="108"/>
      <c r="I912" s="109"/>
      <c r="J912" s="96"/>
      <c r="K912" s="97">
        <f t="shared" si="29"/>
        <v>0</v>
      </c>
    </row>
    <row r="913" spans="1:11" x14ac:dyDescent="0.25">
      <c r="A913" s="104" t="str">
        <f t="shared" si="28"/>
        <v/>
      </c>
      <c r="B913" s="93"/>
      <c r="C913" s="93"/>
      <c r="D913" s="103" t="str">
        <f>IF(C913="","",VLOOKUP(C913,'بيانات الموظفين'!$B$3:$C$301,2,FALSE))</f>
        <v/>
      </c>
      <c r="E913" s="94"/>
      <c r="F913" s="93"/>
      <c r="G913" s="94"/>
      <c r="H913" s="108"/>
      <c r="I913" s="109"/>
      <c r="J913" s="96"/>
      <c r="K913" s="97">
        <f t="shared" si="29"/>
        <v>0</v>
      </c>
    </row>
    <row r="914" spans="1:11" x14ac:dyDescent="0.25">
      <c r="A914" s="104" t="str">
        <f t="shared" si="28"/>
        <v/>
      </c>
      <c r="B914" s="93"/>
      <c r="C914" s="93"/>
      <c r="D914" s="103" t="str">
        <f>IF(C914="","",VLOOKUP(C914,'بيانات الموظفين'!$B$3:$C$301,2,FALSE))</f>
        <v/>
      </c>
      <c r="E914" s="94"/>
      <c r="F914" s="93"/>
      <c r="G914" s="94"/>
      <c r="H914" s="108"/>
      <c r="I914" s="109"/>
      <c r="J914" s="96"/>
      <c r="K914" s="97">
        <f t="shared" si="29"/>
        <v>0</v>
      </c>
    </row>
    <row r="915" spans="1:11" x14ac:dyDescent="0.25">
      <c r="A915" s="104" t="str">
        <f t="shared" si="28"/>
        <v/>
      </c>
      <c r="B915" s="93"/>
      <c r="C915" s="93"/>
      <c r="D915" s="103" t="str">
        <f>IF(C915="","",VLOOKUP(C915,'بيانات الموظفين'!$B$3:$C$301,2,FALSE))</f>
        <v/>
      </c>
      <c r="E915" s="94"/>
      <c r="F915" s="93"/>
      <c r="G915" s="94"/>
      <c r="H915" s="108"/>
      <c r="I915" s="109"/>
      <c r="J915" s="96"/>
      <c r="K915" s="97">
        <f t="shared" si="29"/>
        <v>0</v>
      </c>
    </row>
    <row r="916" spans="1:11" x14ac:dyDescent="0.25">
      <c r="A916" s="104" t="str">
        <f t="shared" si="28"/>
        <v/>
      </c>
      <c r="B916" s="93"/>
      <c r="C916" s="93"/>
      <c r="D916" s="103" t="str">
        <f>IF(C916="","",VLOOKUP(C916,'بيانات الموظفين'!$B$3:$C$301,2,FALSE))</f>
        <v/>
      </c>
      <c r="E916" s="94"/>
      <c r="F916" s="93"/>
      <c r="G916" s="94"/>
      <c r="H916" s="108"/>
      <c r="I916" s="109"/>
      <c r="J916" s="96"/>
      <c r="K916" s="97">
        <f t="shared" si="29"/>
        <v>0</v>
      </c>
    </row>
    <row r="917" spans="1:11" x14ac:dyDescent="0.25">
      <c r="A917" s="104" t="str">
        <f t="shared" si="28"/>
        <v/>
      </c>
      <c r="B917" s="93"/>
      <c r="C917" s="93"/>
      <c r="D917" s="103" t="str">
        <f>IF(C917="","",VLOOKUP(C917,'بيانات الموظفين'!$B$3:$C$301,2,FALSE))</f>
        <v/>
      </c>
      <c r="E917" s="94"/>
      <c r="F917" s="93"/>
      <c r="G917" s="94"/>
      <c r="H917" s="108"/>
      <c r="I917" s="109"/>
      <c r="J917" s="96"/>
      <c r="K917" s="97">
        <f t="shared" si="29"/>
        <v>0</v>
      </c>
    </row>
    <row r="918" spans="1:11" x14ac:dyDescent="0.25">
      <c r="A918" s="104" t="str">
        <f t="shared" si="28"/>
        <v/>
      </c>
      <c r="B918" s="93"/>
      <c r="C918" s="93"/>
      <c r="D918" s="103" t="str">
        <f>IF(C918="","",VLOOKUP(C918,'بيانات الموظفين'!$B$3:$C$301,2,FALSE))</f>
        <v/>
      </c>
      <c r="E918" s="94"/>
      <c r="F918" s="93"/>
      <c r="G918" s="94"/>
      <c r="H918" s="108"/>
      <c r="I918" s="109"/>
      <c r="J918" s="96"/>
      <c r="K918" s="97">
        <f t="shared" si="29"/>
        <v>0</v>
      </c>
    </row>
    <row r="919" spans="1:11" x14ac:dyDescent="0.25">
      <c r="A919" s="104" t="str">
        <f t="shared" si="28"/>
        <v/>
      </c>
      <c r="B919" s="93"/>
      <c r="C919" s="93"/>
      <c r="D919" s="103" t="str">
        <f>IF(C919="","",VLOOKUP(C919,'بيانات الموظفين'!$B$3:$C$301,2,FALSE))</f>
        <v/>
      </c>
      <c r="E919" s="94"/>
      <c r="F919" s="93"/>
      <c r="G919" s="94"/>
      <c r="H919" s="108"/>
      <c r="I919" s="109"/>
      <c r="J919" s="96"/>
      <c r="K919" s="97">
        <f t="shared" si="29"/>
        <v>0</v>
      </c>
    </row>
    <row r="920" spans="1:11" x14ac:dyDescent="0.25">
      <c r="A920" s="104" t="str">
        <f t="shared" si="28"/>
        <v/>
      </c>
      <c r="B920" s="93"/>
      <c r="C920" s="93"/>
      <c r="D920" s="103" t="str">
        <f>IF(C920="","",VLOOKUP(C920,'بيانات الموظفين'!$B$3:$C$301,2,FALSE))</f>
        <v/>
      </c>
      <c r="E920" s="94"/>
      <c r="F920" s="93"/>
      <c r="G920" s="94"/>
      <c r="H920" s="108"/>
      <c r="I920" s="109"/>
      <c r="J920" s="96"/>
      <c r="K920" s="97">
        <f t="shared" si="29"/>
        <v>0</v>
      </c>
    </row>
    <row r="921" spans="1:11" x14ac:dyDescent="0.25">
      <c r="A921" s="104" t="str">
        <f t="shared" si="28"/>
        <v/>
      </c>
      <c r="B921" s="93"/>
      <c r="C921" s="93"/>
      <c r="D921" s="103" t="str">
        <f>IF(C921="","",VLOOKUP(C921,'بيانات الموظفين'!$B$3:$C$301,2,FALSE))</f>
        <v/>
      </c>
      <c r="E921" s="94"/>
      <c r="F921" s="93"/>
      <c r="G921" s="94"/>
      <c r="H921" s="108"/>
      <c r="I921" s="109"/>
      <c r="J921" s="96"/>
      <c r="K921" s="97">
        <f t="shared" si="29"/>
        <v>0</v>
      </c>
    </row>
    <row r="922" spans="1:11" x14ac:dyDescent="0.25">
      <c r="A922" s="104" t="str">
        <f t="shared" si="28"/>
        <v/>
      </c>
      <c r="B922" s="93"/>
      <c r="C922" s="93"/>
      <c r="D922" s="103" t="str">
        <f>IF(C922="","",VLOOKUP(C922,'بيانات الموظفين'!$B$3:$C$301,2,FALSE))</f>
        <v/>
      </c>
      <c r="E922" s="94"/>
      <c r="F922" s="93"/>
      <c r="G922" s="94"/>
      <c r="H922" s="108"/>
      <c r="I922" s="109"/>
      <c r="J922" s="96"/>
      <c r="K922" s="97">
        <f t="shared" si="29"/>
        <v>0</v>
      </c>
    </row>
    <row r="923" spans="1:11" x14ac:dyDescent="0.25">
      <c r="A923" s="104" t="str">
        <f t="shared" si="28"/>
        <v/>
      </c>
      <c r="B923" s="93"/>
      <c r="C923" s="93"/>
      <c r="D923" s="103" t="str">
        <f>IF(C923="","",VLOOKUP(C923,'بيانات الموظفين'!$B$3:$C$301,2,FALSE))</f>
        <v/>
      </c>
      <c r="E923" s="94"/>
      <c r="F923" s="93"/>
      <c r="G923" s="94"/>
      <c r="H923" s="108"/>
      <c r="I923" s="109"/>
      <c r="J923" s="96"/>
      <c r="K923" s="97">
        <f t="shared" si="29"/>
        <v>0</v>
      </c>
    </row>
    <row r="924" spans="1:11" x14ac:dyDescent="0.25">
      <c r="A924" s="104" t="str">
        <f t="shared" si="28"/>
        <v/>
      </c>
      <c r="B924" s="93"/>
      <c r="C924" s="93"/>
      <c r="D924" s="103" t="str">
        <f>IF(C924="","",VLOOKUP(C924,'بيانات الموظفين'!$B$3:$C$301,2,FALSE))</f>
        <v/>
      </c>
      <c r="E924" s="94"/>
      <c r="F924" s="93"/>
      <c r="G924" s="94"/>
      <c r="H924" s="108"/>
      <c r="I924" s="109"/>
      <c r="J924" s="96"/>
      <c r="K924" s="97">
        <f t="shared" si="29"/>
        <v>0</v>
      </c>
    </row>
    <row r="925" spans="1:11" x14ac:dyDescent="0.25">
      <c r="A925" s="104" t="str">
        <f t="shared" si="28"/>
        <v/>
      </c>
      <c r="B925" s="93"/>
      <c r="C925" s="93"/>
      <c r="D925" s="103" t="str">
        <f>IF(C925="","",VLOOKUP(C925,'بيانات الموظفين'!$B$3:$C$301,2,FALSE))</f>
        <v/>
      </c>
      <c r="E925" s="94"/>
      <c r="F925" s="93"/>
      <c r="G925" s="94"/>
      <c r="H925" s="108"/>
      <c r="I925" s="109"/>
      <c r="J925" s="96"/>
      <c r="K925" s="97">
        <f t="shared" si="29"/>
        <v>0</v>
      </c>
    </row>
    <row r="926" spans="1:11" x14ac:dyDescent="0.25">
      <c r="A926" s="104" t="str">
        <f t="shared" si="28"/>
        <v/>
      </c>
      <c r="B926" s="93"/>
      <c r="C926" s="93"/>
      <c r="D926" s="103" t="str">
        <f>IF(C926="","",VLOOKUP(C926,'بيانات الموظفين'!$B$3:$C$301,2,FALSE))</f>
        <v/>
      </c>
      <c r="E926" s="94"/>
      <c r="F926" s="93"/>
      <c r="G926" s="94"/>
      <c r="H926" s="108"/>
      <c r="I926" s="109"/>
      <c r="J926" s="96"/>
      <c r="K926" s="97">
        <f t="shared" si="29"/>
        <v>0</v>
      </c>
    </row>
    <row r="927" spans="1:11" x14ac:dyDescent="0.25">
      <c r="A927" s="104" t="str">
        <f t="shared" si="28"/>
        <v/>
      </c>
      <c r="B927" s="93"/>
      <c r="C927" s="93"/>
      <c r="D927" s="103" t="str">
        <f>IF(C927="","",VLOOKUP(C927,'بيانات الموظفين'!$B$3:$C$301,2,FALSE))</f>
        <v/>
      </c>
      <c r="E927" s="94"/>
      <c r="F927" s="93"/>
      <c r="G927" s="94"/>
      <c r="H927" s="108"/>
      <c r="I927" s="109"/>
      <c r="J927" s="96"/>
      <c r="K927" s="97">
        <f t="shared" si="29"/>
        <v>0</v>
      </c>
    </row>
    <row r="928" spans="1:11" x14ac:dyDescent="0.25">
      <c r="A928" s="104" t="str">
        <f t="shared" si="28"/>
        <v/>
      </c>
      <c r="B928" s="93"/>
      <c r="C928" s="93"/>
      <c r="D928" s="103" t="str">
        <f>IF(C928="","",VLOOKUP(C928,'بيانات الموظفين'!$B$3:$C$301,2,FALSE))</f>
        <v/>
      </c>
      <c r="E928" s="94"/>
      <c r="F928" s="93"/>
      <c r="G928" s="94"/>
      <c r="H928" s="108"/>
      <c r="I928" s="109"/>
      <c r="J928" s="96"/>
      <c r="K928" s="97">
        <f t="shared" si="29"/>
        <v>0</v>
      </c>
    </row>
    <row r="929" spans="1:11" x14ac:dyDescent="0.25">
      <c r="A929" s="104" t="str">
        <f t="shared" si="28"/>
        <v/>
      </c>
      <c r="B929" s="93"/>
      <c r="C929" s="93"/>
      <c r="D929" s="103" t="str">
        <f>IF(C929="","",VLOOKUP(C929,'بيانات الموظفين'!$B$3:$C$301,2,FALSE))</f>
        <v/>
      </c>
      <c r="E929" s="94"/>
      <c r="F929" s="93"/>
      <c r="G929" s="94"/>
      <c r="H929" s="108"/>
      <c r="I929" s="109"/>
      <c r="J929" s="96"/>
      <c r="K929" s="97">
        <f t="shared" si="29"/>
        <v>0</v>
      </c>
    </row>
    <row r="930" spans="1:11" x14ac:dyDescent="0.25">
      <c r="A930" s="104" t="str">
        <f t="shared" si="28"/>
        <v/>
      </c>
      <c r="B930" s="93"/>
      <c r="C930" s="93"/>
      <c r="D930" s="103" t="str">
        <f>IF(C930="","",VLOOKUP(C930,'بيانات الموظفين'!$B$3:$C$301,2,FALSE))</f>
        <v/>
      </c>
      <c r="E930" s="94"/>
      <c r="F930" s="93"/>
      <c r="G930" s="94"/>
      <c r="H930" s="108"/>
      <c r="I930" s="109"/>
      <c r="J930" s="96"/>
      <c r="K930" s="97">
        <f t="shared" si="29"/>
        <v>0</v>
      </c>
    </row>
    <row r="931" spans="1:11" x14ac:dyDescent="0.25">
      <c r="A931" s="104" t="str">
        <f t="shared" si="28"/>
        <v/>
      </c>
      <c r="B931" s="93"/>
      <c r="C931" s="93"/>
      <c r="D931" s="103" t="str">
        <f>IF(C931="","",VLOOKUP(C931,'بيانات الموظفين'!$B$3:$C$301,2,FALSE))</f>
        <v/>
      </c>
      <c r="E931" s="94"/>
      <c r="F931" s="93"/>
      <c r="G931" s="94"/>
      <c r="H931" s="108"/>
      <c r="I931" s="109"/>
      <c r="J931" s="96"/>
      <c r="K931" s="97">
        <f t="shared" si="29"/>
        <v>0</v>
      </c>
    </row>
    <row r="932" spans="1:11" x14ac:dyDescent="0.25">
      <c r="A932" s="104" t="str">
        <f t="shared" si="28"/>
        <v/>
      </c>
      <c r="B932" s="93"/>
      <c r="C932" s="93"/>
      <c r="D932" s="103" t="str">
        <f>IF(C932="","",VLOOKUP(C932,'بيانات الموظفين'!$B$3:$C$301,2,FALSE))</f>
        <v/>
      </c>
      <c r="E932" s="94"/>
      <c r="F932" s="93"/>
      <c r="G932" s="94"/>
      <c r="H932" s="108"/>
      <c r="I932" s="109"/>
      <c r="J932" s="96"/>
      <c r="K932" s="97">
        <f t="shared" si="29"/>
        <v>0</v>
      </c>
    </row>
    <row r="933" spans="1:11" x14ac:dyDescent="0.25">
      <c r="A933" s="104" t="str">
        <f t="shared" si="28"/>
        <v/>
      </c>
      <c r="B933" s="93"/>
      <c r="C933" s="93"/>
      <c r="D933" s="103" t="str">
        <f>IF(C933="","",VLOOKUP(C933,'بيانات الموظفين'!$B$3:$C$301,2,FALSE))</f>
        <v/>
      </c>
      <c r="E933" s="94"/>
      <c r="F933" s="93"/>
      <c r="G933" s="94"/>
      <c r="H933" s="108"/>
      <c r="I933" s="109"/>
      <c r="J933" s="96"/>
      <c r="K933" s="97">
        <f t="shared" si="29"/>
        <v>0</v>
      </c>
    </row>
    <row r="934" spans="1:11" x14ac:dyDescent="0.25">
      <c r="A934" s="104" t="str">
        <f t="shared" si="28"/>
        <v/>
      </c>
      <c r="B934" s="93"/>
      <c r="C934" s="93"/>
      <c r="D934" s="103" t="str">
        <f>IF(C934="","",VLOOKUP(C934,'بيانات الموظفين'!$B$3:$C$301,2,FALSE))</f>
        <v/>
      </c>
      <c r="E934" s="94"/>
      <c r="F934" s="93"/>
      <c r="G934" s="94"/>
      <c r="H934" s="108"/>
      <c r="I934" s="109"/>
      <c r="J934" s="96"/>
      <c r="K934" s="97">
        <f t="shared" si="29"/>
        <v>0</v>
      </c>
    </row>
    <row r="935" spans="1:11" x14ac:dyDescent="0.25">
      <c r="A935" s="104" t="str">
        <f t="shared" si="28"/>
        <v/>
      </c>
      <c r="B935" s="93"/>
      <c r="C935" s="93"/>
      <c r="D935" s="103" t="str">
        <f>IF(C935="","",VLOOKUP(C935,'بيانات الموظفين'!$B$3:$C$301,2,FALSE))</f>
        <v/>
      </c>
      <c r="E935" s="94"/>
      <c r="F935" s="93"/>
      <c r="G935" s="94"/>
      <c r="H935" s="108"/>
      <c r="I935" s="109"/>
      <c r="J935" s="96"/>
      <c r="K935" s="97">
        <f t="shared" si="29"/>
        <v>0</v>
      </c>
    </row>
    <row r="936" spans="1:11" x14ac:dyDescent="0.25">
      <c r="A936" s="104" t="str">
        <f t="shared" si="28"/>
        <v/>
      </c>
      <c r="B936" s="93"/>
      <c r="C936" s="93"/>
      <c r="D936" s="103" t="str">
        <f>IF(C936="","",VLOOKUP(C936,'بيانات الموظفين'!$B$3:$C$301,2,FALSE))</f>
        <v/>
      </c>
      <c r="E936" s="94"/>
      <c r="F936" s="93"/>
      <c r="G936" s="94"/>
      <c r="H936" s="108"/>
      <c r="I936" s="109"/>
      <c r="J936" s="96"/>
      <c r="K936" s="97">
        <f t="shared" si="29"/>
        <v>0</v>
      </c>
    </row>
    <row r="937" spans="1:11" x14ac:dyDescent="0.25">
      <c r="A937" s="104" t="str">
        <f t="shared" si="28"/>
        <v/>
      </c>
      <c r="B937" s="93"/>
      <c r="C937" s="93"/>
      <c r="D937" s="103" t="str">
        <f>IF(C937="","",VLOOKUP(C937,'بيانات الموظفين'!$B$3:$C$301,2,FALSE))</f>
        <v/>
      </c>
      <c r="E937" s="94"/>
      <c r="F937" s="93"/>
      <c r="G937" s="94"/>
      <c r="H937" s="108"/>
      <c r="I937" s="109"/>
      <c r="J937" s="96"/>
      <c r="K937" s="97">
        <f t="shared" si="29"/>
        <v>0</v>
      </c>
    </row>
    <row r="938" spans="1:11" x14ac:dyDescent="0.25">
      <c r="A938" s="104" t="str">
        <f t="shared" si="28"/>
        <v/>
      </c>
      <c r="B938" s="93"/>
      <c r="C938" s="93"/>
      <c r="D938" s="103" t="str">
        <f>IF(C938="","",VLOOKUP(C938,'بيانات الموظفين'!$B$3:$C$301,2,FALSE))</f>
        <v/>
      </c>
      <c r="E938" s="94"/>
      <c r="F938" s="93"/>
      <c r="G938" s="94"/>
      <c r="H938" s="108"/>
      <c r="I938" s="109"/>
      <c r="J938" s="96"/>
      <c r="K938" s="97">
        <f t="shared" si="29"/>
        <v>0</v>
      </c>
    </row>
    <row r="939" spans="1:11" x14ac:dyDescent="0.25">
      <c r="A939" s="104" t="str">
        <f t="shared" si="28"/>
        <v/>
      </c>
      <c r="B939" s="93"/>
      <c r="C939" s="93"/>
      <c r="D939" s="103" t="str">
        <f>IF(C939="","",VLOOKUP(C939,'بيانات الموظفين'!$B$3:$C$301,2,FALSE))</f>
        <v/>
      </c>
      <c r="E939" s="94"/>
      <c r="F939" s="93"/>
      <c r="G939" s="94"/>
      <c r="H939" s="108"/>
      <c r="I939" s="109"/>
      <c r="J939" s="96"/>
      <c r="K939" s="97">
        <f t="shared" si="29"/>
        <v>0</v>
      </c>
    </row>
    <row r="940" spans="1:11" x14ac:dyDescent="0.25">
      <c r="A940" s="104" t="str">
        <f t="shared" si="28"/>
        <v/>
      </c>
      <c r="B940" s="93"/>
      <c r="C940" s="93"/>
      <c r="D940" s="103" t="str">
        <f>IF(C940="","",VLOOKUP(C940,'بيانات الموظفين'!$B$3:$C$301,2,FALSE))</f>
        <v/>
      </c>
      <c r="E940" s="94"/>
      <c r="F940" s="93"/>
      <c r="G940" s="94"/>
      <c r="H940" s="108"/>
      <c r="I940" s="109"/>
      <c r="J940" s="96"/>
      <c r="K940" s="97">
        <f t="shared" si="29"/>
        <v>0</v>
      </c>
    </row>
    <row r="941" spans="1:11" x14ac:dyDescent="0.25">
      <c r="A941" s="104" t="str">
        <f t="shared" si="28"/>
        <v/>
      </c>
      <c r="B941" s="93"/>
      <c r="C941" s="93"/>
      <c r="D941" s="103" t="str">
        <f>IF(C941="","",VLOOKUP(C941,'بيانات الموظفين'!$B$3:$C$301,2,FALSE))</f>
        <v/>
      </c>
      <c r="E941" s="94"/>
      <c r="F941" s="93"/>
      <c r="G941" s="94"/>
      <c r="H941" s="108"/>
      <c r="I941" s="109"/>
      <c r="J941" s="96"/>
      <c r="K941" s="97">
        <f t="shared" si="29"/>
        <v>0</v>
      </c>
    </row>
    <row r="942" spans="1:11" x14ac:dyDescent="0.25">
      <c r="A942" s="104" t="str">
        <f t="shared" si="28"/>
        <v/>
      </c>
      <c r="B942" s="93"/>
      <c r="C942" s="93"/>
      <c r="D942" s="103" t="str">
        <f>IF(C942="","",VLOOKUP(C942,'بيانات الموظفين'!$B$3:$C$301,2,FALSE))</f>
        <v/>
      </c>
      <c r="E942" s="94"/>
      <c r="F942" s="93"/>
      <c r="G942" s="94"/>
      <c r="H942" s="108"/>
      <c r="I942" s="109"/>
      <c r="J942" s="96"/>
      <c r="K942" s="97">
        <f t="shared" si="29"/>
        <v>0</v>
      </c>
    </row>
    <row r="943" spans="1:11" x14ac:dyDescent="0.25">
      <c r="A943" s="104" t="str">
        <f t="shared" si="28"/>
        <v/>
      </c>
      <c r="B943" s="93"/>
      <c r="C943" s="93"/>
      <c r="D943" s="103" t="str">
        <f>IF(C943="","",VLOOKUP(C943,'بيانات الموظفين'!$B$3:$C$301,2,FALSE))</f>
        <v/>
      </c>
      <c r="E943" s="94"/>
      <c r="F943" s="93"/>
      <c r="G943" s="94"/>
      <c r="H943" s="108"/>
      <c r="I943" s="109"/>
      <c r="J943" s="96"/>
      <c r="K943" s="97">
        <f t="shared" si="29"/>
        <v>0</v>
      </c>
    </row>
    <row r="944" spans="1:11" x14ac:dyDescent="0.25">
      <c r="A944" s="104" t="str">
        <f t="shared" si="28"/>
        <v/>
      </c>
      <c r="B944" s="93"/>
      <c r="C944" s="93"/>
      <c r="D944" s="103" t="str">
        <f>IF(C944="","",VLOOKUP(C944,'بيانات الموظفين'!$B$3:$C$301,2,FALSE))</f>
        <v/>
      </c>
      <c r="E944" s="94"/>
      <c r="F944" s="93"/>
      <c r="G944" s="94"/>
      <c r="H944" s="108"/>
      <c r="I944" s="109"/>
      <c r="J944" s="96"/>
      <c r="K944" s="97">
        <f t="shared" si="29"/>
        <v>0</v>
      </c>
    </row>
    <row r="945" spans="1:11" x14ac:dyDescent="0.25">
      <c r="A945" s="104" t="str">
        <f t="shared" si="28"/>
        <v/>
      </c>
      <c r="B945" s="93"/>
      <c r="C945" s="93"/>
      <c r="D945" s="103" t="str">
        <f>IF(C945="","",VLOOKUP(C945,'بيانات الموظفين'!$B$3:$C$301,2,FALSE))</f>
        <v/>
      </c>
      <c r="E945" s="94"/>
      <c r="F945" s="93"/>
      <c r="G945" s="94"/>
      <c r="H945" s="108"/>
      <c r="I945" s="109"/>
      <c r="J945" s="96"/>
      <c r="K945" s="97">
        <f t="shared" si="29"/>
        <v>0</v>
      </c>
    </row>
    <row r="946" spans="1:11" x14ac:dyDescent="0.25">
      <c r="A946" s="104" t="str">
        <f t="shared" si="28"/>
        <v/>
      </c>
      <c r="B946" s="93"/>
      <c r="C946" s="93"/>
      <c r="D946" s="103" t="str">
        <f>IF(C946="","",VLOOKUP(C946,'بيانات الموظفين'!$B$3:$C$301,2,FALSE))</f>
        <v/>
      </c>
      <c r="E946" s="94"/>
      <c r="F946" s="93"/>
      <c r="G946" s="94"/>
      <c r="H946" s="108"/>
      <c r="I946" s="109"/>
      <c r="J946" s="96"/>
      <c r="K946" s="97">
        <f t="shared" si="29"/>
        <v>0</v>
      </c>
    </row>
    <row r="947" spans="1:11" x14ac:dyDescent="0.25">
      <c r="A947" s="104" t="str">
        <f t="shared" si="28"/>
        <v/>
      </c>
      <c r="B947" s="93"/>
      <c r="C947" s="93"/>
      <c r="D947" s="103" t="str">
        <f>IF(C947="","",VLOOKUP(C947,'بيانات الموظفين'!$B$3:$C$301,2,FALSE))</f>
        <v/>
      </c>
      <c r="E947" s="94"/>
      <c r="F947" s="93"/>
      <c r="G947" s="94"/>
      <c r="H947" s="108"/>
      <c r="I947" s="109"/>
      <c r="J947" s="96"/>
      <c r="K947" s="97">
        <f t="shared" si="29"/>
        <v>0</v>
      </c>
    </row>
    <row r="948" spans="1:11" x14ac:dyDescent="0.25">
      <c r="A948" s="104" t="str">
        <f t="shared" si="28"/>
        <v/>
      </c>
      <c r="B948" s="93"/>
      <c r="C948" s="93"/>
      <c r="D948" s="103" t="str">
        <f>IF(C948="","",VLOOKUP(C948,'بيانات الموظفين'!$B$3:$C$301,2,FALSE))</f>
        <v/>
      </c>
      <c r="E948" s="94"/>
      <c r="F948" s="93"/>
      <c r="G948" s="94"/>
      <c r="H948" s="108"/>
      <c r="I948" s="109"/>
      <c r="J948" s="96"/>
      <c r="K948" s="97">
        <f t="shared" si="29"/>
        <v>0</v>
      </c>
    </row>
    <row r="949" spans="1:11" x14ac:dyDescent="0.25">
      <c r="A949" s="104" t="str">
        <f t="shared" si="28"/>
        <v/>
      </c>
      <c r="B949" s="93"/>
      <c r="C949" s="93"/>
      <c r="D949" s="103" t="str">
        <f>IF(C949="","",VLOOKUP(C949,'بيانات الموظفين'!$B$3:$C$301,2,FALSE))</f>
        <v/>
      </c>
      <c r="E949" s="94"/>
      <c r="F949" s="93"/>
      <c r="G949" s="94"/>
      <c r="H949" s="108"/>
      <c r="I949" s="109"/>
      <c r="J949" s="96"/>
      <c r="K949" s="97">
        <f t="shared" si="29"/>
        <v>0</v>
      </c>
    </row>
    <row r="950" spans="1:11" x14ac:dyDescent="0.25">
      <c r="A950" s="104" t="str">
        <f t="shared" si="28"/>
        <v/>
      </c>
      <c r="B950" s="93"/>
      <c r="C950" s="93"/>
      <c r="D950" s="103" t="str">
        <f>IF(C950="","",VLOOKUP(C950,'بيانات الموظفين'!$B$3:$C$301,2,FALSE))</f>
        <v/>
      </c>
      <c r="E950" s="94"/>
      <c r="F950" s="93"/>
      <c r="G950" s="94"/>
      <c r="H950" s="108"/>
      <c r="I950" s="109"/>
      <c r="J950" s="96"/>
      <c r="K950" s="97">
        <f t="shared" si="29"/>
        <v>0</v>
      </c>
    </row>
    <row r="951" spans="1:11" x14ac:dyDescent="0.25">
      <c r="A951" s="104" t="str">
        <f t="shared" si="28"/>
        <v/>
      </c>
      <c r="B951" s="93"/>
      <c r="C951" s="93"/>
      <c r="D951" s="103" t="str">
        <f>IF(C951="","",VLOOKUP(C951,'بيانات الموظفين'!$B$3:$C$301,2,FALSE))</f>
        <v/>
      </c>
      <c r="E951" s="94"/>
      <c r="F951" s="93"/>
      <c r="G951" s="94"/>
      <c r="H951" s="108"/>
      <c r="I951" s="109"/>
      <c r="J951" s="96"/>
      <c r="K951" s="97">
        <f t="shared" si="29"/>
        <v>0</v>
      </c>
    </row>
    <row r="952" spans="1:11" x14ac:dyDescent="0.25">
      <c r="A952" s="104" t="str">
        <f t="shared" si="28"/>
        <v/>
      </c>
      <c r="B952" s="93"/>
      <c r="C952" s="93"/>
      <c r="D952" s="103" t="str">
        <f>IF(C952="","",VLOOKUP(C952,'بيانات الموظفين'!$B$3:$C$301,2,FALSE))</f>
        <v/>
      </c>
      <c r="E952" s="94"/>
      <c r="F952" s="93"/>
      <c r="G952" s="94"/>
      <c r="H952" s="108"/>
      <c r="I952" s="109"/>
      <c r="J952" s="96"/>
      <c r="K952" s="97">
        <f t="shared" si="29"/>
        <v>0</v>
      </c>
    </row>
    <row r="953" spans="1:11" x14ac:dyDescent="0.25">
      <c r="A953" s="104" t="str">
        <f t="shared" si="28"/>
        <v/>
      </c>
      <c r="B953" s="93"/>
      <c r="C953" s="93"/>
      <c r="D953" s="103" t="str">
        <f>IF(C953="","",VLOOKUP(C953,'بيانات الموظفين'!$B$3:$C$301,2,FALSE))</f>
        <v/>
      </c>
      <c r="E953" s="94"/>
      <c r="F953" s="93"/>
      <c r="G953" s="94"/>
      <c r="H953" s="108"/>
      <c r="I953" s="109"/>
      <c r="J953" s="96"/>
      <c r="K953" s="97">
        <f t="shared" si="29"/>
        <v>0</v>
      </c>
    </row>
    <row r="954" spans="1:11" x14ac:dyDescent="0.25">
      <c r="A954" s="104" t="str">
        <f t="shared" si="28"/>
        <v/>
      </c>
      <c r="B954" s="93"/>
      <c r="C954" s="93"/>
      <c r="D954" s="103" t="str">
        <f>IF(C954="","",VLOOKUP(C954,'بيانات الموظفين'!$B$3:$C$301,2,FALSE))</f>
        <v/>
      </c>
      <c r="E954" s="94"/>
      <c r="F954" s="93"/>
      <c r="G954" s="94"/>
      <c r="H954" s="108"/>
      <c r="I954" s="109"/>
      <c r="J954" s="96"/>
      <c r="K954" s="97">
        <f t="shared" si="29"/>
        <v>0</v>
      </c>
    </row>
    <row r="955" spans="1:11" x14ac:dyDescent="0.25">
      <c r="A955" s="104" t="str">
        <f t="shared" si="28"/>
        <v/>
      </c>
      <c r="B955" s="93"/>
      <c r="C955" s="93"/>
      <c r="D955" s="103" t="str">
        <f>IF(C955="","",VLOOKUP(C955,'بيانات الموظفين'!$B$3:$C$301,2,FALSE))</f>
        <v/>
      </c>
      <c r="E955" s="94"/>
      <c r="F955" s="93"/>
      <c r="G955" s="94"/>
      <c r="H955" s="108"/>
      <c r="I955" s="109"/>
      <c r="J955" s="96"/>
      <c r="K955" s="97">
        <f t="shared" si="29"/>
        <v>0</v>
      </c>
    </row>
    <row r="956" spans="1:11" x14ac:dyDescent="0.25">
      <c r="A956" s="104" t="str">
        <f t="shared" si="28"/>
        <v/>
      </c>
      <c r="B956" s="93"/>
      <c r="C956" s="93"/>
      <c r="D956" s="103" t="str">
        <f>IF(C956="","",VLOOKUP(C956,'بيانات الموظفين'!$B$3:$C$301,2,FALSE))</f>
        <v/>
      </c>
      <c r="E956" s="94"/>
      <c r="F956" s="93"/>
      <c r="G956" s="94"/>
      <c r="H956" s="108"/>
      <c r="I956" s="109"/>
      <c r="J956" s="96"/>
      <c r="K956" s="97">
        <f t="shared" si="29"/>
        <v>0</v>
      </c>
    </row>
    <row r="957" spans="1:11" x14ac:dyDescent="0.25">
      <c r="A957" s="104" t="str">
        <f t="shared" si="28"/>
        <v/>
      </c>
      <c r="B957" s="93"/>
      <c r="C957" s="93"/>
      <c r="D957" s="103" t="str">
        <f>IF(C957="","",VLOOKUP(C957,'بيانات الموظفين'!$B$3:$C$301,2,FALSE))</f>
        <v/>
      </c>
      <c r="E957" s="94"/>
      <c r="F957" s="93"/>
      <c r="G957" s="94"/>
      <c r="H957" s="108"/>
      <c r="I957" s="109"/>
      <c r="J957" s="96"/>
      <c r="K957" s="97">
        <f t="shared" si="29"/>
        <v>0</v>
      </c>
    </row>
    <row r="958" spans="1:11" x14ac:dyDescent="0.25">
      <c r="A958" s="104" t="str">
        <f t="shared" si="28"/>
        <v/>
      </c>
      <c r="B958" s="93"/>
      <c r="C958" s="93"/>
      <c r="D958" s="103" t="str">
        <f>IF(C958="","",VLOOKUP(C958,'بيانات الموظفين'!$B$3:$C$301,2,FALSE))</f>
        <v/>
      </c>
      <c r="E958" s="94"/>
      <c r="F958" s="93"/>
      <c r="G958" s="94"/>
      <c r="H958" s="108"/>
      <c r="I958" s="109"/>
      <c r="J958" s="96"/>
      <c r="K958" s="97">
        <f t="shared" si="29"/>
        <v>0</v>
      </c>
    </row>
    <row r="959" spans="1:11" x14ac:dyDescent="0.25">
      <c r="A959" s="104" t="str">
        <f t="shared" si="28"/>
        <v/>
      </c>
      <c r="B959" s="93"/>
      <c r="C959" s="93"/>
      <c r="D959" s="103" t="str">
        <f>IF(C959="","",VLOOKUP(C959,'بيانات الموظفين'!$B$3:$C$301,2,FALSE))</f>
        <v/>
      </c>
      <c r="E959" s="94"/>
      <c r="F959" s="93"/>
      <c r="G959" s="94"/>
      <c r="H959" s="108"/>
      <c r="I959" s="109"/>
      <c r="J959" s="96"/>
      <c r="K959" s="97">
        <f t="shared" si="29"/>
        <v>0</v>
      </c>
    </row>
    <row r="960" spans="1:11" x14ac:dyDescent="0.25">
      <c r="A960" s="104" t="str">
        <f t="shared" si="28"/>
        <v/>
      </c>
      <c r="B960" s="93"/>
      <c r="C960" s="93"/>
      <c r="D960" s="103" t="str">
        <f>IF(C960="","",VLOOKUP(C960,'بيانات الموظفين'!$B$3:$C$301,2,FALSE))</f>
        <v/>
      </c>
      <c r="E960" s="94"/>
      <c r="F960" s="93"/>
      <c r="G960" s="94"/>
      <c r="H960" s="108"/>
      <c r="I960" s="109"/>
      <c r="J960" s="96"/>
      <c r="K960" s="97">
        <f t="shared" si="29"/>
        <v>0</v>
      </c>
    </row>
    <row r="961" spans="1:11" x14ac:dyDescent="0.25">
      <c r="A961" s="104" t="str">
        <f t="shared" si="28"/>
        <v/>
      </c>
      <c r="B961" s="93"/>
      <c r="C961" s="93"/>
      <c r="D961" s="103" t="str">
        <f>IF(C961="","",VLOOKUP(C961,'بيانات الموظفين'!$B$3:$C$301,2,FALSE))</f>
        <v/>
      </c>
      <c r="E961" s="94"/>
      <c r="F961" s="93"/>
      <c r="G961" s="94"/>
      <c r="H961" s="108"/>
      <c r="I961" s="109"/>
      <c r="J961" s="96"/>
      <c r="K961" s="97">
        <f t="shared" si="29"/>
        <v>0</v>
      </c>
    </row>
    <row r="962" spans="1:11" x14ac:dyDescent="0.25">
      <c r="A962" s="104" t="str">
        <f t="shared" si="28"/>
        <v/>
      </c>
      <c r="B962" s="93"/>
      <c r="C962" s="93"/>
      <c r="D962" s="103" t="str">
        <f>IF(C962="","",VLOOKUP(C962,'بيانات الموظفين'!$B$3:$C$301,2,FALSE))</f>
        <v/>
      </c>
      <c r="E962" s="94"/>
      <c r="F962" s="93"/>
      <c r="G962" s="94"/>
      <c r="H962" s="108"/>
      <c r="I962" s="109"/>
      <c r="J962" s="96"/>
      <c r="K962" s="97">
        <f t="shared" si="29"/>
        <v>0</v>
      </c>
    </row>
    <row r="963" spans="1:11" x14ac:dyDescent="0.25">
      <c r="A963" s="104" t="str">
        <f t="shared" si="28"/>
        <v/>
      </c>
      <c r="B963" s="93"/>
      <c r="C963" s="93"/>
      <c r="D963" s="103" t="str">
        <f>IF(C963="","",VLOOKUP(C963,'بيانات الموظفين'!$B$3:$C$301,2,FALSE))</f>
        <v/>
      </c>
      <c r="E963" s="94"/>
      <c r="F963" s="93"/>
      <c r="G963" s="94"/>
      <c r="H963" s="108"/>
      <c r="I963" s="109"/>
      <c r="J963" s="96"/>
      <c r="K963" s="97">
        <f t="shared" si="29"/>
        <v>0</v>
      </c>
    </row>
    <row r="964" spans="1:11" x14ac:dyDescent="0.25">
      <c r="A964" s="104" t="str">
        <f t="shared" si="28"/>
        <v/>
      </c>
      <c r="B964" s="93"/>
      <c r="C964" s="93"/>
      <c r="D964" s="103" t="str">
        <f>IF(C964="","",VLOOKUP(C964,'بيانات الموظفين'!$B$3:$C$301,2,FALSE))</f>
        <v/>
      </c>
      <c r="E964" s="94"/>
      <c r="F964" s="93"/>
      <c r="G964" s="94"/>
      <c r="H964" s="108"/>
      <c r="I964" s="109"/>
      <c r="J964" s="96"/>
      <c r="K964" s="97">
        <f t="shared" si="29"/>
        <v>0</v>
      </c>
    </row>
    <row r="965" spans="1:11" x14ac:dyDescent="0.25">
      <c r="A965" s="104" t="str">
        <f t="shared" si="28"/>
        <v/>
      </c>
      <c r="B965" s="93"/>
      <c r="C965" s="93"/>
      <c r="D965" s="103" t="str">
        <f>IF(C965="","",VLOOKUP(C965,'بيانات الموظفين'!$B$3:$C$301,2,FALSE))</f>
        <v/>
      </c>
      <c r="E965" s="94"/>
      <c r="F965" s="93"/>
      <c r="G965" s="94"/>
      <c r="H965" s="108"/>
      <c r="I965" s="109"/>
      <c r="J965" s="96"/>
      <c r="K965" s="97">
        <f t="shared" si="29"/>
        <v>0</v>
      </c>
    </row>
    <row r="966" spans="1:11" x14ac:dyDescent="0.25">
      <c r="A966" s="104" t="str">
        <f t="shared" ref="A966:A1002" si="30">IF(C966="","",ROW(A966)-ROW($A$5))</f>
        <v/>
      </c>
      <c r="B966" s="93"/>
      <c r="C966" s="93"/>
      <c r="D966" s="103" t="str">
        <f>IF(C966="","",VLOOKUP(C966,'بيانات الموظفين'!$B$3:$C$301,2,FALSE))</f>
        <v/>
      </c>
      <c r="E966" s="94"/>
      <c r="F966" s="93"/>
      <c r="G966" s="94"/>
      <c r="H966" s="108"/>
      <c r="I966" s="109"/>
      <c r="J966" s="96"/>
      <c r="K966" s="97">
        <f t="shared" si="29"/>
        <v>0</v>
      </c>
    </row>
    <row r="967" spans="1:11" x14ac:dyDescent="0.25">
      <c r="A967" s="104" t="str">
        <f t="shared" si="30"/>
        <v/>
      </c>
      <c r="B967" s="93"/>
      <c r="C967" s="93"/>
      <c r="D967" s="103" t="str">
        <f>IF(C967="","",VLOOKUP(C967,'بيانات الموظفين'!$B$3:$C$301,2,FALSE))</f>
        <v/>
      </c>
      <c r="E967" s="94"/>
      <c r="F967" s="93"/>
      <c r="G967" s="94"/>
      <c r="H967" s="108"/>
      <c r="I967" s="109"/>
      <c r="J967" s="96"/>
      <c r="K967" s="97">
        <f t="shared" ref="K967:K1002" si="31">I967-H967</f>
        <v>0</v>
      </c>
    </row>
    <row r="968" spans="1:11" x14ac:dyDescent="0.25">
      <c r="A968" s="104" t="str">
        <f t="shared" si="30"/>
        <v/>
      </c>
      <c r="B968" s="93"/>
      <c r="C968" s="93"/>
      <c r="D968" s="103" t="str">
        <f>IF(C968="","",VLOOKUP(C968,'بيانات الموظفين'!$B$3:$C$301,2,FALSE))</f>
        <v/>
      </c>
      <c r="E968" s="94"/>
      <c r="F968" s="93"/>
      <c r="G968" s="94"/>
      <c r="H968" s="108"/>
      <c r="I968" s="109"/>
      <c r="J968" s="96"/>
      <c r="K968" s="97">
        <f t="shared" si="31"/>
        <v>0</v>
      </c>
    </row>
    <row r="969" spans="1:11" x14ac:dyDescent="0.25">
      <c r="A969" s="104" t="str">
        <f t="shared" si="30"/>
        <v/>
      </c>
      <c r="B969" s="93"/>
      <c r="C969" s="93"/>
      <c r="D969" s="103" t="str">
        <f>IF(C969="","",VLOOKUP(C969,'بيانات الموظفين'!$B$3:$C$301,2,FALSE))</f>
        <v/>
      </c>
      <c r="E969" s="94"/>
      <c r="F969" s="93"/>
      <c r="G969" s="94"/>
      <c r="H969" s="108"/>
      <c r="I969" s="109"/>
      <c r="J969" s="96"/>
      <c r="K969" s="97">
        <f t="shared" si="31"/>
        <v>0</v>
      </c>
    </row>
    <row r="970" spans="1:11" x14ac:dyDescent="0.25">
      <c r="A970" s="104" t="str">
        <f t="shared" si="30"/>
        <v/>
      </c>
      <c r="B970" s="93"/>
      <c r="C970" s="93"/>
      <c r="D970" s="103" t="str">
        <f>IF(C970="","",VLOOKUP(C970,'بيانات الموظفين'!$B$3:$C$301,2,FALSE))</f>
        <v/>
      </c>
      <c r="E970" s="94"/>
      <c r="F970" s="93"/>
      <c r="G970" s="94"/>
      <c r="H970" s="108"/>
      <c r="I970" s="109"/>
      <c r="J970" s="96"/>
      <c r="K970" s="97">
        <f t="shared" si="31"/>
        <v>0</v>
      </c>
    </row>
    <row r="971" spans="1:11" x14ac:dyDescent="0.25">
      <c r="A971" s="104" t="str">
        <f t="shared" si="30"/>
        <v/>
      </c>
      <c r="B971" s="93"/>
      <c r="C971" s="93"/>
      <c r="D971" s="103" t="str">
        <f>IF(C971="","",VLOOKUP(C971,'بيانات الموظفين'!$B$3:$C$301,2,FALSE))</f>
        <v/>
      </c>
      <c r="E971" s="94"/>
      <c r="F971" s="93"/>
      <c r="G971" s="94"/>
      <c r="H971" s="108"/>
      <c r="I971" s="109"/>
      <c r="J971" s="96"/>
      <c r="K971" s="97">
        <f t="shared" si="31"/>
        <v>0</v>
      </c>
    </row>
    <row r="972" spans="1:11" x14ac:dyDescent="0.25">
      <c r="A972" s="104" t="str">
        <f t="shared" si="30"/>
        <v/>
      </c>
      <c r="B972" s="93"/>
      <c r="C972" s="93"/>
      <c r="D972" s="103" t="str">
        <f>IF(C972="","",VLOOKUP(C972,'بيانات الموظفين'!$B$3:$C$301,2,FALSE))</f>
        <v/>
      </c>
      <c r="E972" s="94"/>
      <c r="F972" s="93"/>
      <c r="G972" s="94"/>
      <c r="H972" s="108"/>
      <c r="I972" s="109"/>
      <c r="J972" s="96"/>
      <c r="K972" s="97">
        <f t="shared" si="31"/>
        <v>0</v>
      </c>
    </row>
    <row r="973" spans="1:11" x14ac:dyDescent="0.25">
      <c r="A973" s="104" t="str">
        <f t="shared" si="30"/>
        <v/>
      </c>
      <c r="B973" s="93"/>
      <c r="C973" s="93"/>
      <c r="D973" s="103" t="str">
        <f>IF(C973="","",VLOOKUP(C973,'بيانات الموظفين'!$B$3:$C$301,2,FALSE))</f>
        <v/>
      </c>
      <c r="E973" s="94"/>
      <c r="F973" s="93"/>
      <c r="G973" s="94"/>
      <c r="H973" s="108"/>
      <c r="I973" s="109"/>
      <c r="J973" s="96"/>
      <c r="K973" s="97">
        <f t="shared" si="31"/>
        <v>0</v>
      </c>
    </row>
    <row r="974" spans="1:11" x14ac:dyDescent="0.25">
      <c r="A974" s="104" t="str">
        <f t="shared" si="30"/>
        <v/>
      </c>
      <c r="B974" s="93"/>
      <c r="C974" s="93"/>
      <c r="D974" s="103" t="str">
        <f>IF(C974="","",VLOOKUP(C974,'بيانات الموظفين'!$B$3:$C$301,2,FALSE))</f>
        <v/>
      </c>
      <c r="E974" s="94"/>
      <c r="F974" s="93"/>
      <c r="G974" s="94"/>
      <c r="H974" s="108"/>
      <c r="I974" s="109"/>
      <c r="J974" s="96"/>
      <c r="K974" s="97">
        <f t="shared" si="31"/>
        <v>0</v>
      </c>
    </row>
    <row r="975" spans="1:11" x14ac:dyDescent="0.25">
      <c r="A975" s="104" t="str">
        <f t="shared" si="30"/>
        <v/>
      </c>
      <c r="B975" s="93"/>
      <c r="C975" s="93"/>
      <c r="D975" s="103" t="str">
        <f>IF(C975="","",VLOOKUP(C975,'بيانات الموظفين'!$B$3:$C$301,2,FALSE))</f>
        <v/>
      </c>
      <c r="E975" s="94"/>
      <c r="F975" s="93"/>
      <c r="G975" s="94"/>
      <c r="H975" s="108"/>
      <c r="I975" s="109"/>
      <c r="J975" s="96"/>
      <c r="K975" s="97">
        <f t="shared" si="31"/>
        <v>0</v>
      </c>
    </row>
    <row r="976" spans="1:11" x14ac:dyDescent="0.25">
      <c r="A976" s="104" t="str">
        <f t="shared" si="30"/>
        <v/>
      </c>
      <c r="B976" s="93"/>
      <c r="C976" s="93"/>
      <c r="D976" s="103" t="str">
        <f>IF(C976="","",VLOOKUP(C976,'بيانات الموظفين'!$B$3:$C$301,2,FALSE))</f>
        <v/>
      </c>
      <c r="E976" s="94"/>
      <c r="F976" s="93"/>
      <c r="G976" s="94"/>
      <c r="H976" s="108"/>
      <c r="I976" s="109"/>
      <c r="J976" s="96"/>
      <c r="K976" s="97">
        <f t="shared" si="31"/>
        <v>0</v>
      </c>
    </row>
    <row r="977" spans="1:11" x14ac:dyDescent="0.25">
      <c r="A977" s="104" t="str">
        <f t="shared" si="30"/>
        <v/>
      </c>
      <c r="B977" s="93"/>
      <c r="C977" s="93"/>
      <c r="D977" s="103" t="str">
        <f>IF(C977="","",VLOOKUP(C977,'بيانات الموظفين'!$B$3:$C$301,2,FALSE))</f>
        <v/>
      </c>
      <c r="E977" s="94"/>
      <c r="F977" s="93"/>
      <c r="G977" s="94"/>
      <c r="H977" s="108"/>
      <c r="I977" s="109"/>
      <c r="J977" s="96"/>
      <c r="K977" s="97">
        <f t="shared" si="31"/>
        <v>0</v>
      </c>
    </row>
    <row r="978" spans="1:11" x14ac:dyDescent="0.25">
      <c r="A978" s="104" t="str">
        <f t="shared" si="30"/>
        <v/>
      </c>
      <c r="B978" s="93"/>
      <c r="C978" s="93"/>
      <c r="D978" s="103" t="str">
        <f>IF(C978="","",VLOOKUP(C978,'بيانات الموظفين'!$B$3:$C$301,2,FALSE))</f>
        <v/>
      </c>
      <c r="E978" s="94"/>
      <c r="F978" s="93"/>
      <c r="G978" s="94"/>
      <c r="H978" s="108"/>
      <c r="I978" s="109"/>
      <c r="J978" s="96"/>
      <c r="K978" s="97">
        <f t="shared" si="31"/>
        <v>0</v>
      </c>
    </row>
    <row r="979" spans="1:11" x14ac:dyDescent="0.25">
      <c r="A979" s="104" t="str">
        <f t="shared" si="30"/>
        <v/>
      </c>
      <c r="B979" s="93"/>
      <c r="C979" s="93"/>
      <c r="D979" s="103" t="str">
        <f>IF(C979="","",VLOOKUP(C979,'بيانات الموظفين'!$B$3:$C$301,2,FALSE))</f>
        <v/>
      </c>
      <c r="E979" s="94"/>
      <c r="F979" s="93"/>
      <c r="G979" s="94"/>
      <c r="H979" s="108"/>
      <c r="I979" s="109"/>
      <c r="J979" s="96"/>
      <c r="K979" s="97">
        <f t="shared" si="31"/>
        <v>0</v>
      </c>
    </row>
    <row r="980" spans="1:11" x14ac:dyDescent="0.25">
      <c r="A980" s="104" t="str">
        <f t="shared" si="30"/>
        <v/>
      </c>
      <c r="B980" s="93"/>
      <c r="C980" s="93"/>
      <c r="D980" s="103" t="str">
        <f>IF(C980="","",VLOOKUP(C980,'بيانات الموظفين'!$B$3:$C$301,2,FALSE))</f>
        <v/>
      </c>
      <c r="E980" s="94"/>
      <c r="F980" s="93"/>
      <c r="G980" s="94"/>
      <c r="H980" s="108"/>
      <c r="I980" s="109"/>
      <c r="J980" s="96"/>
      <c r="K980" s="97">
        <f t="shared" si="31"/>
        <v>0</v>
      </c>
    </row>
    <row r="981" spans="1:11" x14ac:dyDescent="0.25">
      <c r="A981" s="104" t="str">
        <f t="shared" si="30"/>
        <v/>
      </c>
      <c r="B981" s="93"/>
      <c r="C981" s="93"/>
      <c r="D981" s="103" t="str">
        <f>IF(C981="","",VLOOKUP(C981,'بيانات الموظفين'!$B$3:$C$301,2,FALSE))</f>
        <v/>
      </c>
      <c r="E981" s="94"/>
      <c r="F981" s="93"/>
      <c r="G981" s="94"/>
      <c r="H981" s="108"/>
      <c r="I981" s="109"/>
      <c r="J981" s="96"/>
      <c r="K981" s="97">
        <f t="shared" si="31"/>
        <v>0</v>
      </c>
    </row>
    <row r="982" spans="1:11" x14ac:dyDescent="0.25">
      <c r="A982" s="104" t="str">
        <f t="shared" si="30"/>
        <v/>
      </c>
      <c r="B982" s="93"/>
      <c r="C982" s="93"/>
      <c r="D982" s="103" t="str">
        <f>IF(C982="","",VLOOKUP(C982,'بيانات الموظفين'!$B$3:$C$301,2,FALSE))</f>
        <v/>
      </c>
      <c r="E982" s="94"/>
      <c r="F982" s="93"/>
      <c r="G982" s="94"/>
      <c r="H982" s="108"/>
      <c r="I982" s="109"/>
      <c r="J982" s="96"/>
      <c r="K982" s="97">
        <f t="shared" si="31"/>
        <v>0</v>
      </c>
    </row>
    <row r="983" spans="1:11" x14ac:dyDescent="0.25">
      <c r="A983" s="104" t="str">
        <f t="shared" si="30"/>
        <v/>
      </c>
      <c r="B983" s="93"/>
      <c r="C983" s="93"/>
      <c r="D983" s="103" t="str">
        <f>IF(C983="","",VLOOKUP(C983,'بيانات الموظفين'!$B$3:$C$301,2,FALSE))</f>
        <v/>
      </c>
      <c r="E983" s="94"/>
      <c r="F983" s="93"/>
      <c r="G983" s="94"/>
      <c r="H983" s="108"/>
      <c r="I983" s="109"/>
      <c r="J983" s="96"/>
      <c r="K983" s="97">
        <f t="shared" si="31"/>
        <v>0</v>
      </c>
    </row>
    <row r="984" spans="1:11" x14ac:dyDescent="0.25">
      <c r="A984" s="104" t="str">
        <f t="shared" si="30"/>
        <v/>
      </c>
      <c r="B984" s="93"/>
      <c r="C984" s="93"/>
      <c r="D984" s="103" t="str">
        <f>IF(C984="","",VLOOKUP(C984,'بيانات الموظفين'!$B$3:$C$301,2,FALSE))</f>
        <v/>
      </c>
      <c r="E984" s="94"/>
      <c r="F984" s="93"/>
      <c r="G984" s="94"/>
      <c r="H984" s="108"/>
      <c r="I984" s="109"/>
      <c r="J984" s="96"/>
      <c r="K984" s="97">
        <f t="shared" si="31"/>
        <v>0</v>
      </c>
    </row>
    <row r="985" spans="1:11" x14ac:dyDescent="0.25">
      <c r="A985" s="104" t="str">
        <f t="shared" si="30"/>
        <v/>
      </c>
      <c r="B985" s="93"/>
      <c r="C985" s="93"/>
      <c r="D985" s="103" t="str">
        <f>IF(C985="","",VLOOKUP(C985,'بيانات الموظفين'!$B$3:$C$301,2,FALSE))</f>
        <v/>
      </c>
      <c r="E985" s="94"/>
      <c r="F985" s="93"/>
      <c r="G985" s="94"/>
      <c r="H985" s="108"/>
      <c r="I985" s="109"/>
      <c r="J985" s="96"/>
      <c r="K985" s="97">
        <f t="shared" si="31"/>
        <v>0</v>
      </c>
    </row>
    <row r="986" spans="1:11" x14ac:dyDescent="0.25">
      <c r="A986" s="104" t="str">
        <f t="shared" si="30"/>
        <v/>
      </c>
      <c r="B986" s="93"/>
      <c r="C986" s="93"/>
      <c r="D986" s="103" t="str">
        <f>IF(C986="","",VLOOKUP(C986,'بيانات الموظفين'!$B$3:$C$301,2,FALSE))</f>
        <v/>
      </c>
      <c r="E986" s="94"/>
      <c r="F986" s="93"/>
      <c r="G986" s="94"/>
      <c r="H986" s="108"/>
      <c r="I986" s="109"/>
      <c r="J986" s="96"/>
      <c r="K986" s="97">
        <f t="shared" si="31"/>
        <v>0</v>
      </c>
    </row>
    <row r="987" spans="1:11" x14ac:dyDescent="0.25">
      <c r="A987" s="104" t="str">
        <f t="shared" si="30"/>
        <v/>
      </c>
      <c r="B987" s="93"/>
      <c r="C987" s="93"/>
      <c r="D987" s="103" t="str">
        <f>IF(C987="","",VLOOKUP(C987,'بيانات الموظفين'!$B$3:$C$301,2,FALSE))</f>
        <v/>
      </c>
      <c r="E987" s="94"/>
      <c r="F987" s="93"/>
      <c r="G987" s="94"/>
      <c r="H987" s="108"/>
      <c r="I987" s="109"/>
      <c r="J987" s="96"/>
      <c r="K987" s="97">
        <f t="shared" si="31"/>
        <v>0</v>
      </c>
    </row>
    <row r="988" spans="1:11" x14ac:dyDescent="0.25">
      <c r="A988" s="104" t="str">
        <f t="shared" si="30"/>
        <v/>
      </c>
      <c r="B988" s="93"/>
      <c r="C988" s="93"/>
      <c r="D988" s="103" t="str">
        <f>IF(C988="","",VLOOKUP(C988,'بيانات الموظفين'!$B$3:$C$301,2,FALSE))</f>
        <v/>
      </c>
      <c r="E988" s="94"/>
      <c r="F988" s="93"/>
      <c r="G988" s="94"/>
      <c r="H988" s="108"/>
      <c r="I988" s="109"/>
      <c r="J988" s="96"/>
      <c r="K988" s="97">
        <f t="shared" si="31"/>
        <v>0</v>
      </c>
    </row>
    <row r="989" spans="1:11" x14ac:dyDescent="0.25">
      <c r="A989" s="104" t="str">
        <f t="shared" si="30"/>
        <v/>
      </c>
      <c r="B989" s="93"/>
      <c r="C989" s="93"/>
      <c r="D989" s="103" t="str">
        <f>IF(C989="","",VLOOKUP(C989,'بيانات الموظفين'!$B$3:$C$301,2,FALSE))</f>
        <v/>
      </c>
      <c r="E989" s="94"/>
      <c r="F989" s="93"/>
      <c r="G989" s="94"/>
      <c r="H989" s="108"/>
      <c r="I989" s="109"/>
      <c r="J989" s="96"/>
      <c r="K989" s="97">
        <f t="shared" si="31"/>
        <v>0</v>
      </c>
    </row>
    <row r="990" spans="1:11" x14ac:dyDescent="0.25">
      <c r="A990" s="104" t="str">
        <f t="shared" si="30"/>
        <v/>
      </c>
      <c r="B990" s="93"/>
      <c r="C990" s="93"/>
      <c r="D990" s="103" t="str">
        <f>IF(C990="","",VLOOKUP(C990,'بيانات الموظفين'!$B$3:$C$301,2,FALSE))</f>
        <v/>
      </c>
      <c r="E990" s="94"/>
      <c r="F990" s="93"/>
      <c r="G990" s="94"/>
      <c r="H990" s="108"/>
      <c r="I990" s="109"/>
      <c r="J990" s="96"/>
      <c r="K990" s="97">
        <f t="shared" si="31"/>
        <v>0</v>
      </c>
    </row>
    <row r="991" spans="1:11" x14ac:dyDescent="0.25">
      <c r="A991" s="104" t="str">
        <f t="shared" si="30"/>
        <v/>
      </c>
      <c r="B991" s="93"/>
      <c r="C991" s="93"/>
      <c r="D991" s="103" t="str">
        <f>IF(C991="","",VLOOKUP(C991,'بيانات الموظفين'!$B$3:$C$301,2,FALSE))</f>
        <v/>
      </c>
      <c r="E991" s="94"/>
      <c r="F991" s="93"/>
      <c r="G991" s="94"/>
      <c r="H991" s="108"/>
      <c r="I991" s="109"/>
      <c r="J991" s="96"/>
      <c r="K991" s="97">
        <f t="shared" si="31"/>
        <v>0</v>
      </c>
    </row>
    <row r="992" spans="1:11" x14ac:dyDescent="0.25">
      <c r="A992" s="104" t="str">
        <f t="shared" si="30"/>
        <v/>
      </c>
      <c r="B992" s="93"/>
      <c r="C992" s="93"/>
      <c r="D992" s="103" t="str">
        <f>IF(C992="","",VLOOKUP(C992,'بيانات الموظفين'!$B$3:$C$301,2,FALSE))</f>
        <v/>
      </c>
      <c r="E992" s="94"/>
      <c r="F992" s="93"/>
      <c r="G992" s="94"/>
      <c r="H992" s="108"/>
      <c r="I992" s="109"/>
      <c r="J992" s="96"/>
      <c r="K992" s="97">
        <f t="shared" si="31"/>
        <v>0</v>
      </c>
    </row>
    <row r="993" spans="1:11" x14ac:dyDescent="0.25">
      <c r="A993" s="104" t="str">
        <f t="shared" si="30"/>
        <v/>
      </c>
      <c r="B993" s="93"/>
      <c r="C993" s="93"/>
      <c r="D993" s="103" t="str">
        <f>IF(C993="","",VLOOKUP(C993,'بيانات الموظفين'!$B$3:$C$301,2,FALSE))</f>
        <v/>
      </c>
      <c r="E993" s="94"/>
      <c r="F993" s="93"/>
      <c r="G993" s="94"/>
      <c r="H993" s="108"/>
      <c r="I993" s="109"/>
      <c r="J993" s="96"/>
      <c r="K993" s="97">
        <f t="shared" si="31"/>
        <v>0</v>
      </c>
    </row>
    <row r="994" spans="1:11" x14ac:dyDescent="0.25">
      <c r="A994" s="104" t="str">
        <f t="shared" si="30"/>
        <v/>
      </c>
      <c r="B994" s="93"/>
      <c r="C994" s="93"/>
      <c r="D994" s="103" t="str">
        <f>IF(C994="","",VLOOKUP(C994,'بيانات الموظفين'!$B$3:$C$301,2,FALSE))</f>
        <v/>
      </c>
      <c r="E994" s="94"/>
      <c r="F994" s="93"/>
      <c r="G994" s="94"/>
      <c r="H994" s="108"/>
      <c r="I994" s="109"/>
      <c r="J994" s="96"/>
      <c r="K994" s="97">
        <f t="shared" si="31"/>
        <v>0</v>
      </c>
    </row>
    <row r="995" spans="1:11" x14ac:dyDescent="0.25">
      <c r="A995" s="104" t="str">
        <f t="shared" si="30"/>
        <v/>
      </c>
      <c r="B995" s="93"/>
      <c r="C995" s="93"/>
      <c r="D995" s="103" t="str">
        <f>IF(C995="","",VLOOKUP(C995,'بيانات الموظفين'!$B$3:$C$301,2,FALSE))</f>
        <v/>
      </c>
      <c r="E995" s="94"/>
      <c r="F995" s="93"/>
      <c r="G995" s="94"/>
      <c r="H995" s="108"/>
      <c r="I995" s="109"/>
      <c r="J995" s="96"/>
      <c r="K995" s="97">
        <f t="shared" si="31"/>
        <v>0</v>
      </c>
    </row>
    <row r="996" spans="1:11" x14ac:dyDescent="0.25">
      <c r="A996" s="104" t="str">
        <f t="shared" si="30"/>
        <v/>
      </c>
      <c r="B996" s="93"/>
      <c r="C996" s="93"/>
      <c r="D996" s="103" t="str">
        <f>IF(C996="","",VLOOKUP(C996,'بيانات الموظفين'!$B$3:$C$301,2,FALSE))</f>
        <v/>
      </c>
      <c r="E996" s="94"/>
      <c r="F996" s="93"/>
      <c r="G996" s="94"/>
      <c r="H996" s="108"/>
      <c r="I996" s="109"/>
      <c r="J996" s="96"/>
      <c r="K996" s="97">
        <f t="shared" si="31"/>
        <v>0</v>
      </c>
    </row>
    <row r="997" spans="1:11" x14ac:dyDescent="0.25">
      <c r="A997" s="104" t="str">
        <f t="shared" si="30"/>
        <v/>
      </c>
      <c r="B997" s="93"/>
      <c r="C997" s="93"/>
      <c r="D997" s="103" t="str">
        <f>IF(C997="","",VLOOKUP(C997,'بيانات الموظفين'!$B$3:$C$301,2,FALSE))</f>
        <v/>
      </c>
      <c r="E997" s="94"/>
      <c r="F997" s="93"/>
      <c r="G997" s="94"/>
      <c r="H997" s="108"/>
      <c r="I997" s="109"/>
      <c r="J997" s="96"/>
      <c r="K997" s="97">
        <f t="shared" si="31"/>
        <v>0</v>
      </c>
    </row>
    <row r="998" spans="1:11" x14ac:dyDescent="0.25">
      <c r="A998" s="104" t="str">
        <f t="shared" si="30"/>
        <v/>
      </c>
      <c r="B998" s="93"/>
      <c r="C998" s="93"/>
      <c r="D998" s="103" t="str">
        <f>IF(C998="","",VLOOKUP(C998,'بيانات الموظفين'!$B$3:$C$301,2,FALSE))</f>
        <v/>
      </c>
      <c r="E998" s="94"/>
      <c r="F998" s="93"/>
      <c r="G998" s="94"/>
      <c r="H998" s="108"/>
      <c r="I998" s="109"/>
      <c r="J998" s="96"/>
      <c r="K998" s="97">
        <f t="shared" si="31"/>
        <v>0</v>
      </c>
    </row>
    <row r="999" spans="1:11" x14ac:dyDescent="0.25">
      <c r="A999" s="104" t="str">
        <f t="shared" si="30"/>
        <v/>
      </c>
      <c r="B999" s="93"/>
      <c r="C999" s="93"/>
      <c r="D999" s="103" t="str">
        <f>IF(C999="","",VLOOKUP(C999,'بيانات الموظفين'!$B$3:$C$301,2,FALSE))</f>
        <v/>
      </c>
      <c r="E999" s="94"/>
      <c r="F999" s="93"/>
      <c r="G999" s="94"/>
      <c r="H999" s="108"/>
      <c r="I999" s="109"/>
      <c r="J999" s="96"/>
      <c r="K999" s="97">
        <f t="shared" si="31"/>
        <v>0</v>
      </c>
    </row>
    <row r="1000" spans="1:11" x14ac:dyDescent="0.25">
      <c r="A1000" s="104" t="str">
        <f t="shared" si="30"/>
        <v/>
      </c>
      <c r="B1000" s="93"/>
      <c r="C1000" s="93"/>
      <c r="D1000" s="103" t="str">
        <f>IF(C1000="","",VLOOKUP(C1000,'بيانات الموظفين'!$B$3:$C$301,2,FALSE))</f>
        <v/>
      </c>
      <c r="E1000" s="94"/>
      <c r="F1000" s="93"/>
      <c r="G1000" s="94"/>
      <c r="H1000" s="108"/>
      <c r="I1000" s="109"/>
      <c r="J1000" s="96"/>
      <c r="K1000" s="97">
        <f t="shared" si="31"/>
        <v>0</v>
      </c>
    </row>
    <row r="1001" spans="1:11" x14ac:dyDescent="0.25">
      <c r="A1001" s="104" t="str">
        <f t="shared" si="30"/>
        <v/>
      </c>
      <c r="B1001" s="93"/>
      <c r="C1001" s="93"/>
      <c r="D1001" s="103" t="str">
        <f>IF(C1001="","",VLOOKUP(C1001,'بيانات الموظفين'!$B$3:$C$301,2,FALSE))</f>
        <v/>
      </c>
      <c r="E1001" s="94"/>
      <c r="F1001" s="93"/>
      <c r="G1001" s="94"/>
      <c r="H1001" s="108"/>
      <c r="I1001" s="109"/>
      <c r="J1001" s="96"/>
      <c r="K1001" s="97">
        <f t="shared" si="31"/>
        <v>0</v>
      </c>
    </row>
    <row r="1002" spans="1:11" ht="15.75" thickBot="1" x14ac:dyDescent="0.3">
      <c r="A1002" s="104" t="str">
        <f t="shared" si="30"/>
        <v/>
      </c>
      <c r="B1002" s="93"/>
      <c r="C1002" s="93"/>
      <c r="D1002" s="103" t="str">
        <f>IF(C1002="","",VLOOKUP(C1002,'بيانات الموظفين'!$B$3:$C$301,2,FALSE))</f>
        <v/>
      </c>
      <c r="E1002" s="94"/>
      <c r="F1002" s="98"/>
      <c r="G1002" s="94"/>
      <c r="H1002" s="110"/>
      <c r="I1002" s="111"/>
      <c r="J1002" s="96"/>
      <c r="K1002" s="97">
        <f t="shared" si="31"/>
        <v>0</v>
      </c>
    </row>
    <row r="1003" spans="1:11" ht="15.75" thickBot="1" x14ac:dyDescent="0.3">
      <c r="A1003" s="99"/>
      <c r="B1003" s="100"/>
      <c r="C1003" s="100"/>
      <c r="D1003" s="100"/>
      <c r="E1003" s="94"/>
      <c r="F1003" s="100"/>
      <c r="G1003" s="94"/>
      <c r="H1003" s="112"/>
      <c r="I1003" s="113"/>
      <c r="J1003" s="96"/>
      <c r="K1003" s="101">
        <f>SUM(K6:K1002)</f>
        <v>3.2638888888888884E-2</v>
      </c>
    </row>
  </sheetData>
  <autoFilter ref="A5:D1002" xr:uid="{56578217-EBC4-40CB-9033-5647E2E0F199}"/>
  <mergeCells count="2">
    <mergeCell ref="A2:K2"/>
    <mergeCell ref="A3:D3"/>
  </mergeCells>
  <conditionalFormatting sqref="A2:XFD5 A1003:XFD1048576 K6:XFD1002">
    <cfRule type="cellIs" dxfId="28"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C56D-92DF-4BC6-BA57-425FCEA9D698}">
  <dimension ref="A1:K1003"/>
  <sheetViews>
    <sheetView showGridLines="0" rightToLeft="1" zoomScale="120" zoomScaleNormal="120" workbookViewId="0">
      <pane ySplit="5" topLeftCell="A6" activePane="bottomLeft" state="frozen"/>
      <selection pane="bottomLeft" sqref="A1:XFD1"/>
    </sheetView>
  </sheetViews>
  <sheetFormatPr defaultColWidth="0" defaultRowHeight="15" x14ac:dyDescent="0.25"/>
  <cols>
    <col min="1" max="1" width="4.375" style="84" customWidth="1"/>
    <col min="2" max="2" width="9.875" style="84" bestFit="1" customWidth="1"/>
    <col min="3" max="3" width="9.125" style="84" bestFit="1" customWidth="1"/>
    <col min="4" max="4" width="23.625" style="84" bestFit="1" customWidth="1"/>
    <col min="5" max="5" width="1.125" style="84" customWidth="1"/>
    <col min="6" max="6" width="9.375" style="84" hidden="1" customWidth="1"/>
    <col min="7" max="7" width="1.125" style="84" hidden="1" customWidth="1"/>
    <col min="8" max="8" width="14.375" style="114" customWidth="1"/>
    <col min="9" max="9" width="13.75" style="115" bestFit="1" customWidth="1"/>
    <col min="10" max="10" width="1.125" style="102" customWidth="1"/>
    <col min="11" max="11" width="14.75" style="102" customWidth="1"/>
    <col min="12" max="16384" width="9" style="84" hidden="1"/>
  </cols>
  <sheetData>
    <row r="1" spans="1:11" ht="10.15" customHeight="1" x14ac:dyDescent="0.25"/>
    <row r="2" spans="1:11" ht="43.15" customHeight="1" thickBot="1" x14ac:dyDescent="0.3">
      <c r="A2" s="135" t="s">
        <v>31</v>
      </c>
      <c r="B2" s="135"/>
      <c r="C2" s="135"/>
      <c r="D2" s="135"/>
      <c r="E2" s="135"/>
      <c r="F2" s="135"/>
      <c r="G2" s="135"/>
      <c r="H2" s="135"/>
      <c r="I2" s="135"/>
      <c r="J2" s="135"/>
      <c r="K2" s="135"/>
    </row>
    <row r="3" spans="1:11" ht="15.75" customHeight="1" thickBot="1" x14ac:dyDescent="0.3">
      <c r="A3" s="136">
        <f ca="1">NOW()</f>
        <v>44446.390940393518</v>
      </c>
      <c r="B3" s="137"/>
      <c r="C3" s="137"/>
      <c r="D3" s="138"/>
      <c r="E3" s="85"/>
      <c r="F3" s="85"/>
      <c r="G3" s="85"/>
      <c r="H3" s="86"/>
      <c r="I3" s="86"/>
      <c r="J3" s="86"/>
      <c r="K3" s="87">
        <f>K1003</f>
        <v>0</v>
      </c>
    </row>
    <row r="4" spans="1:11" ht="9.6" customHeight="1" thickBot="1" x14ac:dyDescent="0.3">
      <c r="A4" s="85"/>
      <c r="B4" s="85"/>
      <c r="C4" s="85"/>
      <c r="D4" s="85"/>
      <c r="E4" s="85"/>
      <c r="F4" s="85"/>
      <c r="G4" s="85"/>
      <c r="H4" s="86"/>
      <c r="I4" s="86"/>
      <c r="J4" s="86"/>
      <c r="K4" s="88"/>
    </row>
    <row r="5" spans="1:11" ht="20.25" customHeight="1" thickBot="1" x14ac:dyDescent="0.3">
      <c r="A5" s="89" t="s">
        <v>0</v>
      </c>
      <c r="B5" s="58" t="s">
        <v>1</v>
      </c>
      <c r="C5" s="58" t="s">
        <v>2</v>
      </c>
      <c r="D5" s="58" t="s">
        <v>3</v>
      </c>
      <c r="E5" s="90"/>
      <c r="F5" s="58" t="s">
        <v>27</v>
      </c>
      <c r="G5" s="90"/>
      <c r="H5" s="105" t="s">
        <v>28</v>
      </c>
      <c r="I5" s="105" t="s">
        <v>29</v>
      </c>
      <c r="J5" s="91"/>
      <c r="K5" s="92" t="s">
        <v>30</v>
      </c>
    </row>
    <row r="6" spans="1:11" x14ac:dyDescent="0.25">
      <c r="A6" s="104" t="str">
        <f t="shared" ref="A6:A69" si="0">IF(C6="","",ROW(A6)-ROW($A$5))</f>
        <v/>
      </c>
      <c r="B6" s="93"/>
      <c r="C6" s="93"/>
      <c r="D6" s="103" t="str">
        <f>IF(C6="","",VLOOKUP(C6,'بيانات الموظفين'!$B$3:$C$301,2,FALSE))</f>
        <v/>
      </c>
      <c r="E6" s="94"/>
      <c r="F6" s="95">
        <v>111</v>
      </c>
      <c r="G6" s="94"/>
      <c r="H6" s="106"/>
      <c r="I6" s="107"/>
      <c r="J6" s="96"/>
      <c r="K6" s="97">
        <f>I6-H6</f>
        <v>0</v>
      </c>
    </row>
    <row r="7" spans="1:11" x14ac:dyDescent="0.25">
      <c r="A7" s="104" t="str">
        <f t="shared" si="0"/>
        <v/>
      </c>
      <c r="B7" s="93"/>
      <c r="C7" s="93"/>
      <c r="D7" s="103" t="str">
        <f>IF(C7="","",VLOOKUP(C7,'بيانات الموظفين'!$B$3:$C$301,2,FALSE))</f>
        <v/>
      </c>
      <c r="E7" s="94"/>
      <c r="F7" s="93"/>
      <c r="G7" s="94"/>
      <c r="H7" s="108"/>
      <c r="I7" s="109"/>
      <c r="J7" s="96"/>
      <c r="K7" s="97">
        <f t="shared" ref="K7:K70" si="1">I7-H7</f>
        <v>0</v>
      </c>
    </row>
    <row r="8" spans="1:11" x14ac:dyDescent="0.25">
      <c r="A8" s="104" t="str">
        <f t="shared" si="0"/>
        <v/>
      </c>
      <c r="B8" s="93"/>
      <c r="C8" s="93"/>
      <c r="D8" s="103" t="str">
        <f>IF(C8="","",VLOOKUP(C8,'بيانات الموظفين'!$B$3:$C$301,2,FALSE))</f>
        <v/>
      </c>
      <c r="E8" s="94"/>
      <c r="F8" s="93"/>
      <c r="G8" s="94"/>
      <c r="H8" s="108"/>
      <c r="I8" s="109"/>
      <c r="J8" s="96"/>
      <c r="K8" s="97">
        <f t="shared" si="1"/>
        <v>0</v>
      </c>
    </row>
    <row r="9" spans="1:11" x14ac:dyDescent="0.25">
      <c r="A9" s="104" t="str">
        <f t="shared" si="0"/>
        <v/>
      </c>
      <c r="B9" s="93"/>
      <c r="C9" s="93"/>
      <c r="D9" s="103" t="str">
        <f>IF(C9="","",VLOOKUP(C9,'بيانات الموظفين'!$B$3:$C$301,2,FALSE))</f>
        <v/>
      </c>
      <c r="E9" s="94"/>
      <c r="F9" s="93"/>
      <c r="G9" s="94"/>
      <c r="H9" s="108"/>
      <c r="I9" s="109"/>
      <c r="J9" s="96"/>
      <c r="K9" s="97">
        <f t="shared" si="1"/>
        <v>0</v>
      </c>
    </row>
    <row r="10" spans="1:11" x14ac:dyDescent="0.25">
      <c r="A10" s="104" t="str">
        <f t="shared" si="0"/>
        <v/>
      </c>
      <c r="B10" s="93"/>
      <c r="C10" s="93"/>
      <c r="D10" s="103" t="str">
        <f>IF(C10="","",VLOOKUP(C10,'بيانات الموظفين'!$B$3:$C$301,2,FALSE))</f>
        <v/>
      </c>
      <c r="E10" s="94"/>
      <c r="F10" s="93"/>
      <c r="G10" s="94"/>
      <c r="H10" s="108"/>
      <c r="I10" s="109"/>
      <c r="J10" s="96"/>
      <c r="K10" s="97">
        <f t="shared" si="1"/>
        <v>0</v>
      </c>
    </row>
    <row r="11" spans="1:11" x14ac:dyDescent="0.25">
      <c r="A11" s="104" t="str">
        <f t="shared" si="0"/>
        <v/>
      </c>
      <c r="B11" s="93"/>
      <c r="C11" s="93"/>
      <c r="D11" s="103" t="str">
        <f>IF(C11="","",VLOOKUP(C11,'بيانات الموظفين'!$B$3:$C$301,2,FALSE))</f>
        <v/>
      </c>
      <c r="E11" s="94"/>
      <c r="F11" s="93"/>
      <c r="G11" s="94"/>
      <c r="H11" s="108"/>
      <c r="I11" s="109"/>
      <c r="J11" s="96"/>
      <c r="K11" s="97">
        <f t="shared" si="1"/>
        <v>0</v>
      </c>
    </row>
    <row r="12" spans="1:11" x14ac:dyDescent="0.25">
      <c r="A12" s="104" t="str">
        <f t="shared" si="0"/>
        <v/>
      </c>
      <c r="B12" s="93"/>
      <c r="C12" s="93"/>
      <c r="D12" s="103" t="str">
        <f>IF(C12="","",VLOOKUP(C12,'بيانات الموظفين'!$B$3:$C$301,2,FALSE))</f>
        <v/>
      </c>
      <c r="E12" s="94"/>
      <c r="F12" s="93"/>
      <c r="G12" s="94"/>
      <c r="H12" s="108"/>
      <c r="I12" s="109"/>
      <c r="J12" s="96"/>
      <c r="K12" s="97">
        <f t="shared" si="1"/>
        <v>0</v>
      </c>
    </row>
    <row r="13" spans="1:11" x14ac:dyDescent="0.25">
      <c r="A13" s="104" t="str">
        <f t="shared" si="0"/>
        <v/>
      </c>
      <c r="B13" s="93"/>
      <c r="C13" s="93"/>
      <c r="D13" s="103" t="str">
        <f>IF(C13="","",VLOOKUP(C13,'بيانات الموظفين'!$B$3:$C$301,2,FALSE))</f>
        <v/>
      </c>
      <c r="E13" s="94"/>
      <c r="F13" s="93"/>
      <c r="G13" s="94"/>
      <c r="H13" s="108"/>
      <c r="I13" s="109"/>
      <c r="J13" s="96"/>
      <c r="K13" s="97">
        <f t="shared" si="1"/>
        <v>0</v>
      </c>
    </row>
    <row r="14" spans="1:11" x14ac:dyDescent="0.25">
      <c r="A14" s="104" t="str">
        <f t="shared" si="0"/>
        <v/>
      </c>
      <c r="B14" s="93"/>
      <c r="C14" s="93"/>
      <c r="D14" s="103" t="str">
        <f>IF(C14="","",VLOOKUP(C14,'بيانات الموظفين'!$B$3:$C$301,2,FALSE))</f>
        <v/>
      </c>
      <c r="E14" s="94"/>
      <c r="F14" s="93"/>
      <c r="G14" s="94"/>
      <c r="H14" s="108"/>
      <c r="I14" s="109"/>
      <c r="J14" s="96"/>
      <c r="K14" s="97">
        <f t="shared" si="1"/>
        <v>0</v>
      </c>
    </row>
    <row r="15" spans="1:11" x14ac:dyDescent="0.25">
      <c r="A15" s="104" t="str">
        <f t="shared" si="0"/>
        <v/>
      </c>
      <c r="B15" s="93"/>
      <c r="C15" s="93"/>
      <c r="D15" s="103" t="str">
        <f>IF(C15="","",VLOOKUP(C15,'بيانات الموظفين'!$B$3:$C$301,2,FALSE))</f>
        <v/>
      </c>
      <c r="E15" s="94"/>
      <c r="F15" s="93"/>
      <c r="G15" s="94"/>
      <c r="H15" s="108"/>
      <c r="I15" s="109"/>
      <c r="J15" s="96"/>
      <c r="K15" s="97">
        <f t="shared" si="1"/>
        <v>0</v>
      </c>
    </row>
    <row r="16" spans="1:11" x14ac:dyDescent="0.25">
      <c r="A16" s="104" t="str">
        <f t="shared" si="0"/>
        <v/>
      </c>
      <c r="B16" s="93"/>
      <c r="C16" s="93"/>
      <c r="D16" s="103" t="str">
        <f>IF(C16="","",VLOOKUP(C16,'بيانات الموظفين'!$B$3:$C$301,2,FALSE))</f>
        <v/>
      </c>
      <c r="E16" s="94"/>
      <c r="F16" s="93"/>
      <c r="G16" s="94"/>
      <c r="H16" s="108"/>
      <c r="I16" s="109"/>
      <c r="J16" s="96"/>
      <c r="K16" s="97">
        <f t="shared" si="1"/>
        <v>0</v>
      </c>
    </row>
    <row r="17" spans="1:11" x14ac:dyDescent="0.25">
      <c r="A17" s="104" t="str">
        <f t="shared" si="0"/>
        <v/>
      </c>
      <c r="B17" s="93"/>
      <c r="C17" s="93"/>
      <c r="D17" s="103" t="str">
        <f>IF(C17="","",VLOOKUP(C17,'بيانات الموظفين'!$B$3:$C$301,2,FALSE))</f>
        <v/>
      </c>
      <c r="E17" s="94"/>
      <c r="F17" s="93"/>
      <c r="G17" s="94"/>
      <c r="H17" s="108"/>
      <c r="I17" s="109"/>
      <c r="J17" s="96"/>
      <c r="K17" s="97">
        <f t="shared" si="1"/>
        <v>0</v>
      </c>
    </row>
    <row r="18" spans="1:11" x14ac:dyDescent="0.25">
      <c r="A18" s="104" t="str">
        <f t="shared" si="0"/>
        <v/>
      </c>
      <c r="B18" s="93"/>
      <c r="C18" s="93"/>
      <c r="D18" s="103" t="str">
        <f>IF(C18="","",VLOOKUP(C18,'بيانات الموظفين'!$B$3:$C$301,2,FALSE))</f>
        <v/>
      </c>
      <c r="E18" s="94"/>
      <c r="F18" s="93"/>
      <c r="G18" s="94"/>
      <c r="H18" s="108"/>
      <c r="I18" s="109"/>
      <c r="J18" s="96"/>
      <c r="K18" s="97">
        <f t="shared" si="1"/>
        <v>0</v>
      </c>
    </row>
    <row r="19" spans="1:11" x14ac:dyDescent="0.25">
      <c r="A19" s="104" t="str">
        <f t="shared" si="0"/>
        <v/>
      </c>
      <c r="B19" s="93"/>
      <c r="C19" s="93"/>
      <c r="D19" s="103" t="str">
        <f>IF(C19="","",VLOOKUP(C19,'بيانات الموظفين'!$B$3:$C$301,2,FALSE))</f>
        <v/>
      </c>
      <c r="E19" s="94"/>
      <c r="F19" s="93"/>
      <c r="G19" s="94"/>
      <c r="H19" s="108"/>
      <c r="I19" s="109"/>
      <c r="J19" s="96"/>
      <c r="K19" s="97">
        <f t="shared" si="1"/>
        <v>0</v>
      </c>
    </row>
    <row r="20" spans="1:11" x14ac:dyDescent="0.25">
      <c r="A20" s="104" t="str">
        <f t="shared" si="0"/>
        <v/>
      </c>
      <c r="B20" s="93"/>
      <c r="C20" s="93"/>
      <c r="D20" s="103" t="str">
        <f>IF(C20="","",VLOOKUP(C20,'بيانات الموظفين'!$B$3:$C$301,2,FALSE))</f>
        <v/>
      </c>
      <c r="E20" s="94"/>
      <c r="F20" s="93"/>
      <c r="G20" s="94"/>
      <c r="H20" s="108"/>
      <c r="I20" s="109"/>
      <c r="J20" s="96"/>
      <c r="K20" s="97">
        <f t="shared" si="1"/>
        <v>0</v>
      </c>
    </row>
    <row r="21" spans="1:11" x14ac:dyDescent="0.25">
      <c r="A21" s="104" t="str">
        <f t="shared" si="0"/>
        <v/>
      </c>
      <c r="B21" s="93"/>
      <c r="C21" s="93"/>
      <c r="D21" s="103" t="str">
        <f>IF(C21="","",VLOOKUP(C21,'بيانات الموظفين'!$B$3:$C$301,2,FALSE))</f>
        <v/>
      </c>
      <c r="E21" s="94"/>
      <c r="F21" s="93"/>
      <c r="G21" s="94"/>
      <c r="H21" s="108"/>
      <c r="I21" s="109"/>
      <c r="J21" s="96"/>
      <c r="K21" s="97">
        <f t="shared" si="1"/>
        <v>0</v>
      </c>
    </row>
    <row r="22" spans="1:11" x14ac:dyDescent="0.25">
      <c r="A22" s="104" t="str">
        <f t="shared" si="0"/>
        <v/>
      </c>
      <c r="B22" s="93"/>
      <c r="C22" s="93"/>
      <c r="D22" s="103" t="str">
        <f>IF(C22="","",VLOOKUP(C22,'بيانات الموظفين'!$B$3:$C$301,2,FALSE))</f>
        <v/>
      </c>
      <c r="E22" s="94"/>
      <c r="F22" s="93"/>
      <c r="G22" s="94"/>
      <c r="H22" s="108"/>
      <c r="I22" s="109"/>
      <c r="J22" s="96"/>
      <c r="K22" s="97">
        <f t="shared" si="1"/>
        <v>0</v>
      </c>
    </row>
    <row r="23" spans="1:11" x14ac:dyDescent="0.25">
      <c r="A23" s="104" t="str">
        <f t="shared" si="0"/>
        <v/>
      </c>
      <c r="B23" s="93"/>
      <c r="C23" s="93"/>
      <c r="D23" s="103" t="str">
        <f>IF(C23="","",VLOOKUP(C23,'بيانات الموظفين'!$B$3:$C$301,2,FALSE))</f>
        <v/>
      </c>
      <c r="E23" s="94"/>
      <c r="F23" s="93"/>
      <c r="G23" s="94"/>
      <c r="H23" s="108"/>
      <c r="I23" s="109"/>
      <c r="J23" s="96"/>
      <c r="K23" s="97">
        <f t="shared" si="1"/>
        <v>0</v>
      </c>
    </row>
    <row r="24" spans="1:11" x14ac:dyDescent="0.25">
      <c r="A24" s="104" t="str">
        <f t="shared" si="0"/>
        <v/>
      </c>
      <c r="B24" s="93"/>
      <c r="C24" s="93"/>
      <c r="D24" s="103" t="str">
        <f>IF(C24="","",VLOOKUP(C24,'بيانات الموظفين'!$B$3:$C$301,2,FALSE))</f>
        <v/>
      </c>
      <c r="E24" s="94"/>
      <c r="F24" s="93"/>
      <c r="G24" s="94"/>
      <c r="H24" s="108"/>
      <c r="I24" s="109"/>
      <c r="J24" s="96"/>
      <c r="K24" s="97">
        <f t="shared" si="1"/>
        <v>0</v>
      </c>
    </row>
    <row r="25" spans="1:11" x14ac:dyDescent="0.25">
      <c r="A25" s="104" t="str">
        <f t="shared" si="0"/>
        <v/>
      </c>
      <c r="B25" s="93"/>
      <c r="C25" s="93"/>
      <c r="D25" s="103" t="str">
        <f>IF(C25="","",VLOOKUP(C25,'بيانات الموظفين'!$B$3:$C$301,2,FALSE))</f>
        <v/>
      </c>
      <c r="E25" s="94"/>
      <c r="F25" s="93"/>
      <c r="G25" s="94"/>
      <c r="H25" s="108"/>
      <c r="I25" s="109"/>
      <c r="J25" s="96"/>
      <c r="K25" s="97">
        <f t="shared" si="1"/>
        <v>0</v>
      </c>
    </row>
    <row r="26" spans="1:11" x14ac:dyDescent="0.25">
      <c r="A26" s="104" t="str">
        <f t="shared" si="0"/>
        <v/>
      </c>
      <c r="B26" s="93"/>
      <c r="C26" s="93"/>
      <c r="D26" s="103" t="str">
        <f>IF(C26="","",VLOOKUP(C26,'بيانات الموظفين'!$B$3:$C$301,2,FALSE))</f>
        <v/>
      </c>
      <c r="E26" s="94"/>
      <c r="F26" s="93"/>
      <c r="G26" s="94"/>
      <c r="H26" s="108"/>
      <c r="I26" s="109"/>
      <c r="J26" s="96"/>
      <c r="K26" s="97">
        <f t="shared" si="1"/>
        <v>0</v>
      </c>
    </row>
    <row r="27" spans="1:11" x14ac:dyDescent="0.25">
      <c r="A27" s="104" t="str">
        <f t="shared" si="0"/>
        <v/>
      </c>
      <c r="B27" s="93"/>
      <c r="C27" s="93"/>
      <c r="D27" s="103" t="str">
        <f>IF(C27="","",VLOOKUP(C27,'بيانات الموظفين'!$B$3:$C$301,2,FALSE))</f>
        <v/>
      </c>
      <c r="E27" s="94"/>
      <c r="F27" s="93"/>
      <c r="G27" s="94"/>
      <c r="H27" s="108"/>
      <c r="I27" s="109"/>
      <c r="J27" s="96"/>
      <c r="K27" s="97">
        <f t="shared" si="1"/>
        <v>0</v>
      </c>
    </row>
    <row r="28" spans="1:11" x14ac:dyDescent="0.25">
      <c r="A28" s="104" t="str">
        <f t="shared" si="0"/>
        <v/>
      </c>
      <c r="B28" s="93"/>
      <c r="C28" s="93"/>
      <c r="D28" s="103" t="str">
        <f>IF(C28="","",VLOOKUP(C28,'بيانات الموظفين'!$B$3:$C$301,2,FALSE))</f>
        <v/>
      </c>
      <c r="E28" s="94"/>
      <c r="F28" s="93"/>
      <c r="G28" s="94"/>
      <c r="H28" s="108"/>
      <c r="I28" s="109"/>
      <c r="J28" s="96"/>
      <c r="K28" s="97">
        <f t="shared" si="1"/>
        <v>0</v>
      </c>
    </row>
    <row r="29" spans="1:11" x14ac:dyDescent="0.25">
      <c r="A29" s="104" t="str">
        <f t="shared" si="0"/>
        <v/>
      </c>
      <c r="B29" s="93"/>
      <c r="C29" s="93"/>
      <c r="D29" s="103" t="str">
        <f>IF(C29="","",VLOOKUP(C29,'بيانات الموظفين'!$B$3:$C$301,2,FALSE))</f>
        <v/>
      </c>
      <c r="E29" s="94"/>
      <c r="F29" s="93"/>
      <c r="G29" s="94"/>
      <c r="H29" s="108"/>
      <c r="I29" s="109"/>
      <c r="J29" s="96"/>
      <c r="K29" s="97">
        <f t="shared" si="1"/>
        <v>0</v>
      </c>
    </row>
    <row r="30" spans="1:11" x14ac:dyDescent="0.25">
      <c r="A30" s="104" t="str">
        <f t="shared" si="0"/>
        <v/>
      </c>
      <c r="B30" s="93"/>
      <c r="C30" s="93"/>
      <c r="D30" s="103" t="str">
        <f>IF(C30="","",VLOOKUP(C30,'بيانات الموظفين'!$B$3:$C$301,2,FALSE))</f>
        <v/>
      </c>
      <c r="E30" s="94"/>
      <c r="F30" s="93"/>
      <c r="G30" s="94"/>
      <c r="H30" s="108"/>
      <c r="I30" s="109"/>
      <c r="J30" s="96"/>
      <c r="K30" s="97">
        <f t="shared" si="1"/>
        <v>0</v>
      </c>
    </row>
    <row r="31" spans="1:11" x14ac:dyDescent="0.25">
      <c r="A31" s="104" t="str">
        <f t="shared" si="0"/>
        <v/>
      </c>
      <c r="B31" s="93"/>
      <c r="C31" s="93"/>
      <c r="D31" s="103" t="str">
        <f>IF(C31="","",VLOOKUP(C31,'بيانات الموظفين'!$B$3:$C$301,2,FALSE))</f>
        <v/>
      </c>
      <c r="E31" s="94"/>
      <c r="F31" s="93"/>
      <c r="G31" s="94"/>
      <c r="H31" s="108"/>
      <c r="I31" s="109"/>
      <c r="J31" s="96"/>
      <c r="K31" s="97">
        <f t="shared" si="1"/>
        <v>0</v>
      </c>
    </row>
    <row r="32" spans="1:11" x14ac:dyDescent="0.25">
      <c r="A32" s="104" t="str">
        <f t="shared" si="0"/>
        <v/>
      </c>
      <c r="B32" s="93"/>
      <c r="C32" s="93"/>
      <c r="D32" s="103" t="str">
        <f>IF(C32="","",VLOOKUP(C32,'بيانات الموظفين'!$B$3:$C$301,2,FALSE))</f>
        <v/>
      </c>
      <c r="E32" s="94"/>
      <c r="F32" s="93"/>
      <c r="G32" s="94"/>
      <c r="H32" s="108"/>
      <c r="I32" s="109"/>
      <c r="J32" s="96"/>
      <c r="K32" s="97">
        <f t="shared" si="1"/>
        <v>0</v>
      </c>
    </row>
    <row r="33" spans="1:11" x14ac:dyDescent="0.25">
      <c r="A33" s="104" t="str">
        <f t="shared" si="0"/>
        <v/>
      </c>
      <c r="B33" s="93"/>
      <c r="C33" s="93"/>
      <c r="D33" s="103" t="str">
        <f>IF(C33="","",VLOOKUP(C33,'بيانات الموظفين'!$B$3:$C$301,2,FALSE))</f>
        <v/>
      </c>
      <c r="E33" s="94"/>
      <c r="F33" s="93"/>
      <c r="G33" s="94"/>
      <c r="H33" s="108"/>
      <c r="I33" s="109"/>
      <c r="J33" s="96"/>
      <c r="K33" s="97">
        <f t="shared" si="1"/>
        <v>0</v>
      </c>
    </row>
    <row r="34" spans="1:11" x14ac:dyDescent="0.25">
      <c r="A34" s="104" t="str">
        <f t="shared" si="0"/>
        <v/>
      </c>
      <c r="B34" s="93"/>
      <c r="C34" s="93"/>
      <c r="D34" s="103" t="str">
        <f>IF(C34="","",VLOOKUP(C34,'بيانات الموظفين'!$B$3:$C$301,2,FALSE))</f>
        <v/>
      </c>
      <c r="E34" s="94"/>
      <c r="F34" s="93"/>
      <c r="G34" s="94"/>
      <c r="H34" s="108"/>
      <c r="I34" s="109"/>
      <c r="J34" s="96"/>
      <c r="K34" s="97">
        <f t="shared" si="1"/>
        <v>0</v>
      </c>
    </row>
    <row r="35" spans="1:11" x14ac:dyDescent="0.25">
      <c r="A35" s="104" t="str">
        <f t="shared" si="0"/>
        <v/>
      </c>
      <c r="B35" s="93"/>
      <c r="C35" s="93"/>
      <c r="D35" s="103" t="str">
        <f>IF(C35="","",VLOOKUP(C35,'بيانات الموظفين'!$B$3:$C$301,2,FALSE))</f>
        <v/>
      </c>
      <c r="E35" s="94"/>
      <c r="F35" s="93"/>
      <c r="G35" s="94"/>
      <c r="H35" s="108"/>
      <c r="I35" s="109"/>
      <c r="J35" s="96"/>
      <c r="K35" s="97">
        <f t="shared" si="1"/>
        <v>0</v>
      </c>
    </row>
    <row r="36" spans="1:11" x14ac:dyDescent="0.25">
      <c r="A36" s="104" t="str">
        <f t="shared" si="0"/>
        <v/>
      </c>
      <c r="B36" s="93"/>
      <c r="C36" s="93"/>
      <c r="D36" s="103" t="str">
        <f>IF(C36="","",VLOOKUP(C36,'بيانات الموظفين'!$B$3:$C$301,2,FALSE))</f>
        <v/>
      </c>
      <c r="E36" s="94"/>
      <c r="F36" s="93"/>
      <c r="G36" s="94"/>
      <c r="H36" s="108"/>
      <c r="I36" s="109"/>
      <c r="J36" s="96"/>
      <c r="K36" s="97">
        <f t="shared" si="1"/>
        <v>0</v>
      </c>
    </row>
    <row r="37" spans="1:11" x14ac:dyDescent="0.25">
      <c r="A37" s="104" t="str">
        <f t="shared" si="0"/>
        <v/>
      </c>
      <c r="B37" s="93"/>
      <c r="C37" s="93"/>
      <c r="D37" s="103" t="str">
        <f>IF(C37="","",VLOOKUP(C37,'بيانات الموظفين'!$B$3:$C$301,2,FALSE))</f>
        <v/>
      </c>
      <c r="E37" s="94"/>
      <c r="F37" s="93"/>
      <c r="G37" s="94"/>
      <c r="H37" s="108"/>
      <c r="I37" s="109"/>
      <c r="J37" s="96"/>
      <c r="K37" s="97">
        <f t="shared" si="1"/>
        <v>0</v>
      </c>
    </row>
    <row r="38" spans="1:11" x14ac:dyDescent="0.25">
      <c r="A38" s="104" t="str">
        <f t="shared" si="0"/>
        <v/>
      </c>
      <c r="B38" s="93"/>
      <c r="C38" s="93"/>
      <c r="D38" s="103" t="str">
        <f>IF(C38="","",VLOOKUP(C38,'بيانات الموظفين'!$B$3:$C$301,2,FALSE))</f>
        <v/>
      </c>
      <c r="E38" s="94"/>
      <c r="F38" s="93"/>
      <c r="G38" s="94"/>
      <c r="H38" s="108"/>
      <c r="I38" s="109"/>
      <c r="J38" s="96"/>
      <c r="K38" s="97">
        <f t="shared" si="1"/>
        <v>0</v>
      </c>
    </row>
    <row r="39" spans="1:11" x14ac:dyDescent="0.25">
      <c r="A39" s="104" t="str">
        <f t="shared" si="0"/>
        <v/>
      </c>
      <c r="B39" s="93"/>
      <c r="C39" s="93"/>
      <c r="D39" s="103" t="str">
        <f>IF(C39="","",VLOOKUP(C39,'بيانات الموظفين'!$B$3:$C$301,2,FALSE))</f>
        <v/>
      </c>
      <c r="E39" s="94"/>
      <c r="F39" s="93"/>
      <c r="G39" s="94"/>
      <c r="H39" s="108"/>
      <c r="I39" s="109"/>
      <c r="J39" s="96"/>
      <c r="K39" s="97">
        <f t="shared" si="1"/>
        <v>0</v>
      </c>
    </row>
    <row r="40" spans="1:11" x14ac:dyDescent="0.25">
      <c r="A40" s="104" t="str">
        <f t="shared" si="0"/>
        <v/>
      </c>
      <c r="B40" s="93"/>
      <c r="C40" s="93"/>
      <c r="D40" s="103" t="str">
        <f>IF(C40="","",VLOOKUP(C40,'بيانات الموظفين'!$B$3:$C$301,2,FALSE))</f>
        <v/>
      </c>
      <c r="E40" s="94"/>
      <c r="F40" s="93"/>
      <c r="G40" s="94"/>
      <c r="H40" s="108"/>
      <c r="I40" s="109"/>
      <c r="J40" s="96"/>
      <c r="K40" s="97">
        <f t="shared" si="1"/>
        <v>0</v>
      </c>
    </row>
    <row r="41" spans="1:11" x14ac:dyDescent="0.25">
      <c r="A41" s="104" t="str">
        <f t="shared" si="0"/>
        <v/>
      </c>
      <c r="B41" s="93"/>
      <c r="C41" s="93"/>
      <c r="D41" s="103" t="str">
        <f>IF(C41="","",VLOOKUP(C41,'بيانات الموظفين'!$B$3:$C$301,2,FALSE))</f>
        <v/>
      </c>
      <c r="E41" s="94"/>
      <c r="F41" s="93"/>
      <c r="G41" s="94"/>
      <c r="H41" s="108"/>
      <c r="I41" s="109"/>
      <c r="J41" s="96"/>
      <c r="K41" s="97">
        <f t="shared" si="1"/>
        <v>0</v>
      </c>
    </row>
    <row r="42" spans="1:11" x14ac:dyDescent="0.25">
      <c r="A42" s="104" t="str">
        <f t="shared" si="0"/>
        <v/>
      </c>
      <c r="B42" s="93"/>
      <c r="C42" s="93"/>
      <c r="D42" s="103" t="str">
        <f>IF(C42="","",VLOOKUP(C42,'بيانات الموظفين'!$B$3:$C$301,2,FALSE))</f>
        <v/>
      </c>
      <c r="E42" s="94"/>
      <c r="F42" s="93"/>
      <c r="G42" s="94"/>
      <c r="H42" s="108"/>
      <c r="I42" s="109"/>
      <c r="J42" s="96"/>
      <c r="K42" s="97">
        <f t="shared" si="1"/>
        <v>0</v>
      </c>
    </row>
    <row r="43" spans="1:11" x14ac:dyDescent="0.25">
      <c r="A43" s="104" t="str">
        <f t="shared" si="0"/>
        <v/>
      </c>
      <c r="B43" s="93"/>
      <c r="C43" s="93"/>
      <c r="D43" s="103" t="str">
        <f>IF(C43="","",VLOOKUP(C43,'بيانات الموظفين'!$B$3:$C$301,2,FALSE))</f>
        <v/>
      </c>
      <c r="E43" s="94"/>
      <c r="F43" s="93"/>
      <c r="G43" s="94"/>
      <c r="H43" s="108"/>
      <c r="I43" s="109"/>
      <c r="J43" s="96"/>
      <c r="K43" s="97">
        <f t="shared" si="1"/>
        <v>0</v>
      </c>
    </row>
    <row r="44" spans="1:11" x14ac:dyDescent="0.25">
      <c r="A44" s="104" t="str">
        <f t="shared" si="0"/>
        <v/>
      </c>
      <c r="B44" s="93"/>
      <c r="C44" s="93"/>
      <c r="D44" s="103" t="str">
        <f>IF(C44="","",VLOOKUP(C44,'بيانات الموظفين'!$B$3:$C$301,2,FALSE))</f>
        <v/>
      </c>
      <c r="E44" s="94"/>
      <c r="F44" s="93"/>
      <c r="G44" s="94"/>
      <c r="H44" s="108"/>
      <c r="I44" s="109"/>
      <c r="J44" s="96"/>
      <c r="K44" s="97">
        <f t="shared" si="1"/>
        <v>0</v>
      </c>
    </row>
    <row r="45" spans="1:11" x14ac:dyDescent="0.25">
      <c r="A45" s="104" t="str">
        <f t="shared" si="0"/>
        <v/>
      </c>
      <c r="B45" s="93"/>
      <c r="C45" s="93"/>
      <c r="D45" s="103" t="str">
        <f>IF(C45="","",VLOOKUP(C45,'بيانات الموظفين'!$B$3:$C$301,2,FALSE))</f>
        <v/>
      </c>
      <c r="E45" s="94"/>
      <c r="F45" s="93"/>
      <c r="G45" s="94"/>
      <c r="H45" s="108"/>
      <c r="I45" s="109"/>
      <c r="J45" s="96"/>
      <c r="K45" s="97">
        <f t="shared" si="1"/>
        <v>0</v>
      </c>
    </row>
    <row r="46" spans="1:11" x14ac:dyDescent="0.25">
      <c r="A46" s="104" t="str">
        <f t="shared" si="0"/>
        <v/>
      </c>
      <c r="B46" s="93"/>
      <c r="C46" s="93"/>
      <c r="D46" s="103" t="str">
        <f>IF(C46="","",VLOOKUP(C46,'بيانات الموظفين'!$B$3:$C$301,2,FALSE))</f>
        <v/>
      </c>
      <c r="E46" s="94"/>
      <c r="F46" s="93"/>
      <c r="G46" s="94"/>
      <c r="H46" s="108"/>
      <c r="I46" s="109"/>
      <c r="J46" s="96"/>
      <c r="K46" s="97">
        <f t="shared" si="1"/>
        <v>0</v>
      </c>
    </row>
    <row r="47" spans="1:11" x14ac:dyDescent="0.25">
      <c r="A47" s="104" t="str">
        <f t="shared" si="0"/>
        <v/>
      </c>
      <c r="B47" s="93"/>
      <c r="C47" s="93"/>
      <c r="D47" s="103" t="str">
        <f>IF(C47="","",VLOOKUP(C47,'بيانات الموظفين'!$B$3:$C$301,2,FALSE))</f>
        <v/>
      </c>
      <c r="E47" s="94"/>
      <c r="F47" s="93"/>
      <c r="G47" s="94"/>
      <c r="H47" s="108"/>
      <c r="I47" s="109"/>
      <c r="J47" s="96"/>
      <c r="K47" s="97">
        <f t="shared" si="1"/>
        <v>0</v>
      </c>
    </row>
    <row r="48" spans="1:11" x14ac:dyDescent="0.25">
      <c r="A48" s="104" t="str">
        <f t="shared" si="0"/>
        <v/>
      </c>
      <c r="B48" s="93"/>
      <c r="C48" s="93"/>
      <c r="D48" s="103" t="str">
        <f>IF(C48="","",VLOOKUP(C48,'بيانات الموظفين'!$B$3:$C$301,2,FALSE))</f>
        <v/>
      </c>
      <c r="E48" s="94"/>
      <c r="F48" s="93"/>
      <c r="G48" s="94"/>
      <c r="H48" s="108"/>
      <c r="I48" s="109"/>
      <c r="J48" s="96"/>
      <c r="K48" s="97">
        <f t="shared" si="1"/>
        <v>0</v>
      </c>
    </row>
    <row r="49" spans="1:11" x14ac:dyDescent="0.25">
      <c r="A49" s="104" t="str">
        <f t="shared" si="0"/>
        <v/>
      </c>
      <c r="B49" s="93"/>
      <c r="C49" s="93"/>
      <c r="D49" s="103" t="str">
        <f>IF(C49="","",VLOOKUP(C49,'بيانات الموظفين'!$B$3:$C$301,2,FALSE))</f>
        <v/>
      </c>
      <c r="E49" s="94"/>
      <c r="F49" s="93"/>
      <c r="G49" s="94"/>
      <c r="H49" s="108"/>
      <c r="I49" s="109"/>
      <c r="J49" s="96"/>
      <c r="K49" s="97">
        <f t="shared" si="1"/>
        <v>0</v>
      </c>
    </row>
    <row r="50" spans="1:11" x14ac:dyDescent="0.25">
      <c r="A50" s="104" t="str">
        <f t="shared" si="0"/>
        <v/>
      </c>
      <c r="B50" s="93"/>
      <c r="C50" s="93"/>
      <c r="D50" s="103" t="str">
        <f>IF(C50="","",VLOOKUP(C50,'بيانات الموظفين'!$B$3:$C$301,2,FALSE))</f>
        <v/>
      </c>
      <c r="E50" s="94"/>
      <c r="F50" s="93"/>
      <c r="G50" s="94"/>
      <c r="H50" s="108"/>
      <c r="I50" s="109"/>
      <c r="J50" s="96"/>
      <c r="K50" s="97">
        <f t="shared" si="1"/>
        <v>0</v>
      </c>
    </row>
    <row r="51" spans="1:11" x14ac:dyDescent="0.25">
      <c r="A51" s="104" t="str">
        <f t="shared" si="0"/>
        <v/>
      </c>
      <c r="B51" s="93"/>
      <c r="C51" s="93"/>
      <c r="D51" s="103" t="str">
        <f>IF(C51="","",VLOOKUP(C51,'بيانات الموظفين'!$B$3:$C$301,2,FALSE))</f>
        <v/>
      </c>
      <c r="E51" s="94"/>
      <c r="F51" s="93"/>
      <c r="G51" s="94"/>
      <c r="H51" s="108"/>
      <c r="I51" s="109"/>
      <c r="J51" s="96"/>
      <c r="K51" s="97">
        <f t="shared" si="1"/>
        <v>0</v>
      </c>
    </row>
    <row r="52" spans="1:11" x14ac:dyDescent="0.25">
      <c r="A52" s="104" t="str">
        <f t="shared" si="0"/>
        <v/>
      </c>
      <c r="B52" s="93"/>
      <c r="C52" s="93"/>
      <c r="D52" s="103" t="str">
        <f>IF(C52="","",VLOOKUP(C52,'بيانات الموظفين'!$B$3:$C$301,2,FALSE))</f>
        <v/>
      </c>
      <c r="E52" s="94"/>
      <c r="F52" s="93"/>
      <c r="G52" s="94"/>
      <c r="H52" s="108"/>
      <c r="I52" s="109"/>
      <c r="J52" s="96"/>
      <c r="K52" s="97">
        <f t="shared" si="1"/>
        <v>0</v>
      </c>
    </row>
    <row r="53" spans="1:11" x14ac:dyDescent="0.25">
      <c r="A53" s="104" t="str">
        <f t="shared" si="0"/>
        <v/>
      </c>
      <c r="B53" s="93"/>
      <c r="C53" s="93"/>
      <c r="D53" s="103" t="str">
        <f>IF(C53="","",VLOOKUP(C53,'بيانات الموظفين'!$B$3:$C$301,2,FALSE))</f>
        <v/>
      </c>
      <c r="E53" s="94"/>
      <c r="F53" s="93"/>
      <c r="G53" s="94"/>
      <c r="H53" s="108"/>
      <c r="I53" s="109"/>
      <c r="J53" s="96"/>
      <c r="K53" s="97">
        <f t="shared" si="1"/>
        <v>0</v>
      </c>
    </row>
    <row r="54" spans="1:11" x14ac:dyDescent="0.25">
      <c r="A54" s="104" t="str">
        <f t="shared" si="0"/>
        <v/>
      </c>
      <c r="B54" s="93"/>
      <c r="C54" s="93"/>
      <c r="D54" s="103" t="str">
        <f>IF(C54="","",VLOOKUP(C54,'بيانات الموظفين'!$B$3:$C$301,2,FALSE))</f>
        <v/>
      </c>
      <c r="E54" s="94"/>
      <c r="F54" s="93"/>
      <c r="G54" s="94"/>
      <c r="H54" s="108"/>
      <c r="I54" s="109"/>
      <c r="J54" s="96"/>
      <c r="K54" s="97">
        <f t="shared" si="1"/>
        <v>0</v>
      </c>
    </row>
    <row r="55" spans="1:11" x14ac:dyDescent="0.25">
      <c r="A55" s="104" t="str">
        <f t="shared" si="0"/>
        <v/>
      </c>
      <c r="B55" s="93"/>
      <c r="C55" s="93"/>
      <c r="D55" s="103" t="str">
        <f>IF(C55="","",VLOOKUP(C55,'بيانات الموظفين'!$B$3:$C$301,2,FALSE))</f>
        <v/>
      </c>
      <c r="E55" s="94"/>
      <c r="F55" s="93"/>
      <c r="G55" s="94"/>
      <c r="H55" s="108"/>
      <c r="I55" s="109"/>
      <c r="J55" s="96"/>
      <c r="K55" s="97">
        <f t="shared" si="1"/>
        <v>0</v>
      </c>
    </row>
    <row r="56" spans="1:11" x14ac:dyDescent="0.25">
      <c r="A56" s="104" t="str">
        <f t="shared" si="0"/>
        <v/>
      </c>
      <c r="B56" s="93"/>
      <c r="C56" s="93"/>
      <c r="D56" s="103" t="str">
        <f>IF(C56="","",VLOOKUP(C56,'بيانات الموظفين'!$B$3:$C$301,2,FALSE))</f>
        <v/>
      </c>
      <c r="E56" s="94"/>
      <c r="F56" s="93"/>
      <c r="G56" s="94"/>
      <c r="H56" s="108"/>
      <c r="I56" s="109"/>
      <c r="J56" s="96"/>
      <c r="K56" s="97">
        <f t="shared" si="1"/>
        <v>0</v>
      </c>
    </row>
    <row r="57" spans="1:11" x14ac:dyDescent="0.25">
      <c r="A57" s="104" t="str">
        <f t="shared" si="0"/>
        <v/>
      </c>
      <c r="B57" s="93"/>
      <c r="C57" s="93"/>
      <c r="D57" s="103" t="str">
        <f>IF(C57="","",VLOOKUP(C57,'بيانات الموظفين'!$B$3:$C$301,2,FALSE))</f>
        <v/>
      </c>
      <c r="E57" s="94"/>
      <c r="F57" s="93"/>
      <c r="G57" s="94"/>
      <c r="H57" s="108"/>
      <c r="I57" s="109"/>
      <c r="J57" s="96"/>
      <c r="K57" s="97">
        <f t="shared" si="1"/>
        <v>0</v>
      </c>
    </row>
    <row r="58" spans="1:11" x14ac:dyDescent="0.25">
      <c r="A58" s="104" t="str">
        <f t="shared" si="0"/>
        <v/>
      </c>
      <c r="B58" s="93"/>
      <c r="C58" s="93"/>
      <c r="D58" s="103" t="str">
        <f>IF(C58="","",VLOOKUP(C58,'بيانات الموظفين'!$B$3:$C$301,2,FALSE))</f>
        <v/>
      </c>
      <c r="E58" s="94"/>
      <c r="F58" s="93"/>
      <c r="G58" s="94"/>
      <c r="H58" s="108"/>
      <c r="I58" s="109"/>
      <c r="J58" s="96"/>
      <c r="K58" s="97">
        <f t="shared" si="1"/>
        <v>0</v>
      </c>
    </row>
    <row r="59" spans="1:11" x14ac:dyDescent="0.25">
      <c r="A59" s="104" t="str">
        <f t="shared" si="0"/>
        <v/>
      </c>
      <c r="B59" s="93"/>
      <c r="C59" s="93"/>
      <c r="D59" s="103" t="str">
        <f>IF(C59="","",VLOOKUP(C59,'بيانات الموظفين'!$B$3:$C$301,2,FALSE))</f>
        <v/>
      </c>
      <c r="E59" s="94"/>
      <c r="F59" s="93"/>
      <c r="G59" s="94"/>
      <c r="H59" s="108"/>
      <c r="I59" s="109"/>
      <c r="J59" s="96"/>
      <c r="K59" s="97">
        <f t="shared" si="1"/>
        <v>0</v>
      </c>
    </row>
    <row r="60" spans="1:11" x14ac:dyDescent="0.25">
      <c r="A60" s="104" t="str">
        <f t="shared" si="0"/>
        <v/>
      </c>
      <c r="B60" s="93"/>
      <c r="C60" s="93"/>
      <c r="D60" s="103" t="str">
        <f>IF(C60="","",VLOOKUP(C60,'بيانات الموظفين'!$B$3:$C$301,2,FALSE))</f>
        <v/>
      </c>
      <c r="E60" s="94"/>
      <c r="F60" s="93"/>
      <c r="G60" s="94"/>
      <c r="H60" s="108"/>
      <c r="I60" s="109"/>
      <c r="J60" s="96"/>
      <c r="K60" s="97">
        <f t="shared" si="1"/>
        <v>0</v>
      </c>
    </row>
    <row r="61" spans="1:11" x14ac:dyDescent="0.25">
      <c r="A61" s="104" t="str">
        <f t="shared" si="0"/>
        <v/>
      </c>
      <c r="B61" s="93"/>
      <c r="C61" s="93"/>
      <c r="D61" s="103" t="str">
        <f>IF(C61="","",VLOOKUP(C61,'بيانات الموظفين'!$B$3:$C$301,2,FALSE))</f>
        <v/>
      </c>
      <c r="E61" s="94"/>
      <c r="F61" s="93"/>
      <c r="G61" s="94"/>
      <c r="H61" s="108"/>
      <c r="I61" s="109"/>
      <c r="J61" s="96"/>
      <c r="K61" s="97">
        <f t="shared" si="1"/>
        <v>0</v>
      </c>
    </row>
    <row r="62" spans="1:11" x14ac:dyDescent="0.25">
      <c r="A62" s="104" t="str">
        <f t="shared" si="0"/>
        <v/>
      </c>
      <c r="B62" s="93"/>
      <c r="C62" s="93"/>
      <c r="D62" s="103" t="str">
        <f>IF(C62="","",VLOOKUP(C62,'بيانات الموظفين'!$B$3:$C$301,2,FALSE))</f>
        <v/>
      </c>
      <c r="E62" s="94"/>
      <c r="F62" s="93"/>
      <c r="G62" s="94"/>
      <c r="H62" s="108"/>
      <c r="I62" s="109"/>
      <c r="J62" s="96"/>
      <c r="K62" s="97">
        <f t="shared" si="1"/>
        <v>0</v>
      </c>
    </row>
    <row r="63" spans="1:11" x14ac:dyDescent="0.25">
      <c r="A63" s="104" t="str">
        <f t="shared" si="0"/>
        <v/>
      </c>
      <c r="B63" s="93"/>
      <c r="C63" s="93"/>
      <c r="D63" s="103" t="str">
        <f>IF(C63="","",VLOOKUP(C63,'بيانات الموظفين'!$B$3:$C$301,2,FALSE))</f>
        <v/>
      </c>
      <c r="E63" s="94"/>
      <c r="F63" s="93"/>
      <c r="G63" s="94"/>
      <c r="H63" s="108"/>
      <c r="I63" s="109"/>
      <c r="J63" s="96"/>
      <c r="K63" s="97">
        <f t="shared" si="1"/>
        <v>0</v>
      </c>
    </row>
    <row r="64" spans="1:11" x14ac:dyDescent="0.25">
      <c r="A64" s="104" t="str">
        <f t="shared" si="0"/>
        <v/>
      </c>
      <c r="B64" s="93"/>
      <c r="C64" s="93"/>
      <c r="D64" s="103" t="str">
        <f>IF(C64="","",VLOOKUP(C64,'بيانات الموظفين'!$B$3:$C$301,2,FALSE))</f>
        <v/>
      </c>
      <c r="E64" s="94"/>
      <c r="F64" s="93"/>
      <c r="G64" s="94"/>
      <c r="H64" s="108"/>
      <c r="I64" s="109"/>
      <c r="J64" s="96"/>
      <c r="K64" s="97">
        <f t="shared" si="1"/>
        <v>0</v>
      </c>
    </row>
    <row r="65" spans="1:11" x14ac:dyDescent="0.25">
      <c r="A65" s="104" t="str">
        <f t="shared" si="0"/>
        <v/>
      </c>
      <c r="B65" s="93"/>
      <c r="C65" s="93"/>
      <c r="D65" s="103" t="str">
        <f>IF(C65="","",VLOOKUP(C65,'بيانات الموظفين'!$B$3:$C$301,2,FALSE))</f>
        <v/>
      </c>
      <c r="E65" s="94"/>
      <c r="F65" s="93"/>
      <c r="G65" s="94"/>
      <c r="H65" s="108"/>
      <c r="I65" s="109"/>
      <c r="J65" s="96"/>
      <c r="K65" s="97">
        <f t="shared" si="1"/>
        <v>0</v>
      </c>
    </row>
    <row r="66" spans="1:11" x14ac:dyDescent="0.25">
      <c r="A66" s="104" t="str">
        <f t="shared" si="0"/>
        <v/>
      </c>
      <c r="B66" s="93"/>
      <c r="C66" s="93"/>
      <c r="D66" s="103" t="str">
        <f>IF(C66="","",VLOOKUP(C66,'بيانات الموظفين'!$B$3:$C$301,2,FALSE))</f>
        <v/>
      </c>
      <c r="E66" s="94"/>
      <c r="F66" s="93"/>
      <c r="G66" s="94"/>
      <c r="H66" s="108"/>
      <c r="I66" s="109"/>
      <c r="J66" s="96"/>
      <c r="K66" s="97">
        <f t="shared" si="1"/>
        <v>0</v>
      </c>
    </row>
    <row r="67" spans="1:11" x14ac:dyDescent="0.25">
      <c r="A67" s="104" t="str">
        <f t="shared" si="0"/>
        <v/>
      </c>
      <c r="B67" s="93"/>
      <c r="C67" s="93"/>
      <c r="D67" s="103" t="str">
        <f>IF(C67="","",VLOOKUP(C67,'بيانات الموظفين'!$B$3:$C$301,2,FALSE))</f>
        <v/>
      </c>
      <c r="E67" s="94"/>
      <c r="F67" s="93"/>
      <c r="G67" s="94"/>
      <c r="H67" s="108"/>
      <c r="I67" s="109"/>
      <c r="J67" s="96"/>
      <c r="K67" s="97">
        <f t="shared" si="1"/>
        <v>0</v>
      </c>
    </row>
    <row r="68" spans="1:11" x14ac:dyDescent="0.25">
      <c r="A68" s="104" t="str">
        <f t="shared" si="0"/>
        <v/>
      </c>
      <c r="B68" s="93"/>
      <c r="C68" s="93"/>
      <c r="D68" s="103" t="str">
        <f>IF(C68="","",VLOOKUP(C68,'بيانات الموظفين'!$B$3:$C$301,2,FALSE))</f>
        <v/>
      </c>
      <c r="E68" s="94"/>
      <c r="F68" s="93"/>
      <c r="G68" s="94"/>
      <c r="H68" s="108"/>
      <c r="I68" s="109"/>
      <c r="J68" s="96"/>
      <c r="K68" s="97">
        <f t="shared" si="1"/>
        <v>0</v>
      </c>
    </row>
    <row r="69" spans="1:11" x14ac:dyDescent="0.25">
      <c r="A69" s="104" t="str">
        <f t="shared" si="0"/>
        <v/>
      </c>
      <c r="B69" s="93"/>
      <c r="C69" s="93"/>
      <c r="D69" s="103" t="str">
        <f>IF(C69="","",VLOOKUP(C69,'بيانات الموظفين'!$B$3:$C$301,2,FALSE))</f>
        <v/>
      </c>
      <c r="E69" s="94"/>
      <c r="F69" s="93"/>
      <c r="G69" s="94"/>
      <c r="H69" s="108"/>
      <c r="I69" s="109"/>
      <c r="J69" s="96"/>
      <c r="K69" s="97">
        <f t="shared" si="1"/>
        <v>0</v>
      </c>
    </row>
    <row r="70" spans="1:11" x14ac:dyDescent="0.25">
      <c r="A70" s="104" t="str">
        <f t="shared" ref="A70:A133" si="2">IF(C70="","",ROW(A70)-ROW($A$5))</f>
        <v/>
      </c>
      <c r="B70" s="93"/>
      <c r="C70" s="93"/>
      <c r="D70" s="103" t="str">
        <f>IF(C70="","",VLOOKUP(C70,'بيانات الموظفين'!$B$3:$C$301,2,FALSE))</f>
        <v/>
      </c>
      <c r="E70" s="94"/>
      <c r="F70" s="93"/>
      <c r="G70" s="94"/>
      <c r="H70" s="108"/>
      <c r="I70" s="109"/>
      <c r="J70" s="96"/>
      <c r="K70" s="97">
        <f t="shared" si="1"/>
        <v>0</v>
      </c>
    </row>
    <row r="71" spans="1:11" x14ac:dyDescent="0.25">
      <c r="A71" s="104" t="str">
        <f t="shared" si="2"/>
        <v/>
      </c>
      <c r="B71" s="93"/>
      <c r="C71" s="93"/>
      <c r="D71" s="103" t="str">
        <f>IF(C71="","",VLOOKUP(C71,'بيانات الموظفين'!$B$3:$C$301,2,FALSE))</f>
        <v/>
      </c>
      <c r="E71" s="94"/>
      <c r="F71" s="93"/>
      <c r="G71" s="94"/>
      <c r="H71" s="108"/>
      <c r="I71" s="109"/>
      <c r="J71" s="96"/>
      <c r="K71" s="97">
        <f t="shared" ref="K71:K134" si="3">I71-H71</f>
        <v>0</v>
      </c>
    </row>
    <row r="72" spans="1:11" x14ac:dyDescent="0.25">
      <c r="A72" s="104" t="str">
        <f t="shared" si="2"/>
        <v/>
      </c>
      <c r="B72" s="93"/>
      <c r="C72" s="93"/>
      <c r="D72" s="103" t="str">
        <f>IF(C72="","",VLOOKUP(C72,'بيانات الموظفين'!$B$3:$C$301,2,FALSE))</f>
        <v/>
      </c>
      <c r="E72" s="94"/>
      <c r="F72" s="93"/>
      <c r="G72" s="94"/>
      <c r="H72" s="108"/>
      <c r="I72" s="109"/>
      <c r="J72" s="96"/>
      <c r="K72" s="97">
        <f t="shared" si="3"/>
        <v>0</v>
      </c>
    </row>
    <row r="73" spans="1:11" x14ac:dyDescent="0.25">
      <c r="A73" s="104" t="str">
        <f t="shared" si="2"/>
        <v/>
      </c>
      <c r="B73" s="93"/>
      <c r="C73" s="93"/>
      <c r="D73" s="103" t="str">
        <f>IF(C73="","",VLOOKUP(C73,'بيانات الموظفين'!$B$3:$C$301,2,FALSE))</f>
        <v/>
      </c>
      <c r="E73" s="94"/>
      <c r="F73" s="93"/>
      <c r="G73" s="94"/>
      <c r="H73" s="108"/>
      <c r="I73" s="109"/>
      <c r="J73" s="96"/>
      <c r="K73" s="97">
        <f t="shared" si="3"/>
        <v>0</v>
      </c>
    </row>
    <row r="74" spans="1:11" x14ac:dyDescent="0.25">
      <c r="A74" s="104" t="str">
        <f t="shared" si="2"/>
        <v/>
      </c>
      <c r="B74" s="93"/>
      <c r="C74" s="93"/>
      <c r="D74" s="103" t="str">
        <f>IF(C74="","",VLOOKUP(C74,'بيانات الموظفين'!$B$3:$C$301,2,FALSE))</f>
        <v/>
      </c>
      <c r="E74" s="94"/>
      <c r="F74" s="93"/>
      <c r="G74" s="94"/>
      <c r="H74" s="108"/>
      <c r="I74" s="109"/>
      <c r="J74" s="96"/>
      <c r="K74" s="97">
        <f t="shared" si="3"/>
        <v>0</v>
      </c>
    </row>
    <row r="75" spans="1:11" x14ac:dyDescent="0.25">
      <c r="A75" s="104" t="str">
        <f t="shared" si="2"/>
        <v/>
      </c>
      <c r="B75" s="93"/>
      <c r="C75" s="93"/>
      <c r="D75" s="103" t="str">
        <f>IF(C75="","",VLOOKUP(C75,'بيانات الموظفين'!$B$3:$C$301,2,FALSE))</f>
        <v/>
      </c>
      <c r="E75" s="94"/>
      <c r="F75" s="93"/>
      <c r="G75" s="94"/>
      <c r="H75" s="108"/>
      <c r="I75" s="109"/>
      <c r="J75" s="96"/>
      <c r="K75" s="97">
        <f t="shared" si="3"/>
        <v>0</v>
      </c>
    </row>
    <row r="76" spans="1:11" x14ac:dyDescent="0.25">
      <c r="A76" s="104" t="str">
        <f t="shared" si="2"/>
        <v/>
      </c>
      <c r="B76" s="93"/>
      <c r="C76" s="93"/>
      <c r="D76" s="103" t="str">
        <f>IF(C76="","",VLOOKUP(C76,'بيانات الموظفين'!$B$3:$C$301,2,FALSE))</f>
        <v/>
      </c>
      <c r="E76" s="94"/>
      <c r="F76" s="93"/>
      <c r="G76" s="94"/>
      <c r="H76" s="108"/>
      <c r="I76" s="109"/>
      <c r="J76" s="96"/>
      <c r="K76" s="97">
        <f t="shared" si="3"/>
        <v>0</v>
      </c>
    </row>
    <row r="77" spans="1:11" x14ac:dyDescent="0.25">
      <c r="A77" s="104" t="str">
        <f t="shared" si="2"/>
        <v/>
      </c>
      <c r="B77" s="93"/>
      <c r="C77" s="93"/>
      <c r="D77" s="103" t="str">
        <f>IF(C77="","",VLOOKUP(C77,'بيانات الموظفين'!$B$3:$C$301,2,FALSE))</f>
        <v/>
      </c>
      <c r="E77" s="94"/>
      <c r="F77" s="93"/>
      <c r="G77" s="94"/>
      <c r="H77" s="108"/>
      <c r="I77" s="109"/>
      <c r="J77" s="96"/>
      <c r="K77" s="97">
        <f t="shared" si="3"/>
        <v>0</v>
      </c>
    </row>
    <row r="78" spans="1:11" x14ac:dyDescent="0.25">
      <c r="A78" s="104" t="str">
        <f t="shared" si="2"/>
        <v/>
      </c>
      <c r="B78" s="93"/>
      <c r="C78" s="93"/>
      <c r="D78" s="103" t="str">
        <f>IF(C78="","",VLOOKUP(C78,'بيانات الموظفين'!$B$3:$C$301,2,FALSE))</f>
        <v/>
      </c>
      <c r="E78" s="94"/>
      <c r="F78" s="93"/>
      <c r="G78" s="94"/>
      <c r="H78" s="108"/>
      <c r="I78" s="109"/>
      <c r="J78" s="96"/>
      <c r="K78" s="97">
        <f t="shared" si="3"/>
        <v>0</v>
      </c>
    </row>
    <row r="79" spans="1:11" x14ac:dyDescent="0.25">
      <c r="A79" s="104" t="str">
        <f t="shared" si="2"/>
        <v/>
      </c>
      <c r="B79" s="93"/>
      <c r="C79" s="93"/>
      <c r="D79" s="103" t="str">
        <f>IF(C79="","",VLOOKUP(C79,'بيانات الموظفين'!$B$3:$C$301,2,FALSE))</f>
        <v/>
      </c>
      <c r="E79" s="94"/>
      <c r="F79" s="93"/>
      <c r="G79" s="94"/>
      <c r="H79" s="108"/>
      <c r="I79" s="109"/>
      <c r="J79" s="96"/>
      <c r="K79" s="97">
        <f t="shared" si="3"/>
        <v>0</v>
      </c>
    </row>
    <row r="80" spans="1:11" x14ac:dyDescent="0.25">
      <c r="A80" s="104" t="str">
        <f t="shared" si="2"/>
        <v/>
      </c>
      <c r="B80" s="93"/>
      <c r="C80" s="93"/>
      <c r="D80" s="103" t="str">
        <f>IF(C80="","",VLOOKUP(C80,'بيانات الموظفين'!$B$3:$C$301,2,FALSE))</f>
        <v/>
      </c>
      <c r="E80" s="94"/>
      <c r="F80" s="93"/>
      <c r="G80" s="94"/>
      <c r="H80" s="108"/>
      <c r="I80" s="109"/>
      <c r="J80" s="96"/>
      <c r="K80" s="97">
        <f t="shared" si="3"/>
        <v>0</v>
      </c>
    </row>
    <row r="81" spans="1:11" x14ac:dyDescent="0.25">
      <c r="A81" s="104" t="str">
        <f t="shared" si="2"/>
        <v/>
      </c>
      <c r="B81" s="93"/>
      <c r="C81" s="93"/>
      <c r="D81" s="103" t="str">
        <f>IF(C81="","",VLOOKUP(C81,'بيانات الموظفين'!$B$3:$C$301,2,FALSE))</f>
        <v/>
      </c>
      <c r="E81" s="94"/>
      <c r="F81" s="93"/>
      <c r="G81" s="94"/>
      <c r="H81" s="108"/>
      <c r="I81" s="109"/>
      <c r="J81" s="96"/>
      <c r="K81" s="97">
        <f t="shared" si="3"/>
        <v>0</v>
      </c>
    </row>
    <row r="82" spans="1:11" x14ac:dyDescent="0.25">
      <c r="A82" s="104" t="str">
        <f t="shared" si="2"/>
        <v/>
      </c>
      <c r="B82" s="93"/>
      <c r="C82" s="93"/>
      <c r="D82" s="103" t="str">
        <f>IF(C82="","",VLOOKUP(C82,'بيانات الموظفين'!$B$3:$C$301,2,FALSE))</f>
        <v/>
      </c>
      <c r="E82" s="94"/>
      <c r="F82" s="93"/>
      <c r="G82" s="94"/>
      <c r="H82" s="108"/>
      <c r="I82" s="109"/>
      <c r="J82" s="96"/>
      <c r="K82" s="97">
        <f t="shared" si="3"/>
        <v>0</v>
      </c>
    </row>
    <row r="83" spans="1:11" x14ac:dyDescent="0.25">
      <c r="A83" s="104" t="str">
        <f t="shared" si="2"/>
        <v/>
      </c>
      <c r="B83" s="93"/>
      <c r="C83" s="93"/>
      <c r="D83" s="103" t="str">
        <f>IF(C83="","",VLOOKUP(C83,'بيانات الموظفين'!$B$3:$C$301,2,FALSE))</f>
        <v/>
      </c>
      <c r="E83" s="94"/>
      <c r="F83" s="93"/>
      <c r="G83" s="94"/>
      <c r="H83" s="108"/>
      <c r="I83" s="109"/>
      <c r="J83" s="96"/>
      <c r="K83" s="97">
        <f t="shared" si="3"/>
        <v>0</v>
      </c>
    </row>
    <row r="84" spans="1:11" x14ac:dyDescent="0.25">
      <c r="A84" s="104" t="str">
        <f t="shared" si="2"/>
        <v/>
      </c>
      <c r="B84" s="93"/>
      <c r="C84" s="93"/>
      <c r="D84" s="103" t="str">
        <f>IF(C84="","",VLOOKUP(C84,'بيانات الموظفين'!$B$3:$C$301,2,FALSE))</f>
        <v/>
      </c>
      <c r="E84" s="94"/>
      <c r="F84" s="93"/>
      <c r="G84" s="94"/>
      <c r="H84" s="108"/>
      <c r="I84" s="109"/>
      <c r="J84" s="96"/>
      <c r="K84" s="97">
        <f t="shared" si="3"/>
        <v>0</v>
      </c>
    </row>
    <row r="85" spans="1:11" x14ac:dyDescent="0.25">
      <c r="A85" s="104" t="str">
        <f t="shared" si="2"/>
        <v/>
      </c>
      <c r="B85" s="93"/>
      <c r="C85" s="93"/>
      <c r="D85" s="103" t="str">
        <f>IF(C85="","",VLOOKUP(C85,'بيانات الموظفين'!$B$3:$C$301,2,FALSE))</f>
        <v/>
      </c>
      <c r="E85" s="94"/>
      <c r="F85" s="93"/>
      <c r="G85" s="94"/>
      <c r="H85" s="108"/>
      <c r="I85" s="109"/>
      <c r="J85" s="96"/>
      <c r="K85" s="97">
        <f t="shared" si="3"/>
        <v>0</v>
      </c>
    </row>
    <row r="86" spans="1:11" x14ac:dyDescent="0.25">
      <c r="A86" s="104" t="str">
        <f t="shared" si="2"/>
        <v/>
      </c>
      <c r="B86" s="93"/>
      <c r="C86" s="93"/>
      <c r="D86" s="103" t="str">
        <f>IF(C86="","",VLOOKUP(C86,'بيانات الموظفين'!$B$3:$C$301,2,FALSE))</f>
        <v/>
      </c>
      <c r="E86" s="94"/>
      <c r="F86" s="93"/>
      <c r="G86" s="94"/>
      <c r="H86" s="108"/>
      <c r="I86" s="109"/>
      <c r="J86" s="96"/>
      <c r="K86" s="97">
        <f t="shared" si="3"/>
        <v>0</v>
      </c>
    </row>
    <row r="87" spans="1:11" x14ac:dyDescent="0.25">
      <c r="A87" s="104" t="str">
        <f t="shared" si="2"/>
        <v/>
      </c>
      <c r="B87" s="93"/>
      <c r="C87" s="93"/>
      <c r="D87" s="103" t="str">
        <f>IF(C87="","",VLOOKUP(C87,'بيانات الموظفين'!$B$3:$C$301,2,FALSE))</f>
        <v/>
      </c>
      <c r="E87" s="94"/>
      <c r="F87" s="93"/>
      <c r="G87" s="94"/>
      <c r="H87" s="108"/>
      <c r="I87" s="109"/>
      <c r="J87" s="96"/>
      <c r="K87" s="97">
        <f t="shared" si="3"/>
        <v>0</v>
      </c>
    </row>
    <row r="88" spans="1:11" x14ac:dyDescent="0.25">
      <c r="A88" s="104" t="str">
        <f t="shared" si="2"/>
        <v/>
      </c>
      <c r="B88" s="93"/>
      <c r="C88" s="93"/>
      <c r="D88" s="103" t="str">
        <f>IF(C88="","",VLOOKUP(C88,'بيانات الموظفين'!$B$3:$C$301,2,FALSE))</f>
        <v/>
      </c>
      <c r="E88" s="94"/>
      <c r="F88" s="93"/>
      <c r="G88" s="94"/>
      <c r="H88" s="108"/>
      <c r="I88" s="109"/>
      <c r="J88" s="96"/>
      <c r="K88" s="97">
        <f t="shared" si="3"/>
        <v>0</v>
      </c>
    </row>
    <row r="89" spans="1:11" x14ac:dyDescent="0.25">
      <c r="A89" s="104" t="str">
        <f t="shared" si="2"/>
        <v/>
      </c>
      <c r="B89" s="93"/>
      <c r="C89" s="93"/>
      <c r="D89" s="103" t="str">
        <f>IF(C89="","",VLOOKUP(C89,'بيانات الموظفين'!$B$3:$C$301,2,FALSE))</f>
        <v/>
      </c>
      <c r="E89" s="94"/>
      <c r="F89" s="93"/>
      <c r="G89" s="94"/>
      <c r="H89" s="108"/>
      <c r="I89" s="109"/>
      <c r="J89" s="96"/>
      <c r="K89" s="97">
        <f t="shared" si="3"/>
        <v>0</v>
      </c>
    </row>
    <row r="90" spans="1:11" x14ac:dyDescent="0.25">
      <c r="A90" s="104" t="str">
        <f t="shared" si="2"/>
        <v/>
      </c>
      <c r="B90" s="93"/>
      <c r="C90" s="93"/>
      <c r="D90" s="103" t="str">
        <f>IF(C90="","",VLOOKUP(C90,'بيانات الموظفين'!$B$3:$C$301,2,FALSE))</f>
        <v/>
      </c>
      <c r="E90" s="94"/>
      <c r="F90" s="93"/>
      <c r="G90" s="94"/>
      <c r="H90" s="108"/>
      <c r="I90" s="109"/>
      <c r="J90" s="96"/>
      <c r="K90" s="97">
        <f t="shared" si="3"/>
        <v>0</v>
      </c>
    </row>
    <row r="91" spans="1:11" x14ac:dyDescent="0.25">
      <c r="A91" s="104" t="str">
        <f t="shared" si="2"/>
        <v/>
      </c>
      <c r="B91" s="93"/>
      <c r="C91" s="93"/>
      <c r="D91" s="103" t="str">
        <f>IF(C91="","",VLOOKUP(C91,'بيانات الموظفين'!$B$3:$C$301,2,FALSE))</f>
        <v/>
      </c>
      <c r="E91" s="94"/>
      <c r="F91" s="93"/>
      <c r="G91" s="94"/>
      <c r="H91" s="108"/>
      <c r="I91" s="109"/>
      <c r="J91" s="96"/>
      <c r="K91" s="97">
        <f t="shared" si="3"/>
        <v>0</v>
      </c>
    </row>
    <row r="92" spans="1:11" x14ac:dyDescent="0.25">
      <c r="A92" s="104" t="str">
        <f t="shared" si="2"/>
        <v/>
      </c>
      <c r="B92" s="93"/>
      <c r="C92" s="93"/>
      <c r="D92" s="103" t="str">
        <f>IF(C92="","",VLOOKUP(C92,'بيانات الموظفين'!$B$3:$C$301,2,FALSE))</f>
        <v/>
      </c>
      <c r="E92" s="94"/>
      <c r="F92" s="93"/>
      <c r="G92" s="94"/>
      <c r="H92" s="108"/>
      <c r="I92" s="109"/>
      <c r="J92" s="96"/>
      <c r="K92" s="97">
        <f t="shared" si="3"/>
        <v>0</v>
      </c>
    </row>
    <row r="93" spans="1:11" x14ac:dyDescent="0.25">
      <c r="A93" s="104" t="str">
        <f t="shared" si="2"/>
        <v/>
      </c>
      <c r="B93" s="93"/>
      <c r="C93" s="93"/>
      <c r="D93" s="103" t="str">
        <f>IF(C93="","",VLOOKUP(C93,'بيانات الموظفين'!$B$3:$C$301,2,FALSE))</f>
        <v/>
      </c>
      <c r="E93" s="94"/>
      <c r="F93" s="93"/>
      <c r="G93" s="94"/>
      <c r="H93" s="108"/>
      <c r="I93" s="109"/>
      <c r="J93" s="96"/>
      <c r="K93" s="97">
        <f t="shared" si="3"/>
        <v>0</v>
      </c>
    </row>
    <row r="94" spans="1:11" x14ac:dyDescent="0.25">
      <c r="A94" s="104" t="str">
        <f t="shared" si="2"/>
        <v/>
      </c>
      <c r="B94" s="93"/>
      <c r="C94" s="93"/>
      <c r="D94" s="103" t="str">
        <f>IF(C94="","",VLOOKUP(C94,'بيانات الموظفين'!$B$3:$C$301,2,FALSE))</f>
        <v/>
      </c>
      <c r="E94" s="94"/>
      <c r="F94" s="93"/>
      <c r="G94" s="94"/>
      <c r="H94" s="108"/>
      <c r="I94" s="109"/>
      <c r="J94" s="96"/>
      <c r="K94" s="97">
        <f t="shared" si="3"/>
        <v>0</v>
      </c>
    </row>
    <row r="95" spans="1:11" x14ac:dyDescent="0.25">
      <c r="A95" s="104" t="str">
        <f t="shared" si="2"/>
        <v/>
      </c>
      <c r="B95" s="93"/>
      <c r="C95" s="93"/>
      <c r="D95" s="103" t="str">
        <f>IF(C95="","",VLOOKUP(C95,'بيانات الموظفين'!$B$3:$C$301,2,FALSE))</f>
        <v/>
      </c>
      <c r="E95" s="94"/>
      <c r="F95" s="93"/>
      <c r="G95" s="94"/>
      <c r="H95" s="108"/>
      <c r="I95" s="109"/>
      <c r="J95" s="96"/>
      <c r="K95" s="97">
        <f t="shared" si="3"/>
        <v>0</v>
      </c>
    </row>
    <row r="96" spans="1:11" x14ac:dyDescent="0.25">
      <c r="A96" s="104" t="str">
        <f t="shared" si="2"/>
        <v/>
      </c>
      <c r="B96" s="93"/>
      <c r="C96" s="93"/>
      <c r="D96" s="103" t="str">
        <f>IF(C96="","",VLOOKUP(C96,'بيانات الموظفين'!$B$3:$C$301,2,FALSE))</f>
        <v/>
      </c>
      <c r="E96" s="94"/>
      <c r="F96" s="93"/>
      <c r="G96" s="94"/>
      <c r="H96" s="108"/>
      <c r="I96" s="109"/>
      <c r="J96" s="96"/>
      <c r="K96" s="97">
        <f t="shared" si="3"/>
        <v>0</v>
      </c>
    </row>
    <row r="97" spans="1:11" x14ac:dyDescent="0.25">
      <c r="A97" s="104" t="str">
        <f t="shared" si="2"/>
        <v/>
      </c>
      <c r="B97" s="93"/>
      <c r="C97" s="93"/>
      <c r="D97" s="103" t="str">
        <f>IF(C97="","",VLOOKUP(C97,'بيانات الموظفين'!$B$3:$C$301,2,FALSE))</f>
        <v/>
      </c>
      <c r="E97" s="94"/>
      <c r="F97" s="93"/>
      <c r="G97" s="94"/>
      <c r="H97" s="108"/>
      <c r="I97" s="109"/>
      <c r="J97" s="96"/>
      <c r="K97" s="97">
        <f t="shared" si="3"/>
        <v>0</v>
      </c>
    </row>
    <row r="98" spans="1:11" x14ac:dyDescent="0.25">
      <c r="A98" s="104" t="str">
        <f t="shared" si="2"/>
        <v/>
      </c>
      <c r="B98" s="93"/>
      <c r="C98" s="93"/>
      <c r="D98" s="103" t="str">
        <f>IF(C98="","",VLOOKUP(C98,'بيانات الموظفين'!$B$3:$C$301,2,FALSE))</f>
        <v/>
      </c>
      <c r="E98" s="94"/>
      <c r="F98" s="93"/>
      <c r="G98" s="94"/>
      <c r="H98" s="108"/>
      <c r="I98" s="109"/>
      <c r="J98" s="96"/>
      <c r="K98" s="97">
        <f t="shared" si="3"/>
        <v>0</v>
      </c>
    </row>
    <row r="99" spans="1:11" x14ac:dyDescent="0.25">
      <c r="A99" s="104" t="str">
        <f t="shared" si="2"/>
        <v/>
      </c>
      <c r="B99" s="93"/>
      <c r="C99" s="93"/>
      <c r="D99" s="103" t="str">
        <f>IF(C99="","",VLOOKUP(C99,'بيانات الموظفين'!$B$3:$C$301,2,FALSE))</f>
        <v/>
      </c>
      <c r="E99" s="94"/>
      <c r="F99" s="93"/>
      <c r="G99" s="94"/>
      <c r="H99" s="108"/>
      <c r="I99" s="109"/>
      <c r="J99" s="96"/>
      <c r="K99" s="97">
        <f t="shared" si="3"/>
        <v>0</v>
      </c>
    </row>
    <row r="100" spans="1:11" x14ac:dyDescent="0.25">
      <c r="A100" s="104" t="str">
        <f t="shared" si="2"/>
        <v/>
      </c>
      <c r="B100" s="93"/>
      <c r="C100" s="93"/>
      <c r="D100" s="103" t="str">
        <f>IF(C100="","",VLOOKUP(C100,'بيانات الموظفين'!$B$3:$C$301,2,FALSE))</f>
        <v/>
      </c>
      <c r="E100" s="94"/>
      <c r="F100" s="93"/>
      <c r="G100" s="94"/>
      <c r="H100" s="108"/>
      <c r="I100" s="109"/>
      <c r="J100" s="96"/>
      <c r="K100" s="97">
        <f t="shared" si="3"/>
        <v>0</v>
      </c>
    </row>
    <row r="101" spans="1:11" x14ac:dyDescent="0.25">
      <c r="A101" s="104" t="str">
        <f t="shared" si="2"/>
        <v/>
      </c>
      <c r="B101" s="93"/>
      <c r="C101" s="93"/>
      <c r="D101" s="103" t="str">
        <f>IF(C101="","",VLOOKUP(C101,'بيانات الموظفين'!$B$3:$C$301,2,FALSE))</f>
        <v/>
      </c>
      <c r="E101" s="94"/>
      <c r="F101" s="93"/>
      <c r="G101" s="94"/>
      <c r="H101" s="108"/>
      <c r="I101" s="109"/>
      <c r="J101" s="96"/>
      <c r="K101" s="97">
        <f t="shared" si="3"/>
        <v>0</v>
      </c>
    </row>
    <row r="102" spans="1:11" x14ac:dyDescent="0.25">
      <c r="A102" s="104" t="str">
        <f t="shared" si="2"/>
        <v/>
      </c>
      <c r="B102" s="93"/>
      <c r="C102" s="93"/>
      <c r="D102" s="103" t="str">
        <f>IF(C102="","",VLOOKUP(C102,'بيانات الموظفين'!$B$3:$C$301,2,FALSE))</f>
        <v/>
      </c>
      <c r="E102" s="94"/>
      <c r="F102" s="93"/>
      <c r="G102" s="94"/>
      <c r="H102" s="108"/>
      <c r="I102" s="109"/>
      <c r="J102" s="96"/>
      <c r="K102" s="97">
        <f t="shared" si="3"/>
        <v>0</v>
      </c>
    </row>
    <row r="103" spans="1:11" x14ac:dyDescent="0.25">
      <c r="A103" s="104" t="str">
        <f t="shared" si="2"/>
        <v/>
      </c>
      <c r="B103" s="93"/>
      <c r="C103" s="93"/>
      <c r="D103" s="103" t="str">
        <f>IF(C103="","",VLOOKUP(C103,'بيانات الموظفين'!$B$3:$C$301,2,FALSE))</f>
        <v/>
      </c>
      <c r="E103" s="94"/>
      <c r="F103" s="93"/>
      <c r="G103" s="94"/>
      <c r="H103" s="108"/>
      <c r="I103" s="109"/>
      <c r="J103" s="96"/>
      <c r="K103" s="97">
        <f t="shared" si="3"/>
        <v>0</v>
      </c>
    </row>
    <row r="104" spans="1:11" x14ac:dyDescent="0.25">
      <c r="A104" s="104" t="str">
        <f t="shared" si="2"/>
        <v/>
      </c>
      <c r="B104" s="93"/>
      <c r="C104" s="93"/>
      <c r="D104" s="103" t="str">
        <f>IF(C104="","",VLOOKUP(C104,'بيانات الموظفين'!$B$3:$C$301,2,FALSE))</f>
        <v/>
      </c>
      <c r="E104" s="94"/>
      <c r="F104" s="93"/>
      <c r="G104" s="94"/>
      <c r="H104" s="108"/>
      <c r="I104" s="109"/>
      <c r="J104" s="96"/>
      <c r="K104" s="97">
        <f t="shared" si="3"/>
        <v>0</v>
      </c>
    </row>
    <row r="105" spans="1:11" x14ac:dyDescent="0.25">
      <c r="A105" s="104" t="str">
        <f t="shared" si="2"/>
        <v/>
      </c>
      <c r="B105" s="93"/>
      <c r="C105" s="93"/>
      <c r="D105" s="103" t="str">
        <f>IF(C105="","",VLOOKUP(C105,'بيانات الموظفين'!$B$3:$C$301,2,FALSE))</f>
        <v/>
      </c>
      <c r="E105" s="94"/>
      <c r="F105" s="93"/>
      <c r="G105" s="94"/>
      <c r="H105" s="108"/>
      <c r="I105" s="109"/>
      <c r="J105" s="96"/>
      <c r="K105" s="97">
        <f t="shared" si="3"/>
        <v>0</v>
      </c>
    </row>
    <row r="106" spans="1:11" x14ac:dyDescent="0.25">
      <c r="A106" s="104" t="str">
        <f t="shared" si="2"/>
        <v/>
      </c>
      <c r="B106" s="93"/>
      <c r="C106" s="93"/>
      <c r="D106" s="103" t="str">
        <f>IF(C106="","",VLOOKUP(C106,'بيانات الموظفين'!$B$3:$C$301,2,FALSE))</f>
        <v/>
      </c>
      <c r="E106" s="94"/>
      <c r="F106" s="93"/>
      <c r="G106" s="94"/>
      <c r="H106" s="108"/>
      <c r="I106" s="109"/>
      <c r="J106" s="96"/>
      <c r="K106" s="97">
        <f t="shared" si="3"/>
        <v>0</v>
      </c>
    </row>
    <row r="107" spans="1:11" x14ac:dyDescent="0.25">
      <c r="A107" s="104" t="str">
        <f t="shared" si="2"/>
        <v/>
      </c>
      <c r="B107" s="93"/>
      <c r="C107" s="93"/>
      <c r="D107" s="103" t="str">
        <f>IF(C107="","",VLOOKUP(C107,'بيانات الموظفين'!$B$3:$C$301,2,FALSE))</f>
        <v/>
      </c>
      <c r="E107" s="94"/>
      <c r="F107" s="93"/>
      <c r="G107" s="94"/>
      <c r="H107" s="108"/>
      <c r="I107" s="109"/>
      <c r="J107" s="96"/>
      <c r="K107" s="97">
        <f t="shared" si="3"/>
        <v>0</v>
      </c>
    </row>
    <row r="108" spans="1:11" x14ac:dyDescent="0.25">
      <c r="A108" s="104" t="str">
        <f t="shared" si="2"/>
        <v/>
      </c>
      <c r="B108" s="93"/>
      <c r="C108" s="93"/>
      <c r="D108" s="103" t="str">
        <f>IF(C108="","",VLOOKUP(C108,'بيانات الموظفين'!$B$3:$C$301,2,FALSE))</f>
        <v/>
      </c>
      <c r="E108" s="94"/>
      <c r="F108" s="93"/>
      <c r="G108" s="94"/>
      <c r="H108" s="108"/>
      <c r="I108" s="109"/>
      <c r="J108" s="96"/>
      <c r="K108" s="97">
        <f t="shared" si="3"/>
        <v>0</v>
      </c>
    </row>
    <row r="109" spans="1:11" x14ac:dyDescent="0.25">
      <c r="A109" s="104" t="str">
        <f t="shared" si="2"/>
        <v/>
      </c>
      <c r="B109" s="93"/>
      <c r="C109" s="93"/>
      <c r="D109" s="103" t="str">
        <f>IF(C109="","",VLOOKUP(C109,'بيانات الموظفين'!$B$3:$C$301,2,FALSE))</f>
        <v/>
      </c>
      <c r="E109" s="94"/>
      <c r="F109" s="93"/>
      <c r="G109" s="94"/>
      <c r="H109" s="108"/>
      <c r="I109" s="109"/>
      <c r="J109" s="96"/>
      <c r="K109" s="97">
        <f t="shared" si="3"/>
        <v>0</v>
      </c>
    </row>
    <row r="110" spans="1:11" x14ac:dyDescent="0.25">
      <c r="A110" s="104" t="str">
        <f t="shared" si="2"/>
        <v/>
      </c>
      <c r="B110" s="93"/>
      <c r="C110" s="93"/>
      <c r="D110" s="103" t="str">
        <f>IF(C110="","",VLOOKUP(C110,'بيانات الموظفين'!$B$3:$C$301,2,FALSE))</f>
        <v/>
      </c>
      <c r="E110" s="94"/>
      <c r="F110" s="93"/>
      <c r="G110" s="94"/>
      <c r="H110" s="108"/>
      <c r="I110" s="109"/>
      <c r="J110" s="96"/>
      <c r="K110" s="97">
        <f t="shared" si="3"/>
        <v>0</v>
      </c>
    </row>
    <row r="111" spans="1:11" x14ac:dyDescent="0.25">
      <c r="A111" s="104" t="str">
        <f t="shared" si="2"/>
        <v/>
      </c>
      <c r="B111" s="93"/>
      <c r="C111" s="93"/>
      <c r="D111" s="103" t="str">
        <f>IF(C111="","",VLOOKUP(C111,'بيانات الموظفين'!$B$3:$C$301,2,FALSE))</f>
        <v/>
      </c>
      <c r="E111" s="94"/>
      <c r="F111" s="93"/>
      <c r="G111" s="94"/>
      <c r="H111" s="108"/>
      <c r="I111" s="109"/>
      <c r="J111" s="96"/>
      <c r="K111" s="97">
        <f t="shared" si="3"/>
        <v>0</v>
      </c>
    </row>
    <row r="112" spans="1:11" x14ac:dyDescent="0.25">
      <c r="A112" s="104" t="str">
        <f t="shared" si="2"/>
        <v/>
      </c>
      <c r="B112" s="93"/>
      <c r="C112" s="93"/>
      <c r="D112" s="103" t="str">
        <f>IF(C112="","",VLOOKUP(C112,'بيانات الموظفين'!$B$3:$C$301,2,FALSE))</f>
        <v/>
      </c>
      <c r="E112" s="94"/>
      <c r="F112" s="93"/>
      <c r="G112" s="94"/>
      <c r="H112" s="108"/>
      <c r="I112" s="109"/>
      <c r="J112" s="96"/>
      <c r="K112" s="97">
        <f t="shared" si="3"/>
        <v>0</v>
      </c>
    </row>
    <row r="113" spans="1:11" x14ac:dyDescent="0.25">
      <c r="A113" s="104" t="str">
        <f t="shared" si="2"/>
        <v/>
      </c>
      <c r="B113" s="93"/>
      <c r="C113" s="93"/>
      <c r="D113" s="103" t="str">
        <f>IF(C113="","",VLOOKUP(C113,'بيانات الموظفين'!$B$3:$C$301,2,FALSE))</f>
        <v/>
      </c>
      <c r="E113" s="94"/>
      <c r="F113" s="93"/>
      <c r="G113" s="94"/>
      <c r="H113" s="108"/>
      <c r="I113" s="109"/>
      <c r="J113" s="96"/>
      <c r="K113" s="97">
        <f t="shared" si="3"/>
        <v>0</v>
      </c>
    </row>
    <row r="114" spans="1:11" x14ac:dyDescent="0.25">
      <c r="A114" s="104" t="str">
        <f t="shared" si="2"/>
        <v/>
      </c>
      <c r="B114" s="93"/>
      <c r="C114" s="93"/>
      <c r="D114" s="103" t="str">
        <f>IF(C114="","",VLOOKUP(C114,'بيانات الموظفين'!$B$3:$C$301,2,FALSE))</f>
        <v/>
      </c>
      <c r="E114" s="94"/>
      <c r="F114" s="93"/>
      <c r="G114" s="94"/>
      <c r="H114" s="108"/>
      <c r="I114" s="109"/>
      <c r="J114" s="96"/>
      <c r="K114" s="97">
        <f t="shared" si="3"/>
        <v>0</v>
      </c>
    </row>
    <row r="115" spans="1:11" x14ac:dyDescent="0.25">
      <c r="A115" s="104" t="str">
        <f t="shared" si="2"/>
        <v/>
      </c>
      <c r="B115" s="93"/>
      <c r="C115" s="93"/>
      <c r="D115" s="103" t="str">
        <f>IF(C115="","",VLOOKUP(C115,'بيانات الموظفين'!$B$3:$C$301,2,FALSE))</f>
        <v/>
      </c>
      <c r="E115" s="94"/>
      <c r="F115" s="93"/>
      <c r="G115" s="94"/>
      <c r="H115" s="108"/>
      <c r="I115" s="109"/>
      <c r="J115" s="96"/>
      <c r="K115" s="97">
        <f t="shared" si="3"/>
        <v>0</v>
      </c>
    </row>
    <row r="116" spans="1:11" x14ac:dyDescent="0.25">
      <c r="A116" s="104" t="str">
        <f t="shared" si="2"/>
        <v/>
      </c>
      <c r="B116" s="93"/>
      <c r="C116" s="93"/>
      <c r="D116" s="103" t="str">
        <f>IF(C116="","",VLOOKUP(C116,'بيانات الموظفين'!$B$3:$C$301,2,FALSE))</f>
        <v/>
      </c>
      <c r="E116" s="94"/>
      <c r="F116" s="93"/>
      <c r="G116" s="94"/>
      <c r="H116" s="108"/>
      <c r="I116" s="109"/>
      <c r="J116" s="96"/>
      <c r="K116" s="97">
        <f t="shared" si="3"/>
        <v>0</v>
      </c>
    </row>
    <row r="117" spans="1:11" x14ac:dyDescent="0.25">
      <c r="A117" s="104" t="str">
        <f t="shared" si="2"/>
        <v/>
      </c>
      <c r="B117" s="93"/>
      <c r="C117" s="93"/>
      <c r="D117" s="103" t="str">
        <f>IF(C117="","",VLOOKUP(C117,'بيانات الموظفين'!$B$3:$C$301,2,FALSE))</f>
        <v/>
      </c>
      <c r="E117" s="94"/>
      <c r="F117" s="93"/>
      <c r="G117" s="94"/>
      <c r="H117" s="108"/>
      <c r="I117" s="109"/>
      <c r="J117" s="96"/>
      <c r="K117" s="97">
        <f t="shared" si="3"/>
        <v>0</v>
      </c>
    </row>
    <row r="118" spans="1:11" x14ac:dyDescent="0.25">
      <c r="A118" s="104" t="str">
        <f t="shared" si="2"/>
        <v/>
      </c>
      <c r="B118" s="93"/>
      <c r="C118" s="93"/>
      <c r="D118" s="103" t="str">
        <f>IF(C118="","",VLOOKUP(C118,'بيانات الموظفين'!$B$3:$C$301,2,FALSE))</f>
        <v/>
      </c>
      <c r="E118" s="94"/>
      <c r="F118" s="93"/>
      <c r="G118" s="94"/>
      <c r="H118" s="108"/>
      <c r="I118" s="109"/>
      <c r="J118" s="96"/>
      <c r="K118" s="97">
        <f t="shared" si="3"/>
        <v>0</v>
      </c>
    </row>
    <row r="119" spans="1:11" x14ac:dyDescent="0.25">
      <c r="A119" s="104" t="str">
        <f t="shared" si="2"/>
        <v/>
      </c>
      <c r="B119" s="93"/>
      <c r="C119" s="93"/>
      <c r="D119" s="103" t="str">
        <f>IF(C119="","",VLOOKUP(C119,'بيانات الموظفين'!$B$3:$C$301,2,FALSE))</f>
        <v/>
      </c>
      <c r="E119" s="94"/>
      <c r="F119" s="93"/>
      <c r="G119" s="94"/>
      <c r="H119" s="108"/>
      <c r="I119" s="109"/>
      <c r="J119" s="96"/>
      <c r="K119" s="97">
        <f t="shared" si="3"/>
        <v>0</v>
      </c>
    </row>
    <row r="120" spans="1:11" x14ac:dyDescent="0.25">
      <c r="A120" s="104" t="str">
        <f t="shared" si="2"/>
        <v/>
      </c>
      <c r="B120" s="93"/>
      <c r="C120" s="93"/>
      <c r="D120" s="103" t="str">
        <f>IF(C120="","",VLOOKUP(C120,'بيانات الموظفين'!$B$3:$C$301,2,FALSE))</f>
        <v/>
      </c>
      <c r="E120" s="94"/>
      <c r="F120" s="93"/>
      <c r="G120" s="94"/>
      <c r="H120" s="108"/>
      <c r="I120" s="109"/>
      <c r="J120" s="96"/>
      <c r="K120" s="97">
        <f t="shared" si="3"/>
        <v>0</v>
      </c>
    </row>
    <row r="121" spans="1:11" x14ac:dyDescent="0.25">
      <c r="A121" s="104" t="str">
        <f t="shared" si="2"/>
        <v/>
      </c>
      <c r="B121" s="93"/>
      <c r="C121" s="93"/>
      <c r="D121" s="103" t="str">
        <f>IF(C121="","",VLOOKUP(C121,'بيانات الموظفين'!$B$3:$C$301,2,FALSE))</f>
        <v/>
      </c>
      <c r="E121" s="94"/>
      <c r="F121" s="93"/>
      <c r="G121" s="94"/>
      <c r="H121" s="108"/>
      <c r="I121" s="109"/>
      <c r="J121" s="96"/>
      <c r="K121" s="97">
        <f t="shared" si="3"/>
        <v>0</v>
      </c>
    </row>
    <row r="122" spans="1:11" x14ac:dyDescent="0.25">
      <c r="A122" s="104" t="str">
        <f t="shared" si="2"/>
        <v/>
      </c>
      <c r="B122" s="93"/>
      <c r="C122" s="93"/>
      <c r="D122" s="103" t="str">
        <f>IF(C122="","",VLOOKUP(C122,'بيانات الموظفين'!$B$3:$C$301,2,FALSE))</f>
        <v/>
      </c>
      <c r="E122" s="94"/>
      <c r="F122" s="93"/>
      <c r="G122" s="94"/>
      <c r="H122" s="108"/>
      <c r="I122" s="109"/>
      <c r="J122" s="96"/>
      <c r="K122" s="97">
        <f t="shared" si="3"/>
        <v>0</v>
      </c>
    </row>
    <row r="123" spans="1:11" x14ac:dyDescent="0.25">
      <c r="A123" s="104" t="str">
        <f t="shared" si="2"/>
        <v/>
      </c>
      <c r="B123" s="93"/>
      <c r="C123" s="93"/>
      <c r="D123" s="103" t="str">
        <f>IF(C123="","",VLOOKUP(C123,'بيانات الموظفين'!$B$3:$C$301,2,FALSE))</f>
        <v/>
      </c>
      <c r="E123" s="94"/>
      <c r="F123" s="93"/>
      <c r="G123" s="94"/>
      <c r="H123" s="108"/>
      <c r="I123" s="109"/>
      <c r="J123" s="96"/>
      <c r="K123" s="97">
        <f t="shared" si="3"/>
        <v>0</v>
      </c>
    </row>
    <row r="124" spans="1:11" x14ac:dyDescent="0.25">
      <c r="A124" s="104" t="str">
        <f t="shared" si="2"/>
        <v/>
      </c>
      <c r="B124" s="93"/>
      <c r="C124" s="93"/>
      <c r="D124" s="103" t="str">
        <f>IF(C124="","",VLOOKUP(C124,'بيانات الموظفين'!$B$3:$C$301,2,FALSE))</f>
        <v/>
      </c>
      <c r="E124" s="94"/>
      <c r="F124" s="93"/>
      <c r="G124" s="94"/>
      <c r="H124" s="108"/>
      <c r="I124" s="109"/>
      <c r="J124" s="96"/>
      <c r="K124" s="97">
        <f t="shared" si="3"/>
        <v>0</v>
      </c>
    </row>
    <row r="125" spans="1:11" x14ac:dyDescent="0.25">
      <c r="A125" s="104" t="str">
        <f t="shared" si="2"/>
        <v/>
      </c>
      <c r="B125" s="93"/>
      <c r="C125" s="93"/>
      <c r="D125" s="103" t="str">
        <f>IF(C125="","",VLOOKUP(C125,'بيانات الموظفين'!$B$3:$C$301,2,FALSE))</f>
        <v/>
      </c>
      <c r="E125" s="94"/>
      <c r="F125" s="93"/>
      <c r="G125" s="94"/>
      <c r="H125" s="108"/>
      <c r="I125" s="109"/>
      <c r="J125" s="96"/>
      <c r="K125" s="97">
        <f t="shared" si="3"/>
        <v>0</v>
      </c>
    </row>
    <row r="126" spans="1:11" x14ac:dyDescent="0.25">
      <c r="A126" s="104" t="str">
        <f t="shared" si="2"/>
        <v/>
      </c>
      <c r="B126" s="93"/>
      <c r="C126" s="93"/>
      <c r="D126" s="103" t="str">
        <f>IF(C126="","",VLOOKUP(C126,'بيانات الموظفين'!$B$3:$C$301,2,FALSE))</f>
        <v/>
      </c>
      <c r="E126" s="94"/>
      <c r="F126" s="93"/>
      <c r="G126" s="94"/>
      <c r="H126" s="108"/>
      <c r="I126" s="109"/>
      <c r="J126" s="96"/>
      <c r="K126" s="97">
        <f t="shared" si="3"/>
        <v>0</v>
      </c>
    </row>
    <row r="127" spans="1:11" x14ac:dyDescent="0.25">
      <c r="A127" s="104" t="str">
        <f t="shared" si="2"/>
        <v/>
      </c>
      <c r="B127" s="93"/>
      <c r="C127" s="93"/>
      <c r="D127" s="103" t="str">
        <f>IF(C127="","",VLOOKUP(C127,'بيانات الموظفين'!$B$3:$C$301,2,FALSE))</f>
        <v/>
      </c>
      <c r="E127" s="94"/>
      <c r="F127" s="93"/>
      <c r="G127" s="94"/>
      <c r="H127" s="108"/>
      <c r="I127" s="109"/>
      <c r="J127" s="96"/>
      <c r="K127" s="97">
        <f t="shared" si="3"/>
        <v>0</v>
      </c>
    </row>
    <row r="128" spans="1:11" x14ac:dyDescent="0.25">
      <c r="A128" s="104" t="str">
        <f t="shared" si="2"/>
        <v/>
      </c>
      <c r="B128" s="93"/>
      <c r="C128" s="93"/>
      <c r="D128" s="103" t="str">
        <f>IF(C128="","",VLOOKUP(C128,'بيانات الموظفين'!$B$3:$C$301,2,FALSE))</f>
        <v/>
      </c>
      <c r="E128" s="94"/>
      <c r="F128" s="93"/>
      <c r="G128" s="94"/>
      <c r="H128" s="108"/>
      <c r="I128" s="109"/>
      <c r="J128" s="96"/>
      <c r="K128" s="97">
        <f t="shared" si="3"/>
        <v>0</v>
      </c>
    </row>
    <row r="129" spans="1:11" x14ac:dyDescent="0.25">
      <c r="A129" s="104" t="str">
        <f t="shared" si="2"/>
        <v/>
      </c>
      <c r="B129" s="93"/>
      <c r="C129" s="93"/>
      <c r="D129" s="103" t="str">
        <f>IF(C129="","",VLOOKUP(C129,'بيانات الموظفين'!$B$3:$C$301,2,FALSE))</f>
        <v/>
      </c>
      <c r="E129" s="94"/>
      <c r="F129" s="93"/>
      <c r="G129" s="94"/>
      <c r="H129" s="108"/>
      <c r="I129" s="109"/>
      <c r="J129" s="96"/>
      <c r="K129" s="97">
        <f t="shared" si="3"/>
        <v>0</v>
      </c>
    </row>
    <row r="130" spans="1:11" x14ac:dyDescent="0.25">
      <c r="A130" s="104" t="str">
        <f t="shared" si="2"/>
        <v/>
      </c>
      <c r="B130" s="93"/>
      <c r="C130" s="93"/>
      <c r="D130" s="103" t="str">
        <f>IF(C130="","",VLOOKUP(C130,'بيانات الموظفين'!$B$3:$C$301,2,FALSE))</f>
        <v/>
      </c>
      <c r="E130" s="94"/>
      <c r="F130" s="93"/>
      <c r="G130" s="94"/>
      <c r="H130" s="108"/>
      <c r="I130" s="109"/>
      <c r="J130" s="96"/>
      <c r="K130" s="97">
        <f t="shared" si="3"/>
        <v>0</v>
      </c>
    </row>
    <row r="131" spans="1:11" x14ac:dyDescent="0.25">
      <c r="A131" s="104" t="str">
        <f t="shared" si="2"/>
        <v/>
      </c>
      <c r="B131" s="93"/>
      <c r="C131" s="93"/>
      <c r="D131" s="103" t="str">
        <f>IF(C131="","",VLOOKUP(C131,'بيانات الموظفين'!$B$3:$C$301,2,FALSE))</f>
        <v/>
      </c>
      <c r="E131" s="94"/>
      <c r="F131" s="93"/>
      <c r="G131" s="94"/>
      <c r="H131" s="108"/>
      <c r="I131" s="109"/>
      <c r="J131" s="96"/>
      <c r="K131" s="97">
        <f t="shared" si="3"/>
        <v>0</v>
      </c>
    </row>
    <row r="132" spans="1:11" x14ac:dyDescent="0.25">
      <c r="A132" s="104" t="str">
        <f t="shared" si="2"/>
        <v/>
      </c>
      <c r="B132" s="93"/>
      <c r="C132" s="93"/>
      <c r="D132" s="103" t="str">
        <f>IF(C132="","",VLOOKUP(C132,'بيانات الموظفين'!$B$3:$C$301,2,FALSE))</f>
        <v/>
      </c>
      <c r="E132" s="94"/>
      <c r="F132" s="93"/>
      <c r="G132" s="94"/>
      <c r="H132" s="108"/>
      <c r="I132" s="109"/>
      <c r="J132" s="96"/>
      <c r="K132" s="97">
        <f t="shared" si="3"/>
        <v>0</v>
      </c>
    </row>
    <row r="133" spans="1:11" x14ac:dyDescent="0.25">
      <c r="A133" s="104" t="str">
        <f t="shared" si="2"/>
        <v/>
      </c>
      <c r="B133" s="93"/>
      <c r="C133" s="93"/>
      <c r="D133" s="103" t="str">
        <f>IF(C133="","",VLOOKUP(C133,'بيانات الموظفين'!$B$3:$C$301,2,FALSE))</f>
        <v/>
      </c>
      <c r="E133" s="94"/>
      <c r="F133" s="93"/>
      <c r="G133" s="94"/>
      <c r="H133" s="108"/>
      <c r="I133" s="109"/>
      <c r="J133" s="96"/>
      <c r="K133" s="97">
        <f t="shared" si="3"/>
        <v>0</v>
      </c>
    </row>
    <row r="134" spans="1:11" x14ac:dyDescent="0.25">
      <c r="A134" s="104" t="str">
        <f t="shared" ref="A134:A197" si="4">IF(C134="","",ROW(A134)-ROW($A$5))</f>
        <v/>
      </c>
      <c r="B134" s="93"/>
      <c r="C134" s="93"/>
      <c r="D134" s="103" t="str">
        <f>IF(C134="","",VLOOKUP(C134,'بيانات الموظفين'!$B$3:$C$301,2,FALSE))</f>
        <v/>
      </c>
      <c r="E134" s="94"/>
      <c r="F134" s="93"/>
      <c r="G134" s="94"/>
      <c r="H134" s="108"/>
      <c r="I134" s="109"/>
      <c r="J134" s="96"/>
      <c r="K134" s="97">
        <f t="shared" si="3"/>
        <v>0</v>
      </c>
    </row>
    <row r="135" spans="1:11" x14ac:dyDescent="0.25">
      <c r="A135" s="104" t="str">
        <f t="shared" si="4"/>
        <v/>
      </c>
      <c r="B135" s="93"/>
      <c r="C135" s="93"/>
      <c r="D135" s="103" t="str">
        <f>IF(C135="","",VLOOKUP(C135,'بيانات الموظفين'!$B$3:$C$301,2,FALSE))</f>
        <v/>
      </c>
      <c r="E135" s="94"/>
      <c r="F135" s="93"/>
      <c r="G135" s="94"/>
      <c r="H135" s="108"/>
      <c r="I135" s="109"/>
      <c r="J135" s="96"/>
      <c r="K135" s="97">
        <f t="shared" ref="K135:K198" si="5">I135-H135</f>
        <v>0</v>
      </c>
    </row>
    <row r="136" spans="1:11" x14ac:dyDescent="0.25">
      <c r="A136" s="104" t="str">
        <f t="shared" si="4"/>
        <v/>
      </c>
      <c r="B136" s="93"/>
      <c r="C136" s="93"/>
      <c r="D136" s="103" t="str">
        <f>IF(C136="","",VLOOKUP(C136,'بيانات الموظفين'!$B$3:$C$301,2,FALSE))</f>
        <v/>
      </c>
      <c r="E136" s="94"/>
      <c r="F136" s="93"/>
      <c r="G136" s="94"/>
      <c r="H136" s="108"/>
      <c r="I136" s="109"/>
      <c r="J136" s="96"/>
      <c r="K136" s="97">
        <f t="shared" si="5"/>
        <v>0</v>
      </c>
    </row>
    <row r="137" spans="1:11" x14ac:dyDescent="0.25">
      <c r="A137" s="104" t="str">
        <f t="shared" si="4"/>
        <v/>
      </c>
      <c r="B137" s="93"/>
      <c r="C137" s="93"/>
      <c r="D137" s="103" t="str">
        <f>IF(C137="","",VLOOKUP(C137,'بيانات الموظفين'!$B$3:$C$301,2,FALSE))</f>
        <v/>
      </c>
      <c r="E137" s="94"/>
      <c r="F137" s="93"/>
      <c r="G137" s="94"/>
      <c r="H137" s="108"/>
      <c r="I137" s="109"/>
      <c r="J137" s="96"/>
      <c r="K137" s="97">
        <f t="shared" si="5"/>
        <v>0</v>
      </c>
    </row>
    <row r="138" spans="1:11" x14ac:dyDescent="0.25">
      <c r="A138" s="104" t="str">
        <f t="shared" si="4"/>
        <v/>
      </c>
      <c r="B138" s="93"/>
      <c r="C138" s="93"/>
      <c r="D138" s="103" t="str">
        <f>IF(C138="","",VLOOKUP(C138,'بيانات الموظفين'!$B$3:$C$301,2,FALSE))</f>
        <v/>
      </c>
      <c r="E138" s="94"/>
      <c r="F138" s="93"/>
      <c r="G138" s="94"/>
      <c r="H138" s="108"/>
      <c r="I138" s="109"/>
      <c r="J138" s="96"/>
      <c r="K138" s="97">
        <f t="shared" si="5"/>
        <v>0</v>
      </c>
    </row>
    <row r="139" spans="1:11" x14ac:dyDescent="0.25">
      <c r="A139" s="104" t="str">
        <f t="shared" si="4"/>
        <v/>
      </c>
      <c r="B139" s="93"/>
      <c r="C139" s="93"/>
      <c r="D139" s="103" t="str">
        <f>IF(C139="","",VLOOKUP(C139,'بيانات الموظفين'!$B$3:$C$301,2,FALSE))</f>
        <v/>
      </c>
      <c r="E139" s="94"/>
      <c r="F139" s="93"/>
      <c r="G139" s="94"/>
      <c r="H139" s="108"/>
      <c r="I139" s="109"/>
      <c r="J139" s="96"/>
      <c r="K139" s="97">
        <f t="shared" si="5"/>
        <v>0</v>
      </c>
    </row>
    <row r="140" spans="1:11" x14ac:dyDescent="0.25">
      <c r="A140" s="104" t="str">
        <f t="shared" si="4"/>
        <v/>
      </c>
      <c r="B140" s="93"/>
      <c r="C140" s="93"/>
      <c r="D140" s="103" t="str">
        <f>IF(C140="","",VLOOKUP(C140,'بيانات الموظفين'!$B$3:$C$301,2,FALSE))</f>
        <v/>
      </c>
      <c r="E140" s="94"/>
      <c r="F140" s="93"/>
      <c r="G140" s="94"/>
      <c r="H140" s="108"/>
      <c r="I140" s="109"/>
      <c r="J140" s="96"/>
      <c r="K140" s="97">
        <f t="shared" si="5"/>
        <v>0</v>
      </c>
    </row>
    <row r="141" spans="1:11" x14ac:dyDescent="0.25">
      <c r="A141" s="104" t="str">
        <f t="shared" si="4"/>
        <v/>
      </c>
      <c r="B141" s="93"/>
      <c r="C141" s="93"/>
      <c r="D141" s="103" t="str">
        <f>IF(C141="","",VLOOKUP(C141,'بيانات الموظفين'!$B$3:$C$301,2,FALSE))</f>
        <v/>
      </c>
      <c r="E141" s="94"/>
      <c r="F141" s="93"/>
      <c r="G141" s="94"/>
      <c r="H141" s="108"/>
      <c r="I141" s="109"/>
      <c r="J141" s="96"/>
      <c r="K141" s="97">
        <f t="shared" si="5"/>
        <v>0</v>
      </c>
    </row>
    <row r="142" spans="1:11" x14ac:dyDescent="0.25">
      <c r="A142" s="104" t="str">
        <f t="shared" si="4"/>
        <v/>
      </c>
      <c r="B142" s="93"/>
      <c r="C142" s="93"/>
      <c r="D142" s="103" t="str">
        <f>IF(C142="","",VLOOKUP(C142,'بيانات الموظفين'!$B$3:$C$301,2,FALSE))</f>
        <v/>
      </c>
      <c r="E142" s="94"/>
      <c r="F142" s="93"/>
      <c r="G142" s="94"/>
      <c r="H142" s="108"/>
      <c r="I142" s="109"/>
      <c r="J142" s="96"/>
      <c r="K142" s="97">
        <f t="shared" si="5"/>
        <v>0</v>
      </c>
    </row>
    <row r="143" spans="1:11" x14ac:dyDescent="0.25">
      <c r="A143" s="104" t="str">
        <f t="shared" si="4"/>
        <v/>
      </c>
      <c r="B143" s="93"/>
      <c r="C143" s="93"/>
      <c r="D143" s="103" t="str">
        <f>IF(C143="","",VLOOKUP(C143,'بيانات الموظفين'!$B$3:$C$301,2,FALSE))</f>
        <v/>
      </c>
      <c r="E143" s="94"/>
      <c r="F143" s="93"/>
      <c r="G143" s="94"/>
      <c r="H143" s="108"/>
      <c r="I143" s="109"/>
      <c r="J143" s="96"/>
      <c r="K143" s="97">
        <f t="shared" si="5"/>
        <v>0</v>
      </c>
    </row>
    <row r="144" spans="1:11" x14ac:dyDescent="0.25">
      <c r="A144" s="104" t="str">
        <f t="shared" si="4"/>
        <v/>
      </c>
      <c r="B144" s="93"/>
      <c r="C144" s="93"/>
      <c r="D144" s="103" t="str">
        <f>IF(C144="","",VLOOKUP(C144,'بيانات الموظفين'!$B$3:$C$301,2,FALSE))</f>
        <v/>
      </c>
      <c r="E144" s="94"/>
      <c r="F144" s="93"/>
      <c r="G144" s="94"/>
      <c r="H144" s="108"/>
      <c r="I144" s="109"/>
      <c r="J144" s="96"/>
      <c r="K144" s="97">
        <f t="shared" si="5"/>
        <v>0</v>
      </c>
    </row>
    <row r="145" spans="1:11" x14ac:dyDescent="0.25">
      <c r="A145" s="104" t="str">
        <f t="shared" si="4"/>
        <v/>
      </c>
      <c r="B145" s="93"/>
      <c r="C145" s="93"/>
      <c r="D145" s="103" t="str">
        <f>IF(C145="","",VLOOKUP(C145,'بيانات الموظفين'!$B$3:$C$301,2,FALSE))</f>
        <v/>
      </c>
      <c r="E145" s="94"/>
      <c r="F145" s="93"/>
      <c r="G145" s="94"/>
      <c r="H145" s="108"/>
      <c r="I145" s="109"/>
      <c r="J145" s="96"/>
      <c r="K145" s="97">
        <f t="shared" si="5"/>
        <v>0</v>
      </c>
    </row>
    <row r="146" spans="1:11" x14ac:dyDescent="0.25">
      <c r="A146" s="104" t="str">
        <f t="shared" si="4"/>
        <v/>
      </c>
      <c r="B146" s="93"/>
      <c r="C146" s="93"/>
      <c r="D146" s="103" t="str">
        <f>IF(C146="","",VLOOKUP(C146,'بيانات الموظفين'!$B$3:$C$301,2,FALSE))</f>
        <v/>
      </c>
      <c r="E146" s="94"/>
      <c r="F146" s="93"/>
      <c r="G146" s="94"/>
      <c r="H146" s="108"/>
      <c r="I146" s="109"/>
      <c r="J146" s="96"/>
      <c r="K146" s="97">
        <f t="shared" si="5"/>
        <v>0</v>
      </c>
    </row>
    <row r="147" spans="1:11" x14ac:dyDescent="0.25">
      <c r="A147" s="104" t="str">
        <f t="shared" si="4"/>
        <v/>
      </c>
      <c r="B147" s="93"/>
      <c r="C147" s="93"/>
      <c r="D147" s="103" t="str">
        <f>IF(C147="","",VLOOKUP(C147,'بيانات الموظفين'!$B$3:$C$301,2,FALSE))</f>
        <v/>
      </c>
      <c r="E147" s="94"/>
      <c r="F147" s="93"/>
      <c r="G147" s="94"/>
      <c r="H147" s="108"/>
      <c r="I147" s="109"/>
      <c r="J147" s="96"/>
      <c r="K147" s="97">
        <f t="shared" si="5"/>
        <v>0</v>
      </c>
    </row>
    <row r="148" spans="1:11" x14ac:dyDescent="0.25">
      <c r="A148" s="104" t="str">
        <f t="shared" si="4"/>
        <v/>
      </c>
      <c r="B148" s="93"/>
      <c r="C148" s="93"/>
      <c r="D148" s="103" t="str">
        <f>IF(C148="","",VLOOKUP(C148,'بيانات الموظفين'!$B$3:$C$301,2,FALSE))</f>
        <v/>
      </c>
      <c r="E148" s="94"/>
      <c r="F148" s="93"/>
      <c r="G148" s="94"/>
      <c r="H148" s="108"/>
      <c r="I148" s="109"/>
      <c r="J148" s="96"/>
      <c r="K148" s="97">
        <f t="shared" si="5"/>
        <v>0</v>
      </c>
    </row>
    <row r="149" spans="1:11" x14ac:dyDescent="0.25">
      <c r="A149" s="104" t="str">
        <f t="shared" si="4"/>
        <v/>
      </c>
      <c r="B149" s="93"/>
      <c r="C149" s="93"/>
      <c r="D149" s="103" t="str">
        <f>IF(C149="","",VLOOKUP(C149,'بيانات الموظفين'!$B$3:$C$301,2,FALSE))</f>
        <v/>
      </c>
      <c r="E149" s="94"/>
      <c r="F149" s="93"/>
      <c r="G149" s="94"/>
      <c r="H149" s="108"/>
      <c r="I149" s="109"/>
      <c r="J149" s="96"/>
      <c r="K149" s="97">
        <f t="shared" si="5"/>
        <v>0</v>
      </c>
    </row>
    <row r="150" spans="1:11" x14ac:dyDescent="0.25">
      <c r="A150" s="104" t="str">
        <f t="shared" si="4"/>
        <v/>
      </c>
      <c r="B150" s="93"/>
      <c r="C150" s="93"/>
      <c r="D150" s="103" t="str">
        <f>IF(C150="","",VLOOKUP(C150,'بيانات الموظفين'!$B$3:$C$301,2,FALSE))</f>
        <v/>
      </c>
      <c r="E150" s="94"/>
      <c r="F150" s="93"/>
      <c r="G150" s="94"/>
      <c r="H150" s="108"/>
      <c r="I150" s="109"/>
      <c r="J150" s="96"/>
      <c r="K150" s="97">
        <f t="shared" si="5"/>
        <v>0</v>
      </c>
    </row>
    <row r="151" spans="1:11" x14ac:dyDescent="0.25">
      <c r="A151" s="104" t="str">
        <f t="shared" si="4"/>
        <v/>
      </c>
      <c r="B151" s="93"/>
      <c r="C151" s="93"/>
      <c r="D151" s="103" t="str">
        <f>IF(C151="","",VLOOKUP(C151,'بيانات الموظفين'!$B$3:$C$301,2,FALSE))</f>
        <v/>
      </c>
      <c r="E151" s="94"/>
      <c r="F151" s="93"/>
      <c r="G151" s="94"/>
      <c r="H151" s="108"/>
      <c r="I151" s="109"/>
      <c r="J151" s="96"/>
      <c r="K151" s="97">
        <f t="shared" si="5"/>
        <v>0</v>
      </c>
    </row>
    <row r="152" spans="1:11" x14ac:dyDescent="0.25">
      <c r="A152" s="104" t="str">
        <f t="shared" si="4"/>
        <v/>
      </c>
      <c r="B152" s="93"/>
      <c r="C152" s="93"/>
      <c r="D152" s="103" t="str">
        <f>IF(C152="","",VLOOKUP(C152,'بيانات الموظفين'!$B$3:$C$301,2,FALSE))</f>
        <v/>
      </c>
      <c r="E152" s="94"/>
      <c r="F152" s="93"/>
      <c r="G152" s="94"/>
      <c r="H152" s="108"/>
      <c r="I152" s="109"/>
      <c r="J152" s="96"/>
      <c r="K152" s="97">
        <f t="shared" si="5"/>
        <v>0</v>
      </c>
    </row>
    <row r="153" spans="1:11" x14ac:dyDescent="0.25">
      <c r="A153" s="104" t="str">
        <f t="shared" si="4"/>
        <v/>
      </c>
      <c r="B153" s="93"/>
      <c r="C153" s="93"/>
      <c r="D153" s="103" t="str">
        <f>IF(C153="","",VLOOKUP(C153,'بيانات الموظفين'!$B$3:$C$301,2,FALSE))</f>
        <v/>
      </c>
      <c r="E153" s="94"/>
      <c r="F153" s="93"/>
      <c r="G153" s="94"/>
      <c r="H153" s="108"/>
      <c r="I153" s="109"/>
      <c r="J153" s="96"/>
      <c r="K153" s="97">
        <f t="shared" si="5"/>
        <v>0</v>
      </c>
    </row>
    <row r="154" spans="1:11" x14ac:dyDescent="0.25">
      <c r="A154" s="104" t="str">
        <f t="shared" si="4"/>
        <v/>
      </c>
      <c r="B154" s="93"/>
      <c r="C154" s="93"/>
      <c r="D154" s="103" t="str">
        <f>IF(C154="","",VLOOKUP(C154,'بيانات الموظفين'!$B$3:$C$301,2,FALSE))</f>
        <v/>
      </c>
      <c r="E154" s="94"/>
      <c r="F154" s="93"/>
      <c r="G154" s="94"/>
      <c r="H154" s="108"/>
      <c r="I154" s="109"/>
      <c r="J154" s="96"/>
      <c r="K154" s="97">
        <f t="shared" si="5"/>
        <v>0</v>
      </c>
    </row>
    <row r="155" spans="1:11" x14ac:dyDescent="0.25">
      <c r="A155" s="104" t="str">
        <f t="shared" si="4"/>
        <v/>
      </c>
      <c r="B155" s="93"/>
      <c r="C155" s="93"/>
      <c r="D155" s="103" t="str">
        <f>IF(C155="","",VLOOKUP(C155,'بيانات الموظفين'!$B$3:$C$301,2,FALSE))</f>
        <v/>
      </c>
      <c r="E155" s="94"/>
      <c r="F155" s="93"/>
      <c r="G155" s="94"/>
      <c r="H155" s="108"/>
      <c r="I155" s="109"/>
      <c r="J155" s="96"/>
      <c r="K155" s="97">
        <f t="shared" si="5"/>
        <v>0</v>
      </c>
    </row>
    <row r="156" spans="1:11" x14ac:dyDescent="0.25">
      <c r="A156" s="104" t="str">
        <f t="shared" si="4"/>
        <v/>
      </c>
      <c r="B156" s="93"/>
      <c r="C156" s="93"/>
      <c r="D156" s="103" t="str">
        <f>IF(C156="","",VLOOKUP(C156,'بيانات الموظفين'!$B$3:$C$301,2,FALSE))</f>
        <v/>
      </c>
      <c r="E156" s="94"/>
      <c r="F156" s="93"/>
      <c r="G156" s="94"/>
      <c r="H156" s="108"/>
      <c r="I156" s="109"/>
      <c r="J156" s="96"/>
      <c r="K156" s="97">
        <f t="shared" si="5"/>
        <v>0</v>
      </c>
    </row>
    <row r="157" spans="1:11" x14ac:dyDescent="0.25">
      <c r="A157" s="104" t="str">
        <f t="shared" si="4"/>
        <v/>
      </c>
      <c r="B157" s="93"/>
      <c r="C157" s="93"/>
      <c r="D157" s="103" t="str">
        <f>IF(C157="","",VLOOKUP(C157,'بيانات الموظفين'!$B$3:$C$301,2,FALSE))</f>
        <v/>
      </c>
      <c r="E157" s="94"/>
      <c r="F157" s="93"/>
      <c r="G157" s="94"/>
      <c r="H157" s="108"/>
      <c r="I157" s="109"/>
      <c r="J157" s="96"/>
      <c r="K157" s="97">
        <f t="shared" si="5"/>
        <v>0</v>
      </c>
    </row>
    <row r="158" spans="1:11" x14ac:dyDescent="0.25">
      <c r="A158" s="104" t="str">
        <f t="shared" si="4"/>
        <v/>
      </c>
      <c r="B158" s="93"/>
      <c r="C158" s="93"/>
      <c r="D158" s="103" t="str">
        <f>IF(C158="","",VLOOKUP(C158,'بيانات الموظفين'!$B$3:$C$301,2,FALSE))</f>
        <v/>
      </c>
      <c r="E158" s="94"/>
      <c r="F158" s="93"/>
      <c r="G158" s="94"/>
      <c r="H158" s="108"/>
      <c r="I158" s="109"/>
      <c r="J158" s="96"/>
      <c r="K158" s="97">
        <f t="shared" si="5"/>
        <v>0</v>
      </c>
    </row>
    <row r="159" spans="1:11" x14ac:dyDescent="0.25">
      <c r="A159" s="104" t="str">
        <f t="shared" si="4"/>
        <v/>
      </c>
      <c r="B159" s="93"/>
      <c r="C159" s="93"/>
      <c r="D159" s="103" t="str">
        <f>IF(C159="","",VLOOKUP(C159,'بيانات الموظفين'!$B$3:$C$301,2,FALSE))</f>
        <v/>
      </c>
      <c r="E159" s="94"/>
      <c r="F159" s="93"/>
      <c r="G159" s="94"/>
      <c r="H159" s="108"/>
      <c r="I159" s="109"/>
      <c r="J159" s="96"/>
      <c r="K159" s="97">
        <f t="shared" si="5"/>
        <v>0</v>
      </c>
    </row>
    <row r="160" spans="1:11" x14ac:dyDescent="0.25">
      <c r="A160" s="104" t="str">
        <f t="shared" si="4"/>
        <v/>
      </c>
      <c r="B160" s="93"/>
      <c r="C160" s="93"/>
      <c r="D160" s="103" t="str">
        <f>IF(C160="","",VLOOKUP(C160,'بيانات الموظفين'!$B$3:$C$301,2,FALSE))</f>
        <v/>
      </c>
      <c r="E160" s="94"/>
      <c r="F160" s="93"/>
      <c r="G160" s="94"/>
      <c r="H160" s="108"/>
      <c r="I160" s="109"/>
      <c r="J160" s="96"/>
      <c r="K160" s="97">
        <f t="shared" si="5"/>
        <v>0</v>
      </c>
    </row>
    <row r="161" spans="1:11" x14ac:dyDescent="0.25">
      <c r="A161" s="104" t="str">
        <f t="shared" si="4"/>
        <v/>
      </c>
      <c r="B161" s="93"/>
      <c r="C161" s="93"/>
      <c r="D161" s="103" t="str">
        <f>IF(C161="","",VLOOKUP(C161,'بيانات الموظفين'!$B$3:$C$301,2,FALSE))</f>
        <v/>
      </c>
      <c r="E161" s="94"/>
      <c r="F161" s="93"/>
      <c r="G161" s="94"/>
      <c r="H161" s="108"/>
      <c r="I161" s="109"/>
      <c r="J161" s="96"/>
      <c r="K161" s="97">
        <f t="shared" si="5"/>
        <v>0</v>
      </c>
    </row>
    <row r="162" spans="1:11" x14ac:dyDescent="0.25">
      <c r="A162" s="104" t="str">
        <f t="shared" si="4"/>
        <v/>
      </c>
      <c r="B162" s="93"/>
      <c r="C162" s="93"/>
      <c r="D162" s="103" t="str">
        <f>IF(C162="","",VLOOKUP(C162,'بيانات الموظفين'!$B$3:$C$301,2,FALSE))</f>
        <v/>
      </c>
      <c r="E162" s="94"/>
      <c r="F162" s="93"/>
      <c r="G162" s="94"/>
      <c r="H162" s="108"/>
      <c r="I162" s="109"/>
      <c r="J162" s="96"/>
      <c r="K162" s="97">
        <f t="shared" si="5"/>
        <v>0</v>
      </c>
    </row>
    <row r="163" spans="1:11" x14ac:dyDescent="0.25">
      <c r="A163" s="104" t="str">
        <f t="shared" si="4"/>
        <v/>
      </c>
      <c r="B163" s="93"/>
      <c r="C163" s="93"/>
      <c r="D163" s="103" t="str">
        <f>IF(C163="","",VLOOKUP(C163,'بيانات الموظفين'!$B$3:$C$301,2,FALSE))</f>
        <v/>
      </c>
      <c r="E163" s="94"/>
      <c r="F163" s="93"/>
      <c r="G163" s="94"/>
      <c r="H163" s="108"/>
      <c r="I163" s="109"/>
      <c r="J163" s="96"/>
      <c r="K163" s="97">
        <f t="shared" si="5"/>
        <v>0</v>
      </c>
    </row>
    <row r="164" spans="1:11" x14ac:dyDescent="0.25">
      <c r="A164" s="104" t="str">
        <f t="shared" si="4"/>
        <v/>
      </c>
      <c r="B164" s="93"/>
      <c r="C164" s="93"/>
      <c r="D164" s="103" t="str">
        <f>IF(C164="","",VLOOKUP(C164,'بيانات الموظفين'!$B$3:$C$301,2,FALSE))</f>
        <v/>
      </c>
      <c r="E164" s="94"/>
      <c r="F164" s="93"/>
      <c r="G164" s="94"/>
      <c r="H164" s="108"/>
      <c r="I164" s="109"/>
      <c r="J164" s="96"/>
      <c r="K164" s="97">
        <f t="shared" si="5"/>
        <v>0</v>
      </c>
    </row>
    <row r="165" spans="1:11" x14ac:dyDescent="0.25">
      <c r="A165" s="104" t="str">
        <f t="shared" si="4"/>
        <v/>
      </c>
      <c r="B165" s="93"/>
      <c r="C165" s="93"/>
      <c r="D165" s="103" t="str">
        <f>IF(C165="","",VLOOKUP(C165,'بيانات الموظفين'!$B$3:$C$301,2,FALSE))</f>
        <v/>
      </c>
      <c r="E165" s="94"/>
      <c r="F165" s="93"/>
      <c r="G165" s="94"/>
      <c r="H165" s="108"/>
      <c r="I165" s="109"/>
      <c r="J165" s="96"/>
      <c r="K165" s="97">
        <f t="shared" si="5"/>
        <v>0</v>
      </c>
    </row>
    <row r="166" spans="1:11" x14ac:dyDescent="0.25">
      <c r="A166" s="104" t="str">
        <f t="shared" si="4"/>
        <v/>
      </c>
      <c r="B166" s="93"/>
      <c r="C166" s="93"/>
      <c r="D166" s="103" t="str">
        <f>IF(C166="","",VLOOKUP(C166,'بيانات الموظفين'!$B$3:$C$301,2,FALSE))</f>
        <v/>
      </c>
      <c r="E166" s="94"/>
      <c r="F166" s="93"/>
      <c r="G166" s="94"/>
      <c r="H166" s="108"/>
      <c r="I166" s="109"/>
      <c r="J166" s="96"/>
      <c r="K166" s="97">
        <f t="shared" si="5"/>
        <v>0</v>
      </c>
    </row>
    <row r="167" spans="1:11" x14ac:dyDescent="0.25">
      <c r="A167" s="104" t="str">
        <f t="shared" si="4"/>
        <v/>
      </c>
      <c r="B167" s="93"/>
      <c r="C167" s="93"/>
      <c r="D167" s="103" t="str">
        <f>IF(C167="","",VLOOKUP(C167,'بيانات الموظفين'!$B$3:$C$301,2,FALSE))</f>
        <v/>
      </c>
      <c r="E167" s="94"/>
      <c r="F167" s="93"/>
      <c r="G167" s="94"/>
      <c r="H167" s="108"/>
      <c r="I167" s="109"/>
      <c r="J167" s="96"/>
      <c r="K167" s="97">
        <f t="shared" si="5"/>
        <v>0</v>
      </c>
    </row>
    <row r="168" spans="1:11" x14ac:dyDescent="0.25">
      <c r="A168" s="104" t="str">
        <f t="shared" si="4"/>
        <v/>
      </c>
      <c r="B168" s="93"/>
      <c r="C168" s="93"/>
      <c r="D168" s="103" t="str">
        <f>IF(C168="","",VLOOKUP(C168,'بيانات الموظفين'!$B$3:$C$301,2,FALSE))</f>
        <v/>
      </c>
      <c r="E168" s="94"/>
      <c r="F168" s="93"/>
      <c r="G168" s="94"/>
      <c r="H168" s="108"/>
      <c r="I168" s="109"/>
      <c r="J168" s="96"/>
      <c r="K168" s="97">
        <f t="shared" si="5"/>
        <v>0</v>
      </c>
    </row>
    <row r="169" spans="1:11" x14ac:dyDescent="0.25">
      <c r="A169" s="104" t="str">
        <f t="shared" si="4"/>
        <v/>
      </c>
      <c r="B169" s="93"/>
      <c r="C169" s="93"/>
      <c r="D169" s="103" t="str">
        <f>IF(C169="","",VLOOKUP(C169,'بيانات الموظفين'!$B$3:$C$301,2,FALSE))</f>
        <v/>
      </c>
      <c r="E169" s="94"/>
      <c r="F169" s="93"/>
      <c r="G169" s="94"/>
      <c r="H169" s="108"/>
      <c r="I169" s="109"/>
      <c r="J169" s="96"/>
      <c r="K169" s="97">
        <f t="shared" si="5"/>
        <v>0</v>
      </c>
    </row>
    <row r="170" spans="1:11" x14ac:dyDescent="0.25">
      <c r="A170" s="104" t="str">
        <f t="shared" si="4"/>
        <v/>
      </c>
      <c r="B170" s="93"/>
      <c r="C170" s="93"/>
      <c r="D170" s="103" t="str">
        <f>IF(C170="","",VLOOKUP(C170,'بيانات الموظفين'!$B$3:$C$301,2,FALSE))</f>
        <v/>
      </c>
      <c r="E170" s="94"/>
      <c r="F170" s="93"/>
      <c r="G170" s="94"/>
      <c r="H170" s="108"/>
      <c r="I170" s="109"/>
      <c r="J170" s="96"/>
      <c r="K170" s="97">
        <f t="shared" si="5"/>
        <v>0</v>
      </c>
    </row>
    <row r="171" spans="1:11" x14ac:dyDescent="0.25">
      <c r="A171" s="104" t="str">
        <f t="shared" si="4"/>
        <v/>
      </c>
      <c r="B171" s="93"/>
      <c r="C171" s="93"/>
      <c r="D171" s="103" t="str">
        <f>IF(C171="","",VLOOKUP(C171,'بيانات الموظفين'!$B$3:$C$301,2,FALSE))</f>
        <v/>
      </c>
      <c r="E171" s="94"/>
      <c r="F171" s="93"/>
      <c r="G171" s="94"/>
      <c r="H171" s="108"/>
      <c r="I171" s="109"/>
      <c r="J171" s="96"/>
      <c r="K171" s="97">
        <f t="shared" si="5"/>
        <v>0</v>
      </c>
    </row>
    <row r="172" spans="1:11" x14ac:dyDescent="0.25">
      <c r="A172" s="104" t="str">
        <f t="shared" si="4"/>
        <v/>
      </c>
      <c r="B172" s="93"/>
      <c r="C172" s="93"/>
      <c r="D172" s="103" t="str">
        <f>IF(C172="","",VLOOKUP(C172,'بيانات الموظفين'!$B$3:$C$301,2,FALSE))</f>
        <v/>
      </c>
      <c r="E172" s="94"/>
      <c r="F172" s="93"/>
      <c r="G172" s="94"/>
      <c r="H172" s="108"/>
      <c r="I172" s="109"/>
      <c r="J172" s="96"/>
      <c r="K172" s="97">
        <f t="shared" si="5"/>
        <v>0</v>
      </c>
    </row>
    <row r="173" spans="1:11" x14ac:dyDescent="0.25">
      <c r="A173" s="104" t="str">
        <f t="shared" si="4"/>
        <v/>
      </c>
      <c r="B173" s="93"/>
      <c r="C173" s="93"/>
      <c r="D173" s="103" t="str">
        <f>IF(C173="","",VLOOKUP(C173,'بيانات الموظفين'!$B$3:$C$301,2,FALSE))</f>
        <v/>
      </c>
      <c r="E173" s="94"/>
      <c r="F173" s="93"/>
      <c r="G173" s="94"/>
      <c r="H173" s="108"/>
      <c r="I173" s="109"/>
      <c r="J173" s="96"/>
      <c r="K173" s="97">
        <f t="shared" si="5"/>
        <v>0</v>
      </c>
    </row>
    <row r="174" spans="1:11" x14ac:dyDescent="0.25">
      <c r="A174" s="104" t="str">
        <f t="shared" si="4"/>
        <v/>
      </c>
      <c r="B174" s="93"/>
      <c r="C174" s="93"/>
      <c r="D174" s="103" t="str">
        <f>IF(C174="","",VLOOKUP(C174,'بيانات الموظفين'!$B$3:$C$301,2,FALSE))</f>
        <v/>
      </c>
      <c r="E174" s="94"/>
      <c r="F174" s="93"/>
      <c r="G174" s="94"/>
      <c r="H174" s="108"/>
      <c r="I174" s="109"/>
      <c r="J174" s="96"/>
      <c r="K174" s="97">
        <f t="shared" si="5"/>
        <v>0</v>
      </c>
    </row>
    <row r="175" spans="1:11" x14ac:dyDescent="0.25">
      <c r="A175" s="104" t="str">
        <f t="shared" si="4"/>
        <v/>
      </c>
      <c r="B175" s="93"/>
      <c r="C175" s="93"/>
      <c r="D175" s="103" t="str">
        <f>IF(C175="","",VLOOKUP(C175,'بيانات الموظفين'!$B$3:$C$301,2,FALSE))</f>
        <v/>
      </c>
      <c r="E175" s="94"/>
      <c r="F175" s="93"/>
      <c r="G175" s="94"/>
      <c r="H175" s="108"/>
      <c r="I175" s="109"/>
      <c r="J175" s="96"/>
      <c r="K175" s="97">
        <f t="shared" si="5"/>
        <v>0</v>
      </c>
    </row>
    <row r="176" spans="1:11" x14ac:dyDescent="0.25">
      <c r="A176" s="104" t="str">
        <f t="shared" si="4"/>
        <v/>
      </c>
      <c r="B176" s="93"/>
      <c r="C176" s="93"/>
      <c r="D176" s="103" t="str">
        <f>IF(C176="","",VLOOKUP(C176,'بيانات الموظفين'!$B$3:$C$301,2,FALSE))</f>
        <v/>
      </c>
      <c r="E176" s="94"/>
      <c r="F176" s="93"/>
      <c r="G176" s="94"/>
      <c r="H176" s="108"/>
      <c r="I176" s="109"/>
      <c r="J176" s="96"/>
      <c r="K176" s="97">
        <f t="shared" si="5"/>
        <v>0</v>
      </c>
    </row>
    <row r="177" spans="1:11" x14ac:dyDescent="0.25">
      <c r="A177" s="104" t="str">
        <f t="shared" si="4"/>
        <v/>
      </c>
      <c r="B177" s="93"/>
      <c r="C177" s="93"/>
      <c r="D177" s="103" t="str">
        <f>IF(C177="","",VLOOKUP(C177,'بيانات الموظفين'!$B$3:$C$301,2,FALSE))</f>
        <v/>
      </c>
      <c r="E177" s="94"/>
      <c r="F177" s="93"/>
      <c r="G177" s="94"/>
      <c r="H177" s="108"/>
      <c r="I177" s="109"/>
      <c r="J177" s="96"/>
      <c r="K177" s="97">
        <f t="shared" si="5"/>
        <v>0</v>
      </c>
    </row>
    <row r="178" spans="1:11" x14ac:dyDescent="0.25">
      <c r="A178" s="104" t="str">
        <f t="shared" si="4"/>
        <v/>
      </c>
      <c r="B178" s="93"/>
      <c r="C178" s="93"/>
      <c r="D178" s="103" t="str">
        <f>IF(C178="","",VLOOKUP(C178,'بيانات الموظفين'!$B$3:$C$301,2,FALSE))</f>
        <v/>
      </c>
      <c r="E178" s="94"/>
      <c r="F178" s="93"/>
      <c r="G178" s="94"/>
      <c r="H178" s="108"/>
      <c r="I178" s="109"/>
      <c r="J178" s="96"/>
      <c r="K178" s="97">
        <f t="shared" si="5"/>
        <v>0</v>
      </c>
    </row>
    <row r="179" spans="1:11" x14ac:dyDescent="0.25">
      <c r="A179" s="104" t="str">
        <f t="shared" si="4"/>
        <v/>
      </c>
      <c r="B179" s="93"/>
      <c r="C179" s="93"/>
      <c r="D179" s="103" t="str">
        <f>IF(C179="","",VLOOKUP(C179,'بيانات الموظفين'!$B$3:$C$301,2,FALSE))</f>
        <v/>
      </c>
      <c r="E179" s="94"/>
      <c r="F179" s="93"/>
      <c r="G179" s="94"/>
      <c r="H179" s="108"/>
      <c r="I179" s="109"/>
      <c r="J179" s="96"/>
      <c r="K179" s="97">
        <f t="shared" si="5"/>
        <v>0</v>
      </c>
    </row>
    <row r="180" spans="1:11" x14ac:dyDescent="0.25">
      <c r="A180" s="104" t="str">
        <f t="shared" si="4"/>
        <v/>
      </c>
      <c r="B180" s="93"/>
      <c r="C180" s="93"/>
      <c r="D180" s="103" t="str">
        <f>IF(C180="","",VLOOKUP(C180,'بيانات الموظفين'!$B$3:$C$301,2,FALSE))</f>
        <v/>
      </c>
      <c r="E180" s="94"/>
      <c r="F180" s="93"/>
      <c r="G180" s="94"/>
      <c r="H180" s="108"/>
      <c r="I180" s="109"/>
      <c r="J180" s="96"/>
      <c r="K180" s="97">
        <f t="shared" si="5"/>
        <v>0</v>
      </c>
    </row>
    <row r="181" spans="1:11" x14ac:dyDescent="0.25">
      <c r="A181" s="104" t="str">
        <f t="shared" si="4"/>
        <v/>
      </c>
      <c r="B181" s="93"/>
      <c r="C181" s="93"/>
      <c r="D181" s="103" t="str">
        <f>IF(C181="","",VLOOKUP(C181,'بيانات الموظفين'!$B$3:$C$301,2,FALSE))</f>
        <v/>
      </c>
      <c r="E181" s="94"/>
      <c r="F181" s="93"/>
      <c r="G181" s="94"/>
      <c r="H181" s="108"/>
      <c r="I181" s="109"/>
      <c r="J181" s="96"/>
      <c r="K181" s="97">
        <f t="shared" si="5"/>
        <v>0</v>
      </c>
    </row>
    <row r="182" spans="1:11" x14ac:dyDescent="0.25">
      <c r="A182" s="104" t="str">
        <f t="shared" si="4"/>
        <v/>
      </c>
      <c r="B182" s="93"/>
      <c r="C182" s="93"/>
      <c r="D182" s="103" t="str">
        <f>IF(C182="","",VLOOKUP(C182,'بيانات الموظفين'!$B$3:$C$301,2,FALSE))</f>
        <v/>
      </c>
      <c r="E182" s="94"/>
      <c r="F182" s="93"/>
      <c r="G182" s="94"/>
      <c r="H182" s="108"/>
      <c r="I182" s="109"/>
      <c r="J182" s="96"/>
      <c r="K182" s="97">
        <f t="shared" si="5"/>
        <v>0</v>
      </c>
    </row>
    <row r="183" spans="1:11" x14ac:dyDescent="0.25">
      <c r="A183" s="104" t="str">
        <f t="shared" si="4"/>
        <v/>
      </c>
      <c r="B183" s="93"/>
      <c r="C183" s="93"/>
      <c r="D183" s="103" t="str">
        <f>IF(C183="","",VLOOKUP(C183,'بيانات الموظفين'!$B$3:$C$301,2,FALSE))</f>
        <v/>
      </c>
      <c r="E183" s="94"/>
      <c r="F183" s="93"/>
      <c r="G183" s="94"/>
      <c r="H183" s="108"/>
      <c r="I183" s="109"/>
      <c r="J183" s="96"/>
      <c r="K183" s="97">
        <f t="shared" si="5"/>
        <v>0</v>
      </c>
    </row>
    <row r="184" spans="1:11" x14ac:dyDescent="0.25">
      <c r="A184" s="104" t="str">
        <f t="shared" si="4"/>
        <v/>
      </c>
      <c r="B184" s="93"/>
      <c r="C184" s="93"/>
      <c r="D184" s="103" t="str">
        <f>IF(C184="","",VLOOKUP(C184,'بيانات الموظفين'!$B$3:$C$301,2,FALSE))</f>
        <v/>
      </c>
      <c r="E184" s="94"/>
      <c r="F184" s="93"/>
      <c r="G184" s="94"/>
      <c r="H184" s="108"/>
      <c r="I184" s="109"/>
      <c r="J184" s="96"/>
      <c r="K184" s="97">
        <f t="shared" si="5"/>
        <v>0</v>
      </c>
    </row>
    <row r="185" spans="1:11" x14ac:dyDescent="0.25">
      <c r="A185" s="104" t="str">
        <f t="shared" si="4"/>
        <v/>
      </c>
      <c r="B185" s="93"/>
      <c r="C185" s="93"/>
      <c r="D185" s="103" t="str">
        <f>IF(C185="","",VLOOKUP(C185,'بيانات الموظفين'!$B$3:$C$301,2,FALSE))</f>
        <v/>
      </c>
      <c r="E185" s="94"/>
      <c r="F185" s="93"/>
      <c r="G185" s="94"/>
      <c r="H185" s="108"/>
      <c r="I185" s="109"/>
      <c r="J185" s="96"/>
      <c r="K185" s="97">
        <f t="shared" si="5"/>
        <v>0</v>
      </c>
    </row>
    <row r="186" spans="1:11" x14ac:dyDescent="0.25">
      <c r="A186" s="104" t="str">
        <f t="shared" si="4"/>
        <v/>
      </c>
      <c r="B186" s="93"/>
      <c r="C186" s="93"/>
      <c r="D186" s="103" t="str">
        <f>IF(C186="","",VLOOKUP(C186,'بيانات الموظفين'!$B$3:$C$301,2,FALSE))</f>
        <v/>
      </c>
      <c r="E186" s="94"/>
      <c r="F186" s="93"/>
      <c r="G186" s="94"/>
      <c r="H186" s="108"/>
      <c r="I186" s="109"/>
      <c r="J186" s="96"/>
      <c r="K186" s="97">
        <f t="shared" si="5"/>
        <v>0</v>
      </c>
    </row>
    <row r="187" spans="1:11" x14ac:dyDescent="0.25">
      <c r="A187" s="104" t="str">
        <f t="shared" si="4"/>
        <v/>
      </c>
      <c r="B187" s="93"/>
      <c r="C187" s="93"/>
      <c r="D187" s="103" t="str">
        <f>IF(C187="","",VLOOKUP(C187,'بيانات الموظفين'!$B$3:$C$301,2,FALSE))</f>
        <v/>
      </c>
      <c r="E187" s="94"/>
      <c r="F187" s="93"/>
      <c r="G187" s="94"/>
      <c r="H187" s="108"/>
      <c r="I187" s="109"/>
      <c r="J187" s="96"/>
      <c r="K187" s="97">
        <f t="shared" si="5"/>
        <v>0</v>
      </c>
    </row>
    <row r="188" spans="1:11" x14ac:dyDescent="0.25">
      <c r="A188" s="104" t="str">
        <f t="shared" si="4"/>
        <v/>
      </c>
      <c r="B188" s="93"/>
      <c r="C188" s="93"/>
      <c r="D188" s="103" t="str">
        <f>IF(C188="","",VLOOKUP(C188,'بيانات الموظفين'!$B$3:$C$301,2,FALSE))</f>
        <v/>
      </c>
      <c r="E188" s="94"/>
      <c r="F188" s="93"/>
      <c r="G188" s="94"/>
      <c r="H188" s="108"/>
      <c r="I188" s="109"/>
      <c r="J188" s="96"/>
      <c r="K188" s="97">
        <f t="shared" si="5"/>
        <v>0</v>
      </c>
    </row>
    <row r="189" spans="1:11" x14ac:dyDescent="0.25">
      <c r="A189" s="104" t="str">
        <f t="shared" si="4"/>
        <v/>
      </c>
      <c r="B189" s="93"/>
      <c r="C189" s="93"/>
      <c r="D189" s="103" t="str">
        <f>IF(C189="","",VLOOKUP(C189,'بيانات الموظفين'!$B$3:$C$301,2,FALSE))</f>
        <v/>
      </c>
      <c r="E189" s="94"/>
      <c r="F189" s="93"/>
      <c r="G189" s="94"/>
      <c r="H189" s="108"/>
      <c r="I189" s="109"/>
      <c r="J189" s="96"/>
      <c r="K189" s="97">
        <f t="shared" si="5"/>
        <v>0</v>
      </c>
    </row>
    <row r="190" spans="1:11" x14ac:dyDescent="0.25">
      <c r="A190" s="104" t="str">
        <f t="shared" si="4"/>
        <v/>
      </c>
      <c r="B190" s="93"/>
      <c r="C190" s="93"/>
      <c r="D190" s="103" t="str">
        <f>IF(C190="","",VLOOKUP(C190,'بيانات الموظفين'!$B$3:$C$301,2,FALSE))</f>
        <v/>
      </c>
      <c r="E190" s="94"/>
      <c r="F190" s="93"/>
      <c r="G190" s="94"/>
      <c r="H190" s="108"/>
      <c r="I190" s="109"/>
      <c r="J190" s="96"/>
      <c r="K190" s="97">
        <f t="shared" si="5"/>
        <v>0</v>
      </c>
    </row>
    <row r="191" spans="1:11" x14ac:dyDescent="0.25">
      <c r="A191" s="104" t="str">
        <f t="shared" si="4"/>
        <v/>
      </c>
      <c r="B191" s="93"/>
      <c r="C191" s="93"/>
      <c r="D191" s="103" t="str">
        <f>IF(C191="","",VLOOKUP(C191,'بيانات الموظفين'!$B$3:$C$301,2,FALSE))</f>
        <v/>
      </c>
      <c r="E191" s="94"/>
      <c r="F191" s="93"/>
      <c r="G191" s="94"/>
      <c r="H191" s="108"/>
      <c r="I191" s="109"/>
      <c r="J191" s="96"/>
      <c r="K191" s="97">
        <f t="shared" si="5"/>
        <v>0</v>
      </c>
    </row>
    <row r="192" spans="1:11" x14ac:dyDescent="0.25">
      <c r="A192" s="104" t="str">
        <f t="shared" si="4"/>
        <v/>
      </c>
      <c r="B192" s="93"/>
      <c r="C192" s="93"/>
      <c r="D192" s="103" t="str">
        <f>IF(C192="","",VLOOKUP(C192,'بيانات الموظفين'!$B$3:$C$301,2,FALSE))</f>
        <v/>
      </c>
      <c r="E192" s="94"/>
      <c r="F192" s="93"/>
      <c r="G192" s="94"/>
      <c r="H192" s="108"/>
      <c r="I192" s="109"/>
      <c r="J192" s="96"/>
      <c r="K192" s="97">
        <f t="shared" si="5"/>
        <v>0</v>
      </c>
    </row>
    <row r="193" spans="1:11" x14ac:dyDescent="0.25">
      <c r="A193" s="104" t="str">
        <f t="shared" si="4"/>
        <v/>
      </c>
      <c r="B193" s="93"/>
      <c r="C193" s="93"/>
      <c r="D193" s="103" t="str">
        <f>IF(C193="","",VLOOKUP(C193,'بيانات الموظفين'!$B$3:$C$301,2,FALSE))</f>
        <v/>
      </c>
      <c r="E193" s="94"/>
      <c r="F193" s="93"/>
      <c r="G193" s="94"/>
      <c r="H193" s="108"/>
      <c r="I193" s="109"/>
      <c r="J193" s="96"/>
      <c r="K193" s="97">
        <f t="shared" si="5"/>
        <v>0</v>
      </c>
    </row>
    <row r="194" spans="1:11" x14ac:dyDescent="0.25">
      <c r="A194" s="104" t="str">
        <f t="shared" si="4"/>
        <v/>
      </c>
      <c r="B194" s="93"/>
      <c r="C194" s="93"/>
      <c r="D194" s="103" t="str">
        <f>IF(C194="","",VLOOKUP(C194,'بيانات الموظفين'!$B$3:$C$301,2,FALSE))</f>
        <v/>
      </c>
      <c r="E194" s="94"/>
      <c r="F194" s="93"/>
      <c r="G194" s="94"/>
      <c r="H194" s="108"/>
      <c r="I194" s="109"/>
      <c r="J194" s="96"/>
      <c r="K194" s="97">
        <f t="shared" si="5"/>
        <v>0</v>
      </c>
    </row>
    <row r="195" spans="1:11" x14ac:dyDescent="0.25">
      <c r="A195" s="104" t="str">
        <f t="shared" si="4"/>
        <v/>
      </c>
      <c r="B195" s="93"/>
      <c r="C195" s="93"/>
      <c r="D195" s="103" t="str">
        <f>IF(C195="","",VLOOKUP(C195,'بيانات الموظفين'!$B$3:$C$301,2,FALSE))</f>
        <v/>
      </c>
      <c r="E195" s="94"/>
      <c r="F195" s="93"/>
      <c r="G195" s="94"/>
      <c r="H195" s="108"/>
      <c r="I195" s="109"/>
      <c r="J195" s="96"/>
      <c r="K195" s="97">
        <f t="shared" si="5"/>
        <v>0</v>
      </c>
    </row>
    <row r="196" spans="1:11" x14ac:dyDescent="0.25">
      <c r="A196" s="104" t="str">
        <f t="shared" si="4"/>
        <v/>
      </c>
      <c r="B196" s="93"/>
      <c r="C196" s="93"/>
      <c r="D196" s="103" t="str">
        <f>IF(C196="","",VLOOKUP(C196,'بيانات الموظفين'!$B$3:$C$301,2,FALSE))</f>
        <v/>
      </c>
      <c r="E196" s="94"/>
      <c r="F196" s="93"/>
      <c r="G196" s="94"/>
      <c r="H196" s="108"/>
      <c r="I196" s="109"/>
      <c r="J196" s="96"/>
      <c r="K196" s="97">
        <f t="shared" si="5"/>
        <v>0</v>
      </c>
    </row>
    <row r="197" spans="1:11" x14ac:dyDescent="0.25">
      <c r="A197" s="104" t="str">
        <f t="shared" si="4"/>
        <v/>
      </c>
      <c r="B197" s="93"/>
      <c r="C197" s="93"/>
      <c r="D197" s="103" t="str">
        <f>IF(C197="","",VLOOKUP(C197,'بيانات الموظفين'!$B$3:$C$301,2,FALSE))</f>
        <v/>
      </c>
      <c r="E197" s="94"/>
      <c r="F197" s="93"/>
      <c r="G197" s="94"/>
      <c r="H197" s="108"/>
      <c r="I197" s="109"/>
      <c r="J197" s="96"/>
      <c r="K197" s="97">
        <f t="shared" si="5"/>
        <v>0</v>
      </c>
    </row>
    <row r="198" spans="1:11" x14ac:dyDescent="0.25">
      <c r="A198" s="104" t="str">
        <f t="shared" ref="A198:A261" si="6">IF(C198="","",ROW(A198)-ROW($A$5))</f>
        <v/>
      </c>
      <c r="B198" s="93"/>
      <c r="C198" s="93"/>
      <c r="D198" s="103" t="str">
        <f>IF(C198="","",VLOOKUP(C198,'بيانات الموظفين'!$B$3:$C$301,2,FALSE))</f>
        <v/>
      </c>
      <c r="E198" s="94"/>
      <c r="F198" s="93"/>
      <c r="G198" s="94"/>
      <c r="H198" s="108"/>
      <c r="I198" s="109"/>
      <c r="J198" s="96"/>
      <c r="K198" s="97">
        <f t="shared" si="5"/>
        <v>0</v>
      </c>
    </row>
    <row r="199" spans="1:11" x14ac:dyDescent="0.25">
      <c r="A199" s="104" t="str">
        <f t="shared" si="6"/>
        <v/>
      </c>
      <c r="B199" s="93"/>
      <c r="C199" s="93"/>
      <c r="D199" s="103" t="str">
        <f>IF(C199="","",VLOOKUP(C199,'بيانات الموظفين'!$B$3:$C$301,2,FALSE))</f>
        <v/>
      </c>
      <c r="E199" s="94"/>
      <c r="F199" s="93"/>
      <c r="G199" s="94"/>
      <c r="H199" s="108"/>
      <c r="I199" s="109"/>
      <c r="J199" s="96"/>
      <c r="K199" s="97">
        <f t="shared" ref="K199:K262" si="7">I199-H199</f>
        <v>0</v>
      </c>
    </row>
    <row r="200" spans="1:11" x14ac:dyDescent="0.25">
      <c r="A200" s="104" t="str">
        <f t="shared" si="6"/>
        <v/>
      </c>
      <c r="B200" s="93"/>
      <c r="C200" s="93"/>
      <c r="D200" s="103" t="str">
        <f>IF(C200="","",VLOOKUP(C200,'بيانات الموظفين'!$B$3:$C$301,2,FALSE))</f>
        <v/>
      </c>
      <c r="E200" s="94"/>
      <c r="F200" s="93"/>
      <c r="G200" s="94"/>
      <c r="H200" s="108"/>
      <c r="I200" s="109"/>
      <c r="J200" s="96"/>
      <c r="K200" s="97">
        <f t="shared" si="7"/>
        <v>0</v>
      </c>
    </row>
    <row r="201" spans="1:11" x14ac:dyDescent="0.25">
      <c r="A201" s="104" t="str">
        <f t="shared" si="6"/>
        <v/>
      </c>
      <c r="B201" s="93"/>
      <c r="C201" s="93"/>
      <c r="D201" s="103" t="str">
        <f>IF(C201="","",VLOOKUP(C201,'بيانات الموظفين'!$B$3:$C$301,2,FALSE))</f>
        <v/>
      </c>
      <c r="E201" s="94"/>
      <c r="F201" s="93"/>
      <c r="G201" s="94"/>
      <c r="H201" s="108"/>
      <c r="I201" s="109"/>
      <c r="J201" s="96"/>
      <c r="K201" s="97">
        <f t="shared" si="7"/>
        <v>0</v>
      </c>
    </row>
    <row r="202" spans="1:11" x14ac:dyDescent="0.25">
      <c r="A202" s="104" t="str">
        <f t="shared" si="6"/>
        <v/>
      </c>
      <c r="B202" s="93"/>
      <c r="C202" s="93"/>
      <c r="D202" s="103" t="str">
        <f>IF(C202="","",VLOOKUP(C202,'بيانات الموظفين'!$B$3:$C$301,2,FALSE))</f>
        <v/>
      </c>
      <c r="E202" s="94"/>
      <c r="F202" s="93"/>
      <c r="G202" s="94"/>
      <c r="H202" s="108"/>
      <c r="I202" s="109"/>
      <c r="J202" s="96"/>
      <c r="K202" s="97">
        <f t="shared" si="7"/>
        <v>0</v>
      </c>
    </row>
    <row r="203" spans="1:11" x14ac:dyDescent="0.25">
      <c r="A203" s="104" t="str">
        <f t="shared" si="6"/>
        <v/>
      </c>
      <c r="B203" s="93"/>
      <c r="C203" s="93"/>
      <c r="D203" s="103" t="str">
        <f>IF(C203="","",VLOOKUP(C203,'بيانات الموظفين'!$B$3:$C$301,2,FALSE))</f>
        <v/>
      </c>
      <c r="E203" s="94"/>
      <c r="F203" s="93"/>
      <c r="G203" s="94"/>
      <c r="H203" s="108"/>
      <c r="I203" s="109"/>
      <c r="J203" s="96"/>
      <c r="K203" s="97">
        <f t="shared" si="7"/>
        <v>0</v>
      </c>
    </row>
    <row r="204" spans="1:11" x14ac:dyDescent="0.25">
      <c r="A204" s="104" t="str">
        <f t="shared" si="6"/>
        <v/>
      </c>
      <c r="B204" s="93"/>
      <c r="C204" s="93"/>
      <c r="D204" s="103" t="str">
        <f>IF(C204="","",VLOOKUP(C204,'بيانات الموظفين'!$B$3:$C$301,2,FALSE))</f>
        <v/>
      </c>
      <c r="E204" s="94"/>
      <c r="F204" s="93"/>
      <c r="G204" s="94"/>
      <c r="H204" s="108"/>
      <c r="I204" s="109"/>
      <c r="J204" s="96"/>
      <c r="K204" s="97">
        <f t="shared" si="7"/>
        <v>0</v>
      </c>
    </row>
    <row r="205" spans="1:11" x14ac:dyDescent="0.25">
      <c r="A205" s="104" t="str">
        <f t="shared" si="6"/>
        <v/>
      </c>
      <c r="B205" s="93"/>
      <c r="C205" s="93"/>
      <c r="D205" s="103" t="str">
        <f>IF(C205="","",VLOOKUP(C205,'بيانات الموظفين'!$B$3:$C$301,2,FALSE))</f>
        <v/>
      </c>
      <c r="E205" s="94"/>
      <c r="F205" s="93"/>
      <c r="G205" s="94"/>
      <c r="H205" s="108"/>
      <c r="I205" s="109"/>
      <c r="J205" s="96"/>
      <c r="K205" s="97">
        <f t="shared" si="7"/>
        <v>0</v>
      </c>
    </row>
    <row r="206" spans="1:11" x14ac:dyDescent="0.25">
      <c r="A206" s="104" t="str">
        <f t="shared" si="6"/>
        <v/>
      </c>
      <c r="B206" s="93"/>
      <c r="C206" s="93"/>
      <c r="D206" s="103" t="str">
        <f>IF(C206="","",VLOOKUP(C206,'بيانات الموظفين'!$B$3:$C$301,2,FALSE))</f>
        <v/>
      </c>
      <c r="E206" s="94"/>
      <c r="F206" s="93"/>
      <c r="G206" s="94"/>
      <c r="H206" s="108"/>
      <c r="I206" s="109"/>
      <c r="J206" s="96"/>
      <c r="K206" s="97">
        <f t="shared" si="7"/>
        <v>0</v>
      </c>
    </row>
    <row r="207" spans="1:11" x14ac:dyDescent="0.25">
      <c r="A207" s="104" t="str">
        <f t="shared" si="6"/>
        <v/>
      </c>
      <c r="B207" s="93"/>
      <c r="C207" s="93"/>
      <c r="D207" s="103" t="str">
        <f>IF(C207="","",VLOOKUP(C207,'بيانات الموظفين'!$B$3:$C$301,2,FALSE))</f>
        <v/>
      </c>
      <c r="E207" s="94"/>
      <c r="F207" s="93"/>
      <c r="G207" s="94"/>
      <c r="H207" s="108"/>
      <c r="I207" s="109"/>
      <c r="J207" s="96"/>
      <c r="K207" s="97">
        <f t="shared" si="7"/>
        <v>0</v>
      </c>
    </row>
    <row r="208" spans="1:11" x14ac:dyDescent="0.25">
      <c r="A208" s="104" t="str">
        <f t="shared" si="6"/>
        <v/>
      </c>
      <c r="B208" s="93"/>
      <c r="C208" s="93"/>
      <c r="D208" s="103" t="str">
        <f>IF(C208="","",VLOOKUP(C208,'بيانات الموظفين'!$B$3:$C$301,2,FALSE))</f>
        <v/>
      </c>
      <c r="E208" s="94"/>
      <c r="F208" s="93"/>
      <c r="G208" s="94"/>
      <c r="H208" s="108"/>
      <c r="I208" s="109"/>
      <c r="J208" s="96"/>
      <c r="K208" s="97">
        <f t="shared" si="7"/>
        <v>0</v>
      </c>
    </row>
    <row r="209" spans="1:11" x14ac:dyDescent="0.25">
      <c r="A209" s="104" t="str">
        <f t="shared" si="6"/>
        <v/>
      </c>
      <c r="B209" s="93"/>
      <c r="C209" s="93"/>
      <c r="D209" s="103" t="str">
        <f>IF(C209="","",VLOOKUP(C209,'بيانات الموظفين'!$B$3:$C$301,2,FALSE))</f>
        <v/>
      </c>
      <c r="E209" s="94"/>
      <c r="F209" s="93"/>
      <c r="G209" s="94"/>
      <c r="H209" s="108"/>
      <c r="I209" s="109"/>
      <c r="J209" s="96"/>
      <c r="K209" s="97">
        <f t="shared" si="7"/>
        <v>0</v>
      </c>
    </row>
    <row r="210" spans="1:11" x14ac:dyDescent="0.25">
      <c r="A210" s="104" t="str">
        <f t="shared" si="6"/>
        <v/>
      </c>
      <c r="B210" s="93"/>
      <c r="C210" s="93"/>
      <c r="D210" s="103" t="str">
        <f>IF(C210="","",VLOOKUP(C210,'بيانات الموظفين'!$B$3:$C$301,2,FALSE))</f>
        <v/>
      </c>
      <c r="E210" s="94"/>
      <c r="F210" s="93"/>
      <c r="G210" s="94"/>
      <c r="H210" s="108"/>
      <c r="I210" s="109"/>
      <c r="J210" s="96"/>
      <c r="K210" s="97">
        <f t="shared" si="7"/>
        <v>0</v>
      </c>
    </row>
    <row r="211" spans="1:11" x14ac:dyDescent="0.25">
      <c r="A211" s="104" t="str">
        <f t="shared" si="6"/>
        <v/>
      </c>
      <c r="B211" s="93"/>
      <c r="C211" s="93"/>
      <c r="D211" s="103" t="str">
        <f>IF(C211="","",VLOOKUP(C211,'بيانات الموظفين'!$B$3:$C$301,2,FALSE))</f>
        <v/>
      </c>
      <c r="E211" s="94"/>
      <c r="F211" s="93"/>
      <c r="G211" s="94"/>
      <c r="H211" s="108"/>
      <c r="I211" s="109"/>
      <c r="J211" s="96"/>
      <c r="K211" s="97">
        <f t="shared" si="7"/>
        <v>0</v>
      </c>
    </row>
    <row r="212" spans="1:11" x14ac:dyDescent="0.25">
      <c r="A212" s="104" t="str">
        <f t="shared" si="6"/>
        <v/>
      </c>
      <c r="B212" s="93"/>
      <c r="C212" s="93"/>
      <c r="D212" s="103" t="str">
        <f>IF(C212="","",VLOOKUP(C212,'بيانات الموظفين'!$B$3:$C$301,2,FALSE))</f>
        <v/>
      </c>
      <c r="E212" s="94"/>
      <c r="F212" s="93"/>
      <c r="G212" s="94"/>
      <c r="H212" s="108"/>
      <c r="I212" s="109"/>
      <c r="J212" s="96"/>
      <c r="K212" s="97">
        <f t="shared" si="7"/>
        <v>0</v>
      </c>
    </row>
    <row r="213" spans="1:11" x14ac:dyDescent="0.25">
      <c r="A213" s="104" t="str">
        <f t="shared" si="6"/>
        <v/>
      </c>
      <c r="B213" s="93"/>
      <c r="C213" s="93"/>
      <c r="D213" s="103" t="str">
        <f>IF(C213="","",VLOOKUP(C213,'بيانات الموظفين'!$B$3:$C$301,2,FALSE))</f>
        <v/>
      </c>
      <c r="E213" s="94"/>
      <c r="F213" s="93"/>
      <c r="G213" s="94"/>
      <c r="H213" s="108"/>
      <c r="I213" s="109"/>
      <c r="J213" s="96"/>
      <c r="K213" s="97">
        <f t="shared" si="7"/>
        <v>0</v>
      </c>
    </row>
    <row r="214" spans="1:11" x14ac:dyDescent="0.25">
      <c r="A214" s="104" t="str">
        <f t="shared" si="6"/>
        <v/>
      </c>
      <c r="B214" s="93"/>
      <c r="C214" s="93"/>
      <c r="D214" s="103" t="str">
        <f>IF(C214="","",VLOOKUP(C214,'بيانات الموظفين'!$B$3:$C$301,2,FALSE))</f>
        <v/>
      </c>
      <c r="E214" s="94"/>
      <c r="F214" s="93"/>
      <c r="G214" s="94"/>
      <c r="H214" s="108"/>
      <c r="I214" s="109"/>
      <c r="J214" s="96"/>
      <c r="K214" s="97">
        <f t="shared" si="7"/>
        <v>0</v>
      </c>
    </row>
    <row r="215" spans="1:11" x14ac:dyDescent="0.25">
      <c r="A215" s="104" t="str">
        <f t="shared" si="6"/>
        <v/>
      </c>
      <c r="B215" s="93"/>
      <c r="C215" s="93"/>
      <c r="D215" s="103" t="str">
        <f>IF(C215="","",VLOOKUP(C215,'بيانات الموظفين'!$B$3:$C$301,2,FALSE))</f>
        <v/>
      </c>
      <c r="E215" s="94"/>
      <c r="F215" s="93"/>
      <c r="G215" s="94"/>
      <c r="H215" s="108"/>
      <c r="I215" s="109"/>
      <c r="J215" s="96"/>
      <c r="K215" s="97">
        <f t="shared" si="7"/>
        <v>0</v>
      </c>
    </row>
    <row r="216" spans="1:11" x14ac:dyDescent="0.25">
      <c r="A216" s="104" t="str">
        <f t="shared" si="6"/>
        <v/>
      </c>
      <c r="B216" s="93"/>
      <c r="C216" s="93"/>
      <c r="D216" s="103" t="str">
        <f>IF(C216="","",VLOOKUP(C216,'بيانات الموظفين'!$B$3:$C$301,2,FALSE))</f>
        <v/>
      </c>
      <c r="E216" s="94"/>
      <c r="F216" s="93"/>
      <c r="G216" s="94"/>
      <c r="H216" s="108"/>
      <c r="I216" s="109"/>
      <c r="J216" s="96"/>
      <c r="K216" s="97">
        <f t="shared" si="7"/>
        <v>0</v>
      </c>
    </row>
    <row r="217" spans="1:11" x14ac:dyDescent="0.25">
      <c r="A217" s="104" t="str">
        <f t="shared" si="6"/>
        <v/>
      </c>
      <c r="B217" s="93"/>
      <c r="C217" s="93"/>
      <c r="D217" s="103" t="str">
        <f>IF(C217="","",VLOOKUP(C217,'بيانات الموظفين'!$B$3:$C$301,2,FALSE))</f>
        <v/>
      </c>
      <c r="E217" s="94"/>
      <c r="F217" s="93"/>
      <c r="G217" s="94"/>
      <c r="H217" s="108"/>
      <c r="I217" s="109"/>
      <c r="J217" s="96"/>
      <c r="K217" s="97">
        <f t="shared" si="7"/>
        <v>0</v>
      </c>
    </row>
    <row r="218" spans="1:11" x14ac:dyDescent="0.25">
      <c r="A218" s="104" t="str">
        <f t="shared" si="6"/>
        <v/>
      </c>
      <c r="B218" s="93"/>
      <c r="C218" s="93"/>
      <c r="D218" s="103" t="str">
        <f>IF(C218="","",VLOOKUP(C218,'بيانات الموظفين'!$B$3:$C$301,2,FALSE))</f>
        <v/>
      </c>
      <c r="E218" s="94"/>
      <c r="F218" s="93"/>
      <c r="G218" s="94"/>
      <c r="H218" s="108"/>
      <c r="I218" s="109"/>
      <c r="J218" s="96"/>
      <c r="K218" s="97">
        <f t="shared" si="7"/>
        <v>0</v>
      </c>
    </row>
    <row r="219" spans="1:11" x14ac:dyDescent="0.25">
      <c r="A219" s="104" t="str">
        <f t="shared" si="6"/>
        <v/>
      </c>
      <c r="B219" s="93"/>
      <c r="C219" s="93"/>
      <c r="D219" s="103" t="str">
        <f>IF(C219="","",VLOOKUP(C219,'بيانات الموظفين'!$B$3:$C$301,2,FALSE))</f>
        <v/>
      </c>
      <c r="E219" s="94"/>
      <c r="F219" s="93"/>
      <c r="G219" s="94"/>
      <c r="H219" s="108"/>
      <c r="I219" s="109"/>
      <c r="J219" s="96"/>
      <c r="K219" s="97">
        <f t="shared" si="7"/>
        <v>0</v>
      </c>
    </row>
    <row r="220" spans="1:11" x14ac:dyDescent="0.25">
      <c r="A220" s="104" t="str">
        <f t="shared" si="6"/>
        <v/>
      </c>
      <c r="B220" s="93"/>
      <c r="C220" s="93"/>
      <c r="D220" s="103" t="str">
        <f>IF(C220="","",VLOOKUP(C220,'بيانات الموظفين'!$B$3:$C$301,2,FALSE))</f>
        <v/>
      </c>
      <c r="E220" s="94"/>
      <c r="F220" s="93"/>
      <c r="G220" s="94"/>
      <c r="H220" s="108"/>
      <c r="I220" s="109"/>
      <c r="J220" s="96"/>
      <c r="K220" s="97">
        <f t="shared" si="7"/>
        <v>0</v>
      </c>
    </row>
    <row r="221" spans="1:11" x14ac:dyDescent="0.25">
      <c r="A221" s="104" t="str">
        <f t="shared" si="6"/>
        <v/>
      </c>
      <c r="B221" s="93"/>
      <c r="C221" s="93"/>
      <c r="D221" s="103" t="str">
        <f>IF(C221="","",VLOOKUP(C221,'بيانات الموظفين'!$B$3:$C$301,2,FALSE))</f>
        <v/>
      </c>
      <c r="E221" s="94"/>
      <c r="F221" s="93"/>
      <c r="G221" s="94"/>
      <c r="H221" s="108"/>
      <c r="I221" s="109"/>
      <c r="J221" s="96"/>
      <c r="K221" s="97">
        <f t="shared" si="7"/>
        <v>0</v>
      </c>
    </row>
    <row r="222" spans="1:11" x14ac:dyDescent="0.25">
      <c r="A222" s="104" t="str">
        <f t="shared" si="6"/>
        <v/>
      </c>
      <c r="B222" s="93"/>
      <c r="C222" s="93"/>
      <c r="D222" s="103" t="str">
        <f>IF(C222="","",VLOOKUP(C222,'بيانات الموظفين'!$B$3:$C$301,2,FALSE))</f>
        <v/>
      </c>
      <c r="E222" s="94"/>
      <c r="F222" s="93"/>
      <c r="G222" s="94"/>
      <c r="H222" s="108"/>
      <c r="I222" s="109"/>
      <c r="J222" s="96"/>
      <c r="K222" s="97">
        <f t="shared" si="7"/>
        <v>0</v>
      </c>
    </row>
    <row r="223" spans="1:11" x14ac:dyDescent="0.25">
      <c r="A223" s="104" t="str">
        <f t="shared" si="6"/>
        <v/>
      </c>
      <c r="B223" s="93"/>
      <c r="C223" s="93"/>
      <c r="D223" s="103" t="str">
        <f>IF(C223="","",VLOOKUP(C223,'بيانات الموظفين'!$B$3:$C$301,2,FALSE))</f>
        <v/>
      </c>
      <c r="E223" s="94"/>
      <c r="F223" s="93"/>
      <c r="G223" s="94"/>
      <c r="H223" s="108"/>
      <c r="I223" s="109"/>
      <c r="J223" s="96"/>
      <c r="K223" s="97">
        <f t="shared" si="7"/>
        <v>0</v>
      </c>
    </row>
    <row r="224" spans="1:11" x14ac:dyDescent="0.25">
      <c r="A224" s="104" t="str">
        <f t="shared" si="6"/>
        <v/>
      </c>
      <c r="B224" s="93"/>
      <c r="C224" s="93"/>
      <c r="D224" s="103" t="str">
        <f>IF(C224="","",VLOOKUP(C224,'بيانات الموظفين'!$B$3:$C$301,2,FALSE))</f>
        <v/>
      </c>
      <c r="E224" s="94"/>
      <c r="F224" s="93"/>
      <c r="G224" s="94"/>
      <c r="H224" s="108"/>
      <c r="I224" s="109"/>
      <c r="J224" s="96"/>
      <c r="K224" s="97">
        <f t="shared" si="7"/>
        <v>0</v>
      </c>
    </row>
    <row r="225" spans="1:11" x14ac:dyDescent="0.25">
      <c r="A225" s="104" t="str">
        <f t="shared" si="6"/>
        <v/>
      </c>
      <c r="B225" s="93"/>
      <c r="C225" s="93"/>
      <c r="D225" s="103" t="str">
        <f>IF(C225="","",VLOOKUP(C225,'بيانات الموظفين'!$B$3:$C$301,2,FALSE))</f>
        <v/>
      </c>
      <c r="E225" s="94"/>
      <c r="F225" s="93"/>
      <c r="G225" s="94"/>
      <c r="H225" s="108"/>
      <c r="I225" s="109"/>
      <c r="J225" s="96"/>
      <c r="K225" s="97">
        <f t="shared" si="7"/>
        <v>0</v>
      </c>
    </row>
    <row r="226" spans="1:11" x14ac:dyDescent="0.25">
      <c r="A226" s="104" t="str">
        <f t="shared" si="6"/>
        <v/>
      </c>
      <c r="B226" s="93"/>
      <c r="C226" s="93"/>
      <c r="D226" s="103" t="str">
        <f>IF(C226="","",VLOOKUP(C226,'بيانات الموظفين'!$B$3:$C$301,2,FALSE))</f>
        <v/>
      </c>
      <c r="E226" s="94"/>
      <c r="F226" s="93"/>
      <c r="G226" s="94"/>
      <c r="H226" s="108"/>
      <c r="I226" s="109"/>
      <c r="J226" s="96"/>
      <c r="K226" s="97">
        <f t="shared" si="7"/>
        <v>0</v>
      </c>
    </row>
    <row r="227" spans="1:11" x14ac:dyDescent="0.25">
      <c r="A227" s="104" t="str">
        <f t="shared" si="6"/>
        <v/>
      </c>
      <c r="B227" s="93"/>
      <c r="C227" s="93"/>
      <c r="D227" s="103" t="str">
        <f>IF(C227="","",VLOOKUP(C227,'بيانات الموظفين'!$B$3:$C$301,2,FALSE))</f>
        <v/>
      </c>
      <c r="E227" s="94"/>
      <c r="F227" s="93"/>
      <c r="G227" s="94"/>
      <c r="H227" s="108"/>
      <c r="I227" s="109"/>
      <c r="J227" s="96"/>
      <c r="K227" s="97">
        <f t="shared" si="7"/>
        <v>0</v>
      </c>
    </row>
    <row r="228" spans="1:11" x14ac:dyDescent="0.25">
      <c r="A228" s="104" t="str">
        <f t="shared" si="6"/>
        <v/>
      </c>
      <c r="B228" s="93"/>
      <c r="C228" s="93"/>
      <c r="D228" s="103" t="str">
        <f>IF(C228="","",VLOOKUP(C228,'بيانات الموظفين'!$B$3:$C$301,2,FALSE))</f>
        <v/>
      </c>
      <c r="E228" s="94"/>
      <c r="F228" s="93"/>
      <c r="G228" s="94"/>
      <c r="H228" s="108"/>
      <c r="I228" s="109"/>
      <c r="J228" s="96"/>
      <c r="K228" s="97">
        <f t="shared" si="7"/>
        <v>0</v>
      </c>
    </row>
    <row r="229" spans="1:11" x14ac:dyDescent="0.25">
      <c r="A229" s="104" t="str">
        <f t="shared" si="6"/>
        <v/>
      </c>
      <c r="B229" s="93"/>
      <c r="C229" s="93"/>
      <c r="D229" s="103" t="str">
        <f>IF(C229="","",VLOOKUP(C229,'بيانات الموظفين'!$B$3:$C$301,2,FALSE))</f>
        <v/>
      </c>
      <c r="E229" s="94"/>
      <c r="F229" s="93"/>
      <c r="G229" s="94"/>
      <c r="H229" s="108"/>
      <c r="I229" s="109"/>
      <c r="J229" s="96"/>
      <c r="K229" s="97">
        <f t="shared" si="7"/>
        <v>0</v>
      </c>
    </row>
    <row r="230" spans="1:11" x14ac:dyDescent="0.25">
      <c r="A230" s="104" t="str">
        <f t="shared" si="6"/>
        <v/>
      </c>
      <c r="B230" s="93"/>
      <c r="C230" s="93"/>
      <c r="D230" s="103" t="str">
        <f>IF(C230="","",VLOOKUP(C230,'بيانات الموظفين'!$B$3:$C$301,2,FALSE))</f>
        <v/>
      </c>
      <c r="E230" s="94"/>
      <c r="F230" s="93"/>
      <c r="G230" s="94"/>
      <c r="H230" s="108"/>
      <c r="I230" s="109"/>
      <c r="J230" s="96"/>
      <c r="K230" s="97">
        <f t="shared" si="7"/>
        <v>0</v>
      </c>
    </row>
    <row r="231" spans="1:11" x14ac:dyDescent="0.25">
      <c r="A231" s="104" t="str">
        <f t="shared" si="6"/>
        <v/>
      </c>
      <c r="B231" s="93"/>
      <c r="C231" s="93"/>
      <c r="D231" s="103" t="str">
        <f>IF(C231="","",VLOOKUP(C231,'بيانات الموظفين'!$B$3:$C$301,2,FALSE))</f>
        <v/>
      </c>
      <c r="E231" s="94"/>
      <c r="F231" s="93"/>
      <c r="G231" s="94"/>
      <c r="H231" s="108"/>
      <c r="I231" s="109"/>
      <c r="J231" s="96"/>
      <c r="K231" s="97">
        <f t="shared" si="7"/>
        <v>0</v>
      </c>
    </row>
    <row r="232" spans="1:11" x14ac:dyDescent="0.25">
      <c r="A232" s="104" t="str">
        <f t="shared" si="6"/>
        <v/>
      </c>
      <c r="B232" s="93"/>
      <c r="C232" s="93"/>
      <c r="D232" s="103" t="str">
        <f>IF(C232="","",VLOOKUP(C232,'بيانات الموظفين'!$B$3:$C$301,2,FALSE))</f>
        <v/>
      </c>
      <c r="E232" s="94"/>
      <c r="F232" s="93"/>
      <c r="G232" s="94"/>
      <c r="H232" s="108"/>
      <c r="I232" s="109"/>
      <c r="J232" s="96"/>
      <c r="K232" s="97">
        <f t="shared" si="7"/>
        <v>0</v>
      </c>
    </row>
    <row r="233" spans="1:11" x14ac:dyDescent="0.25">
      <c r="A233" s="104" t="str">
        <f t="shared" si="6"/>
        <v/>
      </c>
      <c r="B233" s="93"/>
      <c r="C233" s="93"/>
      <c r="D233" s="103" t="str">
        <f>IF(C233="","",VLOOKUP(C233,'بيانات الموظفين'!$B$3:$C$301,2,FALSE))</f>
        <v/>
      </c>
      <c r="E233" s="94"/>
      <c r="F233" s="93"/>
      <c r="G233" s="94"/>
      <c r="H233" s="108"/>
      <c r="I233" s="109"/>
      <c r="J233" s="96"/>
      <c r="K233" s="97">
        <f t="shared" si="7"/>
        <v>0</v>
      </c>
    </row>
    <row r="234" spans="1:11" x14ac:dyDescent="0.25">
      <c r="A234" s="104" t="str">
        <f t="shared" si="6"/>
        <v/>
      </c>
      <c r="B234" s="93"/>
      <c r="C234" s="93"/>
      <c r="D234" s="103" t="str">
        <f>IF(C234="","",VLOOKUP(C234,'بيانات الموظفين'!$B$3:$C$301,2,FALSE))</f>
        <v/>
      </c>
      <c r="E234" s="94"/>
      <c r="F234" s="93"/>
      <c r="G234" s="94"/>
      <c r="H234" s="108"/>
      <c r="I234" s="109"/>
      <c r="J234" s="96"/>
      <c r="K234" s="97">
        <f t="shared" si="7"/>
        <v>0</v>
      </c>
    </row>
    <row r="235" spans="1:11" x14ac:dyDescent="0.25">
      <c r="A235" s="104" t="str">
        <f t="shared" si="6"/>
        <v/>
      </c>
      <c r="B235" s="93"/>
      <c r="C235" s="93"/>
      <c r="D235" s="103" t="str">
        <f>IF(C235="","",VLOOKUP(C235,'بيانات الموظفين'!$B$3:$C$301,2,FALSE))</f>
        <v/>
      </c>
      <c r="E235" s="94"/>
      <c r="F235" s="93"/>
      <c r="G235" s="94"/>
      <c r="H235" s="108"/>
      <c r="I235" s="109"/>
      <c r="J235" s="96"/>
      <c r="K235" s="97">
        <f t="shared" si="7"/>
        <v>0</v>
      </c>
    </row>
    <row r="236" spans="1:11" x14ac:dyDescent="0.25">
      <c r="A236" s="104" t="str">
        <f t="shared" si="6"/>
        <v/>
      </c>
      <c r="B236" s="93"/>
      <c r="C236" s="93"/>
      <c r="D236" s="103" t="str">
        <f>IF(C236="","",VLOOKUP(C236,'بيانات الموظفين'!$B$3:$C$301,2,FALSE))</f>
        <v/>
      </c>
      <c r="E236" s="94"/>
      <c r="F236" s="93"/>
      <c r="G236" s="94"/>
      <c r="H236" s="108"/>
      <c r="I236" s="109"/>
      <c r="J236" s="96"/>
      <c r="K236" s="97">
        <f t="shared" si="7"/>
        <v>0</v>
      </c>
    </row>
    <row r="237" spans="1:11" x14ac:dyDescent="0.25">
      <c r="A237" s="104" t="str">
        <f t="shared" si="6"/>
        <v/>
      </c>
      <c r="B237" s="93"/>
      <c r="C237" s="93"/>
      <c r="D237" s="103" t="str">
        <f>IF(C237="","",VLOOKUP(C237,'بيانات الموظفين'!$B$3:$C$301,2,FALSE))</f>
        <v/>
      </c>
      <c r="E237" s="94"/>
      <c r="F237" s="93"/>
      <c r="G237" s="94"/>
      <c r="H237" s="108"/>
      <c r="I237" s="109"/>
      <c r="J237" s="96"/>
      <c r="K237" s="97">
        <f t="shared" si="7"/>
        <v>0</v>
      </c>
    </row>
    <row r="238" spans="1:11" x14ac:dyDescent="0.25">
      <c r="A238" s="104" t="str">
        <f t="shared" si="6"/>
        <v/>
      </c>
      <c r="B238" s="93"/>
      <c r="C238" s="93"/>
      <c r="D238" s="103" t="str">
        <f>IF(C238="","",VLOOKUP(C238,'بيانات الموظفين'!$B$3:$C$301,2,FALSE))</f>
        <v/>
      </c>
      <c r="E238" s="94"/>
      <c r="F238" s="93"/>
      <c r="G238" s="94"/>
      <c r="H238" s="108"/>
      <c r="I238" s="109"/>
      <c r="J238" s="96"/>
      <c r="K238" s="97">
        <f t="shared" si="7"/>
        <v>0</v>
      </c>
    </row>
    <row r="239" spans="1:11" x14ac:dyDescent="0.25">
      <c r="A239" s="104" t="str">
        <f t="shared" si="6"/>
        <v/>
      </c>
      <c r="B239" s="93"/>
      <c r="C239" s="93"/>
      <c r="D239" s="103" t="str">
        <f>IF(C239="","",VLOOKUP(C239,'بيانات الموظفين'!$B$3:$C$301,2,FALSE))</f>
        <v/>
      </c>
      <c r="E239" s="94"/>
      <c r="F239" s="93"/>
      <c r="G239" s="94"/>
      <c r="H239" s="108"/>
      <c r="I239" s="109"/>
      <c r="J239" s="96"/>
      <c r="K239" s="97">
        <f t="shared" si="7"/>
        <v>0</v>
      </c>
    </row>
    <row r="240" spans="1:11" x14ac:dyDescent="0.25">
      <c r="A240" s="104" t="str">
        <f t="shared" si="6"/>
        <v/>
      </c>
      <c r="B240" s="93"/>
      <c r="C240" s="93"/>
      <c r="D240" s="103" t="str">
        <f>IF(C240="","",VLOOKUP(C240,'بيانات الموظفين'!$B$3:$C$301,2,FALSE))</f>
        <v/>
      </c>
      <c r="E240" s="94"/>
      <c r="F240" s="93"/>
      <c r="G240" s="94"/>
      <c r="H240" s="108"/>
      <c r="I240" s="109"/>
      <c r="J240" s="96"/>
      <c r="K240" s="97">
        <f t="shared" si="7"/>
        <v>0</v>
      </c>
    </row>
    <row r="241" spans="1:11" x14ac:dyDescent="0.25">
      <c r="A241" s="104" t="str">
        <f t="shared" si="6"/>
        <v/>
      </c>
      <c r="B241" s="93"/>
      <c r="C241" s="93"/>
      <c r="D241" s="103" t="str">
        <f>IF(C241="","",VLOOKUP(C241,'بيانات الموظفين'!$B$3:$C$301,2,FALSE))</f>
        <v/>
      </c>
      <c r="E241" s="94"/>
      <c r="F241" s="93"/>
      <c r="G241" s="94"/>
      <c r="H241" s="108"/>
      <c r="I241" s="109"/>
      <c r="J241" s="96"/>
      <c r="K241" s="97">
        <f t="shared" si="7"/>
        <v>0</v>
      </c>
    </row>
    <row r="242" spans="1:11" x14ac:dyDescent="0.25">
      <c r="A242" s="104" t="str">
        <f t="shared" si="6"/>
        <v/>
      </c>
      <c r="B242" s="93"/>
      <c r="C242" s="93"/>
      <c r="D242" s="103" t="str">
        <f>IF(C242="","",VLOOKUP(C242,'بيانات الموظفين'!$B$3:$C$301,2,FALSE))</f>
        <v/>
      </c>
      <c r="E242" s="94"/>
      <c r="F242" s="93"/>
      <c r="G242" s="94"/>
      <c r="H242" s="108"/>
      <c r="I242" s="109"/>
      <c r="J242" s="96"/>
      <c r="K242" s="97">
        <f t="shared" si="7"/>
        <v>0</v>
      </c>
    </row>
    <row r="243" spans="1:11" x14ac:dyDescent="0.25">
      <c r="A243" s="104" t="str">
        <f t="shared" si="6"/>
        <v/>
      </c>
      <c r="B243" s="93"/>
      <c r="C243" s="93"/>
      <c r="D243" s="103" t="str">
        <f>IF(C243="","",VLOOKUP(C243,'بيانات الموظفين'!$B$3:$C$301,2,FALSE))</f>
        <v/>
      </c>
      <c r="E243" s="94"/>
      <c r="F243" s="93"/>
      <c r="G243" s="94"/>
      <c r="H243" s="108"/>
      <c r="I243" s="109"/>
      <c r="J243" s="96"/>
      <c r="K243" s="97">
        <f t="shared" si="7"/>
        <v>0</v>
      </c>
    </row>
    <row r="244" spans="1:11" x14ac:dyDescent="0.25">
      <c r="A244" s="104" t="str">
        <f t="shared" si="6"/>
        <v/>
      </c>
      <c r="B244" s="93"/>
      <c r="C244" s="93"/>
      <c r="D244" s="103" t="str">
        <f>IF(C244="","",VLOOKUP(C244,'بيانات الموظفين'!$B$3:$C$301,2,FALSE))</f>
        <v/>
      </c>
      <c r="E244" s="94"/>
      <c r="F244" s="93"/>
      <c r="G244" s="94"/>
      <c r="H244" s="108"/>
      <c r="I244" s="109"/>
      <c r="J244" s="96"/>
      <c r="K244" s="97">
        <f t="shared" si="7"/>
        <v>0</v>
      </c>
    </row>
    <row r="245" spans="1:11" x14ac:dyDescent="0.25">
      <c r="A245" s="104" t="str">
        <f t="shared" si="6"/>
        <v/>
      </c>
      <c r="B245" s="93"/>
      <c r="C245" s="93"/>
      <c r="D245" s="103" t="str">
        <f>IF(C245="","",VLOOKUP(C245,'بيانات الموظفين'!$B$3:$C$301,2,FALSE))</f>
        <v/>
      </c>
      <c r="E245" s="94"/>
      <c r="F245" s="93"/>
      <c r="G245" s="94"/>
      <c r="H245" s="108"/>
      <c r="I245" s="109"/>
      <c r="J245" s="96"/>
      <c r="K245" s="97">
        <f t="shared" si="7"/>
        <v>0</v>
      </c>
    </row>
    <row r="246" spans="1:11" x14ac:dyDescent="0.25">
      <c r="A246" s="104" t="str">
        <f t="shared" si="6"/>
        <v/>
      </c>
      <c r="B246" s="93"/>
      <c r="C246" s="93"/>
      <c r="D246" s="103" t="str">
        <f>IF(C246="","",VLOOKUP(C246,'بيانات الموظفين'!$B$3:$C$301,2,FALSE))</f>
        <v/>
      </c>
      <c r="E246" s="94"/>
      <c r="F246" s="93"/>
      <c r="G246" s="94"/>
      <c r="H246" s="108"/>
      <c r="I246" s="109"/>
      <c r="J246" s="96"/>
      <c r="K246" s="97">
        <f t="shared" si="7"/>
        <v>0</v>
      </c>
    </row>
    <row r="247" spans="1:11" x14ac:dyDescent="0.25">
      <c r="A247" s="104" t="str">
        <f t="shared" si="6"/>
        <v/>
      </c>
      <c r="B247" s="93"/>
      <c r="C247" s="93"/>
      <c r="D247" s="103" t="str">
        <f>IF(C247="","",VLOOKUP(C247,'بيانات الموظفين'!$B$3:$C$301,2,FALSE))</f>
        <v/>
      </c>
      <c r="E247" s="94"/>
      <c r="F247" s="93"/>
      <c r="G247" s="94"/>
      <c r="H247" s="108"/>
      <c r="I247" s="109"/>
      <c r="J247" s="96"/>
      <c r="K247" s="97">
        <f t="shared" si="7"/>
        <v>0</v>
      </c>
    </row>
    <row r="248" spans="1:11" x14ac:dyDescent="0.25">
      <c r="A248" s="104" t="str">
        <f t="shared" si="6"/>
        <v/>
      </c>
      <c r="B248" s="93"/>
      <c r="C248" s="93"/>
      <c r="D248" s="103" t="str">
        <f>IF(C248="","",VLOOKUP(C248,'بيانات الموظفين'!$B$3:$C$301,2,FALSE))</f>
        <v/>
      </c>
      <c r="E248" s="94"/>
      <c r="F248" s="93"/>
      <c r="G248" s="94"/>
      <c r="H248" s="108"/>
      <c r="I248" s="109"/>
      <c r="J248" s="96"/>
      <c r="K248" s="97">
        <f t="shared" si="7"/>
        <v>0</v>
      </c>
    </row>
    <row r="249" spans="1:11" x14ac:dyDescent="0.25">
      <c r="A249" s="104" t="str">
        <f t="shared" si="6"/>
        <v/>
      </c>
      <c r="B249" s="93"/>
      <c r="C249" s="93"/>
      <c r="D249" s="103" t="str">
        <f>IF(C249="","",VLOOKUP(C249,'بيانات الموظفين'!$B$3:$C$301,2,FALSE))</f>
        <v/>
      </c>
      <c r="E249" s="94"/>
      <c r="F249" s="93"/>
      <c r="G249" s="94"/>
      <c r="H249" s="108"/>
      <c r="I249" s="109"/>
      <c r="J249" s="96"/>
      <c r="K249" s="97">
        <f t="shared" si="7"/>
        <v>0</v>
      </c>
    </row>
    <row r="250" spans="1:11" x14ac:dyDescent="0.25">
      <c r="A250" s="104" t="str">
        <f t="shared" si="6"/>
        <v/>
      </c>
      <c r="B250" s="93"/>
      <c r="C250" s="93"/>
      <c r="D250" s="103" t="str">
        <f>IF(C250="","",VLOOKUP(C250,'بيانات الموظفين'!$B$3:$C$301,2,FALSE))</f>
        <v/>
      </c>
      <c r="E250" s="94"/>
      <c r="F250" s="93"/>
      <c r="G250" s="94"/>
      <c r="H250" s="108"/>
      <c r="I250" s="109"/>
      <c r="J250" s="96"/>
      <c r="K250" s="97">
        <f t="shared" si="7"/>
        <v>0</v>
      </c>
    </row>
    <row r="251" spans="1:11" x14ac:dyDescent="0.25">
      <c r="A251" s="104" t="str">
        <f t="shared" si="6"/>
        <v/>
      </c>
      <c r="B251" s="93"/>
      <c r="C251" s="93"/>
      <c r="D251" s="103" t="str">
        <f>IF(C251="","",VLOOKUP(C251,'بيانات الموظفين'!$B$3:$C$301,2,FALSE))</f>
        <v/>
      </c>
      <c r="E251" s="94"/>
      <c r="F251" s="93"/>
      <c r="G251" s="94"/>
      <c r="H251" s="108"/>
      <c r="I251" s="109"/>
      <c r="J251" s="96"/>
      <c r="K251" s="97">
        <f t="shared" si="7"/>
        <v>0</v>
      </c>
    </row>
    <row r="252" spans="1:11" x14ac:dyDescent="0.25">
      <c r="A252" s="104" t="str">
        <f t="shared" si="6"/>
        <v/>
      </c>
      <c r="B252" s="93"/>
      <c r="C252" s="93"/>
      <c r="D252" s="103" t="str">
        <f>IF(C252="","",VLOOKUP(C252,'بيانات الموظفين'!$B$3:$C$301,2,FALSE))</f>
        <v/>
      </c>
      <c r="E252" s="94"/>
      <c r="F252" s="93"/>
      <c r="G252" s="94"/>
      <c r="H252" s="108"/>
      <c r="I252" s="109"/>
      <c r="J252" s="96"/>
      <c r="K252" s="97">
        <f t="shared" si="7"/>
        <v>0</v>
      </c>
    </row>
    <row r="253" spans="1:11" x14ac:dyDescent="0.25">
      <c r="A253" s="104" t="str">
        <f t="shared" si="6"/>
        <v/>
      </c>
      <c r="B253" s="93"/>
      <c r="C253" s="93"/>
      <c r="D253" s="103" t="str">
        <f>IF(C253="","",VLOOKUP(C253,'بيانات الموظفين'!$B$3:$C$301,2,FALSE))</f>
        <v/>
      </c>
      <c r="E253" s="94"/>
      <c r="F253" s="93"/>
      <c r="G253" s="94"/>
      <c r="H253" s="108"/>
      <c r="I253" s="109"/>
      <c r="J253" s="96"/>
      <c r="K253" s="97">
        <f t="shared" si="7"/>
        <v>0</v>
      </c>
    </row>
    <row r="254" spans="1:11" x14ac:dyDescent="0.25">
      <c r="A254" s="104" t="str">
        <f t="shared" si="6"/>
        <v/>
      </c>
      <c r="B254" s="93"/>
      <c r="C254" s="93"/>
      <c r="D254" s="103" t="str">
        <f>IF(C254="","",VLOOKUP(C254,'بيانات الموظفين'!$B$3:$C$301,2,FALSE))</f>
        <v/>
      </c>
      <c r="E254" s="94"/>
      <c r="F254" s="93"/>
      <c r="G254" s="94"/>
      <c r="H254" s="108"/>
      <c r="I254" s="109"/>
      <c r="J254" s="96"/>
      <c r="K254" s="97">
        <f t="shared" si="7"/>
        <v>0</v>
      </c>
    </row>
    <row r="255" spans="1:11" x14ac:dyDescent="0.25">
      <c r="A255" s="104" t="str">
        <f t="shared" si="6"/>
        <v/>
      </c>
      <c r="B255" s="93"/>
      <c r="C255" s="93"/>
      <c r="D255" s="103" t="str">
        <f>IF(C255="","",VLOOKUP(C255,'بيانات الموظفين'!$B$3:$C$301,2,FALSE))</f>
        <v/>
      </c>
      <c r="E255" s="94"/>
      <c r="F255" s="93"/>
      <c r="G255" s="94"/>
      <c r="H255" s="108"/>
      <c r="I255" s="109"/>
      <c r="J255" s="96"/>
      <c r="K255" s="97">
        <f t="shared" si="7"/>
        <v>0</v>
      </c>
    </row>
    <row r="256" spans="1:11" x14ac:dyDescent="0.25">
      <c r="A256" s="104" t="str">
        <f t="shared" si="6"/>
        <v/>
      </c>
      <c r="B256" s="93"/>
      <c r="C256" s="93"/>
      <c r="D256" s="103" t="str">
        <f>IF(C256="","",VLOOKUP(C256,'بيانات الموظفين'!$B$3:$C$301,2,FALSE))</f>
        <v/>
      </c>
      <c r="E256" s="94"/>
      <c r="F256" s="93"/>
      <c r="G256" s="94"/>
      <c r="H256" s="108"/>
      <c r="I256" s="109"/>
      <c r="J256" s="96"/>
      <c r="K256" s="97">
        <f t="shared" si="7"/>
        <v>0</v>
      </c>
    </row>
    <row r="257" spans="1:11" x14ac:dyDescent="0.25">
      <c r="A257" s="104" t="str">
        <f t="shared" si="6"/>
        <v/>
      </c>
      <c r="B257" s="93"/>
      <c r="C257" s="93"/>
      <c r="D257" s="103" t="str">
        <f>IF(C257="","",VLOOKUP(C257,'بيانات الموظفين'!$B$3:$C$301,2,FALSE))</f>
        <v/>
      </c>
      <c r="E257" s="94"/>
      <c r="F257" s="93"/>
      <c r="G257" s="94"/>
      <c r="H257" s="108"/>
      <c r="I257" s="109"/>
      <c r="J257" s="96"/>
      <c r="K257" s="97">
        <f t="shared" si="7"/>
        <v>0</v>
      </c>
    </row>
    <row r="258" spans="1:11" x14ac:dyDescent="0.25">
      <c r="A258" s="104" t="str">
        <f t="shared" si="6"/>
        <v/>
      </c>
      <c r="B258" s="93"/>
      <c r="C258" s="93"/>
      <c r="D258" s="103" t="str">
        <f>IF(C258="","",VLOOKUP(C258,'بيانات الموظفين'!$B$3:$C$301,2,FALSE))</f>
        <v/>
      </c>
      <c r="E258" s="94"/>
      <c r="F258" s="93"/>
      <c r="G258" s="94"/>
      <c r="H258" s="108"/>
      <c r="I258" s="109"/>
      <c r="J258" s="96"/>
      <c r="K258" s="97">
        <f t="shared" si="7"/>
        <v>0</v>
      </c>
    </row>
    <row r="259" spans="1:11" x14ac:dyDescent="0.25">
      <c r="A259" s="104" t="str">
        <f t="shared" si="6"/>
        <v/>
      </c>
      <c r="B259" s="93"/>
      <c r="C259" s="93"/>
      <c r="D259" s="103" t="str">
        <f>IF(C259="","",VLOOKUP(C259,'بيانات الموظفين'!$B$3:$C$301,2,FALSE))</f>
        <v/>
      </c>
      <c r="E259" s="94"/>
      <c r="F259" s="93"/>
      <c r="G259" s="94"/>
      <c r="H259" s="108"/>
      <c r="I259" s="109"/>
      <c r="J259" s="96"/>
      <c r="K259" s="97">
        <f t="shared" si="7"/>
        <v>0</v>
      </c>
    </row>
    <row r="260" spans="1:11" x14ac:dyDescent="0.25">
      <c r="A260" s="104" t="str">
        <f t="shared" si="6"/>
        <v/>
      </c>
      <c r="B260" s="93"/>
      <c r="C260" s="93"/>
      <c r="D260" s="103" t="str">
        <f>IF(C260="","",VLOOKUP(C260,'بيانات الموظفين'!$B$3:$C$301,2,FALSE))</f>
        <v/>
      </c>
      <c r="E260" s="94"/>
      <c r="F260" s="93"/>
      <c r="G260" s="94"/>
      <c r="H260" s="108"/>
      <c r="I260" s="109"/>
      <c r="J260" s="96"/>
      <c r="K260" s="97">
        <f t="shared" si="7"/>
        <v>0</v>
      </c>
    </row>
    <row r="261" spans="1:11" x14ac:dyDescent="0.25">
      <c r="A261" s="104" t="str">
        <f t="shared" si="6"/>
        <v/>
      </c>
      <c r="B261" s="93"/>
      <c r="C261" s="93"/>
      <c r="D261" s="103" t="str">
        <f>IF(C261="","",VLOOKUP(C261,'بيانات الموظفين'!$B$3:$C$301,2,FALSE))</f>
        <v/>
      </c>
      <c r="E261" s="94"/>
      <c r="F261" s="93"/>
      <c r="G261" s="94"/>
      <c r="H261" s="108"/>
      <c r="I261" s="109"/>
      <c r="J261" s="96"/>
      <c r="K261" s="97">
        <f t="shared" si="7"/>
        <v>0</v>
      </c>
    </row>
    <row r="262" spans="1:11" x14ac:dyDescent="0.25">
      <c r="A262" s="104" t="str">
        <f t="shared" ref="A262:A325" si="8">IF(C262="","",ROW(A262)-ROW($A$5))</f>
        <v/>
      </c>
      <c r="B262" s="93"/>
      <c r="C262" s="93"/>
      <c r="D262" s="103" t="str">
        <f>IF(C262="","",VLOOKUP(C262,'بيانات الموظفين'!$B$3:$C$301,2,FALSE))</f>
        <v/>
      </c>
      <c r="E262" s="94"/>
      <c r="F262" s="93"/>
      <c r="G262" s="94"/>
      <c r="H262" s="108"/>
      <c r="I262" s="109"/>
      <c r="J262" s="96"/>
      <c r="K262" s="97">
        <f t="shared" si="7"/>
        <v>0</v>
      </c>
    </row>
    <row r="263" spans="1:11" x14ac:dyDescent="0.25">
      <c r="A263" s="104" t="str">
        <f t="shared" si="8"/>
        <v/>
      </c>
      <c r="B263" s="93"/>
      <c r="C263" s="93"/>
      <c r="D263" s="103" t="str">
        <f>IF(C263="","",VLOOKUP(C263,'بيانات الموظفين'!$B$3:$C$301,2,FALSE))</f>
        <v/>
      </c>
      <c r="E263" s="94"/>
      <c r="F263" s="93"/>
      <c r="G263" s="94"/>
      <c r="H263" s="108"/>
      <c r="I263" s="109"/>
      <c r="J263" s="96"/>
      <c r="K263" s="97">
        <f t="shared" ref="K263:K326" si="9">I263-H263</f>
        <v>0</v>
      </c>
    </row>
    <row r="264" spans="1:11" x14ac:dyDescent="0.25">
      <c r="A264" s="104" t="str">
        <f t="shared" si="8"/>
        <v/>
      </c>
      <c r="B264" s="93"/>
      <c r="C264" s="93"/>
      <c r="D264" s="103" t="str">
        <f>IF(C264="","",VLOOKUP(C264,'بيانات الموظفين'!$B$3:$C$301,2,FALSE))</f>
        <v/>
      </c>
      <c r="E264" s="94"/>
      <c r="F264" s="93"/>
      <c r="G264" s="94"/>
      <c r="H264" s="108"/>
      <c r="I264" s="109"/>
      <c r="J264" s="96"/>
      <c r="K264" s="97">
        <f t="shared" si="9"/>
        <v>0</v>
      </c>
    </row>
    <row r="265" spans="1:11" x14ac:dyDescent="0.25">
      <c r="A265" s="104" t="str">
        <f t="shared" si="8"/>
        <v/>
      </c>
      <c r="B265" s="93"/>
      <c r="C265" s="93"/>
      <c r="D265" s="103" t="str">
        <f>IF(C265="","",VLOOKUP(C265,'بيانات الموظفين'!$B$3:$C$301,2,FALSE))</f>
        <v/>
      </c>
      <c r="E265" s="94"/>
      <c r="F265" s="93"/>
      <c r="G265" s="94"/>
      <c r="H265" s="108"/>
      <c r="I265" s="109"/>
      <c r="J265" s="96"/>
      <c r="K265" s="97">
        <f t="shared" si="9"/>
        <v>0</v>
      </c>
    </row>
    <row r="266" spans="1:11" x14ac:dyDescent="0.25">
      <c r="A266" s="104" t="str">
        <f t="shared" si="8"/>
        <v/>
      </c>
      <c r="B266" s="93"/>
      <c r="C266" s="93"/>
      <c r="D266" s="103" t="str">
        <f>IF(C266="","",VLOOKUP(C266,'بيانات الموظفين'!$B$3:$C$301,2,FALSE))</f>
        <v/>
      </c>
      <c r="E266" s="94"/>
      <c r="F266" s="93"/>
      <c r="G266" s="94"/>
      <c r="H266" s="108"/>
      <c r="I266" s="109"/>
      <c r="J266" s="96"/>
      <c r="K266" s="97">
        <f t="shared" si="9"/>
        <v>0</v>
      </c>
    </row>
    <row r="267" spans="1:11" x14ac:dyDescent="0.25">
      <c r="A267" s="104" t="str">
        <f t="shared" si="8"/>
        <v/>
      </c>
      <c r="B267" s="93"/>
      <c r="C267" s="93"/>
      <c r="D267" s="103" t="str">
        <f>IF(C267="","",VLOOKUP(C267,'بيانات الموظفين'!$B$3:$C$301,2,FALSE))</f>
        <v/>
      </c>
      <c r="E267" s="94"/>
      <c r="F267" s="93"/>
      <c r="G267" s="94"/>
      <c r="H267" s="108"/>
      <c r="I267" s="109"/>
      <c r="J267" s="96"/>
      <c r="K267" s="97">
        <f t="shared" si="9"/>
        <v>0</v>
      </c>
    </row>
    <row r="268" spans="1:11" x14ac:dyDescent="0.25">
      <c r="A268" s="104" t="str">
        <f t="shared" si="8"/>
        <v/>
      </c>
      <c r="B268" s="93"/>
      <c r="C268" s="93"/>
      <c r="D268" s="103" t="str">
        <f>IF(C268="","",VLOOKUP(C268,'بيانات الموظفين'!$B$3:$C$301,2,FALSE))</f>
        <v/>
      </c>
      <c r="E268" s="94"/>
      <c r="F268" s="93"/>
      <c r="G268" s="94"/>
      <c r="H268" s="108"/>
      <c r="I268" s="109"/>
      <c r="J268" s="96"/>
      <c r="K268" s="97">
        <f t="shared" si="9"/>
        <v>0</v>
      </c>
    </row>
    <row r="269" spans="1:11" x14ac:dyDescent="0.25">
      <c r="A269" s="104" t="str">
        <f t="shared" si="8"/>
        <v/>
      </c>
      <c r="B269" s="93"/>
      <c r="C269" s="93"/>
      <c r="D269" s="103" t="str">
        <f>IF(C269="","",VLOOKUP(C269,'بيانات الموظفين'!$B$3:$C$301,2,FALSE))</f>
        <v/>
      </c>
      <c r="E269" s="94"/>
      <c r="F269" s="93"/>
      <c r="G269" s="94"/>
      <c r="H269" s="108"/>
      <c r="I269" s="109"/>
      <c r="J269" s="96"/>
      <c r="K269" s="97">
        <f t="shared" si="9"/>
        <v>0</v>
      </c>
    </row>
    <row r="270" spans="1:11" x14ac:dyDescent="0.25">
      <c r="A270" s="104" t="str">
        <f t="shared" si="8"/>
        <v/>
      </c>
      <c r="B270" s="93"/>
      <c r="C270" s="93"/>
      <c r="D270" s="103" t="str">
        <f>IF(C270="","",VLOOKUP(C270,'بيانات الموظفين'!$B$3:$C$301,2,FALSE))</f>
        <v/>
      </c>
      <c r="E270" s="94"/>
      <c r="F270" s="93"/>
      <c r="G270" s="94"/>
      <c r="H270" s="108"/>
      <c r="I270" s="109"/>
      <c r="J270" s="96"/>
      <c r="K270" s="97">
        <f t="shared" si="9"/>
        <v>0</v>
      </c>
    </row>
    <row r="271" spans="1:11" x14ac:dyDescent="0.25">
      <c r="A271" s="104" t="str">
        <f t="shared" si="8"/>
        <v/>
      </c>
      <c r="B271" s="93"/>
      <c r="C271" s="93"/>
      <c r="D271" s="103" t="str">
        <f>IF(C271="","",VLOOKUP(C271,'بيانات الموظفين'!$B$3:$C$301,2,FALSE))</f>
        <v/>
      </c>
      <c r="E271" s="94"/>
      <c r="F271" s="93"/>
      <c r="G271" s="94"/>
      <c r="H271" s="108"/>
      <c r="I271" s="109"/>
      <c r="J271" s="96"/>
      <c r="K271" s="97">
        <f t="shared" si="9"/>
        <v>0</v>
      </c>
    </row>
    <row r="272" spans="1:11" x14ac:dyDescent="0.25">
      <c r="A272" s="104" t="str">
        <f t="shared" si="8"/>
        <v/>
      </c>
      <c r="B272" s="93"/>
      <c r="C272" s="93"/>
      <c r="D272" s="103" t="str">
        <f>IF(C272="","",VLOOKUP(C272,'بيانات الموظفين'!$B$3:$C$301,2,FALSE))</f>
        <v/>
      </c>
      <c r="E272" s="94"/>
      <c r="F272" s="93"/>
      <c r="G272" s="94"/>
      <c r="H272" s="108"/>
      <c r="I272" s="109"/>
      <c r="J272" s="96"/>
      <c r="K272" s="97">
        <f t="shared" si="9"/>
        <v>0</v>
      </c>
    </row>
    <row r="273" spans="1:11" x14ac:dyDescent="0.25">
      <c r="A273" s="104" t="str">
        <f t="shared" si="8"/>
        <v/>
      </c>
      <c r="B273" s="93"/>
      <c r="C273" s="93"/>
      <c r="D273" s="103" t="str">
        <f>IF(C273="","",VLOOKUP(C273,'بيانات الموظفين'!$B$3:$C$301,2,FALSE))</f>
        <v/>
      </c>
      <c r="E273" s="94"/>
      <c r="F273" s="93"/>
      <c r="G273" s="94"/>
      <c r="H273" s="108"/>
      <c r="I273" s="109"/>
      <c r="J273" s="96"/>
      <c r="K273" s="97">
        <f t="shared" si="9"/>
        <v>0</v>
      </c>
    </row>
    <row r="274" spans="1:11" x14ac:dyDescent="0.25">
      <c r="A274" s="104" t="str">
        <f t="shared" si="8"/>
        <v/>
      </c>
      <c r="B274" s="93"/>
      <c r="C274" s="93"/>
      <c r="D274" s="103" t="str">
        <f>IF(C274="","",VLOOKUP(C274,'بيانات الموظفين'!$B$3:$C$301,2,FALSE))</f>
        <v/>
      </c>
      <c r="E274" s="94"/>
      <c r="F274" s="93"/>
      <c r="G274" s="94"/>
      <c r="H274" s="108"/>
      <c r="I274" s="109"/>
      <c r="J274" s="96"/>
      <c r="K274" s="97">
        <f t="shared" si="9"/>
        <v>0</v>
      </c>
    </row>
    <row r="275" spans="1:11" x14ac:dyDescent="0.25">
      <c r="A275" s="104" t="str">
        <f t="shared" si="8"/>
        <v/>
      </c>
      <c r="B275" s="93"/>
      <c r="C275" s="93"/>
      <c r="D275" s="103" t="str">
        <f>IF(C275="","",VLOOKUP(C275,'بيانات الموظفين'!$B$3:$C$301,2,FALSE))</f>
        <v/>
      </c>
      <c r="E275" s="94"/>
      <c r="F275" s="93"/>
      <c r="G275" s="94"/>
      <c r="H275" s="108"/>
      <c r="I275" s="109"/>
      <c r="J275" s="96"/>
      <c r="K275" s="97">
        <f t="shared" si="9"/>
        <v>0</v>
      </c>
    </row>
    <row r="276" spans="1:11" x14ac:dyDescent="0.25">
      <c r="A276" s="104" t="str">
        <f t="shared" si="8"/>
        <v/>
      </c>
      <c r="B276" s="93"/>
      <c r="C276" s="93"/>
      <c r="D276" s="103" t="str">
        <f>IF(C276="","",VLOOKUP(C276,'بيانات الموظفين'!$B$3:$C$301,2,FALSE))</f>
        <v/>
      </c>
      <c r="E276" s="94"/>
      <c r="F276" s="93"/>
      <c r="G276" s="94"/>
      <c r="H276" s="108"/>
      <c r="I276" s="109"/>
      <c r="J276" s="96"/>
      <c r="K276" s="97">
        <f t="shared" si="9"/>
        <v>0</v>
      </c>
    </row>
    <row r="277" spans="1:11" x14ac:dyDescent="0.25">
      <c r="A277" s="104" t="str">
        <f t="shared" si="8"/>
        <v/>
      </c>
      <c r="B277" s="93"/>
      <c r="C277" s="93"/>
      <c r="D277" s="103" t="str">
        <f>IF(C277="","",VLOOKUP(C277,'بيانات الموظفين'!$B$3:$C$301,2,FALSE))</f>
        <v/>
      </c>
      <c r="E277" s="94"/>
      <c r="F277" s="93"/>
      <c r="G277" s="94"/>
      <c r="H277" s="108"/>
      <c r="I277" s="109"/>
      <c r="J277" s="96"/>
      <c r="K277" s="97">
        <f t="shared" si="9"/>
        <v>0</v>
      </c>
    </row>
    <row r="278" spans="1:11" x14ac:dyDescent="0.25">
      <c r="A278" s="104" t="str">
        <f t="shared" si="8"/>
        <v/>
      </c>
      <c r="B278" s="93"/>
      <c r="C278" s="93"/>
      <c r="D278" s="103" t="str">
        <f>IF(C278="","",VLOOKUP(C278,'بيانات الموظفين'!$B$3:$C$301,2,FALSE))</f>
        <v/>
      </c>
      <c r="E278" s="94"/>
      <c r="F278" s="93"/>
      <c r="G278" s="94"/>
      <c r="H278" s="108"/>
      <c r="I278" s="109"/>
      <c r="J278" s="96"/>
      <c r="K278" s="97">
        <f t="shared" si="9"/>
        <v>0</v>
      </c>
    </row>
    <row r="279" spans="1:11" x14ac:dyDescent="0.25">
      <c r="A279" s="104" t="str">
        <f t="shared" si="8"/>
        <v/>
      </c>
      <c r="B279" s="93"/>
      <c r="C279" s="93"/>
      <c r="D279" s="103" t="str">
        <f>IF(C279="","",VLOOKUP(C279,'بيانات الموظفين'!$B$3:$C$301,2,FALSE))</f>
        <v/>
      </c>
      <c r="E279" s="94"/>
      <c r="F279" s="93"/>
      <c r="G279" s="94"/>
      <c r="H279" s="108"/>
      <c r="I279" s="109"/>
      <c r="J279" s="96"/>
      <c r="K279" s="97">
        <f t="shared" si="9"/>
        <v>0</v>
      </c>
    </row>
    <row r="280" spans="1:11" x14ac:dyDescent="0.25">
      <c r="A280" s="104" t="str">
        <f t="shared" si="8"/>
        <v/>
      </c>
      <c r="B280" s="93"/>
      <c r="C280" s="93"/>
      <c r="D280" s="103" t="str">
        <f>IF(C280="","",VLOOKUP(C280,'بيانات الموظفين'!$B$3:$C$301,2,FALSE))</f>
        <v/>
      </c>
      <c r="E280" s="94"/>
      <c r="F280" s="93"/>
      <c r="G280" s="94"/>
      <c r="H280" s="108"/>
      <c r="I280" s="109"/>
      <c r="J280" s="96"/>
      <c r="K280" s="97">
        <f t="shared" si="9"/>
        <v>0</v>
      </c>
    </row>
    <row r="281" spans="1:11" x14ac:dyDescent="0.25">
      <c r="A281" s="104" t="str">
        <f t="shared" si="8"/>
        <v/>
      </c>
      <c r="B281" s="93"/>
      <c r="C281" s="93"/>
      <c r="D281" s="103" t="str">
        <f>IF(C281="","",VLOOKUP(C281,'بيانات الموظفين'!$B$3:$C$301,2,FALSE))</f>
        <v/>
      </c>
      <c r="E281" s="94"/>
      <c r="F281" s="93"/>
      <c r="G281" s="94"/>
      <c r="H281" s="108"/>
      <c r="I281" s="109"/>
      <c r="J281" s="96"/>
      <c r="K281" s="97">
        <f t="shared" si="9"/>
        <v>0</v>
      </c>
    </row>
    <row r="282" spans="1:11" x14ac:dyDescent="0.25">
      <c r="A282" s="104" t="str">
        <f t="shared" si="8"/>
        <v/>
      </c>
      <c r="B282" s="93"/>
      <c r="C282" s="93"/>
      <c r="D282" s="103" t="str">
        <f>IF(C282="","",VLOOKUP(C282,'بيانات الموظفين'!$B$3:$C$301,2,FALSE))</f>
        <v/>
      </c>
      <c r="E282" s="94"/>
      <c r="F282" s="93"/>
      <c r="G282" s="94"/>
      <c r="H282" s="108"/>
      <c r="I282" s="109"/>
      <c r="J282" s="96"/>
      <c r="K282" s="97">
        <f t="shared" si="9"/>
        <v>0</v>
      </c>
    </row>
    <row r="283" spans="1:11" x14ac:dyDescent="0.25">
      <c r="A283" s="104" t="str">
        <f t="shared" si="8"/>
        <v/>
      </c>
      <c r="B283" s="93"/>
      <c r="C283" s="93"/>
      <c r="D283" s="103" t="str">
        <f>IF(C283="","",VLOOKUP(C283,'بيانات الموظفين'!$B$3:$C$301,2,FALSE))</f>
        <v/>
      </c>
      <c r="E283" s="94"/>
      <c r="F283" s="93"/>
      <c r="G283" s="94"/>
      <c r="H283" s="108"/>
      <c r="I283" s="109"/>
      <c r="J283" s="96"/>
      <c r="K283" s="97">
        <f t="shared" si="9"/>
        <v>0</v>
      </c>
    </row>
    <row r="284" spans="1:11" x14ac:dyDescent="0.25">
      <c r="A284" s="104" t="str">
        <f t="shared" si="8"/>
        <v/>
      </c>
      <c r="B284" s="93"/>
      <c r="C284" s="93"/>
      <c r="D284" s="103" t="str">
        <f>IF(C284="","",VLOOKUP(C284,'بيانات الموظفين'!$B$3:$C$301,2,FALSE))</f>
        <v/>
      </c>
      <c r="E284" s="94"/>
      <c r="F284" s="93"/>
      <c r="G284" s="94"/>
      <c r="H284" s="108"/>
      <c r="I284" s="109"/>
      <c r="J284" s="96"/>
      <c r="K284" s="97">
        <f t="shared" si="9"/>
        <v>0</v>
      </c>
    </row>
    <row r="285" spans="1:11" x14ac:dyDescent="0.25">
      <c r="A285" s="104" t="str">
        <f t="shared" si="8"/>
        <v/>
      </c>
      <c r="B285" s="93"/>
      <c r="C285" s="93"/>
      <c r="D285" s="103" t="str">
        <f>IF(C285="","",VLOOKUP(C285,'بيانات الموظفين'!$B$3:$C$301,2,FALSE))</f>
        <v/>
      </c>
      <c r="E285" s="94"/>
      <c r="F285" s="93"/>
      <c r="G285" s="94"/>
      <c r="H285" s="108"/>
      <c r="I285" s="109"/>
      <c r="J285" s="96"/>
      <c r="K285" s="97">
        <f t="shared" si="9"/>
        <v>0</v>
      </c>
    </row>
    <row r="286" spans="1:11" x14ac:dyDescent="0.25">
      <c r="A286" s="104" t="str">
        <f t="shared" si="8"/>
        <v/>
      </c>
      <c r="B286" s="93"/>
      <c r="C286" s="93"/>
      <c r="D286" s="103" t="str">
        <f>IF(C286="","",VLOOKUP(C286,'بيانات الموظفين'!$B$3:$C$301,2,FALSE))</f>
        <v/>
      </c>
      <c r="E286" s="94"/>
      <c r="F286" s="93"/>
      <c r="G286" s="94"/>
      <c r="H286" s="108"/>
      <c r="I286" s="109"/>
      <c r="J286" s="96"/>
      <c r="K286" s="97">
        <f t="shared" si="9"/>
        <v>0</v>
      </c>
    </row>
    <row r="287" spans="1:11" x14ac:dyDescent="0.25">
      <c r="A287" s="104" t="str">
        <f t="shared" si="8"/>
        <v/>
      </c>
      <c r="B287" s="93"/>
      <c r="C287" s="93"/>
      <c r="D287" s="103" t="str">
        <f>IF(C287="","",VLOOKUP(C287,'بيانات الموظفين'!$B$3:$C$301,2,FALSE))</f>
        <v/>
      </c>
      <c r="E287" s="94"/>
      <c r="F287" s="93"/>
      <c r="G287" s="94"/>
      <c r="H287" s="108"/>
      <c r="I287" s="109"/>
      <c r="J287" s="96"/>
      <c r="K287" s="97">
        <f t="shared" si="9"/>
        <v>0</v>
      </c>
    </row>
    <row r="288" spans="1:11" x14ac:dyDescent="0.25">
      <c r="A288" s="104" t="str">
        <f t="shared" si="8"/>
        <v/>
      </c>
      <c r="B288" s="93"/>
      <c r="C288" s="93"/>
      <c r="D288" s="103" t="str">
        <f>IF(C288="","",VLOOKUP(C288,'بيانات الموظفين'!$B$3:$C$301,2,FALSE))</f>
        <v/>
      </c>
      <c r="E288" s="94"/>
      <c r="F288" s="93"/>
      <c r="G288" s="94"/>
      <c r="H288" s="108"/>
      <c r="I288" s="109"/>
      <c r="J288" s="96"/>
      <c r="K288" s="97">
        <f t="shared" si="9"/>
        <v>0</v>
      </c>
    </row>
    <row r="289" spans="1:11" x14ac:dyDescent="0.25">
      <c r="A289" s="104" t="str">
        <f t="shared" si="8"/>
        <v/>
      </c>
      <c r="B289" s="93"/>
      <c r="C289" s="93"/>
      <c r="D289" s="103" t="str">
        <f>IF(C289="","",VLOOKUP(C289,'بيانات الموظفين'!$B$3:$C$301,2,FALSE))</f>
        <v/>
      </c>
      <c r="E289" s="94"/>
      <c r="F289" s="93"/>
      <c r="G289" s="94"/>
      <c r="H289" s="108"/>
      <c r="I289" s="109"/>
      <c r="J289" s="96"/>
      <c r="K289" s="97">
        <f t="shared" si="9"/>
        <v>0</v>
      </c>
    </row>
    <row r="290" spans="1:11" x14ac:dyDescent="0.25">
      <c r="A290" s="104" t="str">
        <f t="shared" si="8"/>
        <v/>
      </c>
      <c r="B290" s="93"/>
      <c r="C290" s="93"/>
      <c r="D290" s="103" t="str">
        <f>IF(C290="","",VLOOKUP(C290,'بيانات الموظفين'!$B$3:$C$301,2,FALSE))</f>
        <v/>
      </c>
      <c r="E290" s="94"/>
      <c r="F290" s="93"/>
      <c r="G290" s="94"/>
      <c r="H290" s="108"/>
      <c r="I290" s="109"/>
      <c r="J290" s="96"/>
      <c r="K290" s="97">
        <f t="shared" si="9"/>
        <v>0</v>
      </c>
    </row>
    <row r="291" spans="1:11" x14ac:dyDescent="0.25">
      <c r="A291" s="104" t="str">
        <f t="shared" si="8"/>
        <v/>
      </c>
      <c r="B291" s="93"/>
      <c r="C291" s="93"/>
      <c r="D291" s="103" t="str">
        <f>IF(C291="","",VLOOKUP(C291,'بيانات الموظفين'!$B$3:$C$301,2,FALSE))</f>
        <v/>
      </c>
      <c r="E291" s="94"/>
      <c r="F291" s="93"/>
      <c r="G291" s="94"/>
      <c r="H291" s="108"/>
      <c r="I291" s="109"/>
      <c r="J291" s="96"/>
      <c r="K291" s="97">
        <f t="shared" si="9"/>
        <v>0</v>
      </c>
    </row>
    <row r="292" spans="1:11" x14ac:dyDescent="0.25">
      <c r="A292" s="104" t="str">
        <f t="shared" si="8"/>
        <v/>
      </c>
      <c r="B292" s="93"/>
      <c r="C292" s="93"/>
      <c r="D292" s="103" t="str">
        <f>IF(C292="","",VLOOKUP(C292,'بيانات الموظفين'!$B$3:$C$301,2,FALSE))</f>
        <v/>
      </c>
      <c r="E292" s="94"/>
      <c r="F292" s="93"/>
      <c r="G292" s="94"/>
      <c r="H292" s="108"/>
      <c r="I292" s="109"/>
      <c r="J292" s="96"/>
      <c r="K292" s="97">
        <f t="shared" si="9"/>
        <v>0</v>
      </c>
    </row>
    <row r="293" spans="1:11" x14ac:dyDescent="0.25">
      <c r="A293" s="104" t="str">
        <f t="shared" si="8"/>
        <v/>
      </c>
      <c r="B293" s="93"/>
      <c r="C293" s="93"/>
      <c r="D293" s="103" t="str">
        <f>IF(C293="","",VLOOKUP(C293,'بيانات الموظفين'!$B$3:$C$301,2,FALSE))</f>
        <v/>
      </c>
      <c r="E293" s="94"/>
      <c r="F293" s="93"/>
      <c r="G293" s="94"/>
      <c r="H293" s="108"/>
      <c r="I293" s="109"/>
      <c r="J293" s="96"/>
      <c r="K293" s="97">
        <f t="shared" si="9"/>
        <v>0</v>
      </c>
    </row>
    <row r="294" spans="1:11" x14ac:dyDescent="0.25">
      <c r="A294" s="104" t="str">
        <f t="shared" si="8"/>
        <v/>
      </c>
      <c r="B294" s="93"/>
      <c r="C294" s="93"/>
      <c r="D294" s="103" t="str">
        <f>IF(C294="","",VLOOKUP(C294,'بيانات الموظفين'!$B$3:$C$301,2,FALSE))</f>
        <v/>
      </c>
      <c r="E294" s="94"/>
      <c r="F294" s="93"/>
      <c r="G294" s="94"/>
      <c r="H294" s="108"/>
      <c r="I294" s="109"/>
      <c r="J294" s="96"/>
      <c r="K294" s="97">
        <f t="shared" si="9"/>
        <v>0</v>
      </c>
    </row>
    <row r="295" spans="1:11" x14ac:dyDescent="0.25">
      <c r="A295" s="104" t="str">
        <f t="shared" si="8"/>
        <v/>
      </c>
      <c r="B295" s="93"/>
      <c r="C295" s="93"/>
      <c r="D295" s="103" t="str">
        <f>IF(C295="","",VLOOKUP(C295,'بيانات الموظفين'!$B$3:$C$301,2,FALSE))</f>
        <v/>
      </c>
      <c r="E295" s="94"/>
      <c r="F295" s="93"/>
      <c r="G295" s="94"/>
      <c r="H295" s="108"/>
      <c r="I295" s="109"/>
      <c r="J295" s="96"/>
      <c r="K295" s="97">
        <f t="shared" si="9"/>
        <v>0</v>
      </c>
    </row>
    <row r="296" spans="1:11" x14ac:dyDescent="0.25">
      <c r="A296" s="104" t="str">
        <f t="shared" si="8"/>
        <v/>
      </c>
      <c r="B296" s="93"/>
      <c r="C296" s="93"/>
      <c r="D296" s="103" t="str">
        <f>IF(C296="","",VLOOKUP(C296,'بيانات الموظفين'!$B$3:$C$301,2,FALSE))</f>
        <v/>
      </c>
      <c r="E296" s="94"/>
      <c r="F296" s="93"/>
      <c r="G296" s="94"/>
      <c r="H296" s="108"/>
      <c r="I296" s="109"/>
      <c r="J296" s="96"/>
      <c r="K296" s="97">
        <f t="shared" si="9"/>
        <v>0</v>
      </c>
    </row>
    <row r="297" spans="1:11" x14ac:dyDescent="0.25">
      <c r="A297" s="104" t="str">
        <f t="shared" si="8"/>
        <v/>
      </c>
      <c r="B297" s="93"/>
      <c r="C297" s="93"/>
      <c r="D297" s="103" t="str">
        <f>IF(C297="","",VLOOKUP(C297,'بيانات الموظفين'!$B$3:$C$301,2,FALSE))</f>
        <v/>
      </c>
      <c r="E297" s="94"/>
      <c r="F297" s="93"/>
      <c r="G297" s="94"/>
      <c r="H297" s="108"/>
      <c r="I297" s="109"/>
      <c r="J297" s="96"/>
      <c r="K297" s="97">
        <f t="shared" si="9"/>
        <v>0</v>
      </c>
    </row>
    <row r="298" spans="1:11" x14ac:dyDescent="0.25">
      <c r="A298" s="104" t="str">
        <f t="shared" si="8"/>
        <v/>
      </c>
      <c r="B298" s="93"/>
      <c r="C298" s="93"/>
      <c r="D298" s="103" t="str">
        <f>IF(C298="","",VLOOKUP(C298,'بيانات الموظفين'!$B$3:$C$301,2,FALSE))</f>
        <v/>
      </c>
      <c r="E298" s="94"/>
      <c r="F298" s="93"/>
      <c r="G298" s="94"/>
      <c r="H298" s="108"/>
      <c r="I298" s="109"/>
      <c r="J298" s="96"/>
      <c r="K298" s="97">
        <f t="shared" si="9"/>
        <v>0</v>
      </c>
    </row>
    <row r="299" spans="1:11" x14ac:dyDescent="0.25">
      <c r="A299" s="104" t="str">
        <f t="shared" si="8"/>
        <v/>
      </c>
      <c r="B299" s="93"/>
      <c r="C299" s="93"/>
      <c r="D299" s="103" t="str">
        <f>IF(C299="","",VLOOKUP(C299,'بيانات الموظفين'!$B$3:$C$301,2,FALSE))</f>
        <v/>
      </c>
      <c r="E299" s="94"/>
      <c r="F299" s="93"/>
      <c r="G299" s="94"/>
      <c r="H299" s="108"/>
      <c r="I299" s="109"/>
      <c r="J299" s="96"/>
      <c r="K299" s="97">
        <f t="shared" si="9"/>
        <v>0</v>
      </c>
    </row>
    <row r="300" spans="1:11" x14ac:dyDescent="0.25">
      <c r="A300" s="104" t="str">
        <f t="shared" si="8"/>
        <v/>
      </c>
      <c r="B300" s="93"/>
      <c r="C300" s="93"/>
      <c r="D300" s="103" t="str">
        <f>IF(C300="","",VLOOKUP(C300,'بيانات الموظفين'!$B$3:$C$301,2,FALSE))</f>
        <v/>
      </c>
      <c r="E300" s="94"/>
      <c r="F300" s="93"/>
      <c r="G300" s="94"/>
      <c r="H300" s="108"/>
      <c r="I300" s="109"/>
      <c r="J300" s="96"/>
      <c r="K300" s="97">
        <f t="shared" si="9"/>
        <v>0</v>
      </c>
    </row>
    <row r="301" spans="1:11" x14ac:dyDescent="0.25">
      <c r="A301" s="104" t="str">
        <f t="shared" si="8"/>
        <v/>
      </c>
      <c r="B301" s="93"/>
      <c r="C301" s="93"/>
      <c r="D301" s="103" t="str">
        <f>IF(C301="","",VLOOKUP(C301,'بيانات الموظفين'!$B$3:$C$301,2,FALSE))</f>
        <v/>
      </c>
      <c r="E301" s="94"/>
      <c r="F301" s="93"/>
      <c r="G301" s="94"/>
      <c r="H301" s="108"/>
      <c r="I301" s="109"/>
      <c r="J301" s="96"/>
      <c r="K301" s="97">
        <f t="shared" si="9"/>
        <v>0</v>
      </c>
    </row>
    <row r="302" spans="1:11" x14ac:dyDescent="0.25">
      <c r="A302" s="104" t="str">
        <f t="shared" si="8"/>
        <v/>
      </c>
      <c r="B302" s="93"/>
      <c r="C302" s="93"/>
      <c r="D302" s="103" t="str">
        <f>IF(C302="","",VLOOKUP(C302,'بيانات الموظفين'!$B$3:$C$301,2,FALSE))</f>
        <v/>
      </c>
      <c r="E302" s="94"/>
      <c r="F302" s="93"/>
      <c r="G302" s="94"/>
      <c r="H302" s="108"/>
      <c r="I302" s="109"/>
      <c r="J302" s="96"/>
      <c r="K302" s="97">
        <f t="shared" si="9"/>
        <v>0</v>
      </c>
    </row>
    <row r="303" spans="1:11" x14ac:dyDescent="0.25">
      <c r="A303" s="104" t="str">
        <f t="shared" si="8"/>
        <v/>
      </c>
      <c r="B303" s="93"/>
      <c r="C303" s="93"/>
      <c r="D303" s="103" t="str">
        <f>IF(C303="","",VLOOKUP(C303,'بيانات الموظفين'!$B$3:$C$301,2,FALSE))</f>
        <v/>
      </c>
      <c r="E303" s="94"/>
      <c r="F303" s="93"/>
      <c r="G303" s="94"/>
      <c r="H303" s="108"/>
      <c r="I303" s="109"/>
      <c r="J303" s="96"/>
      <c r="K303" s="97">
        <f t="shared" si="9"/>
        <v>0</v>
      </c>
    </row>
    <row r="304" spans="1:11" x14ac:dyDescent="0.25">
      <c r="A304" s="104" t="str">
        <f t="shared" si="8"/>
        <v/>
      </c>
      <c r="B304" s="93"/>
      <c r="C304" s="93"/>
      <c r="D304" s="103" t="str">
        <f>IF(C304="","",VLOOKUP(C304,'بيانات الموظفين'!$B$3:$C$301,2,FALSE))</f>
        <v/>
      </c>
      <c r="E304" s="94"/>
      <c r="F304" s="93"/>
      <c r="G304" s="94"/>
      <c r="H304" s="108"/>
      <c r="I304" s="109"/>
      <c r="J304" s="96"/>
      <c r="K304" s="97">
        <f t="shared" si="9"/>
        <v>0</v>
      </c>
    </row>
    <row r="305" spans="1:11" x14ac:dyDescent="0.25">
      <c r="A305" s="104" t="str">
        <f t="shared" si="8"/>
        <v/>
      </c>
      <c r="B305" s="93"/>
      <c r="C305" s="93"/>
      <c r="D305" s="103" t="str">
        <f>IF(C305="","",VLOOKUP(C305,'بيانات الموظفين'!$B$3:$C$301,2,FALSE))</f>
        <v/>
      </c>
      <c r="E305" s="94"/>
      <c r="F305" s="93"/>
      <c r="G305" s="94"/>
      <c r="H305" s="108"/>
      <c r="I305" s="109"/>
      <c r="J305" s="96"/>
      <c r="K305" s="97">
        <f t="shared" si="9"/>
        <v>0</v>
      </c>
    </row>
    <row r="306" spans="1:11" x14ac:dyDescent="0.25">
      <c r="A306" s="104" t="str">
        <f t="shared" si="8"/>
        <v/>
      </c>
      <c r="B306" s="93"/>
      <c r="C306" s="93"/>
      <c r="D306" s="103" t="str">
        <f>IF(C306="","",VLOOKUP(C306,'بيانات الموظفين'!$B$3:$C$301,2,FALSE))</f>
        <v/>
      </c>
      <c r="E306" s="94"/>
      <c r="F306" s="93"/>
      <c r="G306" s="94"/>
      <c r="H306" s="108"/>
      <c r="I306" s="109"/>
      <c r="J306" s="96"/>
      <c r="K306" s="97">
        <f t="shared" si="9"/>
        <v>0</v>
      </c>
    </row>
    <row r="307" spans="1:11" x14ac:dyDescent="0.25">
      <c r="A307" s="104" t="str">
        <f t="shared" si="8"/>
        <v/>
      </c>
      <c r="B307" s="93"/>
      <c r="C307" s="93"/>
      <c r="D307" s="103" t="str">
        <f>IF(C307="","",VLOOKUP(C307,'بيانات الموظفين'!$B$3:$C$301,2,FALSE))</f>
        <v/>
      </c>
      <c r="E307" s="94"/>
      <c r="F307" s="93"/>
      <c r="G307" s="94"/>
      <c r="H307" s="108"/>
      <c r="I307" s="109"/>
      <c r="J307" s="96"/>
      <c r="K307" s="97">
        <f t="shared" si="9"/>
        <v>0</v>
      </c>
    </row>
    <row r="308" spans="1:11" x14ac:dyDescent="0.25">
      <c r="A308" s="104" t="str">
        <f t="shared" si="8"/>
        <v/>
      </c>
      <c r="B308" s="93"/>
      <c r="C308" s="93"/>
      <c r="D308" s="103" t="str">
        <f>IF(C308="","",VLOOKUP(C308,'بيانات الموظفين'!$B$3:$C$301,2,FALSE))</f>
        <v/>
      </c>
      <c r="E308" s="94"/>
      <c r="F308" s="93"/>
      <c r="G308" s="94"/>
      <c r="H308" s="108"/>
      <c r="I308" s="109"/>
      <c r="J308" s="96"/>
      <c r="K308" s="97">
        <f t="shared" si="9"/>
        <v>0</v>
      </c>
    </row>
    <row r="309" spans="1:11" x14ac:dyDescent="0.25">
      <c r="A309" s="104" t="str">
        <f t="shared" si="8"/>
        <v/>
      </c>
      <c r="B309" s="93"/>
      <c r="C309" s="93"/>
      <c r="D309" s="103" t="str">
        <f>IF(C309="","",VLOOKUP(C309,'بيانات الموظفين'!$B$3:$C$301,2,FALSE))</f>
        <v/>
      </c>
      <c r="E309" s="94"/>
      <c r="F309" s="93"/>
      <c r="G309" s="94"/>
      <c r="H309" s="108"/>
      <c r="I309" s="109"/>
      <c r="J309" s="96"/>
      <c r="K309" s="97">
        <f t="shared" si="9"/>
        <v>0</v>
      </c>
    </row>
    <row r="310" spans="1:11" x14ac:dyDescent="0.25">
      <c r="A310" s="104" t="str">
        <f t="shared" si="8"/>
        <v/>
      </c>
      <c r="B310" s="93"/>
      <c r="C310" s="93"/>
      <c r="D310" s="103" t="str">
        <f>IF(C310="","",VLOOKUP(C310,'بيانات الموظفين'!$B$3:$C$301,2,FALSE))</f>
        <v/>
      </c>
      <c r="E310" s="94"/>
      <c r="F310" s="93"/>
      <c r="G310" s="94"/>
      <c r="H310" s="108"/>
      <c r="I310" s="109"/>
      <c r="J310" s="96"/>
      <c r="K310" s="97">
        <f t="shared" si="9"/>
        <v>0</v>
      </c>
    </row>
    <row r="311" spans="1:11" x14ac:dyDescent="0.25">
      <c r="A311" s="104" t="str">
        <f t="shared" si="8"/>
        <v/>
      </c>
      <c r="B311" s="93"/>
      <c r="C311" s="93"/>
      <c r="D311" s="103" t="str">
        <f>IF(C311="","",VLOOKUP(C311,'بيانات الموظفين'!$B$3:$C$301,2,FALSE))</f>
        <v/>
      </c>
      <c r="E311" s="94"/>
      <c r="F311" s="93"/>
      <c r="G311" s="94"/>
      <c r="H311" s="108"/>
      <c r="I311" s="109"/>
      <c r="J311" s="96"/>
      <c r="K311" s="97">
        <f t="shared" si="9"/>
        <v>0</v>
      </c>
    </row>
    <row r="312" spans="1:11" x14ac:dyDescent="0.25">
      <c r="A312" s="104" t="str">
        <f t="shared" si="8"/>
        <v/>
      </c>
      <c r="B312" s="93"/>
      <c r="C312" s="93"/>
      <c r="D312" s="103" t="str">
        <f>IF(C312="","",VLOOKUP(C312,'بيانات الموظفين'!$B$3:$C$301,2,FALSE))</f>
        <v/>
      </c>
      <c r="E312" s="94"/>
      <c r="F312" s="93"/>
      <c r="G312" s="94"/>
      <c r="H312" s="108"/>
      <c r="I312" s="109"/>
      <c r="J312" s="96"/>
      <c r="K312" s="97">
        <f t="shared" si="9"/>
        <v>0</v>
      </c>
    </row>
    <row r="313" spans="1:11" x14ac:dyDescent="0.25">
      <c r="A313" s="104" t="str">
        <f t="shared" si="8"/>
        <v/>
      </c>
      <c r="B313" s="93"/>
      <c r="C313" s="93"/>
      <c r="D313" s="103" t="str">
        <f>IF(C313="","",VLOOKUP(C313,'بيانات الموظفين'!$B$3:$C$301,2,FALSE))</f>
        <v/>
      </c>
      <c r="E313" s="94"/>
      <c r="F313" s="93"/>
      <c r="G313" s="94"/>
      <c r="H313" s="108"/>
      <c r="I313" s="109"/>
      <c r="J313" s="96"/>
      <c r="K313" s="97">
        <f t="shared" si="9"/>
        <v>0</v>
      </c>
    </row>
    <row r="314" spans="1:11" x14ac:dyDescent="0.25">
      <c r="A314" s="104" t="str">
        <f t="shared" si="8"/>
        <v/>
      </c>
      <c r="B314" s="93"/>
      <c r="C314" s="93"/>
      <c r="D314" s="103" t="str">
        <f>IF(C314="","",VLOOKUP(C314,'بيانات الموظفين'!$B$3:$C$301,2,FALSE))</f>
        <v/>
      </c>
      <c r="E314" s="94"/>
      <c r="F314" s="93"/>
      <c r="G314" s="94"/>
      <c r="H314" s="108"/>
      <c r="I314" s="109"/>
      <c r="J314" s="96"/>
      <c r="K314" s="97">
        <f t="shared" si="9"/>
        <v>0</v>
      </c>
    </row>
    <row r="315" spans="1:11" x14ac:dyDescent="0.25">
      <c r="A315" s="104" t="str">
        <f t="shared" si="8"/>
        <v/>
      </c>
      <c r="B315" s="93"/>
      <c r="C315" s="93"/>
      <c r="D315" s="103" t="str">
        <f>IF(C315="","",VLOOKUP(C315,'بيانات الموظفين'!$B$3:$C$301,2,FALSE))</f>
        <v/>
      </c>
      <c r="E315" s="94"/>
      <c r="F315" s="93"/>
      <c r="G315" s="94"/>
      <c r="H315" s="108"/>
      <c r="I315" s="109"/>
      <c r="J315" s="96"/>
      <c r="K315" s="97">
        <f t="shared" si="9"/>
        <v>0</v>
      </c>
    </row>
    <row r="316" spans="1:11" x14ac:dyDescent="0.25">
      <c r="A316" s="104" t="str">
        <f t="shared" si="8"/>
        <v/>
      </c>
      <c r="B316" s="93"/>
      <c r="C316" s="93"/>
      <c r="D316" s="103" t="str">
        <f>IF(C316="","",VLOOKUP(C316,'بيانات الموظفين'!$B$3:$C$301,2,FALSE))</f>
        <v/>
      </c>
      <c r="E316" s="94"/>
      <c r="F316" s="93"/>
      <c r="G316" s="94"/>
      <c r="H316" s="108"/>
      <c r="I316" s="109"/>
      <c r="J316" s="96"/>
      <c r="K316" s="97">
        <f t="shared" si="9"/>
        <v>0</v>
      </c>
    </row>
    <row r="317" spans="1:11" x14ac:dyDescent="0.25">
      <c r="A317" s="104" t="str">
        <f t="shared" si="8"/>
        <v/>
      </c>
      <c r="B317" s="93"/>
      <c r="C317" s="93"/>
      <c r="D317" s="103" t="str">
        <f>IF(C317="","",VLOOKUP(C317,'بيانات الموظفين'!$B$3:$C$301,2,FALSE))</f>
        <v/>
      </c>
      <c r="E317" s="94"/>
      <c r="F317" s="93"/>
      <c r="G317" s="94"/>
      <c r="H317" s="108"/>
      <c r="I317" s="109"/>
      <c r="J317" s="96"/>
      <c r="K317" s="97">
        <f t="shared" si="9"/>
        <v>0</v>
      </c>
    </row>
    <row r="318" spans="1:11" x14ac:dyDescent="0.25">
      <c r="A318" s="104" t="str">
        <f t="shared" si="8"/>
        <v/>
      </c>
      <c r="B318" s="93"/>
      <c r="C318" s="93"/>
      <c r="D318" s="103" t="str">
        <f>IF(C318="","",VLOOKUP(C318,'بيانات الموظفين'!$B$3:$C$301,2,FALSE))</f>
        <v/>
      </c>
      <c r="E318" s="94"/>
      <c r="F318" s="93"/>
      <c r="G318" s="94"/>
      <c r="H318" s="108"/>
      <c r="I318" s="109"/>
      <c r="J318" s="96"/>
      <c r="K318" s="97">
        <f t="shared" si="9"/>
        <v>0</v>
      </c>
    </row>
    <row r="319" spans="1:11" x14ac:dyDescent="0.25">
      <c r="A319" s="104" t="str">
        <f t="shared" si="8"/>
        <v/>
      </c>
      <c r="B319" s="93"/>
      <c r="C319" s="93"/>
      <c r="D319" s="103" t="str">
        <f>IF(C319="","",VLOOKUP(C319,'بيانات الموظفين'!$B$3:$C$301,2,FALSE))</f>
        <v/>
      </c>
      <c r="E319" s="94"/>
      <c r="F319" s="93"/>
      <c r="G319" s="94"/>
      <c r="H319" s="108"/>
      <c r="I319" s="109"/>
      <c r="J319" s="96"/>
      <c r="K319" s="97">
        <f t="shared" si="9"/>
        <v>0</v>
      </c>
    </row>
    <row r="320" spans="1:11" x14ac:dyDescent="0.25">
      <c r="A320" s="104" t="str">
        <f t="shared" si="8"/>
        <v/>
      </c>
      <c r="B320" s="93"/>
      <c r="C320" s="93"/>
      <c r="D320" s="103" t="str">
        <f>IF(C320="","",VLOOKUP(C320,'بيانات الموظفين'!$B$3:$C$301,2,FALSE))</f>
        <v/>
      </c>
      <c r="E320" s="94"/>
      <c r="F320" s="93"/>
      <c r="G320" s="94"/>
      <c r="H320" s="108"/>
      <c r="I320" s="109"/>
      <c r="J320" s="96"/>
      <c r="K320" s="97">
        <f t="shared" si="9"/>
        <v>0</v>
      </c>
    </row>
    <row r="321" spans="1:11" x14ac:dyDescent="0.25">
      <c r="A321" s="104" t="str">
        <f t="shared" si="8"/>
        <v/>
      </c>
      <c r="B321" s="93"/>
      <c r="C321" s="93"/>
      <c r="D321" s="103" t="str">
        <f>IF(C321="","",VLOOKUP(C321,'بيانات الموظفين'!$B$3:$C$301,2,FALSE))</f>
        <v/>
      </c>
      <c r="E321" s="94"/>
      <c r="F321" s="93"/>
      <c r="G321" s="94"/>
      <c r="H321" s="108"/>
      <c r="I321" s="109"/>
      <c r="J321" s="96"/>
      <c r="K321" s="97">
        <f t="shared" si="9"/>
        <v>0</v>
      </c>
    </row>
    <row r="322" spans="1:11" x14ac:dyDescent="0.25">
      <c r="A322" s="104" t="str">
        <f t="shared" si="8"/>
        <v/>
      </c>
      <c r="B322" s="93"/>
      <c r="C322" s="93"/>
      <c r="D322" s="103" t="str">
        <f>IF(C322="","",VLOOKUP(C322,'بيانات الموظفين'!$B$3:$C$301,2,FALSE))</f>
        <v/>
      </c>
      <c r="E322" s="94"/>
      <c r="F322" s="93"/>
      <c r="G322" s="94"/>
      <c r="H322" s="108"/>
      <c r="I322" s="109"/>
      <c r="J322" s="96"/>
      <c r="K322" s="97">
        <f t="shared" si="9"/>
        <v>0</v>
      </c>
    </row>
    <row r="323" spans="1:11" x14ac:dyDescent="0.25">
      <c r="A323" s="104" t="str">
        <f t="shared" si="8"/>
        <v/>
      </c>
      <c r="B323" s="93"/>
      <c r="C323" s="93"/>
      <c r="D323" s="103" t="str">
        <f>IF(C323="","",VLOOKUP(C323,'بيانات الموظفين'!$B$3:$C$301,2,FALSE))</f>
        <v/>
      </c>
      <c r="E323" s="94"/>
      <c r="F323" s="93"/>
      <c r="G323" s="94"/>
      <c r="H323" s="108"/>
      <c r="I323" s="109"/>
      <c r="J323" s="96"/>
      <c r="K323" s="97">
        <f t="shared" si="9"/>
        <v>0</v>
      </c>
    </row>
    <row r="324" spans="1:11" x14ac:dyDescent="0.25">
      <c r="A324" s="104" t="str">
        <f t="shared" si="8"/>
        <v/>
      </c>
      <c r="B324" s="93"/>
      <c r="C324" s="93"/>
      <c r="D324" s="103" t="str">
        <f>IF(C324="","",VLOOKUP(C324,'بيانات الموظفين'!$B$3:$C$301,2,FALSE))</f>
        <v/>
      </c>
      <c r="E324" s="94"/>
      <c r="F324" s="93"/>
      <c r="G324" s="94"/>
      <c r="H324" s="108"/>
      <c r="I324" s="109"/>
      <c r="J324" s="96"/>
      <c r="K324" s="97">
        <f t="shared" si="9"/>
        <v>0</v>
      </c>
    </row>
    <row r="325" spans="1:11" x14ac:dyDescent="0.25">
      <c r="A325" s="104" t="str">
        <f t="shared" si="8"/>
        <v/>
      </c>
      <c r="B325" s="93"/>
      <c r="C325" s="93"/>
      <c r="D325" s="103" t="str">
        <f>IF(C325="","",VLOOKUP(C325,'بيانات الموظفين'!$B$3:$C$301,2,FALSE))</f>
        <v/>
      </c>
      <c r="E325" s="94"/>
      <c r="F325" s="93"/>
      <c r="G325" s="94"/>
      <c r="H325" s="108"/>
      <c r="I325" s="109"/>
      <c r="J325" s="96"/>
      <c r="K325" s="97">
        <f t="shared" si="9"/>
        <v>0</v>
      </c>
    </row>
    <row r="326" spans="1:11" x14ac:dyDescent="0.25">
      <c r="A326" s="104" t="str">
        <f t="shared" ref="A326:A389" si="10">IF(C326="","",ROW(A326)-ROW($A$5))</f>
        <v/>
      </c>
      <c r="B326" s="93"/>
      <c r="C326" s="93"/>
      <c r="D326" s="103" t="str">
        <f>IF(C326="","",VLOOKUP(C326,'بيانات الموظفين'!$B$3:$C$301,2,FALSE))</f>
        <v/>
      </c>
      <c r="E326" s="94"/>
      <c r="F326" s="93"/>
      <c r="G326" s="94"/>
      <c r="H326" s="108"/>
      <c r="I326" s="109"/>
      <c r="J326" s="96"/>
      <c r="K326" s="97">
        <f t="shared" si="9"/>
        <v>0</v>
      </c>
    </row>
    <row r="327" spans="1:11" x14ac:dyDescent="0.25">
      <c r="A327" s="104" t="str">
        <f t="shared" si="10"/>
        <v/>
      </c>
      <c r="B327" s="93"/>
      <c r="C327" s="93"/>
      <c r="D327" s="103" t="str">
        <f>IF(C327="","",VLOOKUP(C327,'بيانات الموظفين'!$B$3:$C$301,2,FALSE))</f>
        <v/>
      </c>
      <c r="E327" s="94"/>
      <c r="F327" s="93"/>
      <c r="G327" s="94"/>
      <c r="H327" s="108"/>
      <c r="I327" s="109"/>
      <c r="J327" s="96"/>
      <c r="K327" s="97">
        <f t="shared" ref="K327:K390" si="11">I327-H327</f>
        <v>0</v>
      </c>
    </row>
    <row r="328" spans="1:11" x14ac:dyDescent="0.25">
      <c r="A328" s="104" t="str">
        <f t="shared" si="10"/>
        <v/>
      </c>
      <c r="B328" s="93"/>
      <c r="C328" s="93"/>
      <c r="D328" s="103" t="str">
        <f>IF(C328="","",VLOOKUP(C328,'بيانات الموظفين'!$B$3:$C$301,2,FALSE))</f>
        <v/>
      </c>
      <c r="E328" s="94"/>
      <c r="F328" s="93"/>
      <c r="G328" s="94"/>
      <c r="H328" s="108"/>
      <c r="I328" s="109"/>
      <c r="J328" s="96"/>
      <c r="K328" s="97">
        <f t="shared" si="11"/>
        <v>0</v>
      </c>
    </row>
    <row r="329" spans="1:11" x14ac:dyDescent="0.25">
      <c r="A329" s="104" t="str">
        <f t="shared" si="10"/>
        <v/>
      </c>
      <c r="B329" s="93"/>
      <c r="C329" s="93"/>
      <c r="D329" s="103" t="str">
        <f>IF(C329="","",VLOOKUP(C329,'بيانات الموظفين'!$B$3:$C$301,2,FALSE))</f>
        <v/>
      </c>
      <c r="E329" s="94"/>
      <c r="F329" s="93"/>
      <c r="G329" s="94"/>
      <c r="H329" s="108"/>
      <c r="I329" s="109"/>
      <c r="J329" s="96"/>
      <c r="K329" s="97">
        <f t="shared" si="11"/>
        <v>0</v>
      </c>
    </row>
    <row r="330" spans="1:11" x14ac:dyDescent="0.25">
      <c r="A330" s="104" t="str">
        <f t="shared" si="10"/>
        <v/>
      </c>
      <c r="B330" s="93"/>
      <c r="C330" s="93"/>
      <c r="D330" s="103" t="str">
        <f>IF(C330="","",VLOOKUP(C330,'بيانات الموظفين'!$B$3:$C$301,2,FALSE))</f>
        <v/>
      </c>
      <c r="E330" s="94"/>
      <c r="F330" s="93"/>
      <c r="G330" s="94"/>
      <c r="H330" s="108"/>
      <c r="I330" s="109"/>
      <c r="J330" s="96"/>
      <c r="K330" s="97">
        <f t="shared" si="11"/>
        <v>0</v>
      </c>
    </row>
    <row r="331" spans="1:11" x14ac:dyDescent="0.25">
      <c r="A331" s="104" t="str">
        <f t="shared" si="10"/>
        <v/>
      </c>
      <c r="B331" s="93"/>
      <c r="C331" s="93"/>
      <c r="D331" s="103" t="str">
        <f>IF(C331="","",VLOOKUP(C331,'بيانات الموظفين'!$B$3:$C$301,2,FALSE))</f>
        <v/>
      </c>
      <c r="E331" s="94"/>
      <c r="F331" s="93"/>
      <c r="G331" s="94"/>
      <c r="H331" s="108"/>
      <c r="I331" s="109"/>
      <c r="J331" s="96"/>
      <c r="K331" s="97">
        <f t="shared" si="11"/>
        <v>0</v>
      </c>
    </row>
    <row r="332" spans="1:11" x14ac:dyDescent="0.25">
      <c r="A332" s="104" t="str">
        <f t="shared" si="10"/>
        <v/>
      </c>
      <c r="B332" s="93"/>
      <c r="C332" s="93"/>
      <c r="D332" s="103" t="str">
        <f>IF(C332="","",VLOOKUP(C332,'بيانات الموظفين'!$B$3:$C$301,2,FALSE))</f>
        <v/>
      </c>
      <c r="E332" s="94"/>
      <c r="F332" s="93"/>
      <c r="G332" s="94"/>
      <c r="H332" s="108"/>
      <c r="I332" s="109"/>
      <c r="J332" s="96"/>
      <c r="K332" s="97">
        <f t="shared" si="11"/>
        <v>0</v>
      </c>
    </row>
    <row r="333" spans="1:11" x14ac:dyDescent="0.25">
      <c r="A333" s="104" t="str">
        <f t="shared" si="10"/>
        <v/>
      </c>
      <c r="B333" s="93"/>
      <c r="C333" s="93"/>
      <c r="D333" s="103" t="str">
        <f>IF(C333="","",VLOOKUP(C333,'بيانات الموظفين'!$B$3:$C$301,2,FALSE))</f>
        <v/>
      </c>
      <c r="E333" s="94"/>
      <c r="F333" s="93"/>
      <c r="G333" s="94"/>
      <c r="H333" s="108"/>
      <c r="I333" s="109"/>
      <c r="J333" s="96"/>
      <c r="K333" s="97">
        <f t="shared" si="11"/>
        <v>0</v>
      </c>
    </row>
    <row r="334" spans="1:11" x14ac:dyDescent="0.25">
      <c r="A334" s="104" t="str">
        <f t="shared" si="10"/>
        <v/>
      </c>
      <c r="B334" s="93"/>
      <c r="C334" s="93"/>
      <c r="D334" s="103" t="str">
        <f>IF(C334="","",VLOOKUP(C334,'بيانات الموظفين'!$B$3:$C$301,2,FALSE))</f>
        <v/>
      </c>
      <c r="E334" s="94"/>
      <c r="F334" s="93"/>
      <c r="G334" s="94"/>
      <c r="H334" s="108"/>
      <c r="I334" s="109"/>
      <c r="J334" s="96"/>
      <c r="K334" s="97">
        <f t="shared" si="11"/>
        <v>0</v>
      </c>
    </row>
    <row r="335" spans="1:11" x14ac:dyDescent="0.25">
      <c r="A335" s="104" t="str">
        <f t="shared" si="10"/>
        <v/>
      </c>
      <c r="B335" s="93"/>
      <c r="C335" s="93"/>
      <c r="D335" s="103" t="str">
        <f>IF(C335="","",VLOOKUP(C335,'بيانات الموظفين'!$B$3:$C$301,2,FALSE))</f>
        <v/>
      </c>
      <c r="E335" s="94"/>
      <c r="F335" s="93"/>
      <c r="G335" s="94"/>
      <c r="H335" s="108"/>
      <c r="I335" s="109"/>
      <c r="J335" s="96"/>
      <c r="K335" s="97">
        <f t="shared" si="11"/>
        <v>0</v>
      </c>
    </row>
    <row r="336" spans="1:11" x14ac:dyDescent="0.25">
      <c r="A336" s="104" t="str">
        <f t="shared" si="10"/>
        <v/>
      </c>
      <c r="B336" s="93"/>
      <c r="C336" s="93"/>
      <c r="D336" s="103" t="str">
        <f>IF(C336="","",VLOOKUP(C336,'بيانات الموظفين'!$B$3:$C$301,2,FALSE))</f>
        <v/>
      </c>
      <c r="E336" s="94"/>
      <c r="F336" s="93"/>
      <c r="G336" s="94"/>
      <c r="H336" s="108"/>
      <c r="I336" s="109"/>
      <c r="J336" s="96"/>
      <c r="K336" s="97">
        <f t="shared" si="11"/>
        <v>0</v>
      </c>
    </row>
    <row r="337" spans="1:11" x14ac:dyDescent="0.25">
      <c r="A337" s="104" t="str">
        <f t="shared" si="10"/>
        <v/>
      </c>
      <c r="B337" s="93"/>
      <c r="C337" s="93"/>
      <c r="D337" s="103" t="str">
        <f>IF(C337="","",VLOOKUP(C337,'بيانات الموظفين'!$B$3:$C$301,2,FALSE))</f>
        <v/>
      </c>
      <c r="E337" s="94"/>
      <c r="F337" s="93"/>
      <c r="G337" s="94"/>
      <c r="H337" s="108"/>
      <c r="I337" s="109"/>
      <c r="J337" s="96"/>
      <c r="K337" s="97">
        <f t="shared" si="11"/>
        <v>0</v>
      </c>
    </row>
    <row r="338" spans="1:11" x14ac:dyDescent="0.25">
      <c r="A338" s="104" t="str">
        <f t="shared" si="10"/>
        <v/>
      </c>
      <c r="B338" s="93"/>
      <c r="C338" s="93"/>
      <c r="D338" s="103" t="str">
        <f>IF(C338="","",VLOOKUP(C338,'بيانات الموظفين'!$B$3:$C$301,2,FALSE))</f>
        <v/>
      </c>
      <c r="E338" s="94"/>
      <c r="F338" s="93"/>
      <c r="G338" s="94"/>
      <c r="H338" s="108"/>
      <c r="I338" s="109"/>
      <c r="J338" s="96"/>
      <c r="K338" s="97">
        <f t="shared" si="11"/>
        <v>0</v>
      </c>
    </row>
    <row r="339" spans="1:11" x14ac:dyDescent="0.25">
      <c r="A339" s="104" t="str">
        <f t="shared" si="10"/>
        <v/>
      </c>
      <c r="B339" s="93"/>
      <c r="C339" s="93"/>
      <c r="D339" s="103" t="str">
        <f>IF(C339="","",VLOOKUP(C339,'بيانات الموظفين'!$B$3:$C$301,2,FALSE))</f>
        <v/>
      </c>
      <c r="E339" s="94"/>
      <c r="F339" s="93"/>
      <c r="G339" s="94"/>
      <c r="H339" s="108"/>
      <c r="I339" s="109"/>
      <c r="J339" s="96"/>
      <c r="K339" s="97">
        <f t="shared" si="11"/>
        <v>0</v>
      </c>
    </row>
    <row r="340" spans="1:11" x14ac:dyDescent="0.25">
      <c r="A340" s="104" t="str">
        <f t="shared" si="10"/>
        <v/>
      </c>
      <c r="B340" s="93"/>
      <c r="C340" s="93"/>
      <c r="D340" s="103" t="str">
        <f>IF(C340="","",VLOOKUP(C340,'بيانات الموظفين'!$B$3:$C$301,2,FALSE))</f>
        <v/>
      </c>
      <c r="E340" s="94"/>
      <c r="F340" s="93"/>
      <c r="G340" s="94"/>
      <c r="H340" s="108"/>
      <c r="I340" s="109"/>
      <c r="J340" s="96"/>
      <c r="K340" s="97">
        <f t="shared" si="11"/>
        <v>0</v>
      </c>
    </row>
    <row r="341" spans="1:11" x14ac:dyDescent="0.25">
      <c r="A341" s="104" t="str">
        <f t="shared" si="10"/>
        <v/>
      </c>
      <c r="B341" s="93"/>
      <c r="C341" s="93"/>
      <c r="D341" s="103" t="str">
        <f>IF(C341="","",VLOOKUP(C341,'بيانات الموظفين'!$B$3:$C$301,2,FALSE))</f>
        <v/>
      </c>
      <c r="E341" s="94"/>
      <c r="F341" s="93"/>
      <c r="G341" s="94"/>
      <c r="H341" s="108"/>
      <c r="I341" s="109"/>
      <c r="J341" s="96"/>
      <c r="K341" s="97">
        <f t="shared" si="11"/>
        <v>0</v>
      </c>
    </row>
    <row r="342" spans="1:11" x14ac:dyDescent="0.25">
      <c r="A342" s="104" t="str">
        <f t="shared" si="10"/>
        <v/>
      </c>
      <c r="B342" s="93"/>
      <c r="C342" s="93"/>
      <c r="D342" s="103" t="str">
        <f>IF(C342="","",VLOOKUP(C342,'بيانات الموظفين'!$B$3:$C$301,2,FALSE))</f>
        <v/>
      </c>
      <c r="E342" s="94"/>
      <c r="F342" s="93"/>
      <c r="G342" s="94"/>
      <c r="H342" s="108"/>
      <c r="I342" s="109"/>
      <c r="J342" s="96"/>
      <c r="K342" s="97">
        <f t="shared" si="11"/>
        <v>0</v>
      </c>
    </row>
    <row r="343" spans="1:11" x14ac:dyDescent="0.25">
      <c r="A343" s="104" t="str">
        <f t="shared" si="10"/>
        <v/>
      </c>
      <c r="B343" s="93"/>
      <c r="C343" s="93"/>
      <c r="D343" s="103" t="str">
        <f>IF(C343="","",VLOOKUP(C343,'بيانات الموظفين'!$B$3:$C$301,2,FALSE))</f>
        <v/>
      </c>
      <c r="E343" s="94"/>
      <c r="F343" s="93"/>
      <c r="G343" s="94"/>
      <c r="H343" s="108"/>
      <c r="I343" s="109"/>
      <c r="J343" s="96"/>
      <c r="K343" s="97">
        <f t="shared" si="11"/>
        <v>0</v>
      </c>
    </row>
    <row r="344" spans="1:11" x14ac:dyDescent="0.25">
      <c r="A344" s="104" t="str">
        <f t="shared" si="10"/>
        <v/>
      </c>
      <c r="B344" s="93"/>
      <c r="C344" s="93"/>
      <c r="D344" s="103" t="str">
        <f>IF(C344="","",VLOOKUP(C344,'بيانات الموظفين'!$B$3:$C$301,2,FALSE))</f>
        <v/>
      </c>
      <c r="E344" s="94"/>
      <c r="F344" s="93"/>
      <c r="G344" s="94"/>
      <c r="H344" s="108"/>
      <c r="I344" s="109"/>
      <c r="J344" s="96"/>
      <c r="K344" s="97">
        <f t="shared" si="11"/>
        <v>0</v>
      </c>
    </row>
    <row r="345" spans="1:11" x14ac:dyDescent="0.25">
      <c r="A345" s="104" t="str">
        <f t="shared" si="10"/>
        <v/>
      </c>
      <c r="B345" s="93"/>
      <c r="C345" s="93"/>
      <c r="D345" s="103" t="str">
        <f>IF(C345="","",VLOOKUP(C345,'بيانات الموظفين'!$B$3:$C$301,2,FALSE))</f>
        <v/>
      </c>
      <c r="E345" s="94"/>
      <c r="F345" s="93"/>
      <c r="G345" s="94"/>
      <c r="H345" s="108"/>
      <c r="I345" s="109"/>
      <c r="J345" s="96"/>
      <c r="K345" s="97">
        <f t="shared" si="11"/>
        <v>0</v>
      </c>
    </row>
    <row r="346" spans="1:11" x14ac:dyDescent="0.25">
      <c r="A346" s="104" t="str">
        <f t="shared" si="10"/>
        <v/>
      </c>
      <c r="B346" s="93"/>
      <c r="C346" s="93"/>
      <c r="D346" s="103" t="str">
        <f>IF(C346="","",VLOOKUP(C346,'بيانات الموظفين'!$B$3:$C$301,2,FALSE))</f>
        <v/>
      </c>
      <c r="E346" s="94"/>
      <c r="F346" s="93"/>
      <c r="G346" s="94"/>
      <c r="H346" s="108"/>
      <c r="I346" s="109"/>
      <c r="J346" s="96"/>
      <c r="K346" s="97">
        <f t="shared" si="11"/>
        <v>0</v>
      </c>
    </row>
    <row r="347" spans="1:11" x14ac:dyDescent="0.25">
      <c r="A347" s="104" t="str">
        <f t="shared" si="10"/>
        <v/>
      </c>
      <c r="B347" s="93"/>
      <c r="C347" s="93"/>
      <c r="D347" s="103" t="str">
        <f>IF(C347="","",VLOOKUP(C347,'بيانات الموظفين'!$B$3:$C$301,2,FALSE))</f>
        <v/>
      </c>
      <c r="E347" s="94"/>
      <c r="F347" s="93"/>
      <c r="G347" s="94"/>
      <c r="H347" s="108"/>
      <c r="I347" s="109"/>
      <c r="J347" s="96"/>
      <c r="K347" s="97">
        <f t="shared" si="11"/>
        <v>0</v>
      </c>
    </row>
    <row r="348" spans="1:11" x14ac:dyDescent="0.25">
      <c r="A348" s="104" t="str">
        <f t="shared" si="10"/>
        <v/>
      </c>
      <c r="B348" s="93"/>
      <c r="C348" s="93"/>
      <c r="D348" s="103" t="str">
        <f>IF(C348="","",VLOOKUP(C348,'بيانات الموظفين'!$B$3:$C$301,2,FALSE))</f>
        <v/>
      </c>
      <c r="E348" s="94"/>
      <c r="F348" s="93"/>
      <c r="G348" s="94"/>
      <c r="H348" s="108"/>
      <c r="I348" s="109"/>
      <c r="J348" s="96"/>
      <c r="K348" s="97">
        <f t="shared" si="11"/>
        <v>0</v>
      </c>
    </row>
    <row r="349" spans="1:11" x14ac:dyDescent="0.25">
      <c r="A349" s="104" t="str">
        <f t="shared" si="10"/>
        <v/>
      </c>
      <c r="B349" s="93"/>
      <c r="C349" s="93"/>
      <c r="D349" s="103" t="str">
        <f>IF(C349="","",VLOOKUP(C349,'بيانات الموظفين'!$B$3:$C$301,2,FALSE))</f>
        <v/>
      </c>
      <c r="E349" s="94"/>
      <c r="F349" s="93"/>
      <c r="G349" s="94"/>
      <c r="H349" s="108"/>
      <c r="I349" s="109"/>
      <c r="J349" s="96"/>
      <c r="K349" s="97">
        <f t="shared" si="11"/>
        <v>0</v>
      </c>
    </row>
    <row r="350" spans="1:11" x14ac:dyDescent="0.25">
      <c r="A350" s="104" t="str">
        <f t="shared" si="10"/>
        <v/>
      </c>
      <c r="B350" s="93"/>
      <c r="C350" s="93"/>
      <c r="D350" s="103" t="str">
        <f>IF(C350="","",VLOOKUP(C350,'بيانات الموظفين'!$B$3:$C$301,2,FALSE))</f>
        <v/>
      </c>
      <c r="E350" s="94"/>
      <c r="F350" s="93"/>
      <c r="G350" s="94"/>
      <c r="H350" s="108"/>
      <c r="I350" s="109"/>
      <c r="J350" s="96"/>
      <c r="K350" s="97">
        <f t="shared" si="11"/>
        <v>0</v>
      </c>
    </row>
    <row r="351" spans="1:11" x14ac:dyDescent="0.25">
      <c r="A351" s="104" t="str">
        <f t="shared" si="10"/>
        <v/>
      </c>
      <c r="B351" s="93"/>
      <c r="C351" s="93"/>
      <c r="D351" s="103" t="str">
        <f>IF(C351="","",VLOOKUP(C351,'بيانات الموظفين'!$B$3:$C$301,2,FALSE))</f>
        <v/>
      </c>
      <c r="E351" s="94"/>
      <c r="F351" s="93"/>
      <c r="G351" s="94"/>
      <c r="H351" s="108"/>
      <c r="I351" s="109"/>
      <c r="J351" s="96"/>
      <c r="K351" s="97">
        <f t="shared" si="11"/>
        <v>0</v>
      </c>
    </row>
    <row r="352" spans="1:11" x14ac:dyDescent="0.25">
      <c r="A352" s="104" t="str">
        <f t="shared" si="10"/>
        <v/>
      </c>
      <c r="B352" s="93"/>
      <c r="C352" s="93"/>
      <c r="D352" s="103" t="str">
        <f>IF(C352="","",VLOOKUP(C352,'بيانات الموظفين'!$B$3:$C$301,2,FALSE))</f>
        <v/>
      </c>
      <c r="E352" s="94"/>
      <c r="F352" s="93"/>
      <c r="G352" s="94"/>
      <c r="H352" s="108"/>
      <c r="I352" s="109"/>
      <c r="J352" s="96"/>
      <c r="K352" s="97">
        <f t="shared" si="11"/>
        <v>0</v>
      </c>
    </row>
    <row r="353" spans="1:11" x14ac:dyDescent="0.25">
      <c r="A353" s="104" t="str">
        <f t="shared" si="10"/>
        <v/>
      </c>
      <c r="B353" s="93"/>
      <c r="C353" s="93"/>
      <c r="D353" s="103" t="str">
        <f>IF(C353="","",VLOOKUP(C353,'بيانات الموظفين'!$B$3:$C$301,2,FALSE))</f>
        <v/>
      </c>
      <c r="E353" s="94"/>
      <c r="F353" s="93"/>
      <c r="G353" s="94"/>
      <c r="H353" s="108"/>
      <c r="I353" s="109"/>
      <c r="J353" s="96"/>
      <c r="K353" s="97">
        <f t="shared" si="11"/>
        <v>0</v>
      </c>
    </row>
    <row r="354" spans="1:11" x14ac:dyDescent="0.25">
      <c r="A354" s="104" t="str">
        <f t="shared" si="10"/>
        <v/>
      </c>
      <c r="B354" s="93"/>
      <c r="C354" s="93"/>
      <c r="D354" s="103" t="str">
        <f>IF(C354="","",VLOOKUP(C354,'بيانات الموظفين'!$B$3:$C$301,2,FALSE))</f>
        <v/>
      </c>
      <c r="E354" s="94"/>
      <c r="F354" s="93"/>
      <c r="G354" s="94"/>
      <c r="H354" s="108"/>
      <c r="I354" s="109"/>
      <c r="J354" s="96"/>
      <c r="K354" s="97">
        <f t="shared" si="11"/>
        <v>0</v>
      </c>
    </row>
    <row r="355" spans="1:11" x14ac:dyDescent="0.25">
      <c r="A355" s="104" t="str">
        <f t="shared" si="10"/>
        <v/>
      </c>
      <c r="B355" s="93"/>
      <c r="C355" s="93"/>
      <c r="D355" s="103" t="str">
        <f>IF(C355="","",VLOOKUP(C355,'بيانات الموظفين'!$B$3:$C$301,2,FALSE))</f>
        <v/>
      </c>
      <c r="E355" s="94"/>
      <c r="F355" s="93"/>
      <c r="G355" s="94"/>
      <c r="H355" s="108"/>
      <c r="I355" s="109"/>
      <c r="J355" s="96"/>
      <c r="K355" s="97">
        <f t="shared" si="11"/>
        <v>0</v>
      </c>
    </row>
    <row r="356" spans="1:11" x14ac:dyDescent="0.25">
      <c r="A356" s="104" t="str">
        <f t="shared" si="10"/>
        <v/>
      </c>
      <c r="B356" s="93"/>
      <c r="C356" s="93"/>
      <c r="D356" s="103" t="str">
        <f>IF(C356="","",VLOOKUP(C356,'بيانات الموظفين'!$B$3:$C$301,2,FALSE))</f>
        <v/>
      </c>
      <c r="E356" s="94"/>
      <c r="F356" s="93"/>
      <c r="G356" s="94"/>
      <c r="H356" s="108"/>
      <c r="I356" s="109"/>
      <c r="J356" s="96"/>
      <c r="K356" s="97">
        <f t="shared" si="11"/>
        <v>0</v>
      </c>
    </row>
    <row r="357" spans="1:11" x14ac:dyDescent="0.25">
      <c r="A357" s="104" t="str">
        <f t="shared" si="10"/>
        <v/>
      </c>
      <c r="B357" s="93"/>
      <c r="C357" s="93"/>
      <c r="D357" s="103" t="str">
        <f>IF(C357="","",VLOOKUP(C357,'بيانات الموظفين'!$B$3:$C$301,2,FALSE))</f>
        <v/>
      </c>
      <c r="E357" s="94"/>
      <c r="F357" s="93"/>
      <c r="G357" s="94"/>
      <c r="H357" s="108"/>
      <c r="I357" s="109"/>
      <c r="J357" s="96"/>
      <c r="K357" s="97">
        <f t="shared" si="11"/>
        <v>0</v>
      </c>
    </row>
    <row r="358" spans="1:11" x14ac:dyDescent="0.25">
      <c r="A358" s="104" t="str">
        <f t="shared" si="10"/>
        <v/>
      </c>
      <c r="B358" s="93"/>
      <c r="C358" s="93"/>
      <c r="D358" s="103" t="str">
        <f>IF(C358="","",VLOOKUP(C358,'بيانات الموظفين'!$B$3:$C$301,2,FALSE))</f>
        <v/>
      </c>
      <c r="E358" s="94"/>
      <c r="F358" s="93"/>
      <c r="G358" s="94"/>
      <c r="H358" s="108"/>
      <c r="I358" s="109"/>
      <c r="J358" s="96"/>
      <c r="K358" s="97">
        <f t="shared" si="11"/>
        <v>0</v>
      </c>
    </row>
    <row r="359" spans="1:11" x14ac:dyDescent="0.25">
      <c r="A359" s="104" t="str">
        <f t="shared" si="10"/>
        <v/>
      </c>
      <c r="B359" s="93"/>
      <c r="C359" s="93"/>
      <c r="D359" s="103" t="str">
        <f>IF(C359="","",VLOOKUP(C359,'بيانات الموظفين'!$B$3:$C$301,2,FALSE))</f>
        <v/>
      </c>
      <c r="E359" s="94"/>
      <c r="F359" s="93"/>
      <c r="G359" s="94"/>
      <c r="H359" s="108"/>
      <c r="I359" s="109"/>
      <c r="J359" s="96"/>
      <c r="K359" s="97">
        <f t="shared" si="11"/>
        <v>0</v>
      </c>
    </row>
    <row r="360" spans="1:11" x14ac:dyDescent="0.25">
      <c r="A360" s="104" t="str">
        <f t="shared" si="10"/>
        <v/>
      </c>
      <c r="B360" s="93"/>
      <c r="C360" s="93"/>
      <c r="D360" s="103" t="str">
        <f>IF(C360="","",VLOOKUP(C360,'بيانات الموظفين'!$B$3:$C$301,2,FALSE))</f>
        <v/>
      </c>
      <c r="E360" s="94"/>
      <c r="F360" s="93"/>
      <c r="G360" s="94"/>
      <c r="H360" s="108"/>
      <c r="I360" s="109"/>
      <c r="J360" s="96"/>
      <c r="K360" s="97">
        <f t="shared" si="11"/>
        <v>0</v>
      </c>
    </row>
    <row r="361" spans="1:11" x14ac:dyDescent="0.25">
      <c r="A361" s="104" t="str">
        <f t="shared" si="10"/>
        <v/>
      </c>
      <c r="B361" s="93"/>
      <c r="C361" s="93"/>
      <c r="D361" s="103" t="str">
        <f>IF(C361="","",VLOOKUP(C361,'بيانات الموظفين'!$B$3:$C$301,2,FALSE))</f>
        <v/>
      </c>
      <c r="E361" s="94"/>
      <c r="F361" s="93"/>
      <c r="G361" s="94"/>
      <c r="H361" s="108"/>
      <c r="I361" s="109"/>
      <c r="J361" s="96"/>
      <c r="K361" s="97">
        <f t="shared" si="11"/>
        <v>0</v>
      </c>
    </row>
    <row r="362" spans="1:11" x14ac:dyDescent="0.25">
      <c r="A362" s="104" t="str">
        <f t="shared" si="10"/>
        <v/>
      </c>
      <c r="B362" s="93"/>
      <c r="C362" s="93"/>
      <c r="D362" s="103" t="str">
        <f>IF(C362="","",VLOOKUP(C362,'بيانات الموظفين'!$B$3:$C$301,2,FALSE))</f>
        <v/>
      </c>
      <c r="E362" s="94"/>
      <c r="F362" s="93"/>
      <c r="G362" s="94"/>
      <c r="H362" s="108"/>
      <c r="I362" s="109"/>
      <c r="J362" s="96"/>
      <c r="K362" s="97">
        <f t="shared" si="11"/>
        <v>0</v>
      </c>
    </row>
    <row r="363" spans="1:11" x14ac:dyDescent="0.25">
      <c r="A363" s="104" t="str">
        <f t="shared" si="10"/>
        <v/>
      </c>
      <c r="B363" s="93"/>
      <c r="C363" s="93"/>
      <c r="D363" s="103" t="str">
        <f>IF(C363="","",VLOOKUP(C363,'بيانات الموظفين'!$B$3:$C$301,2,FALSE))</f>
        <v/>
      </c>
      <c r="E363" s="94"/>
      <c r="F363" s="93"/>
      <c r="G363" s="94"/>
      <c r="H363" s="108"/>
      <c r="I363" s="109"/>
      <c r="J363" s="96"/>
      <c r="K363" s="97">
        <f t="shared" si="11"/>
        <v>0</v>
      </c>
    </row>
    <row r="364" spans="1:11" x14ac:dyDescent="0.25">
      <c r="A364" s="104" t="str">
        <f t="shared" si="10"/>
        <v/>
      </c>
      <c r="B364" s="93"/>
      <c r="C364" s="93"/>
      <c r="D364" s="103" t="str">
        <f>IF(C364="","",VLOOKUP(C364,'بيانات الموظفين'!$B$3:$C$301,2,FALSE))</f>
        <v/>
      </c>
      <c r="E364" s="94"/>
      <c r="F364" s="93"/>
      <c r="G364" s="94"/>
      <c r="H364" s="108"/>
      <c r="I364" s="109"/>
      <c r="J364" s="96"/>
      <c r="K364" s="97">
        <f t="shared" si="11"/>
        <v>0</v>
      </c>
    </row>
    <row r="365" spans="1:11" x14ac:dyDescent="0.25">
      <c r="A365" s="104" t="str">
        <f t="shared" si="10"/>
        <v/>
      </c>
      <c r="B365" s="93"/>
      <c r="C365" s="93"/>
      <c r="D365" s="103" t="str">
        <f>IF(C365="","",VLOOKUP(C365,'بيانات الموظفين'!$B$3:$C$301,2,FALSE))</f>
        <v/>
      </c>
      <c r="E365" s="94"/>
      <c r="F365" s="93"/>
      <c r="G365" s="94"/>
      <c r="H365" s="108"/>
      <c r="I365" s="109"/>
      <c r="J365" s="96"/>
      <c r="K365" s="97">
        <f t="shared" si="11"/>
        <v>0</v>
      </c>
    </row>
    <row r="366" spans="1:11" x14ac:dyDescent="0.25">
      <c r="A366" s="104" t="str">
        <f t="shared" si="10"/>
        <v/>
      </c>
      <c r="B366" s="93"/>
      <c r="C366" s="93"/>
      <c r="D366" s="103" t="str">
        <f>IF(C366="","",VLOOKUP(C366,'بيانات الموظفين'!$B$3:$C$301,2,FALSE))</f>
        <v/>
      </c>
      <c r="E366" s="94"/>
      <c r="F366" s="93"/>
      <c r="G366" s="94"/>
      <c r="H366" s="108"/>
      <c r="I366" s="109"/>
      <c r="J366" s="96"/>
      <c r="K366" s="97">
        <f t="shared" si="11"/>
        <v>0</v>
      </c>
    </row>
    <row r="367" spans="1:11" x14ac:dyDescent="0.25">
      <c r="A367" s="104" t="str">
        <f t="shared" si="10"/>
        <v/>
      </c>
      <c r="B367" s="93"/>
      <c r="C367" s="93"/>
      <c r="D367" s="103" t="str">
        <f>IF(C367="","",VLOOKUP(C367,'بيانات الموظفين'!$B$3:$C$301,2,FALSE))</f>
        <v/>
      </c>
      <c r="E367" s="94"/>
      <c r="F367" s="93"/>
      <c r="G367" s="94"/>
      <c r="H367" s="108"/>
      <c r="I367" s="109"/>
      <c r="J367" s="96"/>
      <c r="K367" s="97">
        <f t="shared" si="11"/>
        <v>0</v>
      </c>
    </row>
    <row r="368" spans="1:11" x14ac:dyDescent="0.25">
      <c r="A368" s="104" t="str">
        <f t="shared" si="10"/>
        <v/>
      </c>
      <c r="B368" s="93"/>
      <c r="C368" s="93"/>
      <c r="D368" s="103" t="str">
        <f>IF(C368="","",VLOOKUP(C368,'بيانات الموظفين'!$B$3:$C$301,2,FALSE))</f>
        <v/>
      </c>
      <c r="E368" s="94"/>
      <c r="F368" s="93"/>
      <c r="G368" s="94"/>
      <c r="H368" s="108"/>
      <c r="I368" s="109"/>
      <c r="J368" s="96"/>
      <c r="K368" s="97">
        <f t="shared" si="11"/>
        <v>0</v>
      </c>
    </row>
    <row r="369" spans="1:11" x14ac:dyDescent="0.25">
      <c r="A369" s="104" t="str">
        <f t="shared" si="10"/>
        <v/>
      </c>
      <c r="B369" s="93"/>
      <c r="C369" s="93"/>
      <c r="D369" s="103" t="str">
        <f>IF(C369="","",VLOOKUP(C369,'بيانات الموظفين'!$B$3:$C$301,2,FALSE))</f>
        <v/>
      </c>
      <c r="E369" s="94"/>
      <c r="F369" s="93"/>
      <c r="G369" s="94"/>
      <c r="H369" s="108"/>
      <c r="I369" s="109"/>
      <c r="J369" s="96"/>
      <c r="K369" s="97">
        <f t="shared" si="11"/>
        <v>0</v>
      </c>
    </row>
    <row r="370" spans="1:11" x14ac:dyDescent="0.25">
      <c r="A370" s="104" t="str">
        <f t="shared" si="10"/>
        <v/>
      </c>
      <c r="B370" s="93"/>
      <c r="C370" s="93"/>
      <c r="D370" s="103" t="str">
        <f>IF(C370="","",VLOOKUP(C370,'بيانات الموظفين'!$B$3:$C$301,2,FALSE))</f>
        <v/>
      </c>
      <c r="E370" s="94"/>
      <c r="F370" s="93"/>
      <c r="G370" s="94"/>
      <c r="H370" s="108"/>
      <c r="I370" s="109"/>
      <c r="J370" s="96"/>
      <c r="K370" s="97">
        <f t="shared" si="11"/>
        <v>0</v>
      </c>
    </row>
    <row r="371" spans="1:11" x14ac:dyDescent="0.25">
      <c r="A371" s="104" t="str">
        <f t="shared" si="10"/>
        <v/>
      </c>
      <c r="B371" s="93"/>
      <c r="C371" s="93"/>
      <c r="D371" s="103" t="str">
        <f>IF(C371="","",VLOOKUP(C371,'بيانات الموظفين'!$B$3:$C$301,2,FALSE))</f>
        <v/>
      </c>
      <c r="E371" s="94"/>
      <c r="F371" s="93"/>
      <c r="G371" s="94"/>
      <c r="H371" s="108"/>
      <c r="I371" s="109"/>
      <c r="J371" s="96"/>
      <c r="K371" s="97">
        <f t="shared" si="11"/>
        <v>0</v>
      </c>
    </row>
    <row r="372" spans="1:11" x14ac:dyDescent="0.25">
      <c r="A372" s="104" t="str">
        <f t="shared" si="10"/>
        <v/>
      </c>
      <c r="B372" s="93"/>
      <c r="C372" s="93"/>
      <c r="D372" s="103" t="str">
        <f>IF(C372="","",VLOOKUP(C372,'بيانات الموظفين'!$B$3:$C$301,2,FALSE))</f>
        <v/>
      </c>
      <c r="E372" s="94"/>
      <c r="F372" s="93"/>
      <c r="G372" s="94"/>
      <c r="H372" s="108"/>
      <c r="I372" s="109"/>
      <c r="J372" s="96"/>
      <c r="K372" s="97">
        <f t="shared" si="11"/>
        <v>0</v>
      </c>
    </row>
    <row r="373" spans="1:11" x14ac:dyDescent="0.25">
      <c r="A373" s="104" t="str">
        <f t="shared" si="10"/>
        <v/>
      </c>
      <c r="B373" s="93"/>
      <c r="C373" s="93"/>
      <c r="D373" s="103" t="str">
        <f>IF(C373="","",VLOOKUP(C373,'بيانات الموظفين'!$B$3:$C$301,2,FALSE))</f>
        <v/>
      </c>
      <c r="E373" s="94"/>
      <c r="F373" s="93"/>
      <c r="G373" s="94"/>
      <c r="H373" s="108"/>
      <c r="I373" s="109"/>
      <c r="J373" s="96"/>
      <c r="K373" s="97">
        <f t="shared" si="11"/>
        <v>0</v>
      </c>
    </row>
    <row r="374" spans="1:11" x14ac:dyDescent="0.25">
      <c r="A374" s="104" t="str">
        <f t="shared" si="10"/>
        <v/>
      </c>
      <c r="B374" s="93"/>
      <c r="C374" s="93"/>
      <c r="D374" s="103" t="str">
        <f>IF(C374="","",VLOOKUP(C374,'بيانات الموظفين'!$B$3:$C$301,2,FALSE))</f>
        <v/>
      </c>
      <c r="E374" s="94"/>
      <c r="F374" s="93"/>
      <c r="G374" s="94"/>
      <c r="H374" s="108"/>
      <c r="I374" s="109"/>
      <c r="J374" s="96"/>
      <c r="K374" s="97">
        <f t="shared" si="11"/>
        <v>0</v>
      </c>
    </row>
    <row r="375" spans="1:11" x14ac:dyDescent="0.25">
      <c r="A375" s="104" t="str">
        <f t="shared" si="10"/>
        <v/>
      </c>
      <c r="B375" s="93"/>
      <c r="C375" s="93"/>
      <c r="D375" s="103" t="str">
        <f>IF(C375="","",VLOOKUP(C375,'بيانات الموظفين'!$B$3:$C$301,2,FALSE))</f>
        <v/>
      </c>
      <c r="E375" s="94"/>
      <c r="F375" s="93"/>
      <c r="G375" s="94"/>
      <c r="H375" s="108"/>
      <c r="I375" s="109"/>
      <c r="J375" s="96"/>
      <c r="K375" s="97">
        <f t="shared" si="11"/>
        <v>0</v>
      </c>
    </row>
    <row r="376" spans="1:11" x14ac:dyDescent="0.25">
      <c r="A376" s="104" t="str">
        <f t="shared" si="10"/>
        <v/>
      </c>
      <c r="B376" s="93"/>
      <c r="C376" s="93"/>
      <c r="D376" s="103" t="str">
        <f>IF(C376="","",VLOOKUP(C376,'بيانات الموظفين'!$B$3:$C$301,2,FALSE))</f>
        <v/>
      </c>
      <c r="E376" s="94"/>
      <c r="F376" s="93"/>
      <c r="G376" s="94"/>
      <c r="H376" s="108"/>
      <c r="I376" s="109"/>
      <c r="J376" s="96"/>
      <c r="K376" s="97">
        <f t="shared" si="11"/>
        <v>0</v>
      </c>
    </row>
    <row r="377" spans="1:11" x14ac:dyDescent="0.25">
      <c r="A377" s="104" t="str">
        <f t="shared" si="10"/>
        <v/>
      </c>
      <c r="B377" s="93"/>
      <c r="C377" s="93"/>
      <c r="D377" s="103" t="str">
        <f>IF(C377="","",VLOOKUP(C377,'بيانات الموظفين'!$B$3:$C$301,2,FALSE))</f>
        <v/>
      </c>
      <c r="E377" s="94"/>
      <c r="F377" s="93"/>
      <c r="G377" s="94"/>
      <c r="H377" s="108"/>
      <c r="I377" s="109"/>
      <c r="J377" s="96"/>
      <c r="K377" s="97">
        <f t="shared" si="11"/>
        <v>0</v>
      </c>
    </row>
    <row r="378" spans="1:11" x14ac:dyDescent="0.25">
      <c r="A378" s="104" t="str">
        <f t="shared" si="10"/>
        <v/>
      </c>
      <c r="B378" s="93"/>
      <c r="C378" s="93"/>
      <c r="D378" s="103" t="str">
        <f>IF(C378="","",VLOOKUP(C378,'بيانات الموظفين'!$B$3:$C$301,2,FALSE))</f>
        <v/>
      </c>
      <c r="E378" s="94"/>
      <c r="F378" s="93"/>
      <c r="G378" s="94"/>
      <c r="H378" s="108"/>
      <c r="I378" s="109"/>
      <c r="J378" s="96"/>
      <c r="K378" s="97">
        <f t="shared" si="11"/>
        <v>0</v>
      </c>
    </row>
    <row r="379" spans="1:11" x14ac:dyDescent="0.25">
      <c r="A379" s="104" t="str">
        <f t="shared" si="10"/>
        <v/>
      </c>
      <c r="B379" s="93"/>
      <c r="C379" s="93"/>
      <c r="D379" s="103" t="str">
        <f>IF(C379="","",VLOOKUP(C379,'بيانات الموظفين'!$B$3:$C$301,2,FALSE))</f>
        <v/>
      </c>
      <c r="E379" s="94"/>
      <c r="F379" s="93"/>
      <c r="G379" s="94"/>
      <c r="H379" s="108"/>
      <c r="I379" s="109"/>
      <c r="J379" s="96"/>
      <c r="K379" s="97">
        <f t="shared" si="11"/>
        <v>0</v>
      </c>
    </row>
    <row r="380" spans="1:11" x14ac:dyDescent="0.25">
      <c r="A380" s="104" t="str">
        <f t="shared" si="10"/>
        <v/>
      </c>
      <c r="B380" s="93"/>
      <c r="C380" s="93"/>
      <c r="D380" s="103" t="str">
        <f>IF(C380="","",VLOOKUP(C380,'بيانات الموظفين'!$B$3:$C$301,2,FALSE))</f>
        <v/>
      </c>
      <c r="E380" s="94"/>
      <c r="F380" s="93"/>
      <c r="G380" s="94"/>
      <c r="H380" s="108"/>
      <c r="I380" s="109"/>
      <c r="J380" s="96"/>
      <c r="K380" s="97">
        <f t="shared" si="11"/>
        <v>0</v>
      </c>
    </row>
    <row r="381" spans="1:11" x14ac:dyDescent="0.25">
      <c r="A381" s="104" t="str">
        <f t="shared" si="10"/>
        <v/>
      </c>
      <c r="B381" s="93"/>
      <c r="C381" s="93"/>
      <c r="D381" s="103" t="str">
        <f>IF(C381="","",VLOOKUP(C381,'بيانات الموظفين'!$B$3:$C$301,2,FALSE))</f>
        <v/>
      </c>
      <c r="E381" s="94"/>
      <c r="F381" s="93"/>
      <c r="G381" s="94"/>
      <c r="H381" s="108"/>
      <c r="I381" s="109"/>
      <c r="J381" s="96"/>
      <c r="K381" s="97">
        <f t="shared" si="11"/>
        <v>0</v>
      </c>
    </row>
    <row r="382" spans="1:11" x14ac:dyDescent="0.25">
      <c r="A382" s="104" t="str">
        <f t="shared" si="10"/>
        <v/>
      </c>
      <c r="B382" s="93"/>
      <c r="C382" s="93"/>
      <c r="D382" s="103" t="str">
        <f>IF(C382="","",VLOOKUP(C382,'بيانات الموظفين'!$B$3:$C$301,2,FALSE))</f>
        <v/>
      </c>
      <c r="E382" s="94"/>
      <c r="F382" s="93"/>
      <c r="G382" s="94"/>
      <c r="H382" s="108"/>
      <c r="I382" s="109"/>
      <c r="J382" s="96"/>
      <c r="K382" s="97">
        <f t="shared" si="11"/>
        <v>0</v>
      </c>
    </row>
    <row r="383" spans="1:11" x14ac:dyDescent="0.25">
      <c r="A383" s="104" t="str">
        <f t="shared" si="10"/>
        <v/>
      </c>
      <c r="B383" s="93"/>
      <c r="C383" s="93"/>
      <c r="D383" s="103" t="str">
        <f>IF(C383="","",VLOOKUP(C383,'بيانات الموظفين'!$B$3:$C$301,2,FALSE))</f>
        <v/>
      </c>
      <c r="E383" s="94"/>
      <c r="F383" s="93"/>
      <c r="G383" s="94"/>
      <c r="H383" s="108"/>
      <c r="I383" s="109"/>
      <c r="J383" s="96"/>
      <c r="K383" s="97">
        <f t="shared" si="11"/>
        <v>0</v>
      </c>
    </row>
    <row r="384" spans="1:11" x14ac:dyDescent="0.25">
      <c r="A384" s="104" t="str">
        <f t="shared" si="10"/>
        <v/>
      </c>
      <c r="B384" s="93"/>
      <c r="C384" s="93"/>
      <c r="D384" s="103" t="str">
        <f>IF(C384="","",VLOOKUP(C384,'بيانات الموظفين'!$B$3:$C$301,2,FALSE))</f>
        <v/>
      </c>
      <c r="E384" s="94"/>
      <c r="F384" s="93"/>
      <c r="G384" s="94"/>
      <c r="H384" s="108"/>
      <c r="I384" s="109"/>
      <c r="J384" s="96"/>
      <c r="K384" s="97">
        <f t="shared" si="11"/>
        <v>0</v>
      </c>
    </row>
    <row r="385" spans="1:11" x14ac:dyDescent="0.25">
      <c r="A385" s="104" t="str">
        <f t="shared" si="10"/>
        <v/>
      </c>
      <c r="B385" s="93"/>
      <c r="C385" s="93"/>
      <c r="D385" s="103" t="str">
        <f>IF(C385="","",VLOOKUP(C385,'بيانات الموظفين'!$B$3:$C$301,2,FALSE))</f>
        <v/>
      </c>
      <c r="E385" s="94"/>
      <c r="F385" s="93"/>
      <c r="G385" s="94"/>
      <c r="H385" s="108"/>
      <c r="I385" s="109"/>
      <c r="J385" s="96"/>
      <c r="K385" s="97">
        <f t="shared" si="11"/>
        <v>0</v>
      </c>
    </row>
    <row r="386" spans="1:11" x14ac:dyDescent="0.25">
      <c r="A386" s="104" t="str">
        <f t="shared" si="10"/>
        <v/>
      </c>
      <c r="B386" s="93"/>
      <c r="C386" s="93"/>
      <c r="D386" s="103" t="str">
        <f>IF(C386="","",VLOOKUP(C386,'بيانات الموظفين'!$B$3:$C$301,2,FALSE))</f>
        <v/>
      </c>
      <c r="E386" s="94"/>
      <c r="F386" s="93"/>
      <c r="G386" s="94"/>
      <c r="H386" s="108"/>
      <c r="I386" s="109"/>
      <c r="J386" s="96"/>
      <c r="K386" s="97">
        <f t="shared" si="11"/>
        <v>0</v>
      </c>
    </row>
    <row r="387" spans="1:11" x14ac:dyDescent="0.25">
      <c r="A387" s="104" t="str">
        <f t="shared" si="10"/>
        <v/>
      </c>
      <c r="B387" s="93"/>
      <c r="C387" s="93"/>
      <c r="D387" s="103" t="str">
        <f>IF(C387="","",VLOOKUP(C387,'بيانات الموظفين'!$B$3:$C$301,2,FALSE))</f>
        <v/>
      </c>
      <c r="E387" s="94"/>
      <c r="F387" s="93"/>
      <c r="G387" s="94"/>
      <c r="H387" s="108"/>
      <c r="I387" s="109"/>
      <c r="J387" s="96"/>
      <c r="K387" s="97">
        <f t="shared" si="11"/>
        <v>0</v>
      </c>
    </row>
    <row r="388" spans="1:11" x14ac:dyDescent="0.25">
      <c r="A388" s="104" t="str">
        <f t="shared" si="10"/>
        <v/>
      </c>
      <c r="B388" s="93"/>
      <c r="C388" s="93"/>
      <c r="D388" s="103" t="str">
        <f>IF(C388="","",VLOOKUP(C388,'بيانات الموظفين'!$B$3:$C$301,2,FALSE))</f>
        <v/>
      </c>
      <c r="E388" s="94"/>
      <c r="F388" s="93"/>
      <c r="G388" s="94"/>
      <c r="H388" s="108"/>
      <c r="I388" s="109"/>
      <c r="J388" s="96"/>
      <c r="K388" s="97">
        <f t="shared" si="11"/>
        <v>0</v>
      </c>
    </row>
    <row r="389" spans="1:11" x14ac:dyDescent="0.25">
      <c r="A389" s="104" t="str">
        <f t="shared" si="10"/>
        <v/>
      </c>
      <c r="B389" s="93"/>
      <c r="C389" s="93"/>
      <c r="D389" s="103" t="str">
        <f>IF(C389="","",VLOOKUP(C389,'بيانات الموظفين'!$B$3:$C$301,2,FALSE))</f>
        <v/>
      </c>
      <c r="E389" s="94"/>
      <c r="F389" s="93"/>
      <c r="G389" s="94"/>
      <c r="H389" s="108"/>
      <c r="I389" s="109"/>
      <c r="J389" s="96"/>
      <c r="K389" s="97">
        <f t="shared" si="11"/>
        <v>0</v>
      </c>
    </row>
    <row r="390" spans="1:11" x14ac:dyDescent="0.25">
      <c r="A390" s="104" t="str">
        <f t="shared" ref="A390:A453" si="12">IF(C390="","",ROW(A390)-ROW($A$5))</f>
        <v/>
      </c>
      <c r="B390" s="93"/>
      <c r="C390" s="93"/>
      <c r="D390" s="103" t="str">
        <f>IF(C390="","",VLOOKUP(C390,'بيانات الموظفين'!$B$3:$C$301,2,FALSE))</f>
        <v/>
      </c>
      <c r="E390" s="94"/>
      <c r="F390" s="93"/>
      <c r="G390" s="94"/>
      <c r="H390" s="108"/>
      <c r="I390" s="109"/>
      <c r="J390" s="96"/>
      <c r="K390" s="97">
        <f t="shared" si="11"/>
        <v>0</v>
      </c>
    </row>
    <row r="391" spans="1:11" x14ac:dyDescent="0.25">
      <c r="A391" s="104" t="str">
        <f t="shared" si="12"/>
        <v/>
      </c>
      <c r="B391" s="93"/>
      <c r="C391" s="93"/>
      <c r="D391" s="103" t="str">
        <f>IF(C391="","",VLOOKUP(C391,'بيانات الموظفين'!$B$3:$C$301,2,FALSE))</f>
        <v/>
      </c>
      <c r="E391" s="94"/>
      <c r="F391" s="93"/>
      <c r="G391" s="94"/>
      <c r="H391" s="108"/>
      <c r="I391" s="109"/>
      <c r="J391" s="96"/>
      <c r="K391" s="97">
        <f t="shared" ref="K391:K454" si="13">I391-H391</f>
        <v>0</v>
      </c>
    </row>
    <row r="392" spans="1:11" x14ac:dyDescent="0.25">
      <c r="A392" s="104" t="str">
        <f t="shared" si="12"/>
        <v/>
      </c>
      <c r="B392" s="93"/>
      <c r="C392" s="93"/>
      <c r="D392" s="103" t="str">
        <f>IF(C392="","",VLOOKUP(C392,'بيانات الموظفين'!$B$3:$C$301,2,FALSE))</f>
        <v/>
      </c>
      <c r="E392" s="94"/>
      <c r="F392" s="93"/>
      <c r="G392" s="94"/>
      <c r="H392" s="108"/>
      <c r="I392" s="109"/>
      <c r="J392" s="96"/>
      <c r="K392" s="97">
        <f t="shared" si="13"/>
        <v>0</v>
      </c>
    </row>
    <row r="393" spans="1:11" x14ac:dyDescent="0.25">
      <c r="A393" s="104" t="str">
        <f t="shared" si="12"/>
        <v/>
      </c>
      <c r="B393" s="93"/>
      <c r="C393" s="93"/>
      <c r="D393" s="103" t="str">
        <f>IF(C393="","",VLOOKUP(C393,'بيانات الموظفين'!$B$3:$C$301,2,FALSE))</f>
        <v/>
      </c>
      <c r="E393" s="94"/>
      <c r="F393" s="93"/>
      <c r="G393" s="94"/>
      <c r="H393" s="108"/>
      <c r="I393" s="109"/>
      <c r="J393" s="96"/>
      <c r="K393" s="97">
        <f t="shared" si="13"/>
        <v>0</v>
      </c>
    </row>
    <row r="394" spans="1:11" x14ac:dyDescent="0.25">
      <c r="A394" s="104" t="str">
        <f t="shared" si="12"/>
        <v/>
      </c>
      <c r="B394" s="93"/>
      <c r="C394" s="93"/>
      <c r="D394" s="103" t="str">
        <f>IF(C394="","",VLOOKUP(C394,'بيانات الموظفين'!$B$3:$C$301,2,FALSE))</f>
        <v/>
      </c>
      <c r="E394" s="94"/>
      <c r="F394" s="93"/>
      <c r="G394" s="94"/>
      <c r="H394" s="108"/>
      <c r="I394" s="109"/>
      <c r="J394" s="96"/>
      <c r="K394" s="97">
        <f t="shared" si="13"/>
        <v>0</v>
      </c>
    </row>
    <row r="395" spans="1:11" x14ac:dyDescent="0.25">
      <c r="A395" s="104" t="str">
        <f t="shared" si="12"/>
        <v/>
      </c>
      <c r="B395" s="93"/>
      <c r="C395" s="93"/>
      <c r="D395" s="103" t="str">
        <f>IF(C395="","",VLOOKUP(C395,'بيانات الموظفين'!$B$3:$C$301,2,FALSE))</f>
        <v/>
      </c>
      <c r="E395" s="94"/>
      <c r="F395" s="93"/>
      <c r="G395" s="94"/>
      <c r="H395" s="108"/>
      <c r="I395" s="109"/>
      <c r="J395" s="96"/>
      <c r="K395" s="97">
        <f t="shared" si="13"/>
        <v>0</v>
      </c>
    </row>
    <row r="396" spans="1:11" x14ac:dyDescent="0.25">
      <c r="A396" s="104" t="str">
        <f t="shared" si="12"/>
        <v/>
      </c>
      <c r="B396" s="93"/>
      <c r="C396" s="93"/>
      <c r="D396" s="103" t="str">
        <f>IF(C396="","",VLOOKUP(C396,'بيانات الموظفين'!$B$3:$C$301,2,FALSE))</f>
        <v/>
      </c>
      <c r="E396" s="94"/>
      <c r="F396" s="93"/>
      <c r="G396" s="94"/>
      <c r="H396" s="108"/>
      <c r="I396" s="109"/>
      <c r="J396" s="96"/>
      <c r="K396" s="97">
        <f t="shared" si="13"/>
        <v>0</v>
      </c>
    </row>
    <row r="397" spans="1:11" x14ac:dyDescent="0.25">
      <c r="A397" s="104" t="str">
        <f t="shared" si="12"/>
        <v/>
      </c>
      <c r="B397" s="93"/>
      <c r="C397" s="93"/>
      <c r="D397" s="103" t="str">
        <f>IF(C397="","",VLOOKUP(C397,'بيانات الموظفين'!$B$3:$C$301,2,FALSE))</f>
        <v/>
      </c>
      <c r="E397" s="94"/>
      <c r="F397" s="93"/>
      <c r="G397" s="94"/>
      <c r="H397" s="108"/>
      <c r="I397" s="109"/>
      <c r="J397" s="96"/>
      <c r="K397" s="97">
        <f t="shared" si="13"/>
        <v>0</v>
      </c>
    </row>
    <row r="398" spans="1:11" x14ac:dyDescent="0.25">
      <c r="A398" s="104" t="str">
        <f t="shared" si="12"/>
        <v/>
      </c>
      <c r="B398" s="93"/>
      <c r="C398" s="93"/>
      <c r="D398" s="103" t="str">
        <f>IF(C398="","",VLOOKUP(C398,'بيانات الموظفين'!$B$3:$C$301,2,FALSE))</f>
        <v/>
      </c>
      <c r="E398" s="94"/>
      <c r="F398" s="93"/>
      <c r="G398" s="94"/>
      <c r="H398" s="108"/>
      <c r="I398" s="109"/>
      <c r="J398" s="96"/>
      <c r="K398" s="97">
        <f t="shared" si="13"/>
        <v>0</v>
      </c>
    </row>
    <row r="399" spans="1:11" x14ac:dyDescent="0.25">
      <c r="A399" s="104" t="str">
        <f t="shared" si="12"/>
        <v/>
      </c>
      <c r="B399" s="93"/>
      <c r="C399" s="93"/>
      <c r="D399" s="103" t="str">
        <f>IF(C399="","",VLOOKUP(C399,'بيانات الموظفين'!$B$3:$C$301,2,FALSE))</f>
        <v/>
      </c>
      <c r="E399" s="94"/>
      <c r="F399" s="93"/>
      <c r="G399" s="94"/>
      <c r="H399" s="108"/>
      <c r="I399" s="109"/>
      <c r="J399" s="96"/>
      <c r="K399" s="97">
        <f t="shared" si="13"/>
        <v>0</v>
      </c>
    </row>
    <row r="400" spans="1:11" x14ac:dyDescent="0.25">
      <c r="A400" s="104" t="str">
        <f t="shared" si="12"/>
        <v/>
      </c>
      <c r="B400" s="93"/>
      <c r="C400" s="93"/>
      <c r="D400" s="103" t="str">
        <f>IF(C400="","",VLOOKUP(C400,'بيانات الموظفين'!$B$3:$C$301,2,FALSE))</f>
        <v/>
      </c>
      <c r="E400" s="94"/>
      <c r="F400" s="93"/>
      <c r="G400" s="94"/>
      <c r="H400" s="108"/>
      <c r="I400" s="109"/>
      <c r="J400" s="96"/>
      <c r="K400" s="97">
        <f t="shared" si="13"/>
        <v>0</v>
      </c>
    </row>
    <row r="401" spans="1:11" x14ac:dyDescent="0.25">
      <c r="A401" s="104" t="str">
        <f t="shared" si="12"/>
        <v/>
      </c>
      <c r="B401" s="93"/>
      <c r="C401" s="93"/>
      <c r="D401" s="103" t="str">
        <f>IF(C401="","",VLOOKUP(C401,'بيانات الموظفين'!$B$3:$C$301,2,FALSE))</f>
        <v/>
      </c>
      <c r="E401" s="94"/>
      <c r="F401" s="93"/>
      <c r="G401" s="94"/>
      <c r="H401" s="108"/>
      <c r="I401" s="109"/>
      <c r="J401" s="96"/>
      <c r="K401" s="97">
        <f t="shared" si="13"/>
        <v>0</v>
      </c>
    </row>
    <row r="402" spans="1:11" x14ac:dyDescent="0.25">
      <c r="A402" s="104" t="str">
        <f t="shared" si="12"/>
        <v/>
      </c>
      <c r="B402" s="93"/>
      <c r="C402" s="93"/>
      <c r="D402" s="103" t="str">
        <f>IF(C402="","",VLOOKUP(C402,'بيانات الموظفين'!$B$3:$C$301,2,FALSE))</f>
        <v/>
      </c>
      <c r="E402" s="94"/>
      <c r="F402" s="93"/>
      <c r="G402" s="94"/>
      <c r="H402" s="108"/>
      <c r="I402" s="109"/>
      <c r="J402" s="96"/>
      <c r="K402" s="97">
        <f t="shared" si="13"/>
        <v>0</v>
      </c>
    </row>
    <row r="403" spans="1:11" x14ac:dyDescent="0.25">
      <c r="A403" s="104" t="str">
        <f t="shared" si="12"/>
        <v/>
      </c>
      <c r="B403" s="93"/>
      <c r="C403" s="93"/>
      <c r="D403" s="103" t="str">
        <f>IF(C403="","",VLOOKUP(C403,'بيانات الموظفين'!$B$3:$C$301,2,FALSE))</f>
        <v/>
      </c>
      <c r="E403" s="94"/>
      <c r="F403" s="93"/>
      <c r="G403" s="94"/>
      <c r="H403" s="108"/>
      <c r="I403" s="109"/>
      <c r="J403" s="96"/>
      <c r="K403" s="97">
        <f t="shared" si="13"/>
        <v>0</v>
      </c>
    </row>
    <row r="404" spans="1:11" x14ac:dyDescent="0.25">
      <c r="A404" s="104" t="str">
        <f t="shared" si="12"/>
        <v/>
      </c>
      <c r="B404" s="93"/>
      <c r="C404" s="93"/>
      <c r="D404" s="103" t="str">
        <f>IF(C404="","",VLOOKUP(C404,'بيانات الموظفين'!$B$3:$C$301,2,FALSE))</f>
        <v/>
      </c>
      <c r="E404" s="94"/>
      <c r="F404" s="93"/>
      <c r="G404" s="94"/>
      <c r="H404" s="108"/>
      <c r="I404" s="109"/>
      <c r="J404" s="96"/>
      <c r="K404" s="97">
        <f t="shared" si="13"/>
        <v>0</v>
      </c>
    </row>
    <row r="405" spans="1:11" x14ac:dyDescent="0.25">
      <c r="A405" s="104" t="str">
        <f t="shared" si="12"/>
        <v/>
      </c>
      <c r="B405" s="93"/>
      <c r="C405" s="93"/>
      <c r="D405" s="103" t="str">
        <f>IF(C405="","",VLOOKUP(C405,'بيانات الموظفين'!$B$3:$C$301,2,FALSE))</f>
        <v/>
      </c>
      <c r="E405" s="94"/>
      <c r="F405" s="93"/>
      <c r="G405" s="94"/>
      <c r="H405" s="108"/>
      <c r="I405" s="109"/>
      <c r="J405" s="96"/>
      <c r="K405" s="97">
        <f t="shared" si="13"/>
        <v>0</v>
      </c>
    </row>
    <row r="406" spans="1:11" x14ac:dyDescent="0.25">
      <c r="A406" s="104" t="str">
        <f t="shared" si="12"/>
        <v/>
      </c>
      <c r="B406" s="93"/>
      <c r="C406" s="93"/>
      <c r="D406" s="103" t="str">
        <f>IF(C406="","",VLOOKUP(C406,'بيانات الموظفين'!$B$3:$C$301,2,FALSE))</f>
        <v/>
      </c>
      <c r="E406" s="94"/>
      <c r="F406" s="93"/>
      <c r="G406" s="94"/>
      <c r="H406" s="108"/>
      <c r="I406" s="109"/>
      <c r="J406" s="96"/>
      <c r="K406" s="97">
        <f t="shared" si="13"/>
        <v>0</v>
      </c>
    </row>
    <row r="407" spans="1:11" x14ac:dyDescent="0.25">
      <c r="A407" s="104" t="str">
        <f t="shared" si="12"/>
        <v/>
      </c>
      <c r="B407" s="93"/>
      <c r="C407" s="93"/>
      <c r="D407" s="103" t="str">
        <f>IF(C407="","",VLOOKUP(C407,'بيانات الموظفين'!$B$3:$C$301,2,FALSE))</f>
        <v/>
      </c>
      <c r="E407" s="94"/>
      <c r="F407" s="93"/>
      <c r="G407" s="94"/>
      <c r="H407" s="108"/>
      <c r="I407" s="109"/>
      <c r="J407" s="96"/>
      <c r="K407" s="97">
        <f t="shared" si="13"/>
        <v>0</v>
      </c>
    </row>
    <row r="408" spans="1:11" x14ac:dyDescent="0.25">
      <c r="A408" s="104" t="str">
        <f t="shared" si="12"/>
        <v/>
      </c>
      <c r="B408" s="93"/>
      <c r="C408" s="93"/>
      <c r="D408" s="103" t="str">
        <f>IF(C408="","",VLOOKUP(C408,'بيانات الموظفين'!$B$3:$C$301,2,FALSE))</f>
        <v/>
      </c>
      <c r="E408" s="94"/>
      <c r="F408" s="93"/>
      <c r="G408" s="94"/>
      <c r="H408" s="108"/>
      <c r="I408" s="109"/>
      <c r="J408" s="96"/>
      <c r="K408" s="97">
        <f t="shared" si="13"/>
        <v>0</v>
      </c>
    </row>
    <row r="409" spans="1:11" x14ac:dyDescent="0.25">
      <c r="A409" s="104" t="str">
        <f t="shared" si="12"/>
        <v/>
      </c>
      <c r="B409" s="93"/>
      <c r="C409" s="93"/>
      <c r="D409" s="103" t="str">
        <f>IF(C409="","",VLOOKUP(C409,'بيانات الموظفين'!$B$3:$C$301,2,FALSE))</f>
        <v/>
      </c>
      <c r="E409" s="94"/>
      <c r="F409" s="93"/>
      <c r="G409" s="94"/>
      <c r="H409" s="108"/>
      <c r="I409" s="109"/>
      <c r="J409" s="96"/>
      <c r="K409" s="97">
        <f t="shared" si="13"/>
        <v>0</v>
      </c>
    </row>
    <row r="410" spans="1:11" x14ac:dyDescent="0.25">
      <c r="A410" s="104" t="str">
        <f t="shared" si="12"/>
        <v/>
      </c>
      <c r="B410" s="93"/>
      <c r="C410" s="93"/>
      <c r="D410" s="103" t="str">
        <f>IF(C410="","",VLOOKUP(C410,'بيانات الموظفين'!$B$3:$C$301,2,FALSE))</f>
        <v/>
      </c>
      <c r="E410" s="94"/>
      <c r="F410" s="93"/>
      <c r="G410" s="94"/>
      <c r="H410" s="108"/>
      <c r="I410" s="109"/>
      <c r="J410" s="96"/>
      <c r="K410" s="97">
        <f t="shared" si="13"/>
        <v>0</v>
      </c>
    </row>
    <row r="411" spans="1:11" x14ac:dyDescent="0.25">
      <c r="A411" s="104" t="str">
        <f t="shared" si="12"/>
        <v/>
      </c>
      <c r="B411" s="93"/>
      <c r="C411" s="93"/>
      <c r="D411" s="103" t="str">
        <f>IF(C411="","",VLOOKUP(C411,'بيانات الموظفين'!$B$3:$C$301,2,FALSE))</f>
        <v/>
      </c>
      <c r="E411" s="94"/>
      <c r="F411" s="93"/>
      <c r="G411" s="94"/>
      <c r="H411" s="108"/>
      <c r="I411" s="109"/>
      <c r="J411" s="96"/>
      <c r="K411" s="97">
        <f t="shared" si="13"/>
        <v>0</v>
      </c>
    </row>
    <row r="412" spans="1:11" x14ac:dyDescent="0.25">
      <c r="A412" s="104" t="str">
        <f t="shared" si="12"/>
        <v/>
      </c>
      <c r="B412" s="93"/>
      <c r="C412" s="93"/>
      <c r="D412" s="103" t="str">
        <f>IF(C412="","",VLOOKUP(C412,'بيانات الموظفين'!$B$3:$C$301,2,FALSE))</f>
        <v/>
      </c>
      <c r="E412" s="94"/>
      <c r="F412" s="93"/>
      <c r="G412" s="94"/>
      <c r="H412" s="108"/>
      <c r="I412" s="109"/>
      <c r="J412" s="96"/>
      <c r="K412" s="97">
        <f t="shared" si="13"/>
        <v>0</v>
      </c>
    </row>
    <row r="413" spans="1:11" x14ac:dyDescent="0.25">
      <c r="A413" s="104" t="str">
        <f t="shared" si="12"/>
        <v/>
      </c>
      <c r="B413" s="93"/>
      <c r="C413" s="93"/>
      <c r="D413" s="103" t="str">
        <f>IF(C413="","",VLOOKUP(C413,'بيانات الموظفين'!$B$3:$C$301,2,FALSE))</f>
        <v/>
      </c>
      <c r="E413" s="94"/>
      <c r="F413" s="93"/>
      <c r="G413" s="94"/>
      <c r="H413" s="108"/>
      <c r="I413" s="109"/>
      <c r="J413" s="96"/>
      <c r="K413" s="97">
        <f t="shared" si="13"/>
        <v>0</v>
      </c>
    </row>
    <row r="414" spans="1:11" x14ac:dyDescent="0.25">
      <c r="A414" s="104" t="str">
        <f t="shared" si="12"/>
        <v/>
      </c>
      <c r="B414" s="93"/>
      <c r="C414" s="93"/>
      <c r="D414" s="103" t="str">
        <f>IF(C414="","",VLOOKUP(C414,'بيانات الموظفين'!$B$3:$C$301,2,FALSE))</f>
        <v/>
      </c>
      <c r="E414" s="94"/>
      <c r="F414" s="93"/>
      <c r="G414" s="94"/>
      <c r="H414" s="108"/>
      <c r="I414" s="109"/>
      <c r="J414" s="96"/>
      <c r="K414" s="97">
        <f t="shared" si="13"/>
        <v>0</v>
      </c>
    </row>
    <row r="415" spans="1:11" x14ac:dyDescent="0.25">
      <c r="A415" s="104" t="str">
        <f t="shared" si="12"/>
        <v/>
      </c>
      <c r="B415" s="93"/>
      <c r="C415" s="93"/>
      <c r="D415" s="103" t="str">
        <f>IF(C415="","",VLOOKUP(C415,'بيانات الموظفين'!$B$3:$C$301,2,FALSE))</f>
        <v/>
      </c>
      <c r="E415" s="94"/>
      <c r="F415" s="93"/>
      <c r="G415" s="94"/>
      <c r="H415" s="108"/>
      <c r="I415" s="109"/>
      <c r="J415" s="96"/>
      <c r="K415" s="97">
        <f t="shared" si="13"/>
        <v>0</v>
      </c>
    </row>
    <row r="416" spans="1:11" x14ac:dyDescent="0.25">
      <c r="A416" s="104" t="str">
        <f t="shared" si="12"/>
        <v/>
      </c>
      <c r="B416" s="93"/>
      <c r="C416" s="93"/>
      <c r="D416" s="103" t="str">
        <f>IF(C416="","",VLOOKUP(C416,'بيانات الموظفين'!$B$3:$C$301,2,FALSE))</f>
        <v/>
      </c>
      <c r="E416" s="94"/>
      <c r="F416" s="93"/>
      <c r="G416" s="94"/>
      <c r="H416" s="108"/>
      <c r="I416" s="109"/>
      <c r="J416" s="96"/>
      <c r="K416" s="97">
        <f t="shared" si="13"/>
        <v>0</v>
      </c>
    </row>
    <row r="417" spans="1:11" x14ac:dyDescent="0.25">
      <c r="A417" s="104" t="str">
        <f t="shared" si="12"/>
        <v/>
      </c>
      <c r="B417" s="93"/>
      <c r="C417" s="93"/>
      <c r="D417" s="103" t="str">
        <f>IF(C417="","",VLOOKUP(C417,'بيانات الموظفين'!$B$3:$C$301,2,FALSE))</f>
        <v/>
      </c>
      <c r="E417" s="94"/>
      <c r="F417" s="93"/>
      <c r="G417" s="94"/>
      <c r="H417" s="108"/>
      <c r="I417" s="109"/>
      <c r="J417" s="96"/>
      <c r="K417" s="97">
        <f t="shared" si="13"/>
        <v>0</v>
      </c>
    </row>
    <row r="418" spans="1:11" x14ac:dyDescent="0.25">
      <c r="A418" s="104" t="str">
        <f t="shared" si="12"/>
        <v/>
      </c>
      <c r="B418" s="93"/>
      <c r="C418" s="93"/>
      <c r="D418" s="103" t="str">
        <f>IF(C418="","",VLOOKUP(C418,'بيانات الموظفين'!$B$3:$C$301,2,FALSE))</f>
        <v/>
      </c>
      <c r="E418" s="94"/>
      <c r="F418" s="93"/>
      <c r="G418" s="94"/>
      <c r="H418" s="108"/>
      <c r="I418" s="109"/>
      <c r="J418" s="96"/>
      <c r="K418" s="97">
        <f t="shared" si="13"/>
        <v>0</v>
      </c>
    </row>
    <row r="419" spans="1:11" x14ac:dyDescent="0.25">
      <c r="A419" s="104" t="str">
        <f t="shared" si="12"/>
        <v/>
      </c>
      <c r="B419" s="93"/>
      <c r="C419" s="93"/>
      <c r="D419" s="103" t="str">
        <f>IF(C419="","",VLOOKUP(C419,'بيانات الموظفين'!$B$3:$C$301,2,FALSE))</f>
        <v/>
      </c>
      <c r="E419" s="94"/>
      <c r="F419" s="93"/>
      <c r="G419" s="94"/>
      <c r="H419" s="108"/>
      <c r="I419" s="109"/>
      <c r="J419" s="96"/>
      <c r="K419" s="97">
        <f t="shared" si="13"/>
        <v>0</v>
      </c>
    </row>
    <row r="420" spans="1:11" x14ac:dyDescent="0.25">
      <c r="A420" s="104" t="str">
        <f t="shared" si="12"/>
        <v/>
      </c>
      <c r="B420" s="93"/>
      <c r="C420" s="93"/>
      <c r="D420" s="103" t="str">
        <f>IF(C420="","",VLOOKUP(C420,'بيانات الموظفين'!$B$3:$C$301,2,FALSE))</f>
        <v/>
      </c>
      <c r="E420" s="94"/>
      <c r="F420" s="93"/>
      <c r="G420" s="94"/>
      <c r="H420" s="108"/>
      <c r="I420" s="109"/>
      <c r="J420" s="96"/>
      <c r="K420" s="97">
        <f t="shared" si="13"/>
        <v>0</v>
      </c>
    </row>
    <row r="421" spans="1:11" x14ac:dyDescent="0.25">
      <c r="A421" s="104" t="str">
        <f t="shared" si="12"/>
        <v/>
      </c>
      <c r="B421" s="93"/>
      <c r="C421" s="93"/>
      <c r="D421" s="103" t="str">
        <f>IF(C421="","",VLOOKUP(C421,'بيانات الموظفين'!$B$3:$C$301,2,FALSE))</f>
        <v/>
      </c>
      <c r="E421" s="94"/>
      <c r="F421" s="93"/>
      <c r="G421" s="94"/>
      <c r="H421" s="108"/>
      <c r="I421" s="109"/>
      <c r="J421" s="96"/>
      <c r="K421" s="97">
        <f t="shared" si="13"/>
        <v>0</v>
      </c>
    </row>
    <row r="422" spans="1:11" x14ac:dyDescent="0.25">
      <c r="A422" s="104" t="str">
        <f t="shared" si="12"/>
        <v/>
      </c>
      <c r="B422" s="93"/>
      <c r="C422" s="93"/>
      <c r="D422" s="103" t="str">
        <f>IF(C422="","",VLOOKUP(C422,'بيانات الموظفين'!$B$3:$C$301,2,FALSE))</f>
        <v/>
      </c>
      <c r="E422" s="94"/>
      <c r="F422" s="93"/>
      <c r="G422" s="94"/>
      <c r="H422" s="108"/>
      <c r="I422" s="109"/>
      <c r="J422" s="96"/>
      <c r="K422" s="97">
        <f t="shared" si="13"/>
        <v>0</v>
      </c>
    </row>
    <row r="423" spans="1:11" x14ac:dyDescent="0.25">
      <c r="A423" s="104" t="str">
        <f t="shared" si="12"/>
        <v/>
      </c>
      <c r="B423" s="93"/>
      <c r="C423" s="93"/>
      <c r="D423" s="103" t="str">
        <f>IF(C423="","",VLOOKUP(C423,'بيانات الموظفين'!$B$3:$C$301,2,FALSE))</f>
        <v/>
      </c>
      <c r="E423" s="94"/>
      <c r="F423" s="93"/>
      <c r="G423" s="94"/>
      <c r="H423" s="108"/>
      <c r="I423" s="109"/>
      <c r="J423" s="96"/>
      <c r="K423" s="97">
        <f t="shared" si="13"/>
        <v>0</v>
      </c>
    </row>
    <row r="424" spans="1:11" x14ac:dyDescent="0.25">
      <c r="A424" s="104" t="str">
        <f t="shared" si="12"/>
        <v/>
      </c>
      <c r="B424" s="93"/>
      <c r="C424" s="93"/>
      <c r="D424" s="103" t="str">
        <f>IF(C424="","",VLOOKUP(C424,'بيانات الموظفين'!$B$3:$C$301,2,FALSE))</f>
        <v/>
      </c>
      <c r="E424" s="94"/>
      <c r="F424" s="93"/>
      <c r="G424" s="94"/>
      <c r="H424" s="108"/>
      <c r="I424" s="109"/>
      <c r="J424" s="96"/>
      <c r="K424" s="97">
        <f t="shared" si="13"/>
        <v>0</v>
      </c>
    </row>
    <row r="425" spans="1:11" x14ac:dyDescent="0.25">
      <c r="A425" s="104" t="str">
        <f t="shared" si="12"/>
        <v/>
      </c>
      <c r="B425" s="93"/>
      <c r="C425" s="93"/>
      <c r="D425" s="103" t="str">
        <f>IF(C425="","",VLOOKUP(C425,'بيانات الموظفين'!$B$3:$C$301,2,FALSE))</f>
        <v/>
      </c>
      <c r="E425" s="94"/>
      <c r="F425" s="93"/>
      <c r="G425" s="94"/>
      <c r="H425" s="108"/>
      <c r="I425" s="109"/>
      <c r="J425" s="96"/>
      <c r="K425" s="97">
        <f t="shared" si="13"/>
        <v>0</v>
      </c>
    </row>
    <row r="426" spans="1:11" x14ac:dyDescent="0.25">
      <c r="A426" s="104" t="str">
        <f t="shared" si="12"/>
        <v/>
      </c>
      <c r="B426" s="93"/>
      <c r="C426" s="93"/>
      <c r="D426" s="103" t="str">
        <f>IF(C426="","",VLOOKUP(C426,'بيانات الموظفين'!$B$3:$C$301,2,FALSE))</f>
        <v/>
      </c>
      <c r="E426" s="94"/>
      <c r="F426" s="93"/>
      <c r="G426" s="94"/>
      <c r="H426" s="108"/>
      <c r="I426" s="109"/>
      <c r="J426" s="96"/>
      <c r="K426" s="97">
        <f t="shared" si="13"/>
        <v>0</v>
      </c>
    </row>
    <row r="427" spans="1:11" x14ac:dyDescent="0.25">
      <c r="A427" s="104" t="str">
        <f t="shared" si="12"/>
        <v/>
      </c>
      <c r="B427" s="93"/>
      <c r="C427" s="93"/>
      <c r="D427" s="103" t="str">
        <f>IF(C427="","",VLOOKUP(C427,'بيانات الموظفين'!$B$3:$C$301,2,FALSE))</f>
        <v/>
      </c>
      <c r="E427" s="94"/>
      <c r="F427" s="93"/>
      <c r="G427" s="94"/>
      <c r="H427" s="108"/>
      <c r="I427" s="109"/>
      <c r="J427" s="96"/>
      <c r="K427" s="97">
        <f t="shared" si="13"/>
        <v>0</v>
      </c>
    </row>
    <row r="428" spans="1:11" x14ac:dyDescent="0.25">
      <c r="A428" s="104" t="str">
        <f t="shared" si="12"/>
        <v/>
      </c>
      <c r="B428" s="93"/>
      <c r="C428" s="93"/>
      <c r="D428" s="103" t="str">
        <f>IF(C428="","",VLOOKUP(C428,'بيانات الموظفين'!$B$3:$C$301,2,FALSE))</f>
        <v/>
      </c>
      <c r="E428" s="94"/>
      <c r="F428" s="93"/>
      <c r="G428" s="94"/>
      <c r="H428" s="108"/>
      <c r="I428" s="109"/>
      <c r="J428" s="96"/>
      <c r="K428" s="97">
        <f t="shared" si="13"/>
        <v>0</v>
      </c>
    </row>
    <row r="429" spans="1:11" x14ac:dyDescent="0.25">
      <c r="A429" s="104" t="str">
        <f t="shared" si="12"/>
        <v/>
      </c>
      <c r="B429" s="93"/>
      <c r="C429" s="93"/>
      <c r="D429" s="103" t="str">
        <f>IF(C429="","",VLOOKUP(C429,'بيانات الموظفين'!$B$3:$C$301,2,FALSE))</f>
        <v/>
      </c>
      <c r="E429" s="94"/>
      <c r="F429" s="93"/>
      <c r="G429" s="94"/>
      <c r="H429" s="108"/>
      <c r="I429" s="109"/>
      <c r="J429" s="96"/>
      <c r="K429" s="97">
        <f t="shared" si="13"/>
        <v>0</v>
      </c>
    </row>
    <row r="430" spans="1:11" x14ac:dyDescent="0.25">
      <c r="A430" s="104" t="str">
        <f t="shared" si="12"/>
        <v/>
      </c>
      <c r="B430" s="93"/>
      <c r="C430" s="93"/>
      <c r="D430" s="103" t="str">
        <f>IF(C430="","",VLOOKUP(C430,'بيانات الموظفين'!$B$3:$C$301,2,FALSE))</f>
        <v/>
      </c>
      <c r="E430" s="94"/>
      <c r="F430" s="93"/>
      <c r="G430" s="94"/>
      <c r="H430" s="108"/>
      <c r="I430" s="109"/>
      <c r="J430" s="96"/>
      <c r="K430" s="97">
        <f t="shared" si="13"/>
        <v>0</v>
      </c>
    </row>
    <row r="431" spans="1:11" x14ac:dyDescent="0.25">
      <c r="A431" s="104" t="str">
        <f t="shared" si="12"/>
        <v/>
      </c>
      <c r="B431" s="93"/>
      <c r="C431" s="93"/>
      <c r="D431" s="103" t="str">
        <f>IF(C431="","",VLOOKUP(C431,'بيانات الموظفين'!$B$3:$C$301,2,FALSE))</f>
        <v/>
      </c>
      <c r="E431" s="94"/>
      <c r="F431" s="93"/>
      <c r="G431" s="94"/>
      <c r="H431" s="108"/>
      <c r="I431" s="109"/>
      <c r="J431" s="96"/>
      <c r="K431" s="97">
        <f t="shared" si="13"/>
        <v>0</v>
      </c>
    </row>
    <row r="432" spans="1:11" x14ac:dyDescent="0.25">
      <c r="A432" s="104" t="str">
        <f t="shared" si="12"/>
        <v/>
      </c>
      <c r="B432" s="93"/>
      <c r="C432" s="93"/>
      <c r="D432" s="103" t="str">
        <f>IF(C432="","",VLOOKUP(C432,'بيانات الموظفين'!$B$3:$C$301,2,FALSE))</f>
        <v/>
      </c>
      <c r="E432" s="94"/>
      <c r="F432" s="93"/>
      <c r="G432" s="94"/>
      <c r="H432" s="108"/>
      <c r="I432" s="109"/>
      <c r="J432" s="96"/>
      <c r="K432" s="97">
        <f t="shared" si="13"/>
        <v>0</v>
      </c>
    </row>
    <row r="433" spans="1:11" x14ac:dyDescent="0.25">
      <c r="A433" s="104" t="str">
        <f t="shared" si="12"/>
        <v/>
      </c>
      <c r="B433" s="93"/>
      <c r="C433" s="93"/>
      <c r="D433" s="103" t="str">
        <f>IF(C433="","",VLOOKUP(C433,'بيانات الموظفين'!$B$3:$C$301,2,FALSE))</f>
        <v/>
      </c>
      <c r="E433" s="94"/>
      <c r="F433" s="93"/>
      <c r="G433" s="94"/>
      <c r="H433" s="108"/>
      <c r="I433" s="109"/>
      <c r="J433" s="96"/>
      <c r="K433" s="97">
        <f t="shared" si="13"/>
        <v>0</v>
      </c>
    </row>
    <row r="434" spans="1:11" x14ac:dyDescent="0.25">
      <c r="A434" s="104" t="str">
        <f t="shared" si="12"/>
        <v/>
      </c>
      <c r="B434" s="93"/>
      <c r="C434" s="93"/>
      <c r="D434" s="103" t="str">
        <f>IF(C434="","",VLOOKUP(C434,'بيانات الموظفين'!$B$3:$C$301,2,FALSE))</f>
        <v/>
      </c>
      <c r="E434" s="94"/>
      <c r="F434" s="93"/>
      <c r="G434" s="94"/>
      <c r="H434" s="108"/>
      <c r="I434" s="109"/>
      <c r="J434" s="96"/>
      <c r="K434" s="97">
        <f t="shared" si="13"/>
        <v>0</v>
      </c>
    </row>
    <row r="435" spans="1:11" x14ac:dyDescent="0.25">
      <c r="A435" s="104" t="str">
        <f t="shared" si="12"/>
        <v/>
      </c>
      <c r="B435" s="93"/>
      <c r="C435" s="93"/>
      <c r="D435" s="103" t="str">
        <f>IF(C435="","",VLOOKUP(C435,'بيانات الموظفين'!$B$3:$C$301,2,FALSE))</f>
        <v/>
      </c>
      <c r="E435" s="94"/>
      <c r="F435" s="93"/>
      <c r="G435" s="94"/>
      <c r="H435" s="108"/>
      <c r="I435" s="109"/>
      <c r="J435" s="96"/>
      <c r="K435" s="97">
        <f t="shared" si="13"/>
        <v>0</v>
      </c>
    </row>
    <row r="436" spans="1:11" x14ac:dyDescent="0.25">
      <c r="A436" s="104" t="str">
        <f t="shared" si="12"/>
        <v/>
      </c>
      <c r="B436" s="93"/>
      <c r="C436" s="93"/>
      <c r="D436" s="103" t="str">
        <f>IF(C436="","",VLOOKUP(C436,'بيانات الموظفين'!$B$3:$C$301,2,FALSE))</f>
        <v/>
      </c>
      <c r="E436" s="94"/>
      <c r="F436" s="93"/>
      <c r="G436" s="94"/>
      <c r="H436" s="108"/>
      <c r="I436" s="109"/>
      <c r="J436" s="96"/>
      <c r="K436" s="97">
        <f t="shared" si="13"/>
        <v>0</v>
      </c>
    </row>
    <row r="437" spans="1:11" x14ac:dyDescent="0.25">
      <c r="A437" s="104" t="str">
        <f t="shared" si="12"/>
        <v/>
      </c>
      <c r="B437" s="93"/>
      <c r="C437" s="93"/>
      <c r="D437" s="103" t="str">
        <f>IF(C437="","",VLOOKUP(C437,'بيانات الموظفين'!$B$3:$C$301,2,FALSE))</f>
        <v/>
      </c>
      <c r="E437" s="94"/>
      <c r="F437" s="93"/>
      <c r="G437" s="94"/>
      <c r="H437" s="108"/>
      <c r="I437" s="109"/>
      <c r="J437" s="96"/>
      <c r="K437" s="97">
        <f t="shared" si="13"/>
        <v>0</v>
      </c>
    </row>
    <row r="438" spans="1:11" x14ac:dyDescent="0.25">
      <c r="A438" s="104" t="str">
        <f t="shared" si="12"/>
        <v/>
      </c>
      <c r="B438" s="93"/>
      <c r="C438" s="93"/>
      <c r="D438" s="103" t="str">
        <f>IF(C438="","",VLOOKUP(C438,'بيانات الموظفين'!$B$3:$C$301,2,FALSE))</f>
        <v/>
      </c>
      <c r="E438" s="94"/>
      <c r="F438" s="93"/>
      <c r="G438" s="94"/>
      <c r="H438" s="108"/>
      <c r="I438" s="109"/>
      <c r="J438" s="96"/>
      <c r="K438" s="97">
        <f t="shared" si="13"/>
        <v>0</v>
      </c>
    </row>
    <row r="439" spans="1:11" x14ac:dyDescent="0.25">
      <c r="A439" s="104" t="str">
        <f t="shared" si="12"/>
        <v/>
      </c>
      <c r="B439" s="93"/>
      <c r="C439" s="93"/>
      <c r="D439" s="103" t="str">
        <f>IF(C439="","",VLOOKUP(C439,'بيانات الموظفين'!$B$3:$C$301,2,FALSE))</f>
        <v/>
      </c>
      <c r="E439" s="94"/>
      <c r="F439" s="93"/>
      <c r="G439" s="94"/>
      <c r="H439" s="108"/>
      <c r="I439" s="109"/>
      <c r="J439" s="96"/>
      <c r="K439" s="97">
        <f t="shared" si="13"/>
        <v>0</v>
      </c>
    </row>
    <row r="440" spans="1:11" x14ac:dyDescent="0.25">
      <c r="A440" s="104" t="str">
        <f t="shared" si="12"/>
        <v/>
      </c>
      <c r="B440" s="93"/>
      <c r="C440" s="93"/>
      <c r="D440" s="103" t="str">
        <f>IF(C440="","",VLOOKUP(C440,'بيانات الموظفين'!$B$3:$C$301,2,FALSE))</f>
        <v/>
      </c>
      <c r="E440" s="94"/>
      <c r="F440" s="93"/>
      <c r="G440" s="94"/>
      <c r="H440" s="108"/>
      <c r="I440" s="109"/>
      <c r="J440" s="96"/>
      <c r="K440" s="97">
        <f t="shared" si="13"/>
        <v>0</v>
      </c>
    </row>
    <row r="441" spans="1:11" x14ac:dyDescent="0.25">
      <c r="A441" s="104" t="str">
        <f t="shared" si="12"/>
        <v/>
      </c>
      <c r="B441" s="93"/>
      <c r="C441" s="93"/>
      <c r="D441" s="103" t="str">
        <f>IF(C441="","",VLOOKUP(C441,'بيانات الموظفين'!$B$3:$C$301,2,FALSE))</f>
        <v/>
      </c>
      <c r="E441" s="94"/>
      <c r="F441" s="93"/>
      <c r="G441" s="94"/>
      <c r="H441" s="108"/>
      <c r="I441" s="109"/>
      <c r="J441" s="96"/>
      <c r="K441" s="97">
        <f t="shared" si="13"/>
        <v>0</v>
      </c>
    </row>
    <row r="442" spans="1:11" x14ac:dyDescent="0.25">
      <c r="A442" s="104" t="str">
        <f t="shared" si="12"/>
        <v/>
      </c>
      <c r="B442" s="93"/>
      <c r="C442" s="93"/>
      <c r="D442" s="103" t="str">
        <f>IF(C442="","",VLOOKUP(C442,'بيانات الموظفين'!$B$3:$C$301,2,FALSE))</f>
        <v/>
      </c>
      <c r="E442" s="94"/>
      <c r="F442" s="93"/>
      <c r="G442" s="94"/>
      <c r="H442" s="108"/>
      <c r="I442" s="109"/>
      <c r="J442" s="96"/>
      <c r="K442" s="97">
        <f t="shared" si="13"/>
        <v>0</v>
      </c>
    </row>
    <row r="443" spans="1:11" x14ac:dyDescent="0.25">
      <c r="A443" s="104" t="str">
        <f t="shared" si="12"/>
        <v/>
      </c>
      <c r="B443" s="93"/>
      <c r="C443" s="93"/>
      <c r="D443" s="103" t="str">
        <f>IF(C443="","",VLOOKUP(C443,'بيانات الموظفين'!$B$3:$C$301,2,FALSE))</f>
        <v/>
      </c>
      <c r="E443" s="94"/>
      <c r="F443" s="93"/>
      <c r="G443" s="94"/>
      <c r="H443" s="108"/>
      <c r="I443" s="109"/>
      <c r="J443" s="96"/>
      <c r="K443" s="97">
        <f t="shared" si="13"/>
        <v>0</v>
      </c>
    </row>
    <row r="444" spans="1:11" x14ac:dyDescent="0.25">
      <c r="A444" s="104" t="str">
        <f t="shared" si="12"/>
        <v/>
      </c>
      <c r="B444" s="93"/>
      <c r="C444" s="93"/>
      <c r="D444" s="103" t="str">
        <f>IF(C444="","",VLOOKUP(C444,'بيانات الموظفين'!$B$3:$C$301,2,FALSE))</f>
        <v/>
      </c>
      <c r="E444" s="94"/>
      <c r="F444" s="93"/>
      <c r="G444" s="94"/>
      <c r="H444" s="108"/>
      <c r="I444" s="109"/>
      <c r="J444" s="96"/>
      <c r="K444" s="97">
        <f t="shared" si="13"/>
        <v>0</v>
      </c>
    </row>
    <row r="445" spans="1:11" x14ac:dyDescent="0.25">
      <c r="A445" s="104" t="str">
        <f t="shared" si="12"/>
        <v/>
      </c>
      <c r="B445" s="93"/>
      <c r="C445" s="93"/>
      <c r="D445" s="103" t="str">
        <f>IF(C445="","",VLOOKUP(C445,'بيانات الموظفين'!$B$3:$C$301,2,FALSE))</f>
        <v/>
      </c>
      <c r="E445" s="94"/>
      <c r="F445" s="93"/>
      <c r="G445" s="94"/>
      <c r="H445" s="108"/>
      <c r="I445" s="109"/>
      <c r="J445" s="96"/>
      <c r="K445" s="97">
        <f t="shared" si="13"/>
        <v>0</v>
      </c>
    </row>
    <row r="446" spans="1:11" x14ac:dyDescent="0.25">
      <c r="A446" s="104" t="str">
        <f t="shared" si="12"/>
        <v/>
      </c>
      <c r="B446" s="93"/>
      <c r="C446" s="93"/>
      <c r="D446" s="103" t="str">
        <f>IF(C446="","",VLOOKUP(C446,'بيانات الموظفين'!$B$3:$C$301,2,FALSE))</f>
        <v/>
      </c>
      <c r="E446" s="94"/>
      <c r="F446" s="93"/>
      <c r="G446" s="94"/>
      <c r="H446" s="108"/>
      <c r="I446" s="109"/>
      <c r="J446" s="96"/>
      <c r="K446" s="97">
        <f t="shared" si="13"/>
        <v>0</v>
      </c>
    </row>
    <row r="447" spans="1:11" x14ac:dyDescent="0.25">
      <c r="A447" s="104" t="str">
        <f t="shared" si="12"/>
        <v/>
      </c>
      <c r="B447" s="93"/>
      <c r="C447" s="93"/>
      <c r="D447" s="103" t="str">
        <f>IF(C447="","",VLOOKUP(C447,'بيانات الموظفين'!$B$3:$C$301,2,FALSE))</f>
        <v/>
      </c>
      <c r="E447" s="94"/>
      <c r="F447" s="93"/>
      <c r="G447" s="94"/>
      <c r="H447" s="108"/>
      <c r="I447" s="109"/>
      <c r="J447" s="96"/>
      <c r="K447" s="97">
        <f t="shared" si="13"/>
        <v>0</v>
      </c>
    </row>
    <row r="448" spans="1:11" x14ac:dyDescent="0.25">
      <c r="A448" s="104" t="str">
        <f t="shared" si="12"/>
        <v/>
      </c>
      <c r="B448" s="93"/>
      <c r="C448" s="93"/>
      <c r="D448" s="103" t="str">
        <f>IF(C448="","",VLOOKUP(C448,'بيانات الموظفين'!$B$3:$C$301,2,FALSE))</f>
        <v/>
      </c>
      <c r="E448" s="94"/>
      <c r="F448" s="93"/>
      <c r="G448" s="94"/>
      <c r="H448" s="108"/>
      <c r="I448" s="109"/>
      <c r="J448" s="96"/>
      <c r="K448" s="97">
        <f t="shared" si="13"/>
        <v>0</v>
      </c>
    </row>
    <row r="449" spans="1:11" x14ac:dyDescent="0.25">
      <c r="A449" s="104" t="str">
        <f t="shared" si="12"/>
        <v/>
      </c>
      <c r="B449" s="93"/>
      <c r="C449" s="93"/>
      <c r="D449" s="103" t="str">
        <f>IF(C449="","",VLOOKUP(C449,'بيانات الموظفين'!$B$3:$C$301,2,FALSE))</f>
        <v/>
      </c>
      <c r="E449" s="94"/>
      <c r="F449" s="93"/>
      <c r="G449" s="94"/>
      <c r="H449" s="108"/>
      <c r="I449" s="109"/>
      <c r="J449" s="96"/>
      <c r="K449" s="97">
        <f t="shared" si="13"/>
        <v>0</v>
      </c>
    </row>
    <row r="450" spans="1:11" x14ac:dyDescent="0.25">
      <c r="A450" s="104" t="str">
        <f t="shared" si="12"/>
        <v/>
      </c>
      <c r="B450" s="93"/>
      <c r="C450" s="93"/>
      <c r="D450" s="103" t="str">
        <f>IF(C450="","",VLOOKUP(C450,'بيانات الموظفين'!$B$3:$C$301,2,FALSE))</f>
        <v/>
      </c>
      <c r="E450" s="94"/>
      <c r="F450" s="93"/>
      <c r="G450" s="94"/>
      <c r="H450" s="108"/>
      <c r="I450" s="109"/>
      <c r="J450" s="96"/>
      <c r="K450" s="97">
        <f t="shared" si="13"/>
        <v>0</v>
      </c>
    </row>
    <row r="451" spans="1:11" x14ac:dyDescent="0.25">
      <c r="A451" s="104" t="str">
        <f t="shared" si="12"/>
        <v/>
      </c>
      <c r="B451" s="93"/>
      <c r="C451" s="93"/>
      <c r="D451" s="103" t="str">
        <f>IF(C451="","",VLOOKUP(C451,'بيانات الموظفين'!$B$3:$C$301,2,FALSE))</f>
        <v/>
      </c>
      <c r="E451" s="94"/>
      <c r="F451" s="93"/>
      <c r="G451" s="94"/>
      <c r="H451" s="108"/>
      <c r="I451" s="109"/>
      <c r="J451" s="96"/>
      <c r="K451" s="97">
        <f t="shared" si="13"/>
        <v>0</v>
      </c>
    </row>
    <row r="452" spans="1:11" x14ac:dyDescent="0.25">
      <c r="A452" s="104" t="str">
        <f t="shared" si="12"/>
        <v/>
      </c>
      <c r="B452" s="93"/>
      <c r="C452" s="93"/>
      <c r="D452" s="103" t="str">
        <f>IF(C452="","",VLOOKUP(C452,'بيانات الموظفين'!$B$3:$C$301,2,FALSE))</f>
        <v/>
      </c>
      <c r="E452" s="94"/>
      <c r="F452" s="93"/>
      <c r="G452" s="94"/>
      <c r="H452" s="108"/>
      <c r="I452" s="109"/>
      <c r="J452" s="96"/>
      <c r="K452" s="97">
        <f t="shared" si="13"/>
        <v>0</v>
      </c>
    </row>
    <row r="453" spans="1:11" x14ac:dyDescent="0.25">
      <c r="A453" s="104" t="str">
        <f t="shared" si="12"/>
        <v/>
      </c>
      <c r="B453" s="93"/>
      <c r="C453" s="93"/>
      <c r="D453" s="103" t="str">
        <f>IF(C453="","",VLOOKUP(C453,'بيانات الموظفين'!$B$3:$C$301,2,FALSE))</f>
        <v/>
      </c>
      <c r="E453" s="94"/>
      <c r="F453" s="93"/>
      <c r="G453" s="94"/>
      <c r="H453" s="108"/>
      <c r="I453" s="109"/>
      <c r="J453" s="96"/>
      <c r="K453" s="97">
        <f t="shared" si="13"/>
        <v>0</v>
      </c>
    </row>
    <row r="454" spans="1:11" x14ac:dyDescent="0.25">
      <c r="A454" s="104" t="str">
        <f t="shared" ref="A454:A517" si="14">IF(C454="","",ROW(A454)-ROW($A$5))</f>
        <v/>
      </c>
      <c r="B454" s="93"/>
      <c r="C454" s="93"/>
      <c r="D454" s="103" t="str">
        <f>IF(C454="","",VLOOKUP(C454,'بيانات الموظفين'!$B$3:$C$301,2,FALSE))</f>
        <v/>
      </c>
      <c r="E454" s="94"/>
      <c r="F454" s="93"/>
      <c r="G454" s="94"/>
      <c r="H454" s="108"/>
      <c r="I454" s="109"/>
      <c r="J454" s="96"/>
      <c r="K454" s="97">
        <f t="shared" si="13"/>
        <v>0</v>
      </c>
    </row>
    <row r="455" spans="1:11" x14ac:dyDescent="0.25">
      <c r="A455" s="104" t="str">
        <f t="shared" si="14"/>
        <v/>
      </c>
      <c r="B455" s="93"/>
      <c r="C455" s="93"/>
      <c r="D455" s="103" t="str">
        <f>IF(C455="","",VLOOKUP(C455,'بيانات الموظفين'!$B$3:$C$301,2,FALSE))</f>
        <v/>
      </c>
      <c r="E455" s="94"/>
      <c r="F455" s="93"/>
      <c r="G455" s="94"/>
      <c r="H455" s="108"/>
      <c r="I455" s="109"/>
      <c r="J455" s="96"/>
      <c r="K455" s="97">
        <f t="shared" ref="K455:K518" si="15">I455-H455</f>
        <v>0</v>
      </c>
    </row>
    <row r="456" spans="1:11" x14ac:dyDescent="0.25">
      <c r="A456" s="104" t="str">
        <f t="shared" si="14"/>
        <v/>
      </c>
      <c r="B456" s="93"/>
      <c r="C456" s="93"/>
      <c r="D456" s="103" t="str">
        <f>IF(C456="","",VLOOKUP(C456,'بيانات الموظفين'!$B$3:$C$301,2,FALSE))</f>
        <v/>
      </c>
      <c r="E456" s="94"/>
      <c r="F456" s="93"/>
      <c r="G456" s="94"/>
      <c r="H456" s="108"/>
      <c r="I456" s="109"/>
      <c r="J456" s="96"/>
      <c r="K456" s="97">
        <f t="shared" si="15"/>
        <v>0</v>
      </c>
    </row>
    <row r="457" spans="1:11" x14ac:dyDescent="0.25">
      <c r="A457" s="104" t="str">
        <f t="shared" si="14"/>
        <v/>
      </c>
      <c r="B457" s="93"/>
      <c r="C457" s="93"/>
      <c r="D457" s="103" t="str">
        <f>IF(C457="","",VLOOKUP(C457,'بيانات الموظفين'!$B$3:$C$301,2,FALSE))</f>
        <v/>
      </c>
      <c r="E457" s="94"/>
      <c r="F457" s="93"/>
      <c r="G457" s="94"/>
      <c r="H457" s="108"/>
      <c r="I457" s="109"/>
      <c r="J457" s="96"/>
      <c r="K457" s="97">
        <f t="shared" si="15"/>
        <v>0</v>
      </c>
    </row>
    <row r="458" spans="1:11" x14ac:dyDescent="0.25">
      <c r="A458" s="104" t="str">
        <f t="shared" si="14"/>
        <v/>
      </c>
      <c r="B458" s="93"/>
      <c r="C458" s="93"/>
      <c r="D458" s="103" t="str">
        <f>IF(C458="","",VLOOKUP(C458,'بيانات الموظفين'!$B$3:$C$301,2,FALSE))</f>
        <v/>
      </c>
      <c r="E458" s="94"/>
      <c r="F458" s="93"/>
      <c r="G458" s="94"/>
      <c r="H458" s="108"/>
      <c r="I458" s="109"/>
      <c r="J458" s="96"/>
      <c r="K458" s="97">
        <f t="shared" si="15"/>
        <v>0</v>
      </c>
    </row>
    <row r="459" spans="1:11" x14ac:dyDescent="0.25">
      <c r="A459" s="104" t="str">
        <f t="shared" si="14"/>
        <v/>
      </c>
      <c r="B459" s="93"/>
      <c r="C459" s="93"/>
      <c r="D459" s="103" t="str">
        <f>IF(C459="","",VLOOKUP(C459,'بيانات الموظفين'!$B$3:$C$301,2,FALSE))</f>
        <v/>
      </c>
      <c r="E459" s="94"/>
      <c r="F459" s="93"/>
      <c r="G459" s="94"/>
      <c r="H459" s="108"/>
      <c r="I459" s="109"/>
      <c r="J459" s="96"/>
      <c r="K459" s="97">
        <f t="shared" si="15"/>
        <v>0</v>
      </c>
    </row>
    <row r="460" spans="1:11" x14ac:dyDescent="0.25">
      <c r="A460" s="104" t="str">
        <f t="shared" si="14"/>
        <v/>
      </c>
      <c r="B460" s="93"/>
      <c r="C460" s="93"/>
      <c r="D460" s="103" t="str">
        <f>IF(C460="","",VLOOKUP(C460,'بيانات الموظفين'!$B$3:$C$301,2,FALSE))</f>
        <v/>
      </c>
      <c r="E460" s="94"/>
      <c r="F460" s="93"/>
      <c r="G460" s="94"/>
      <c r="H460" s="108"/>
      <c r="I460" s="109"/>
      <c r="J460" s="96"/>
      <c r="K460" s="97">
        <f t="shared" si="15"/>
        <v>0</v>
      </c>
    </row>
    <row r="461" spans="1:11" x14ac:dyDescent="0.25">
      <c r="A461" s="104" t="str">
        <f t="shared" si="14"/>
        <v/>
      </c>
      <c r="B461" s="93"/>
      <c r="C461" s="93"/>
      <c r="D461" s="103" t="str">
        <f>IF(C461="","",VLOOKUP(C461,'بيانات الموظفين'!$B$3:$C$301,2,FALSE))</f>
        <v/>
      </c>
      <c r="E461" s="94"/>
      <c r="F461" s="93"/>
      <c r="G461" s="94"/>
      <c r="H461" s="108"/>
      <c r="I461" s="109"/>
      <c r="J461" s="96"/>
      <c r="K461" s="97">
        <f t="shared" si="15"/>
        <v>0</v>
      </c>
    </row>
    <row r="462" spans="1:11" x14ac:dyDescent="0.25">
      <c r="A462" s="104" t="str">
        <f t="shared" si="14"/>
        <v/>
      </c>
      <c r="B462" s="93"/>
      <c r="C462" s="93"/>
      <c r="D462" s="103" t="str">
        <f>IF(C462="","",VLOOKUP(C462,'بيانات الموظفين'!$B$3:$C$301,2,FALSE))</f>
        <v/>
      </c>
      <c r="E462" s="94"/>
      <c r="F462" s="93"/>
      <c r="G462" s="94"/>
      <c r="H462" s="108"/>
      <c r="I462" s="109"/>
      <c r="J462" s="96"/>
      <c r="K462" s="97">
        <f t="shared" si="15"/>
        <v>0</v>
      </c>
    </row>
    <row r="463" spans="1:11" x14ac:dyDescent="0.25">
      <c r="A463" s="104" t="str">
        <f t="shared" si="14"/>
        <v/>
      </c>
      <c r="B463" s="93"/>
      <c r="C463" s="93"/>
      <c r="D463" s="103" t="str">
        <f>IF(C463="","",VLOOKUP(C463,'بيانات الموظفين'!$B$3:$C$301,2,FALSE))</f>
        <v/>
      </c>
      <c r="E463" s="94"/>
      <c r="F463" s="93"/>
      <c r="G463" s="94"/>
      <c r="H463" s="108"/>
      <c r="I463" s="109"/>
      <c r="J463" s="96"/>
      <c r="K463" s="97">
        <f t="shared" si="15"/>
        <v>0</v>
      </c>
    </row>
    <row r="464" spans="1:11" x14ac:dyDescent="0.25">
      <c r="A464" s="104" t="str">
        <f t="shared" si="14"/>
        <v/>
      </c>
      <c r="B464" s="93"/>
      <c r="C464" s="93"/>
      <c r="D464" s="103" t="str">
        <f>IF(C464="","",VLOOKUP(C464,'بيانات الموظفين'!$B$3:$C$301,2,FALSE))</f>
        <v/>
      </c>
      <c r="E464" s="94"/>
      <c r="F464" s="93"/>
      <c r="G464" s="94"/>
      <c r="H464" s="108"/>
      <c r="I464" s="109"/>
      <c r="J464" s="96"/>
      <c r="K464" s="97">
        <f t="shared" si="15"/>
        <v>0</v>
      </c>
    </row>
    <row r="465" spans="1:11" x14ac:dyDescent="0.25">
      <c r="A465" s="104" t="str">
        <f t="shared" si="14"/>
        <v/>
      </c>
      <c r="B465" s="93"/>
      <c r="C465" s="93"/>
      <c r="D465" s="103" t="str">
        <f>IF(C465="","",VLOOKUP(C465,'بيانات الموظفين'!$B$3:$C$301,2,FALSE))</f>
        <v/>
      </c>
      <c r="E465" s="94"/>
      <c r="F465" s="93"/>
      <c r="G465" s="94"/>
      <c r="H465" s="108"/>
      <c r="I465" s="109"/>
      <c r="J465" s="96"/>
      <c r="K465" s="97">
        <f t="shared" si="15"/>
        <v>0</v>
      </c>
    </row>
    <row r="466" spans="1:11" x14ac:dyDescent="0.25">
      <c r="A466" s="104" t="str">
        <f t="shared" si="14"/>
        <v/>
      </c>
      <c r="B466" s="93"/>
      <c r="C466" s="93"/>
      <c r="D466" s="103" t="str">
        <f>IF(C466="","",VLOOKUP(C466,'بيانات الموظفين'!$B$3:$C$301,2,FALSE))</f>
        <v/>
      </c>
      <c r="E466" s="94"/>
      <c r="F466" s="93"/>
      <c r="G466" s="94"/>
      <c r="H466" s="108"/>
      <c r="I466" s="109"/>
      <c r="J466" s="96"/>
      <c r="K466" s="97">
        <f t="shared" si="15"/>
        <v>0</v>
      </c>
    </row>
    <row r="467" spans="1:11" x14ac:dyDescent="0.25">
      <c r="A467" s="104" t="str">
        <f t="shared" si="14"/>
        <v/>
      </c>
      <c r="B467" s="93"/>
      <c r="C467" s="93"/>
      <c r="D467" s="103" t="str">
        <f>IF(C467="","",VLOOKUP(C467,'بيانات الموظفين'!$B$3:$C$301,2,FALSE))</f>
        <v/>
      </c>
      <c r="E467" s="94"/>
      <c r="F467" s="93"/>
      <c r="G467" s="94"/>
      <c r="H467" s="108"/>
      <c r="I467" s="109"/>
      <c r="J467" s="96"/>
      <c r="K467" s="97">
        <f t="shared" si="15"/>
        <v>0</v>
      </c>
    </row>
    <row r="468" spans="1:11" x14ac:dyDescent="0.25">
      <c r="A468" s="104" t="str">
        <f t="shared" si="14"/>
        <v/>
      </c>
      <c r="B468" s="93"/>
      <c r="C468" s="93"/>
      <c r="D468" s="103" t="str">
        <f>IF(C468="","",VLOOKUP(C468,'بيانات الموظفين'!$B$3:$C$301,2,FALSE))</f>
        <v/>
      </c>
      <c r="E468" s="94"/>
      <c r="F468" s="93"/>
      <c r="G468" s="94"/>
      <c r="H468" s="108"/>
      <c r="I468" s="109"/>
      <c r="J468" s="96"/>
      <c r="K468" s="97">
        <f t="shared" si="15"/>
        <v>0</v>
      </c>
    </row>
    <row r="469" spans="1:11" x14ac:dyDescent="0.25">
      <c r="A469" s="104" t="str">
        <f t="shared" si="14"/>
        <v/>
      </c>
      <c r="B469" s="93"/>
      <c r="C469" s="93"/>
      <c r="D469" s="103" t="str">
        <f>IF(C469="","",VLOOKUP(C469,'بيانات الموظفين'!$B$3:$C$301,2,FALSE))</f>
        <v/>
      </c>
      <c r="E469" s="94"/>
      <c r="F469" s="93"/>
      <c r="G469" s="94"/>
      <c r="H469" s="108"/>
      <c r="I469" s="109"/>
      <c r="J469" s="96"/>
      <c r="K469" s="97">
        <f t="shared" si="15"/>
        <v>0</v>
      </c>
    </row>
    <row r="470" spans="1:11" x14ac:dyDescent="0.25">
      <c r="A470" s="104" t="str">
        <f t="shared" si="14"/>
        <v/>
      </c>
      <c r="B470" s="93"/>
      <c r="C470" s="93"/>
      <c r="D470" s="103" t="str">
        <f>IF(C470="","",VLOOKUP(C470,'بيانات الموظفين'!$B$3:$C$301,2,FALSE))</f>
        <v/>
      </c>
      <c r="E470" s="94"/>
      <c r="F470" s="93"/>
      <c r="G470" s="94"/>
      <c r="H470" s="108"/>
      <c r="I470" s="109"/>
      <c r="J470" s="96"/>
      <c r="K470" s="97">
        <f t="shared" si="15"/>
        <v>0</v>
      </c>
    </row>
    <row r="471" spans="1:11" x14ac:dyDescent="0.25">
      <c r="A471" s="104" t="str">
        <f t="shared" si="14"/>
        <v/>
      </c>
      <c r="B471" s="93"/>
      <c r="C471" s="93"/>
      <c r="D471" s="103" t="str">
        <f>IF(C471="","",VLOOKUP(C471,'بيانات الموظفين'!$B$3:$C$301,2,FALSE))</f>
        <v/>
      </c>
      <c r="E471" s="94"/>
      <c r="F471" s="93"/>
      <c r="G471" s="94"/>
      <c r="H471" s="108"/>
      <c r="I471" s="109"/>
      <c r="J471" s="96"/>
      <c r="K471" s="97">
        <f t="shared" si="15"/>
        <v>0</v>
      </c>
    </row>
    <row r="472" spans="1:11" x14ac:dyDescent="0.25">
      <c r="A472" s="104" t="str">
        <f t="shared" si="14"/>
        <v/>
      </c>
      <c r="B472" s="93"/>
      <c r="C472" s="93"/>
      <c r="D472" s="103" t="str">
        <f>IF(C472="","",VLOOKUP(C472,'بيانات الموظفين'!$B$3:$C$301,2,FALSE))</f>
        <v/>
      </c>
      <c r="E472" s="94"/>
      <c r="F472" s="93"/>
      <c r="G472" s="94"/>
      <c r="H472" s="108"/>
      <c r="I472" s="109"/>
      <c r="J472" s="96"/>
      <c r="K472" s="97">
        <f t="shared" si="15"/>
        <v>0</v>
      </c>
    </row>
    <row r="473" spans="1:11" x14ac:dyDescent="0.25">
      <c r="A473" s="104" t="str">
        <f t="shared" si="14"/>
        <v/>
      </c>
      <c r="B473" s="93"/>
      <c r="C473" s="93"/>
      <c r="D473" s="103" t="str">
        <f>IF(C473="","",VLOOKUP(C473,'بيانات الموظفين'!$B$3:$C$301,2,FALSE))</f>
        <v/>
      </c>
      <c r="E473" s="94"/>
      <c r="F473" s="93"/>
      <c r="G473" s="94"/>
      <c r="H473" s="108"/>
      <c r="I473" s="109"/>
      <c r="J473" s="96"/>
      <c r="K473" s="97">
        <f t="shared" si="15"/>
        <v>0</v>
      </c>
    </row>
    <row r="474" spans="1:11" x14ac:dyDescent="0.25">
      <c r="A474" s="104" t="str">
        <f t="shared" si="14"/>
        <v/>
      </c>
      <c r="B474" s="93"/>
      <c r="C474" s="93"/>
      <c r="D474" s="103" t="str">
        <f>IF(C474="","",VLOOKUP(C474,'بيانات الموظفين'!$B$3:$C$301,2,FALSE))</f>
        <v/>
      </c>
      <c r="E474" s="94"/>
      <c r="F474" s="93"/>
      <c r="G474" s="94"/>
      <c r="H474" s="108"/>
      <c r="I474" s="109"/>
      <c r="J474" s="96"/>
      <c r="K474" s="97">
        <f t="shared" si="15"/>
        <v>0</v>
      </c>
    </row>
    <row r="475" spans="1:11" x14ac:dyDescent="0.25">
      <c r="A475" s="104" t="str">
        <f t="shared" si="14"/>
        <v/>
      </c>
      <c r="B475" s="93"/>
      <c r="C475" s="93"/>
      <c r="D475" s="103" t="str">
        <f>IF(C475="","",VLOOKUP(C475,'بيانات الموظفين'!$B$3:$C$301,2,FALSE))</f>
        <v/>
      </c>
      <c r="E475" s="94"/>
      <c r="F475" s="93"/>
      <c r="G475" s="94"/>
      <c r="H475" s="108"/>
      <c r="I475" s="109"/>
      <c r="J475" s="96"/>
      <c r="K475" s="97">
        <f t="shared" si="15"/>
        <v>0</v>
      </c>
    </row>
    <row r="476" spans="1:11" x14ac:dyDescent="0.25">
      <c r="A476" s="104" t="str">
        <f t="shared" si="14"/>
        <v/>
      </c>
      <c r="B476" s="93"/>
      <c r="C476" s="93"/>
      <c r="D476" s="103" t="str">
        <f>IF(C476="","",VLOOKUP(C476,'بيانات الموظفين'!$B$3:$C$301,2,FALSE))</f>
        <v/>
      </c>
      <c r="E476" s="94"/>
      <c r="F476" s="93"/>
      <c r="G476" s="94"/>
      <c r="H476" s="108"/>
      <c r="I476" s="109"/>
      <c r="J476" s="96"/>
      <c r="K476" s="97">
        <f t="shared" si="15"/>
        <v>0</v>
      </c>
    </row>
    <row r="477" spans="1:11" x14ac:dyDescent="0.25">
      <c r="A477" s="104" t="str">
        <f t="shared" si="14"/>
        <v/>
      </c>
      <c r="B477" s="93"/>
      <c r="C477" s="93"/>
      <c r="D477" s="103" t="str">
        <f>IF(C477="","",VLOOKUP(C477,'بيانات الموظفين'!$B$3:$C$301,2,FALSE))</f>
        <v/>
      </c>
      <c r="E477" s="94"/>
      <c r="F477" s="93"/>
      <c r="G477" s="94"/>
      <c r="H477" s="108"/>
      <c r="I477" s="109"/>
      <c r="J477" s="96"/>
      <c r="K477" s="97">
        <f t="shared" si="15"/>
        <v>0</v>
      </c>
    </row>
    <row r="478" spans="1:11" x14ac:dyDescent="0.25">
      <c r="A478" s="104" t="str">
        <f t="shared" si="14"/>
        <v/>
      </c>
      <c r="B478" s="93"/>
      <c r="C478" s="93"/>
      <c r="D478" s="103" t="str">
        <f>IF(C478="","",VLOOKUP(C478,'بيانات الموظفين'!$B$3:$C$301,2,FALSE))</f>
        <v/>
      </c>
      <c r="E478" s="94"/>
      <c r="F478" s="93"/>
      <c r="G478" s="94"/>
      <c r="H478" s="108"/>
      <c r="I478" s="109"/>
      <c r="J478" s="96"/>
      <c r="K478" s="97">
        <f t="shared" si="15"/>
        <v>0</v>
      </c>
    </row>
    <row r="479" spans="1:11" x14ac:dyDescent="0.25">
      <c r="A479" s="104" t="str">
        <f t="shared" si="14"/>
        <v/>
      </c>
      <c r="B479" s="93"/>
      <c r="C479" s="93"/>
      <c r="D479" s="103" t="str">
        <f>IF(C479="","",VLOOKUP(C479,'بيانات الموظفين'!$B$3:$C$301,2,FALSE))</f>
        <v/>
      </c>
      <c r="E479" s="94"/>
      <c r="F479" s="93"/>
      <c r="G479" s="94"/>
      <c r="H479" s="108"/>
      <c r="I479" s="109"/>
      <c r="J479" s="96"/>
      <c r="K479" s="97">
        <f t="shared" si="15"/>
        <v>0</v>
      </c>
    </row>
    <row r="480" spans="1:11" x14ac:dyDescent="0.25">
      <c r="A480" s="104" t="str">
        <f t="shared" si="14"/>
        <v/>
      </c>
      <c r="B480" s="93"/>
      <c r="C480" s="93"/>
      <c r="D480" s="103" t="str">
        <f>IF(C480="","",VLOOKUP(C480,'بيانات الموظفين'!$B$3:$C$301,2,FALSE))</f>
        <v/>
      </c>
      <c r="E480" s="94"/>
      <c r="F480" s="93"/>
      <c r="G480" s="94"/>
      <c r="H480" s="108"/>
      <c r="I480" s="109"/>
      <c r="J480" s="96"/>
      <c r="K480" s="97">
        <f t="shared" si="15"/>
        <v>0</v>
      </c>
    </row>
    <row r="481" spans="1:11" x14ac:dyDescent="0.25">
      <c r="A481" s="104" t="str">
        <f t="shared" si="14"/>
        <v/>
      </c>
      <c r="B481" s="93"/>
      <c r="C481" s="93"/>
      <c r="D481" s="103" t="str">
        <f>IF(C481="","",VLOOKUP(C481,'بيانات الموظفين'!$B$3:$C$301,2,FALSE))</f>
        <v/>
      </c>
      <c r="E481" s="94"/>
      <c r="F481" s="93"/>
      <c r="G481" s="94"/>
      <c r="H481" s="108"/>
      <c r="I481" s="109"/>
      <c r="J481" s="96"/>
      <c r="K481" s="97">
        <f t="shared" si="15"/>
        <v>0</v>
      </c>
    </row>
    <row r="482" spans="1:11" x14ac:dyDescent="0.25">
      <c r="A482" s="104" t="str">
        <f t="shared" si="14"/>
        <v/>
      </c>
      <c r="B482" s="93"/>
      <c r="C482" s="93"/>
      <c r="D482" s="103" t="str">
        <f>IF(C482="","",VLOOKUP(C482,'بيانات الموظفين'!$B$3:$C$301,2,FALSE))</f>
        <v/>
      </c>
      <c r="E482" s="94"/>
      <c r="F482" s="93"/>
      <c r="G482" s="94"/>
      <c r="H482" s="108"/>
      <c r="I482" s="109"/>
      <c r="J482" s="96"/>
      <c r="K482" s="97">
        <f t="shared" si="15"/>
        <v>0</v>
      </c>
    </row>
    <row r="483" spans="1:11" x14ac:dyDescent="0.25">
      <c r="A483" s="104" t="str">
        <f t="shared" si="14"/>
        <v/>
      </c>
      <c r="B483" s="93"/>
      <c r="C483" s="93"/>
      <c r="D483" s="103" t="str">
        <f>IF(C483="","",VLOOKUP(C483,'بيانات الموظفين'!$B$3:$C$301,2,FALSE))</f>
        <v/>
      </c>
      <c r="E483" s="94"/>
      <c r="F483" s="93"/>
      <c r="G483" s="94"/>
      <c r="H483" s="108"/>
      <c r="I483" s="109"/>
      <c r="J483" s="96"/>
      <c r="K483" s="97">
        <f t="shared" si="15"/>
        <v>0</v>
      </c>
    </row>
    <row r="484" spans="1:11" x14ac:dyDescent="0.25">
      <c r="A484" s="104" t="str">
        <f t="shared" si="14"/>
        <v/>
      </c>
      <c r="B484" s="93"/>
      <c r="C484" s="93"/>
      <c r="D484" s="103" t="str">
        <f>IF(C484="","",VLOOKUP(C484,'بيانات الموظفين'!$B$3:$C$301,2,FALSE))</f>
        <v/>
      </c>
      <c r="E484" s="94"/>
      <c r="F484" s="93"/>
      <c r="G484" s="94"/>
      <c r="H484" s="108"/>
      <c r="I484" s="109"/>
      <c r="J484" s="96"/>
      <c r="K484" s="97">
        <f t="shared" si="15"/>
        <v>0</v>
      </c>
    </row>
    <row r="485" spans="1:11" x14ac:dyDescent="0.25">
      <c r="A485" s="104" t="str">
        <f t="shared" si="14"/>
        <v/>
      </c>
      <c r="B485" s="93"/>
      <c r="C485" s="93"/>
      <c r="D485" s="103" t="str">
        <f>IF(C485="","",VLOOKUP(C485,'بيانات الموظفين'!$B$3:$C$301,2,FALSE))</f>
        <v/>
      </c>
      <c r="E485" s="94"/>
      <c r="F485" s="93"/>
      <c r="G485" s="94"/>
      <c r="H485" s="108"/>
      <c r="I485" s="109"/>
      <c r="J485" s="96"/>
      <c r="K485" s="97">
        <f t="shared" si="15"/>
        <v>0</v>
      </c>
    </row>
    <row r="486" spans="1:11" x14ac:dyDescent="0.25">
      <c r="A486" s="104" t="str">
        <f t="shared" si="14"/>
        <v/>
      </c>
      <c r="B486" s="93"/>
      <c r="C486" s="93"/>
      <c r="D486" s="103" t="str">
        <f>IF(C486="","",VLOOKUP(C486,'بيانات الموظفين'!$B$3:$C$301,2,FALSE))</f>
        <v/>
      </c>
      <c r="E486" s="94"/>
      <c r="F486" s="93"/>
      <c r="G486" s="94"/>
      <c r="H486" s="108"/>
      <c r="I486" s="109"/>
      <c r="J486" s="96"/>
      <c r="K486" s="97">
        <f t="shared" si="15"/>
        <v>0</v>
      </c>
    </row>
    <row r="487" spans="1:11" x14ac:dyDescent="0.25">
      <c r="A487" s="104" t="str">
        <f t="shared" si="14"/>
        <v/>
      </c>
      <c r="B487" s="93"/>
      <c r="C487" s="93"/>
      <c r="D487" s="103" t="str">
        <f>IF(C487="","",VLOOKUP(C487,'بيانات الموظفين'!$B$3:$C$301,2,FALSE))</f>
        <v/>
      </c>
      <c r="E487" s="94"/>
      <c r="F487" s="93"/>
      <c r="G487" s="94"/>
      <c r="H487" s="108"/>
      <c r="I487" s="109"/>
      <c r="J487" s="96"/>
      <c r="K487" s="97">
        <f t="shared" si="15"/>
        <v>0</v>
      </c>
    </row>
    <row r="488" spans="1:11" x14ac:dyDescent="0.25">
      <c r="A488" s="104" t="str">
        <f t="shared" si="14"/>
        <v/>
      </c>
      <c r="B488" s="93"/>
      <c r="C488" s="93"/>
      <c r="D488" s="103" t="str">
        <f>IF(C488="","",VLOOKUP(C488,'بيانات الموظفين'!$B$3:$C$301,2,FALSE))</f>
        <v/>
      </c>
      <c r="E488" s="94"/>
      <c r="F488" s="93"/>
      <c r="G488" s="94"/>
      <c r="H488" s="108"/>
      <c r="I488" s="109"/>
      <c r="J488" s="96"/>
      <c r="K488" s="97">
        <f t="shared" si="15"/>
        <v>0</v>
      </c>
    </row>
    <row r="489" spans="1:11" x14ac:dyDescent="0.25">
      <c r="A489" s="104" t="str">
        <f t="shared" si="14"/>
        <v/>
      </c>
      <c r="B489" s="93"/>
      <c r="C489" s="93"/>
      <c r="D489" s="103" t="str">
        <f>IF(C489="","",VLOOKUP(C489,'بيانات الموظفين'!$B$3:$C$301,2,FALSE))</f>
        <v/>
      </c>
      <c r="E489" s="94"/>
      <c r="F489" s="93"/>
      <c r="G489" s="94"/>
      <c r="H489" s="108"/>
      <c r="I489" s="109"/>
      <c r="J489" s="96"/>
      <c r="K489" s="97">
        <f t="shared" si="15"/>
        <v>0</v>
      </c>
    </row>
    <row r="490" spans="1:11" x14ac:dyDescent="0.25">
      <c r="A490" s="104" t="str">
        <f t="shared" si="14"/>
        <v/>
      </c>
      <c r="B490" s="93"/>
      <c r="C490" s="93"/>
      <c r="D490" s="103" t="str">
        <f>IF(C490="","",VLOOKUP(C490,'بيانات الموظفين'!$B$3:$C$301,2,FALSE))</f>
        <v/>
      </c>
      <c r="E490" s="94"/>
      <c r="F490" s="93"/>
      <c r="G490" s="94"/>
      <c r="H490" s="108"/>
      <c r="I490" s="109"/>
      <c r="J490" s="96"/>
      <c r="K490" s="97">
        <f t="shared" si="15"/>
        <v>0</v>
      </c>
    </row>
    <row r="491" spans="1:11" x14ac:dyDescent="0.25">
      <c r="A491" s="104" t="str">
        <f t="shared" si="14"/>
        <v/>
      </c>
      <c r="B491" s="93"/>
      <c r="C491" s="93"/>
      <c r="D491" s="103" t="str">
        <f>IF(C491="","",VLOOKUP(C491,'بيانات الموظفين'!$B$3:$C$301,2,FALSE))</f>
        <v/>
      </c>
      <c r="E491" s="94"/>
      <c r="F491" s="93"/>
      <c r="G491" s="94"/>
      <c r="H491" s="108"/>
      <c r="I491" s="109"/>
      <c r="J491" s="96"/>
      <c r="K491" s="97">
        <f t="shared" si="15"/>
        <v>0</v>
      </c>
    </row>
    <row r="492" spans="1:11" x14ac:dyDescent="0.25">
      <c r="A492" s="104" t="str">
        <f t="shared" si="14"/>
        <v/>
      </c>
      <c r="B492" s="93"/>
      <c r="C492" s="93"/>
      <c r="D492" s="103" t="str">
        <f>IF(C492="","",VLOOKUP(C492,'بيانات الموظفين'!$B$3:$C$301,2,FALSE))</f>
        <v/>
      </c>
      <c r="E492" s="94"/>
      <c r="F492" s="93"/>
      <c r="G492" s="94"/>
      <c r="H492" s="108"/>
      <c r="I492" s="109"/>
      <c r="J492" s="96"/>
      <c r="K492" s="97">
        <f t="shared" si="15"/>
        <v>0</v>
      </c>
    </row>
    <row r="493" spans="1:11" x14ac:dyDescent="0.25">
      <c r="A493" s="104" t="str">
        <f t="shared" si="14"/>
        <v/>
      </c>
      <c r="B493" s="93"/>
      <c r="C493" s="93"/>
      <c r="D493" s="103" t="str">
        <f>IF(C493="","",VLOOKUP(C493,'بيانات الموظفين'!$B$3:$C$301,2,FALSE))</f>
        <v/>
      </c>
      <c r="E493" s="94"/>
      <c r="F493" s="93"/>
      <c r="G493" s="94"/>
      <c r="H493" s="108"/>
      <c r="I493" s="109"/>
      <c r="J493" s="96"/>
      <c r="K493" s="97">
        <f t="shared" si="15"/>
        <v>0</v>
      </c>
    </row>
    <row r="494" spans="1:11" x14ac:dyDescent="0.25">
      <c r="A494" s="104" t="str">
        <f t="shared" si="14"/>
        <v/>
      </c>
      <c r="B494" s="93"/>
      <c r="C494" s="93"/>
      <c r="D494" s="103" t="str">
        <f>IF(C494="","",VLOOKUP(C494,'بيانات الموظفين'!$B$3:$C$301,2,FALSE))</f>
        <v/>
      </c>
      <c r="E494" s="94"/>
      <c r="F494" s="93"/>
      <c r="G494" s="94"/>
      <c r="H494" s="108"/>
      <c r="I494" s="109"/>
      <c r="J494" s="96"/>
      <c r="K494" s="97">
        <f t="shared" si="15"/>
        <v>0</v>
      </c>
    </row>
    <row r="495" spans="1:11" x14ac:dyDescent="0.25">
      <c r="A495" s="104" t="str">
        <f t="shared" si="14"/>
        <v/>
      </c>
      <c r="B495" s="93"/>
      <c r="C495" s="93"/>
      <c r="D495" s="103" t="str">
        <f>IF(C495="","",VLOOKUP(C495,'بيانات الموظفين'!$B$3:$C$301,2,FALSE))</f>
        <v/>
      </c>
      <c r="E495" s="94"/>
      <c r="F495" s="93"/>
      <c r="G495" s="94"/>
      <c r="H495" s="108"/>
      <c r="I495" s="109"/>
      <c r="J495" s="96"/>
      <c r="K495" s="97">
        <f t="shared" si="15"/>
        <v>0</v>
      </c>
    </row>
    <row r="496" spans="1:11" x14ac:dyDescent="0.25">
      <c r="A496" s="104" t="str">
        <f t="shared" si="14"/>
        <v/>
      </c>
      <c r="B496" s="93"/>
      <c r="C496" s="93"/>
      <c r="D496" s="103" t="str">
        <f>IF(C496="","",VLOOKUP(C496,'بيانات الموظفين'!$B$3:$C$301,2,FALSE))</f>
        <v/>
      </c>
      <c r="E496" s="94"/>
      <c r="F496" s="93"/>
      <c r="G496" s="94"/>
      <c r="H496" s="108"/>
      <c r="I496" s="109"/>
      <c r="J496" s="96"/>
      <c r="K496" s="97">
        <f t="shared" si="15"/>
        <v>0</v>
      </c>
    </row>
    <row r="497" spans="1:11" x14ac:dyDescent="0.25">
      <c r="A497" s="104" t="str">
        <f t="shared" si="14"/>
        <v/>
      </c>
      <c r="B497" s="93"/>
      <c r="C497" s="93"/>
      <c r="D497" s="103" t="str">
        <f>IF(C497="","",VLOOKUP(C497,'بيانات الموظفين'!$B$3:$C$301,2,FALSE))</f>
        <v/>
      </c>
      <c r="E497" s="94"/>
      <c r="F497" s="93"/>
      <c r="G497" s="94"/>
      <c r="H497" s="108"/>
      <c r="I497" s="109"/>
      <c r="J497" s="96"/>
      <c r="K497" s="97">
        <f t="shared" si="15"/>
        <v>0</v>
      </c>
    </row>
    <row r="498" spans="1:11" x14ac:dyDescent="0.25">
      <c r="A498" s="104" t="str">
        <f t="shared" si="14"/>
        <v/>
      </c>
      <c r="B498" s="93"/>
      <c r="C498" s="93"/>
      <c r="D498" s="103" t="str">
        <f>IF(C498="","",VLOOKUP(C498,'بيانات الموظفين'!$B$3:$C$301,2,FALSE))</f>
        <v/>
      </c>
      <c r="E498" s="94"/>
      <c r="F498" s="93"/>
      <c r="G498" s="94"/>
      <c r="H498" s="108"/>
      <c r="I498" s="109"/>
      <c r="J498" s="96"/>
      <c r="K498" s="97">
        <f t="shared" si="15"/>
        <v>0</v>
      </c>
    </row>
    <row r="499" spans="1:11" x14ac:dyDescent="0.25">
      <c r="A499" s="104" t="str">
        <f t="shared" si="14"/>
        <v/>
      </c>
      <c r="B499" s="93"/>
      <c r="C499" s="93"/>
      <c r="D499" s="103" t="str">
        <f>IF(C499="","",VLOOKUP(C499,'بيانات الموظفين'!$B$3:$C$301,2,FALSE))</f>
        <v/>
      </c>
      <c r="E499" s="94"/>
      <c r="F499" s="93"/>
      <c r="G499" s="94"/>
      <c r="H499" s="108"/>
      <c r="I499" s="109"/>
      <c r="J499" s="96"/>
      <c r="K499" s="97">
        <f t="shared" si="15"/>
        <v>0</v>
      </c>
    </row>
    <row r="500" spans="1:11" x14ac:dyDescent="0.25">
      <c r="A500" s="104" t="str">
        <f t="shared" si="14"/>
        <v/>
      </c>
      <c r="B500" s="93"/>
      <c r="C500" s="93"/>
      <c r="D500" s="103" t="str">
        <f>IF(C500="","",VLOOKUP(C500,'بيانات الموظفين'!$B$3:$C$301,2,FALSE))</f>
        <v/>
      </c>
      <c r="E500" s="94"/>
      <c r="F500" s="93"/>
      <c r="G500" s="94"/>
      <c r="H500" s="108"/>
      <c r="I500" s="109"/>
      <c r="J500" s="96"/>
      <c r="K500" s="97">
        <f t="shared" si="15"/>
        <v>0</v>
      </c>
    </row>
    <row r="501" spans="1:11" x14ac:dyDescent="0.25">
      <c r="A501" s="104" t="str">
        <f t="shared" si="14"/>
        <v/>
      </c>
      <c r="B501" s="93"/>
      <c r="C501" s="93"/>
      <c r="D501" s="103" t="str">
        <f>IF(C501="","",VLOOKUP(C501,'بيانات الموظفين'!$B$3:$C$301,2,FALSE))</f>
        <v/>
      </c>
      <c r="E501" s="94"/>
      <c r="F501" s="93"/>
      <c r="G501" s="94"/>
      <c r="H501" s="108"/>
      <c r="I501" s="109"/>
      <c r="J501" s="96"/>
      <c r="K501" s="97">
        <f t="shared" si="15"/>
        <v>0</v>
      </c>
    </row>
    <row r="502" spans="1:11" x14ac:dyDescent="0.25">
      <c r="A502" s="104" t="str">
        <f t="shared" si="14"/>
        <v/>
      </c>
      <c r="B502" s="93"/>
      <c r="C502" s="93"/>
      <c r="D502" s="103" t="str">
        <f>IF(C502="","",VLOOKUP(C502,'بيانات الموظفين'!$B$3:$C$301,2,FALSE))</f>
        <v/>
      </c>
      <c r="E502" s="94"/>
      <c r="F502" s="93"/>
      <c r="G502" s="94"/>
      <c r="H502" s="108"/>
      <c r="I502" s="109"/>
      <c r="J502" s="96"/>
      <c r="K502" s="97">
        <f t="shared" si="15"/>
        <v>0</v>
      </c>
    </row>
    <row r="503" spans="1:11" x14ac:dyDescent="0.25">
      <c r="A503" s="104" t="str">
        <f t="shared" si="14"/>
        <v/>
      </c>
      <c r="B503" s="93"/>
      <c r="C503" s="93"/>
      <c r="D503" s="103" t="str">
        <f>IF(C503="","",VLOOKUP(C503,'بيانات الموظفين'!$B$3:$C$301,2,FALSE))</f>
        <v/>
      </c>
      <c r="E503" s="94"/>
      <c r="F503" s="93"/>
      <c r="G503" s="94"/>
      <c r="H503" s="108"/>
      <c r="I503" s="109"/>
      <c r="J503" s="96"/>
      <c r="K503" s="97">
        <f t="shared" si="15"/>
        <v>0</v>
      </c>
    </row>
    <row r="504" spans="1:11" x14ac:dyDescent="0.25">
      <c r="A504" s="104" t="str">
        <f t="shared" si="14"/>
        <v/>
      </c>
      <c r="B504" s="93"/>
      <c r="C504" s="93"/>
      <c r="D504" s="103" t="str">
        <f>IF(C504="","",VLOOKUP(C504,'بيانات الموظفين'!$B$3:$C$301,2,FALSE))</f>
        <v/>
      </c>
      <c r="E504" s="94"/>
      <c r="F504" s="93"/>
      <c r="G504" s="94"/>
      <c r="H504" s="108"/>
      <c r="I504" s="109"/>
      <c r="J504" s="96"/>
      <c r="K504" s="97">
        <f t="shared" si="15"/>
        <v>0</v>
      </c>
    </row>
    <row r="505" spans="1:11" x14ac:dyDescent="0.25">
      <c r="A505" s="104" t="str">
        <f t="shared" si="14"/>
        <v/>
      </c>
      <c r="B505" s="93"/>
      <c r="C505" s="93"/>
      <c r="D505" s="103" t="str">
        <f>IF(C505="","",VLOOKUP(C505,'بيانات الموظفين'!$B$3:$C$301,2,FALSE))</f>
        <v/>
      </c>
      <c r="E505" s="94"/>
      <c r="F505" s="93"/>
      <c r="G505" s="94"/>
      <c r="H505" s="108"/>
      <c r="I505" s="109"/>
      <c r="J505" s="96"/>
      <c r="K505" s="97">
        <f t="shared" si="15"/>
        <v>0</v>
      </c>
    </row>
    <row r="506" spans="1:11" x14ac:dyDescent="0.25">
      <c r="A506" s="104" t="str">
        <f t="shared" si="14"/>
        <v/>
      </c>
      <c r="B506" s="93"/>
      <c r="C506" s="93"/>
      <c r="D506" s="103" t="str">
        <f>IF(C506="","",VLOOKUP(C506,'بيانات الموظفين'!$B$3:$C$301,2,FALSE))</f>
        <v/>
      </c>
      <c r="E506" s="94"/>
      <c r="F506" s="93"/>
      <c r="G506" s="94"/>
      <c r="H506" s="108"/>
      <c r="I506" s="109"/>
      <c r="J506" s="96"/>
      <c r="K506" s="97">
        <f t="shared" si="15"/>
        <v>0</v>
      </c>
    </row>
    <row r="507" spans="1:11" x14ac:dyDescent="0.25">
      <c r="A507" s="104" t="str">
        <f t="shared" si="14"/>
        <v/>
      </c>
      <c r="B507" s="93"/>
      <c r="C507" s="93"/>
      <c r="D507" s="103" t="str">
        <f>IF(C507="","",VLOOKUP(C507,'بيانات الموظفين'!$B$3:$C$301,2,FALSE))</f>
        <v/>
      </c>
      <c r="E507" s="94"/>
      <c r="F507" s="93"/>
      <c r="G507" s="94"/>
      <c r="H507" s="108"/>
      <c r="I507" s="109"/>
      <c r="J507" s="96"/>
      <c r="K507" s="97">
        <f t="shared" si="15"/>
        <v>0</v>
      </c>
    </row>
    <row r="508" spans="1:11" x14ac:dyDescent="0.25">
      <c r="A508" s="104" t="str">
        <f t="shared" si="14"/>
        <v/>
      </c>
      <c r="B508" s="93"/>
      <c r="C508" s="93"/>
      <c r="D508" s="103" t="str">
        <f>IF(C508="","",VLOOKUP(C508,'بيانات الموظفين'!$B$3:$C$301,2,FALSE))</f>
        <v/>
      </c>
      <c r="E508" s="94"/>
      <c r="F508" s="93"/>
      <c r="G508" s="94"/>
      <c r="H508" s="108"/>
      <c r="I508" s="109"/>
      <c r="J508" s="96"/>
      <c r="K508" s="97">
        <f t="shared" si="15"/>
        <v>0</v>
      </c>
    </row>
    <row r="509" spans="1:11" x14ac:dyDescent="0.25">
      <c r="A509" s="104" t="str">
        <f t="shared" si="14"/>
        <v/>
      </c>
      <c r="B509" s="93"/>
      <c r="C509" s="93"/>
      <c r="D509" s="103" t="str">
        <f>IF(C509="","",VLOOKUP(C509,'بيانات الموظفين'!$B$3:$C$301,2,FALSE))</f>
        <v/>
      </c>
      <c r="E509" s="94"/>
      <c r="F509" s="93"/>
      <c r="G509" s="94"/>
      <c r="H509" s="108"/>
      <c r="I509" s="109"/>
      <c r="J509" s="96"/>
      <c r="K509" s="97">
        <f t="shared" si="15"/>
        <v>0</v>
      </c>
    </row>
    <row r="510" spans="1:11" x14ac:dyDescent="0.25">
      <c r="A510" s="104" t="str">
        <f t="shared" si="14"/>
        <v/>
      </c>
      <c r="B510" s="93"/>
      <c r="C510" s="93"/>
      <c r="D510" s="103" t="str">
        <f>IF(C510="","",VLOOKUP(C510,'بيانات الموظفين'!$B$3:$C$301,2,FALSE))</f>
        <v/>
      </c>
      <c r="E510" s="94"/>
      <c r="F510" s="93"/>
      <c r="G510" s="94"/>
      <c r="H510" s="108"/>
      <c r="I510" s="109"/>
      <c r="J510" s="96"/>
      <c r="K510" s="97">
        <f t="shared" si="15"/>
        <v>0</v>
      </c>
    </row>
    <row r="511" spans="1:11" x14ac:dyDescent="0.25">
      <c r="A511" s="104" t="str">
        <f t="shared" si="14"/>
        <v/>
      </c>
      <c r="B511" s="93"/>
      <c r="C511" s="93"/>
      <c r="D511" s="103" t="str">
        <f>IF(C511="","",VLOOKUP(C511,'بيانات الموظفين'!$B$3:$C$301,2,FALSE))</f>
        <v/>
      </c>
      <c r="E511" s="94"/>
      <c r="F511" s="93"/>
      <c r="G511" s="94"/>
      <c r="H511" s="108"/>
      <c r="I511" s="109"/>
      <c r="J511" s="96"/>
      <c r="K511" s="97">
        <f t="shared" si="15"/>
        <v>0</v>
      </c>
    </row>
    <row r="512" spans="1:11" x14ac:dyDescent="0.25">
      <c r="A512" s="104" t="str">
        <f t="shared" si="14"/>
        <v/>
      </c>
      <c r="B512" s="93"/>
      <c r="C512" s="93"/>
      <c r="D512" s="103" t="str">
        <f>IF(C512="","",VLOOKUP(C512,'بيانات الموظفين'!$B$3:$C$301,2,FALSE))</f>
        <v/>
      </c>
      <c r="E512" s="94"/>
      <c r="F512" s="93"/>
      <c r="G512" s="94"/>
      <c r="H512" s="108"/>
      <c r="I512" s="109"/>
      <c r="J512" s="96"/>
      <c r="K512" s="97">
        <f t="shared" si="15"/>
        <v>0</v>
      </c>
    </row>
    <row r="513" spans="1:11" x14ac:dyDescent="0.25">
      <c r="A513" s="104" t="str">
        <f t="shared" si="14"/>
        <v/>
      </c>
      <c r="B513" s="93"/>
      <c r="C513" s="93"/>
      <c r="D513" s="103" t="str">
        <f>IF(C513="","",VLOOKUP(C513,'بيانات الموظفين'!$B$3:$C$301,2,FALSE))</f>
        <v/>
      </c>
      <c r="E513" s="94"/>
      <c r="F513" s="93"/>
      <c r="G513" s="94"/>
      <c r="H513" s="108"/>
      <c r="I513" s="109"/>
      <c r="J513" s="96"/>
      <c r="K513" s="97">
        <f t="shared" si="15"/>
        <v>0</v>
      </c>
    </row>
    <row r="514" spans="1:11" x14ac:dyDescent="0.25">
      <c r="A514" s="104" t="str">
        <f t="shared" si="14"/>
        <v/>
      </c>
      <c r="B514" s="93"/>
      <c r="C514" s="93"/>
      <c r="D514" s="103" t="str">
        <f>IF(C514="","",VLOOKUP(C514,'بيانات الموظفين'!$B$3:$C$301,2,FALSE))</f>
        <v/>
      </c>
      <c r="E514" s="94"/>
      <c r="F514" s="93"/>
      <c r="G514" s="94"/>
      <c r="H514" s="108"/>
      <c r="I514" s="109"/>
      <c r="J514" s="96"/>
      <c r="K514" s="97">
        <f t="shared" si="15"/>
        <v>0</v>
      </c>
    </row>
    <row r="515" spans="1:11" x14ac:dyDescent="0.25">
      <c r="A515" s="104" t="str">
        <f t="shared" si="14"/>
        <v/>
      </c>
      <c r="B515" s="93"/>
      <c r="C515" s="93"/>
      <c r="D515" s="103" t="str">
        <f>IF(C515="","",VLOOKUP(C515,'بيانات الموظفين'!$B$3:$C$301,2,FALSE))</f>
        <v/>
      </c>
      <c r="E515" s="94"/>
      <c r="F515" s="93"/>
      <c r="G515" s="94"/>
      <c r="H515" s="108"/>
      <c r="I515" s="109"/>
      <c r="J515" s="96"/>
      <c r="K515" s="97">
        <f t="shared" si="15"/>
        <v>0</v>
      </c>
    </row>
    <row r="516" spans="1:11" x14ac:dyDescent="0.25">
      <c r="A516" s="104" t="str">
        <f t="shared" si="14"/>
        <v/>
      </c>
      <c r="B516" s="93"/>
      <c r="C516" s="93"/>
      <c r="D516" s="103" t="str">
        <f>IF(C516="","",VLOOKUP(C516,'بيانات الموظفين'!$B$3:$C$301,2,FALSE))</f>
        <v/>
      </c>
      <c r="E516" s="94"/>
      <c r="F516" s="93"/>
      <c r="G516" s="94"/>
      <c r="H516" s="108"/>
      <c r="I516" s="109"/>
      <c r="J516" s="96"/>
      <c r="K516" s="97">
        <f t="shared" si="15"/>
        <v>0</v>
      </c>
    </row>
    <row r="517" spans="1:11" x14ac:dyDescent="0.25">
      <c r="A517" s="104" t="str">
        <f t="shared" si="14"/>
        <v/>
      </c>
      <c r="B517" s="93"/>
      <c r="C517" s="93"/>
      <c r="D517" s="103" t="str">
        <f>IF(C517="","",VLOOKUP(C517,'بيانات الموظفين'!$B$3:$C$301,2,FALSE))</f>
        <v/>
      </c>
      <c r="E517" s="94"/>
      <c r="F517" s="93"/>
      <c r="G517" s="94"/>
      <c r="H517" s="108"/>
      <c r="I517" s="109"/>
      <c r="J517" s="96"/>
      <c r="K517" s="97">
        <f t="shared" si="15"/>
        <v>0</v>
      </c>
    </row>
    <row r="518" spans="1:11" x14ac:dyDescent="0.25">
      <c r="A518" s="104" t="str">
        <f t="shared" ref="A518:A581" si="16">IF(C518="","",ROW(A518)-ROW($A$5))</f>
        <v/>
      </c>
      <c r="B518" s="93"/>
      <c r="C518" s="93"/>
      <c r="D518" s="103" t="str">
        <f>IF(C518="","",VLOOKUP(C518,'بيانات الموظفين'!$B$3:$C$301,2,FALSE))</f>
        <v/>
      </c>
      <c r="E518" s="94"/>
      <c r="F518" s="93"/>
      <c r="G518" s="94"/>
      <c r="H518" s="108"/>
      <c r="I518" s="109"/>
      <c r="J518" s="96"/>
      <c r="K518" s="97">
        <f t="shared" si="15"/>
        <v>0</v>
      </c>
    </row>
    <row r="519" spans="1:11" x14ac:dyDescent="0.25">
      <c r="A519" s="104" t="str">
        <f t="shared" si="16"/>
        <v/>
      </c>
      <c r="B519" s="93"/>
      <c r="C519" s="93"/>
      <c r="D519" s="103" t="str">
        <f>IF(C519="","",VLOOKUP(C519,'بيانات الموظفين'!$B$3:$C$301,2,FALSE))</f>
        <v/>
      </c>
      <c r="E519" s="94"/>
      <c r="F519" s="93"/>
      <c r="G519" s="94"/>
      <c r="H519" s="108"/>
      <c r="I519" s="109"/>
      <c r="J519" s="96"/>
      <c r="K519" s="97">
        <f t="shared" ref="K519:K582" si="17">I519-H519</f>
        <v>0</v>
      </c>
    </row>
    <row r="520" spans="1:11" x14ac:dyDescent="0.25">
      <c r="A520" s="104" t="str">
        <f t="shared" si="16"/>
        <v/>
      </c>
      <c r="B520" s="93"/>
      <c r="C520" s="93"/>
      <c r="D520" s="103" t="str">
        <f>IF(C520="","",VLOOKUP(C520,'بيانات الموظفين'!$B$3:$C$301,2,FALSE))</f>
        <v/>
      </c>
      <c r="E520" s="94"/>
      <c r="F520" s="93"/>
      <c r="G520" s="94"/>
      <c r="H520" s="108"/>
      <c r="I520" s="109"/>
      <c r="J520" s="96"/>
      <c r="K520" s="97">
        <f t="shared" si="17"/>
        <v>0</v>
      </c>
    </row>
    <row r="521" spans="1:11" x14ac:dyDescent="0.25">
      <c r="A521" s="104" t="str">
        <f t="shared" si="16"/>
        <v/>
      </c>
      <c r="B521" s="93"/>
      <c r="C521" s="93"/>
      <c r="D521" s="103" t="str">
        <f>IF(C521="","",VLOOKUP(C521,'بيانات الموظفين'!$B$3:$C$301,2,FALSE))</f>
        <v/>
      </c>
      <c r="E521" s="94"/>
      <c r="F521" s="93"/>
      <c r="G521" s="94"/>
      <c r="H521" s="108"/>
      <c r="I521" s="109"/>
      <c r="J521" s="96"/>
      <c r="K521" s="97">
        <f t="shared" si="17"/>
        <v>0</v>
      </c>
    </row>
    <row r="522" spans="1:11" x14ac:dyDescent="0.25">
      <c r="A522" s="104" t="str">
        <f t="shared" si="16"/>
        <v/>
      </c>
      <c r="B522" s="93"/>
      <c r="C522" s="93"/>
      <c r="D522" s="103" t="str">
        <f>IF(C522="","",VLOOKUP(C522,'بيانات الموظفين'!$B$3:$C$301,2,FALSE))</f>
        <v/>
      </c>
      <c r="E522" s="94"/>
      <c r="F522" s="93"/>
      <c r="G522" s="94"/>
      <c r="H522" s="108"/>
      <c r="I522" s="109"/>
      <c r="J522" s="96"/>
      <c r="K522" s="97">
        <f t="shared" si="17"/>
        <v>0</v>
      </c>
    </row>
    <row r="523" spans="1:11" x14ac:dyDescent="0.25">
      <c r="A523" s="104" t="str">
        <f t="shared" si="16"/>
        <v/>
      </c>
      <c r="B523" s="93"/>
      <c r="C523" s="93"/>
      <c r="D523" s="103" t="str">
        <f>IF(C523="","",VLOOKUP(C523,'بيانات الموظفين'!$B$3:$C$301,2,FALSE))</f>
        <v/>
      </c>
      <c r="E523" s="94"/>
      <c r="F523" s="93"/>
      <c r="G523" s="94"/>
      <c r="H523" s="108"/>
      <c r="I523" s="109"/>
      <c r="J523" s="96"/>
      <c r="K523" s="97">
        <f t="shared" si="17"/>
        <v>0</v>
      </c>
    </row>
    <row r="524" spans="1:11" x14ac:dyDescent="0.25">
      <c r="A524" s="104" t="str">
        <f t="shared" si="16"/>
        <v/>
      </c>
      <c r="B524" s="93"/>
      <c r="C524" s="93"/>
      <c r="D524" s="103" t="str">
        <f>IF(C524="","",VLOOKUP(C524,'بيانات الموظفين'!$B$3:$C$301,2,FALSE))</f>
        <v/>
      </c>
      <c r="E524" s="94"/>
      <c r="F524" s="93"/>
      <c r="G524" s="94"/>
      <c r="H524" s="108"/>
      <c r="I524" s="109"/>
      <c r="J524" s="96"/>
      <c r="K524" s="97">
        <f t="shared" si="17"/>
        <v>0</v>
      </c>
    </row>
    <row r="525" spans="1:11" x14ac:dyDescent="0.25">
      <c r="A525" s="104" t="str">
        <f t="shared" si="16"/>
        <v/>
      </c>
      <c r="B525" s="93"/>
      <c r="C525" s="93"/>
      <c r="D525" s="103" t="str">
        <f>IF(C525="","",VLOOKUP(C525,'بيانات الموظفين'!$B$3:$C$301,2,FALSE))</f>
        <v/>
      </c>
      <c r="E525" s="94"/>
      <c r="F525" s="93"/>
      <c r="G525" s="94"/>
      <c r="H525" s="108"/>
      <c r="I525" s="109"/>
      <c r="J525" s="96"/>
      <c r="K525" s="97">
        <f t="shared" si="17"/>
        <v>0</v>
      </c>
    </row>
    <row r="526" spans="1:11" x14ac:dyDescent="0.25">
      <c r="A526" s="104" t="str">
        <f t="shared" si="16"/>
        <v/>
      </c>
      <c r="B526" s="93"/>
      <c r="C526" s="93"/>
      <c r="D526" s="103" t="str">
        <f>IF(C526="","",VLOOKUP(C526,'بيانات الموظفين'!$B$3:$C$301,2,FALSE))</f>
        <v/>
      </c>
      <c r="E526" s="94"/>
      <c r="F526" s="93"/>
      <c r="G526" s="94"/>
      <c r="H526" s="108"/>
      <c r="I526" s="109"/>
      <c r="J526" s="96"/>
      <c r="K526" s="97">
        <f t="shared" si="17"/>
        <v>0</v>
      </c>
    </row>
    <row r="527" spans="1:11" x14ac:dyDescent="0.25">
      <c r="A527" s="104" t="str">
        <f t="shared" si="16"/>
        <v/>
      </c>
      <c r="B527" s="93"/>
      <c r="C527" s="93"/>
      <c r="D527" s="103" t="str">
        <f>IF(C527="","",VLOOKUP(C527,'بيانات الموظفين'!$B$3:$C$301,2,FALSE))</f>
        <v/>
      </c>
      <c r="E527" s="94"/>
      <c r="F527" s="93"/>
      <c r="G527" s="94"/>
      <c r="H527" s="108"/>
      <c r="I527" s="109"/>
      <c r="J527" s="96"/>
      <c r="K527" s="97">
        <f t="shared" si="17"/>
        <v>0</v>
      </c>
    </row>
    <row r="528" spans="1:11" x14ac:dyDescent="0.25">
      <c r="A528" s="104" t="str">
        <f t="shared" si="16"/>
        <v/>
      </c>
      <c r="B528" s="93"/>
      <c r="C528" s="93"/>
      <c r="D528" s="103" t="str">
        <f>IF(C528="","",VLOOKUP(C528,'بيانات الموظفين'!$B$3:$C$301,2,FALSE))</f>
        <v/>
      </c>
      <c r="E528" s="94"/>
      <c r="F528" s="93"/>
      <c r="G528" s="94"/>
      <c r="H528" s="108"/>
      <c r="I528" s="109"/>
      <c r="J528" s="96"/>
      <c r="K528" s="97">
        <f t="shared" si="17"/>
        <v>0</v>
      </c>
    </row>
    <row r="529" spans="1:11" x14ac:dyDescent="0.25">
      <c r="A529" s="104" t="str">
        <f t="shared" si="16"/>
        <v/>
      </c>
      <c r="B529" s="93"/>
      <c r="C529" s="93"/>
      <c r="D529" s="103" t="str">
        <f>IF(C529="","",VLOOKUP(C529,'بيانات الموظفين'!$B$3:$C$301,2,FALSE))</f>
        <v/>
      </c>
      <c r="E529" s="94"/>
      <c r="F529" s="93"/>
      <c r="G529" s="94"/>
      <c r="H529" s="108"/>
      <c r="I529" s="109"/>
      <c r="J529" s="96"/>
      <c r="K529" s="97">
        <f t="shared" si="17"/>
        <v>0</v>
      </c>
    </row>
    <row r="530" spans="1:11" x14ac:dyDescent="0.25">
      <c r="A530" s="104" t="str">
        <f t="shared" si="16"/>
        <v/>
      </c>
      <c r="B530" s="93"/>
      <c r="C530" s="93"/>
      <c r="D530" s="103" t="str">
        <f>IF(C530="","",VLOOKUP(C530,'بيانات الموظفين'!$B$3:$C$301,2,FALSE))</f>
        <v/>
      </c>
      <c r="E530" s="94"/>
      <c r="F530" s="93"/>
      <c r="G530" s="94"/>
      <c r="H530" s="108"/>
      <c r="I530" s="109"/>
      <c r="J530" s="96"/>
      <c r="K530" s="97">
        <f t="shared" si="17"/>
        <v>0</v>
      </c>
    </row>
    <row r="531" spans="1:11" x14ac:dyDescent="0.25">
      <c r="A531" s="104" t="str">
        <f t="shared" si="16"/>
        <v/>
      </c>
      <c r="B531" s="93"/>
      <c r="C531" s="93"/>
      <c r="D531" s="103" t="str">
        <f>IF(C531="","",VLOOKUP(C531,'بيانات الموظفين'!$B$3:$C$301,2,FALSE))</f>
        <v/>
      </c>
      <c r="E531" s="94"/>
      <c r="F531" s="93"/>
      <c r="G531" s="94"/>
      <c r="H531" s="108"/>
      <c r="I531" s="109"/>
      <c r="J531" s="96"/>
      <c r="K531" s="97">
        <f t="shared" si="17"/>
        <v>0</v>
      </c>
    </row>
    <row r="532" spans="1:11" x14ac:dyDescent="0.25">
      <c r="A532" s="104" t="str">
        <f t="shared" si="16"/>
        <v/>
      </c>
      <c r="B532" s="93"/>
      <c r="C532" s="93"/>
      <c r="D532" s="103" t="str">
        <f>IF(C532="","",VLOOKUP(C532,'بيانات الموظفين'!$B$3:$C$301,2,FALSE))</f>
        <v/>
      </c>
      <c r="E532" s="94"/>
      <c r="F532" s="93"/>
      <c r="G532" s="94"/>
      <c r="H532" s="108"/>
      <c r="I532" s="109"/>
      <c r="J532" s="96"/>
      <c r="K532" s="97">
        <f t="shared" si="17"/>
        <v>0</v>
      </c>
    </row>
    <row r="533" spans="1:11" x14ac:dyDescent="0.25">
      <c r="A533" s="104" t="str">
        <f t="shared" si="16"/>
        <v/>
      </c>
      <c r="B533" s="93"/>
      <c r="C533" s="93"/>
      <c r="D533" s="103" t="str">
        <f>IF(C533="","",VLOOKUP(C533,'بيانات الموظفين'!$B$3:$C$301,2,FALSE))</f>
        <v/>
      </c>
      <c r="E533" s="94"/>
      <c r="F533" s="93"/>
      <c r="G533" s="94"/>
      <c r="H533" s="108"/>
      <c r="I533" s="109"/>
      <c r="J533" s="96"/>
      <c r="K533" s="97">
        <f t="shared" si="17"/>
        <v>0</v>
      </c>
    </row>
    <row r="534" spans="1:11" x14ac:dyDescent="0.25">
      <c r="A534" s="104" t="str">
        <f t="shared" si="16"/>
        <v/>
      </c>
      <c r="B534" s="93"/>
      <c r="C534" s="93"/>
      <c r="D534" s="103" t="str">
        <f>IF(C534="","",VLOOKUP(C534,'بيانات الموظفين'!$B$3:$C$301,2,FALSE))</f>
        <v/>
      </c>
      <c r="E534" s="94"/>
      <c r="F534" s="93"/>
      <c r="G534" s="94"/>
      <c r="H534" s="108"/>
      <c r="I534" s="109"/>
      <c r="J534" s="96"/>
      <c r="K534" s="97">
        <f t="shared" si="17"/>
        <v>0</v>
      </c>
    </row>
    <row r="535" spans="1:11" x14ac:dyDescent="0.25">
      <c r="A535" s="104" t="str">
        <f t="shared" si="16"/>
        <v/>
      </c>
      <c r="B535" s="93"/>
      <c r="C535" s="93"/>
      <c r="D535" s="103" t="str">
        <f>IF(C535="","",VLOOKUP(C535,'بيانات الموظفين'!$B$3:$C$301,2,FALSE))</f>
        <v/>
      </c>
      <c r="E535" s="94"/>
      <c r="F535" s="93"/>
      <c r="G535" s="94"/>
      <c r="H535" s="108"/>
      <c r="I535" s="109"/>
      <c r="J535" s="96"/>
      <c r="K535" s="97">
        <f t="shared" si="17"/>
        <v>0</v>
      </c>
    </row>
    <row r="536" spans="1:11" x14ac:dyDescent="0.25">
      <c r="A536" s="104" t="str">
        <f t="shared" si="16"/>
        <v/>
      </c>
      <c r="B536" s="93"/>
      <c r="C536" s="93"/>
      <c r="D536" s="103" t="str">
        <f>IF(C536="","",VLOOKUP(C536,'بيانات الموظفين'!$B$3:$C$301,2,FALSE))</f>
        <v/>
      </c>
      <c r="E536" s="94"/>
      <c r="F536" s="93"/>
      <c r="G536" s="94"/>
      <c r="H536" s="108"/>
      <c r="I536" s="109"/>
      <c r="J536" s="96"/>
      <c r="K536" s="97">
        <f t="shared" si="17"/>
        <v>0</v>
      </c>
    </row>
    <row r="537" spans="1:11" x14ac:dyDescent="0.25">
      <c r="A537" s="104" t="str">
        <f t="shared" si="16"/>
        <v/>
      </c>
      <c r="B537" s="93"/>
      <c r="C537" s="93"/>
      <c r="D537" s="103" t="str">
        <f>IF(C537="","",VLOOKUP(C537,'بيانات الموظفين'!$B$3:$C$301,2,FALSE))</f>
        <v/>
      </c>
      <c r="E537" s="94"/>
      <c r="F537" s="93"/>
      <c r="G537" s="94"/>
      <c r="H537" s="108"/>
      <c r="I537" s="109"/>
      <c r="J537" s="96"/>
      <c r="K537" s="97">
        <f t="shared" si="17"/>
        <v>0</v>
      </c>
    </row>
    <row r="538" spans="1:11" x14ac:dyDescent="0.25">
      <c r="A538" s="104" t="str">
        <f t="shared" si="16"/>
        <v/>
      </c>
      <c r="B538" s="93"/>
      <c r="C538" s="93"/>
      <c r="D538" s="103" t="str">
        <f>IF(C538="","",VLOOKUP(C538,'بيانات الموظفين'!$B$3:$C$301,2,FALSE))</f>
        <v/>
      </c>
      <c r="E538" s="94"/>
      <c r="F538" s="93"/>
      <c r="G538" s="94"/>
      <c r="H538" s="108"/>
      <c r="I538" s="109"/>
      <c r="J538" s="96"/>
      <c r="K538" s="97">
        <f t="shared" si="17"/>
        <v>0</v>
      </c>
    </row>
    <row r="539" spans="1:11" x14ac:dyDescent="0.25">
      <c r="A539" s="104" t="str">
        <f t="shared" si="16"/>
        <v/>
      </c>
      <c r="B539" s="93"/>
      <c r="C539" s="93"/>
      <c r="D539" s="103" t="str">
        <f>IF(C539="","",VLOOKUP(C539,'بيانات الموظفين'!$B$3:$C$301,2,FALSE))</f>
        <v/>
      </c>
      <c r="E539" s="94"/>
      <c r="F539" s="93"/>
      <c r="G539" s="94"/>
      <c r="H539" s="108"/>
      <c r="I539" s="109"/>
      <c r="J539" s="96"/>
      <c r="K539" s="97">
        <f t="shared" si="17"/>
        <v>0</v>
      </c>
    </row>
    <row r="540" spans="1:11" x14ac:dyDescent="0.25">
      <c r="A540" s="104" t="str">
        <f t="shared" si="16"/>
        <v/>
      </c>
      <c r="B540" s="93"/>
      <c r="C540" s="93"/>
      <c r="D540" s="103" t="str">
        <f>IF(C540="","",VLOOKUP(C540,'بيانات الموظفين'!$B$3:$C$301,2,FALSE))</f>
        <v/>
      </c>
      <c r="E540" s="94"/>
      <c r="F540" s="93"/>
      <c r="G540" s="94"/>
      <c r="H540" s="108"/>
      <c r="I540" s="109"/>
      <c r="J540" s="96"/>
      <c r="K540" s="97">
        <f t="shared" si="17"/>
        <v>0</v>
      </c>
    </row>
    <row r="541" spans="1:11" x14ac:dyDescent="0.25">
      <c r="A541" s="104" t="str">
        <f t="shared" si="16"/>
        <v/>
      </c>
      <c r="B541" s="93"/>
      <c r="C541" s="93"/>
      <c r="D541" s="103" t="str">
        <f>IF(C541="","",VLOOKUP(C541,'بيانات الموظفين'!$B$3:$C$301,2,FALSE))</f>
        <v/>
      </c>
      <c r="E541" s="94"/>
      <c r="F541" s="93"/>
      <c r="G541" s="94"/>
      <c r="H541" s="108"/>
      <c r="I541" s="109"/>
      <c r="J541" s="96"/>
      <c r="K541" s="97">
        <f t="shared" si="17"/>
        <v>0</v>
      </c>
    </row>
    <row r="542" spans="1:11" x14ac:dyDescent="0.25">
      <c r="A542" s="104" t="str">
        <f t="shared" si="16"/>
        <v/>
      </c>
      <c r="B542" s="93"/>
      <c r="C542" s="93"/>
      <c r="D542" s="103" t="str">
        <f>IF(C542="","",VLOOKUP(C542,'بيانات الموظفين'!$B$3:$C$301,2,FALSE))</f>
        <v/>
      </c>
      <c r="E542" s="94"/>
      <c r="F542" s="93"/>
      <c r="G542" s="94"/>
      <c r="H542" s="108"/>
      <c r="I542" s="109"/>
      <c r="J542" s="96"/>
      <c r="K542" s="97">
        <f t="shared" si="17"/>
        <v>0</v>
      </c>
    </row>
    <row r="543" spans="1:11" x14ac:dyDescent="0.25">
      <c r="A543" s="104" t="str">
        <f t="shared" si="16"/>
        <v/>
      </c>
      <c r="B543" s="93"/>
      <c r="C543" s="93"/>
      <c r="D543" s="103" t="str">
        <f>IF(C543="","",VLOOKUP(C543,'بيانات الموظفين'!$B$3:$C$301,2,FALSE))</f>
        <v/>
      </c>
      <c r="E543" s="94"/>
      <c r="F543" s="93"/>
      <c r="G543" s="94"/>
      <c r="H543" s="108"/>
      <c r="I543" s="109"/>
      <c r="J543" s="96"/>
      <c r="K543" s="97">
        <f t="shared" si="17"/>
        <v>0</v>
      </c>
    </row>
    <row r="544" spans="1:11" x14ac:dyDescent="0.25">
      <c r="A544" s="104" t="str">
        <f t="shared" si="16"/>
        <v/>
      </c>
      <c r="B544" s="93"/>
      <c r="C544" s="93"/>
      <c r="D544" s="103" t="str">
        <f>IF(C544="","",VLOOKUP(C544,'بيانات الموظفين'!$B$3:$C$301,2,FALSE))</f>
        <v/>
      </c>
      <c r="E544" s="94"/>
      <c r="F544" s="93"/>
      <c r="G544" s="94"/>
      <c r="H544" s="108"/>
      <c r="I544" s="109"/>
      <c r="J544" s="96"/>
      <c r="K544" s="97">
        <f t="shared" si="17"/>
        <v>0</v>
      </c>
    </row>
    <row r="545" spans="1:11" x14ac:dyDescent="0.25">
      <c r="A545" s="104" t="str">
        <f t="shared" si="16"/>
        <v/>
      </c>
      <c r="B545" s="93"/>
      <c r="C545" s="93"/>
      <c r="D545" s="103" t="str">
        <f>IF(C545="","",VLOOKUP(C545,'بيانات الموظفين'!$B$3:$C$301,2,FALSE))</f>
        <v/>
      </c>
      <c r="E545" s="94"/>
      <c r="F545" s="93"/>
      <c r="G545" s="94"/>
      <c r="H545" s="108"/>
      <c r="I545" s="109"/>
      <c r="J545" s="96"/>
      <c r="K545" s="97">
        <f t="shared" si="17"/>
        <v>0</v>
      </c>
    </row>
    <row r="546" spans="1:11" x14ac:dyDescent="0.25">
      <c r="A546" s="104" t="str">
        <f t="shared" si="16"/>
        <v/>
      </c>
      <c r="B546" s="93"/>
      <c r="C546" s="93"/>
      <c r="D546" s="103" t="str">
        <f>IF(C546="","",VLOOKUP(C546,'بيانات الموظفين'!$B$3:$C$301,2,FALSE))</f>
        <v/>
      </c>
      <c r="E546" s="94"/>
      <c r="F546" s="93"/>
      <c r="G546" s="94"/>
      <c r="H546" s="108"/>
      <c r="I546" s="109"/>
      <c r="J546" s="96"/>
      <c r="K546" s="97">
        <f t="shared" si="17"/>
        <v>0</v>
      </c>
    </row>
    <row r="547" spans="1:11" x14ac:dyDescent="0.25">
      <c r="A547" s="104" t="str">
        <f t="shared" si="16"/>
        <v/>
      </c>
      <c r="B547" s="93"/>
      <c r="C547" s="93"/>
      <c r="D547" s="103" t="str">
        <f>IF(C547="","",VLOOKUP(C547,'بيانات الموظفين'!$B$3:$C$301,2,FALSE))</f>
        <v/>
      </c>
      <c r="E547" s="94"/>
      <c r="F547" s="93"/>
      <c r="G547" s="94"/>
      <c r="H547" s="108"/>
      <c r="I547" s="109"/>
      <c r="J547" s="96"/>
      <c r="K547" s="97">
        <f t="shared" si="17"/>
        <v>0</v>
      </c>
    </row>
    <row r="548" spans="1:11" x14ac:dyDescent="0.25">
      <c r="A548" s="104" t="str">
        <f t="shared" si="16"/>
        <v/>
      </c>
      <c r="B548" s="93"/>
      <c r="C548" s="93"/>
      <c r="D548" s="103" t="str">
        <f>IF(C548="","",VLOOKUP(C548,'بيانات الموظفين'!$B$3:$C$301,2,FALSE))</f>
        <v/>
      </c>
      <c r="E548" s="94"/>
      <c r="F548" s="93"/>
      <c r="G548" s="94"/>
      <c r="H548" s="108"/>
      <c r="I548" s="109"/>
      <c r="J548" s="96"/>
      <c r="K548" s="97">
        <f t="shared" si="17"/>
        <v>0</v>
      </c>
    </row>
    <row r="549" spans="1:11" x14ac:dyDescent="0.25">
      <c r="A549" s="104" t="str">
        <f t="shared" si="16"/>
        <v/>
      </c>
      <c r="B549" s="93"/>
      <c r="C549" s="93"/>
      <c r="D549" s="103" t="str">
        <f>IF(C549="","",VLOOKUP(C549,'بيانات الموظفين'!$B$3:$C$301,2,FALSE))</f>
        <v/>
      </c>
      <c r="E549" s="94"/>
      <c r="F549" s="93"/>
      <c r="G549" s="94"/>
      <c r="H549" s="108"/>
      <c r="I549" s="109"/>
      <c r="J549" s="96"/>
      <c r="K549" s="97">
        <f t="shared" si="17"/>
        <v>0</v>
      </c>
    </row>
    <row r="550" spans="1:11" x14ac:dyDescent="0.25">
      <c r="A550" s="104" t="str">
        <f t="shared" si="16"/>
        <v/>
      </c>
      <c r="B550" s="93"/>
      <c r="C550" s="93"/>
      <c r="D550" s="103" t="str">
        <f>IF(C550="","",VLOOKUP(C550,'بيانات الموظفين'!$B$3:$C$301,2,FALSE))</f>
        <v/>
      </c>
      <c r="E550" s="94"/>
      <c r="F550" s="93"/>
      <c r="G550" s="94"/>
      <c r="H550" s="108"/>
      <c r="I550" s="109"/>
      <c r="J550" s="96"/>
      <c r="K550" s="97">
        <f t="shared" si="17"/>
        <v>0</v>
      </c>
    </row>
    <row r="551" spans="1:11" x14ac:dyDescent="0.25">
      <c r="A551" s="104" t="str">
        <f t="shared" si="16"/>
        <v/>
      </c>
      <c r="B551" s="93"/>
      <c r="C551" s="93"/>
      <c r="D551" s="103" t="str">
        <f>IF(C551="","",VLOOKUP(C551,'بيانات الموظفين'!$B$3:$C$301,2,FALSE))</f>
        <v/>
      </c>
      <c r="E551" s="94"/>
      <c r="F551" s="93"/>
      <c r="G551" s="94"/>
      <c r="H551" s="108"/>
      <c r="I551" s="109"/>
      <c r="J551" s="96"/>
      <c r="K551" s="97">
        <f t="shared" si="17"/>
        <v>0</v>
      </c>
    </row>
    <row r="552" spans="1:11" x14ac:dyDescent="0.25">
      <c r="A552" s="104" t="str">
        <f t="shared" si="16"/>
        <v/>
      </c>
      <c r="B552" s="93"/>
      <c r="C552" s="93"/>
      <c r="D552" s="103" t="str">
        <f>IF(C552="","",VLOOKUP(C552,'بيانات الموظفين'!$B$3:$C$301,2,FALSE))</f>
        <v/>
      </c>
      <c r="E552" s="94"/>
      <c r="F552" s="93"/>
      <c r="G552" s="94"/>
      <c r="H552" s="108"/>
      <c r="I552" s="109"/>
      <c r="J552" s="96"/>
      <c r="K552" s="97">
        <f t="shared" si="17"/>
        <v>0</v>
      </c>
    </row>
    <row r="553" spans="1:11" x14ac:dyDescent="0.25">
      <c r="A553" s="104" t="str">
        <f t="shared" si="16"/>
        <v/>
      </c>
      <c r="B553" s="93"/>
      <c r="C553" s="93"/>
      <c r="D553" s="103" t="str">
        <f>IF(C553="","",VLOOKUP(C553,'بيانات الموظفين'!$B$3:$C$301,2,FALSE))</f>
        <v/>
      </c>
      <c r="E553" s="94"/>
      <c r="F553" s="93"/>
      <c r="G553" s="94"/>
      <c r="H553" s="108"/>
      <c r="I553" s="109"/>
      <c r="J553" s="96"/>
      <c r="K553" s="97">
        <f t="shared" si="17"/>
        <v>0</v>
      </c>
    </row>
    <row r="554" spans="1:11" x14ac:dyDescent="0.25">
      <c r="A554" s="104" t="str">
        <f t="shared" si="16"/>
        <v/>
      </c>
      <c r="B554" s="93"/>
      <c r="C554" s="93"/>
      <c r="D554" s="103" t="str">
        <f>IF(C554="","",VLOOKUP(C554,'بيانات الموظفين'!$B$3:$C$301,2,FALSE))</f>
        <v/>
      </c>
      <c r="E554" s="94"/>
      <c r="F554" s="93"/>
      <c r="G554" s="94"/>
      <c r="H554" s="108"/>
      <c r="I554" s="109"/>
      <c r="J554" s="96"/>
      <c r="K554" s="97">
        <f t="shared" si="17"/>
        <v>0</v>
      </c>
    </row>
    <row r="555" spans="1:11" x14ac:dyDescent="0.25">
      <c r="A555" s="104" t="str">
        <f t="shared" si="16"/>
        <v/>
      </c>
      <c r="B555" s="93"/>
      <c r="C555" s="93"/>
      <c r="D555" s="103" t="str">
        <f>IF(C555="","",VLOOKUP(C555,'بيانات الموظفين'!$B$3:$C$301,2,FALSE))</f>
        <v/>
      </c>
      <c r="E555" s="94"/>
      <c r="F555" s="93"/>
      <c r="G555" s="94"/>
      <c r="H555" s="108"/>
      <c r="I555" s="109"/>
      <c r="J555" s="96"/>
      <c r="K555" s="97">
        <f t="shared" si="17"/>
        <v>0</v>
      </c>
    </row>
    <row r="556" spans="1:11" x14ac:dyDescent="0.25">
      <c r="A556" s="104" t="str">
        <f t="shared" si="16"/>
        <v/>
      </c>
      <c r="B556" s="93"/>
      <c r="C556" s="93"/>
      <c r="D556" s="103" t="str">
        <f>IF(C556="","",VLOOKUP(C556,'بيانات الموظفين'!$B$3:$C$301,2,FALSE))</f>
        <v/>
      </c>
      <c r="E556" s="94"/>
      <c r="F556" s="93"/>
      <c r="G556" s="94"/>
      <c r="H556" s="108"/>
      <c r="I556" s="109"/>
      <c r="J556" s="96"/>
      <c r="K556" s="97">
        <f t="shared" si="17"/>
        <v>0</v>
      </c>
    </row>
    <row r="557" spans="1:11" x14ac:dyDescent="0.25">
      <c r="A557" s="104" t="str">
        <f t="shared" si="16"/>
        <v/>
      </c>
      <c r="B557" s="93"/>
      <c r="C557" s="93"/>
      <c r="D557" s="103" t="str">
        <f>IF(C557="","",VLOOKUP(C557,'بيانات الموظفين'!$B$3:$C$301,2,FALSE))</f>
        <v/>
      </c>
      <c r="E557" s="94"/>
      <c r="F557" s="93"/>
      <c r="G557" s="94"/>
      <c r="H557" s="108"/>
      <c r="I557" s="109"/>
      <c r="J557" s="96"/>
      <c r="K557" s="97">
        <f t="shared" si="17"/>
        <v>0</v>
      </c>
    </row>
    <row r="558" spans="1:11" x14ac:dyDescent="0.25">
      <c r="A558" s="104" t="str">
        <f t="shared" si="16"/>
        <v/>
      </c>
      <c r="B558" s="93"/>
      <c r="C558" s="93"/>
      <c r="D558" s="103" t="str">
        <f>IF(C558="","",VLOOKUP(C558,'بيانات الموظفين'!$B$3:$C$301,2,FALSE))</f>
        <v/>
      </c>
      <c r="E558" s="94"/>
      <c r="F558" s="93"/>
      <c r="G558" s="94"/>
      <c r="H558" s="108"/>
      <c r="I558" s="109"/>
      <c r="J558" s="96"/>
      <c r="K558" s="97">
        <f t="shared" si="17"/>
        <v>0</v>
      </c>
    </row>
    <row r="559" spans="1:11" x14ac:dyDescent="0.25">
      <c r="A559" s="104" t="str">
        <f t="shared" si="16"/>
        <v/>
      </c>
      <c r="B559" s="93"/>
      <c r="C559" s="93"/>
      <c r="D559" s="103" t="str">
        <f>IF(C559="","",VLOOKUP(C559,'بيانات الموظفين'!$B$3:$C$301,2,FALSE))</f>
        <v/>
      </c>
      <c r="E559" s="94"/>
      <c r="F559" s="93"/>
      <c r="G559" s="94"/>
      <c r="H559" s="108"/>
      <c r="I559" s="109"/>
      <c r="J559" s="96"/>
      <c r="K559" s="97">
        <f t="shared" si="17"/>
        <v>0</v>
      </c>
    </row>
    <row r="560" spans="1:11" x14ac:dyDescent="0.25">
      <c r="A560" s="104" t="str">
        <f t="shared" si="16"/>
        <v/>
      </c>
      <c r="B560" s="93"/>
      <c r="C560" s="93"/>
      <c r="D560" s="103" t="str">
        <f>IF(C560="","",VLOOKUP(C560,'بيانات الموظفين'!$B$3:$C$301,2,FALSE))</f>
        <v/>
      </c>
      <c r="E560" s="94"/>
      <c r="F560" s="93"/>
      <c r="G560" s="94"/>
      <c r="H560" s="108"/>
      <c r="I560" s="109"/>
      <c r="J560" s="96"/>
      <c r="K560" s="97">
        <f t="shared" si="17"/>
        <v>0</v>
      </c>
    </row>
    <row r="561" spans="1:11" x14ac:dyDescent="0.25">
      <c r="A561" s="104" t="str">
        <f t="shared" si="16"/>
        <v/>
      </c>
      <c r="B561" s="93"/>
      <c r="C561" s="93"/>
      <c r="D561" s="103" t="str">
        <f>IF(C561="","",VLOOKUP(C561,'بيانات الموظفين'!$B$3:$C$301,2,FALSE))</f>
        <v/>
      </c>
      <c r="E561" s="94"/>
      <c r="F561" s="93"/>
      <c r="G561" s="94"/>
      <c r="H561" s="108"/>
      <c r="I561" s="109"/>
      <c r="J561" s="96"/>
      <c r="K561" s="97">
        <f t="shared" si="17"/>
        <v>0</v>
      </c>
    </row>
    <row r="562" spans="1:11" x14ac:dyDescent="0.25">
      <c r="A562" s="104" t="str">
        <f t="shared" si="16"/>
        <v/>
      </c>
      <c r="B562" s="93"/>
      <c r="C562" s="93"/>
      <c r="D562" s="103" t="str">
        <f>IF(C562="","",VLOOKUP(C562,'بيانات الموظفين'!$B$3:$C$301,2,FALSE))</f>
        <v/>
      </c>
      <c r="E562" s="94"/>
      <c r="F562" s="93"/>
      <c r="G562" s="94"/>
      <c r="H562" s="108"/>
      <c r="I562" s="109"/>
      <c r="J562" s="96"/>
      <c r="K562" s="97">
        <f t="shared" si="17"/>
        <v>0</v>
      </c>
    </row>
    <row r="563" spans="1:11" x14ac:dyDescent="0.25">
      <c r="A563" s="104" t="str">
        <f t="shared" si="16"/>
        <v/>
      </c>
      <c r="B563" s="93"/>
      <c r="C563" s="93"/>
      <c r="D563" s="103" t="str">
        <f>IF(C563="","",VLOOKUP(C563,'بيانات الموظفين'!$B$3:$C$301,2,FALSE))</f>
        <v/>
      </c>
      <c r="E563" s="94"/>
      <c r="F563" s="93"/>
      <c r="G563" s="94"/>
      <c r="H563" s="108"/>
      <c r="I563" s="109"/>
      <c r="J563" s="96"/>
      <c r="K563" s="97">
        <f t="shared" si="17"/>
        <v>0</v>
      </c>
    </row>
    <row r="564" spans="1:11" x14ac:dyDescent="0.25">
      <c r="A564" s="104" t="str">
        <f t="shared" si="16"/>
        <v/>
      </c>
      <c r="B564" s="93"/>
      <c r="C564" s="93"/>
      <c r="D564" s="103" t="str">
        <f>IF(C564="","",VLOOKUP(C564,'بيانات الموظفين'!$B$3:$C$301,2,FALSE))</f>
        <v/>
      </c>
      <c r="E564" s="94"/>
      <c r="F564" s="93"/>
      <c r="G564" s="94"/>
      <c r="H564" s="108"/>
      <c r="I564" s="109"/>
      <c r="J564" s="96"/>
      <c r="K564" s="97">
        <f t="shared" si="17"/>
        <v>0</v>
      </c>
    </row>
    <row r="565" spans="1:11" x14ac:dyDescent="0.25">
      <c r="A565" s="104" t="str">
        <f t="shared" si="16"/>
        <v/>
      </c>
      <c r="B565" s="93"/>
      <c r="C565" s="93"/>
      <c r="D565" s="103" t="str">
        <f>IF(C565="","",VLOOKUP(C565,'بيانات الموظفين'!$B$3:$C$301,2,FALSE))</f>
        <v/>
      </c>
      <c r="E565" s="94"/>
      <c r="F565" s="93"/>
      <c r="G565" s="94"/>
      <c r="H565" s="108"/>
      <c r="I565" s="109"/>
      <c r="J565" s="96"/>
      <c r="K565" s="97">
        <f t="shared" si="17"/>
        <v>0</v>
      </c>
    </row>
    <row r="566" spans="1:11" x14ac:dyDescent="0.25">
      <c r="A566" s="104" t="str">
        <f t="shared" si="16"/>
        <v/>
      </c>
      <c r="B566" s="93"/>
      <c r="C566" s="93"/>
      <c r="D566" s="103" t="str">
        <f>IF(C566="","",VLOOKUP(C566,'بيانات الموظفين'!$B$3:$C$301,2,FALSE))</f>
        <v/>
      </c>
      <c r="E566" s="94"/>
      <c r="F566" s="93"/>
      <c r="G566" s="94"/>
      <c r="H566" s="108"/>
      <c r="I566" s="109"/>
      <c r="J566" s="96"/>
      <c r="K566" s="97">
        <f t="shared" si="17"/>
        <v>0</v>
      </c>
    </row>
    <row r="567" spans="1:11" x14ac:dyDescent="0.25">
      <c r="A567" s="104" t="str">
        <f t="shared" si="16"/>
        <v/>
      </c>
      <c r="B567" s="93"/>
      <c r="C567" s="93"/>
      <c r="D567" s="103" t="str">
        <f>IF(C567="","",VLOOKUP(C567,'بيانات الموظفين'!$B$3:$C$301,2,FALSE))</f>
        <v/>
      </c>
      <c r="E567" s="94"/>
      <c r="F567" s="93"/>
      <c r="G567" s="94"/>
      <c r="H567" s="108"/>
      <c r="I567" s="109"/>
      <c r="J567" s="96"/>
      <c r="K567" s="97">
        <f t="shared" si="17"/>
        <v>0</v>
      </c>
    </row>
    <row r="568" spans="1:11" x14ac:dyDescent="0.25">
      <c r="A568" s="104" t="str">
        <f t="shared" si="16"/>
        <v/>
      </c>
      <c r="B568" s="93"/>
      <c r="C568" s="93"/>
      <c r="D568" s="103" t="str">
        <f>IF(C568="","",VLOOKUP(C568,'بيانات الموظفين'!$B$3:$C$301,2,FALSE))</f>
        <v/>
      </c>
      <c r="E568" s="94"/>
      <c r="F568" s="93"/>
      <c r="G568" s="94"/>
      <c r="H568" s="108"/>
      <c r="I568" s="109"/>
      <c r="J568" s="96"/>
      <c r="K568" s="97">
        <f t="shared" si="17"/>
        <v>0</v>
      </c>
    </row>
    <row r="569" spans="1:11" x14ac:dyDescent="0.25">
      <c r="A569" s="104" t="str">
        <f t="shared" si="16"/>
        <v/>
      </c>
      <c r="B569" s="93"/>
      <c r="C569" s="93"/>
      <c r="D569" s="103" t="str">
        <f>IF(C569="","",VLOOKUP(C569,'بيانات الموظفين'!$B$3:$C$301,2,FALSE))</f>
        <v/>
      </c>
      <c r="E569" s="94"/>
      <c r="F569" s="93"/>
      <c r="G569" s="94"/>
      <c r="H569" s="108"/>
      <c r="I569" s="109"/>
      <c r="J569" s="96"/>
      <c r="K569" s="97">
        <f t="shared" si="17"/>
        <v>0</v>
      </c>
    </row>
    <row r="570" spans="1:11" x14ac:dyDescent="0.25">
      <c r="A570" s="104" t="str">
        <f t="shared" si="16"/>
        <v/>
      </c>
      <c r="B570" s="93"/>
      <c r="C570" s="93"/>
      <c r="D570" s="103" t="str">
        <f>IF(C570="","",VLOOKUP(C570,'بيانات الموظفين'!$B$3:$C$301,2,FALSE))</f>
        <v/>
      </c>
      <c r="E570" s="94"/>
      <c r="F570" s="93"/>
      <c r="G570" s="94"/>
      <c r="H570" s="108"/>
      <c r="I570" s="109"/>
      <c r="J570" s="96"/>
      <c r="K570" s="97">
        <f t="shared" si="17"/>
        <v>0</v>
      </c>
    </row>
    <row r="571" spans="1:11" x14ac:dyDescent="0.25">
      <c r="A571" s="104" t="str">
        <f t="shared" si="16"/>
        <v/>
      </c>
      <c r="B571" s="93"/>
      <c r="C571" s="93"/>
      <c r="D571" s="103" t="str">
        <f>IF(C571="","",VLOOKUP(C571,'بيانات الموظفين'!$B$3:$C$301,2,FALSE))</f>
        <v/>
      </c>
      <c r="E571" s="94"/>
      <c r="F571" s="93"/>
      <c r="G571" s="94"/>
      <c r="H571" s="108"/>
      <c r="I571" s="109"/>
      <c r="J571" s="96"/>
      <c r="K571" s="97">
        <f t="shared" si="17"/>
        <v>0</v>
      </c>
    </row>
    <row r="572" spans="1:11" x14ac:dyDescent="0.25">
      <c r="A572" s="104" t="str">
        <f t="shared" si="16"/>
        <v/>
      </c>
      <c r="B572" s="93"/>
      <c r="C572" s="93"/>
      <c r="D572" s="103" t="str">
        <f>IF(C572="","",VLOOKUP(C572,'بيانات الموظفين'!$B$3:$C$301,2,FALSE))</f>
        <v/>
      </c>
      <c r="E572" s="94"/>
      <c r="F572" s="93"/>
      <c r="G572" s="94"/>
      <c r="H572" s="108"/>
      <c r="I572" s="109"/>
      <c r="J572" s="96"/>
      <c r="K572" s="97">
        <f t="shared" si="17"/>
        <v>0</v>
      </c>
    </row>
    <row r="573" spans="1:11" x14ac:dyDescent="0.25">
      <c r="A573" s="104" t="str">
        <f t="shared" si="16"/>
        <v/>
      </c>
      <c r="B573" s="93"/>
      <c r="C573" s="93"/>
      <c r="D573" s="103" t="str">
        <f>IF(C573="","",VLOOKUP(C573,'بيانات الموظفين'!$B$3:$C$301,2,FALSE))</f>
        <v/>
      </c>
      <c r="E573" s="94"/>
      <c r="F573" s="93"/>
      <c r="G573" s="94"/>
      <c r="H573" s="108"/>
      <c r="I573" s="109"/>
      <c r="J573" s="96"/>
      <c r="K573" s="97">
        <f t="shared" si="17"/>
        <v>0</v>
      </c>
    </row>
    <row r="574" spans="1:11" x14ac:dyDescent="0.25">
      <c r="A574" s="104" t="str">
        <f t="shared" si="16"/>
        <v/>
      </c>
      <c r="B574" s="93"/>
      <c r="C574" s="93"/>
      <c r="D574" s="103" t="str">
        <f>IF(C574="","",VLOOKUP(C574,'بيانات الموظفين'!$B$3:$C$301,2,FALSE))</f>
        <v/>
      </c>
      <c r="E574" s="94"/>
      <c r="F574" s="93"/>
      <c r="G574" s="94"/>
      <c r="H574" s="108"/>
      <c r="I574" s="109"/>
      <c r="J574" s="96"/>
      <c r="K574" s="97">
        <f t="shared" si="17"/>
        <v>0</v>
      </c>
    </row>
    <row r="575" spans="1:11" x14ac:dyDescent="0.25">
      <c r="A575" s="104" t="str">
        <f t="shared" si="16"/>
        <v/>
      </c>
      <c r="B575" s="93"/>
      <c r="C575" s="93"/>
      <c r="D575" s="103" t="str">
        <f>IF(C575="","",VLOOKUP(C575,'بيانات الموظفين'!$B$3:$C$301,2,FALSE))</f>
        <v/>
      </c>
      <c r="E575" s="94"/>
      <c r="F575" s="93"/>
      <c r="G575" s="94"/>
      <c r="H575" s="108"/>
      <c r="I575" s="109"/>
      <c r="J575" s="96"/>
      <c r="K575" s="97">
        <f t="shared" si="17"/>
        <v>0</v>
      </c>
    </row>
    <row r="576" spans="1:11" x14ac:dyDescent="0.25">
      <c r="A576" s="104" t="str">
        <f t="shared" si="16"/>
        <v/>
      </c>
      <c r="B576" s="93"/>
      <c r="C576" s="93"/>
      <c r="D576" s="103" t="str">
        <f>IF(C576="","",VLOOKUP(C576,'بيانات الموظفين'!$B$3:$C$301,2,FALSE))</f>
        <v/>
      </c>
      <c r="E576" s="94"/>
      <c r="F576" s="93"/>
      <c r="G576" s="94"/>
      <c r="H576" s="108"/>
      <c r="I576" s="109"/>
      <c r="J576" s="96"/>
      <c r="K576" s="97">
        <f t="shared" si="17"/>
        <v>0</v>
      </c>
    </row>
    <row r="577" spans="1:11" x14ac:dyDescent="0.25">
      <c r="A577" s="104" t="str">
        <f t="shared" si="16"/>
        <v/>
      </c>
      <c r="B577" s="93"/>
      <c r="C577" s="93"/>
      <c r="D577" s="103" t="str">
        <f>IF(C577="","",VLOOKUP(C577,'بيانات الموظفين'!$B$3:$C$301,2,FALSE))</f>
        <v/>
      </c>
      <c r="E577" s="94"/>
      <c r="F577" s="93"/>
      <c r="G577" s="94"/>
      <c r="H577" s="108"/>
      <c r="I577" s="109"/>
      <c r="J577" s="96"/>
      <c r="K577" s="97">
        <f t="shared" si="17"/>
        <v>0</v>
      </c>
    </row>
    <row r="578" spans="1:11" x14ac:dyDescent="0.25">
      <c r="A578" s="104" t="str">
        <f t="shared" si="16"/>
        <v/>
      </c>
      <c r="B578" s="93"/>
      <c r="C578" s="93"/>
      <c r="D578" s="103" t="str">
        <f>IF(C578="","",VLOOKUP(C578,'بيانات الموظفين'!$B$3:$C$301,2,FALSE))</f>
        <v/>
      </c>
      <c r="E578" s="94"/>
      <c r="F578" s="93"/>
      <c r="G578" s="94"/>
      <c r="H578" s="108"/>
      <c r="I578" s="109"/>
      <c r="J578" s="96"/>
      <c r="K578" s="97">
        <f t="shared" si="17"/>
        <v>0</v>
      </c>
    </row>
    <row r="579" spans="1:11" x14ac:dyDescent="0.25">
      <c r="A579" s="104" t="str">
        <f t="shared" si="16"/>
        <v/>
      </c>
      <c r="B579" s="93"/>
      <c r="C579" s="93"/>
      <c r="D579" s="103" t="str">
        <f>IF(C579="","",VLOOKUP(C579,'بيانات الموظفين'!$B$3:$C$301,2,FALSE))</f>
        <v/>
      </c>
      <c r="E579" s="94"/>
      <c r="F579" s="93"/>
      <c r="G579" s="94"/>
      <c r="H579" s="108"/>
      <c r="I579" s="109"/>
      <c r="J579" s="96"/>
      <c r="K579" s="97">
        <f t="shared" si="17"/>
        <v>0</v>
      </c>
    </row>
    <row r="580" spans="1:11" x14ac:dyDescent="0.25">
      <c r="A580" s="104" t="str">
        <f t="shared" si="16"/>
        <v/>
      </c>
      <c r="B580" s="93"/>
      <c r="C580" s="93"/>
      <c r="D580" s="103" t="str">
        <f>IF(C580="","",VLOOKUP(C580,'بيانات الموظفين'!$B$3:$C$301,2,FALSE))</f>
        <v/>
      </c>
      <c r="E580" s="94"/>
      <c r="F580" s="93"/>
      <c r="G580" s="94"/>
      <c r="H580" s="108"/>
      <c r="I580" s="109"/>
      <c r="J580" s="96"/>
      <c r="K580" s="97">
        <f t="shared" si="17"/>
        <v>0</v>
      </c>
    </row>
    <row r="581" spans="1:11" x14ac:dyDescent="0.25">
      <c r="A581" s="104" t="str">
        <f t="shared" si="16"/>
        <v/>
      </c>
      <c r="B581" s="93"/>
      <c r="C581" s="93"/>
      <c r="D581" s="103" t="str">
        <f>IF(C581="","",VLOOKUP(C581,'بيانات الموظفين'!$B$3:$C$301,2,FALSE))</f>
        <v/>
      </c>
      <c r="E581" s="94"/>
      <c r="F581" s="93"/>
      <c r="G581" s="94"/>
      <c r="H581" s="108"/>
      <c r="I581" s="109"/>
      <c r="J581" s="96"/>
      <c r="K581" s="97">
        <f t="shared" si="17"/>
        <v>0</v>
      </c>
    </row>
    <row r="582" spans="1:11" x14ac:dyDescent="0.25">
      <c r="A582" s="104" t="str">
        <f t="shared" ref="A582:A645" si="18">IF(C582="","",ROW(A582)-ROW($A$5))</f>
        <v/>
      </c>
      <c r="B582" s="93"/>
      <c r="C582" s="93"/>
      <c r="D582" s="103" t="str">
        <f>IF(C582="","",VLOOKUP(C582,'بيانات الموظفين'!$B$3:$C$301,2,FALSE))</f>
        <v/>
      </c>
      <c r="E582" s="94"/>
      <c r="F582" s="93"/>
      <c r="G582" s="94"/>
      <c r="H582" s="108"/>
      <c r="I582" s="109"/>
      <c r="J582" s="96"/>
      <c r="K582" s="97">
        <f t="shared" si="17"/>
        <v>0</v>
      </c>
    </row>
    <row r="583" spans="1:11" x14ac:dyDescent="0.25">
      <c r="A583" s="104" t="str">
        <f t="shared" si="18"/>
        <v/>
      </c>
      <c r="B583" s="93"/>
      <c r="C583" s="93"/>
      <c r="D583" s="103" t="str">
        <f>IF(C583="","",VLOOKUP(C583,'بيانات الموظفين'!$B$3:$C$301,2,FALSE))</f>
        <v/>
      </c>
      <c r="E583" s="94"/>
      <c r="F583" s="93"/>
      <c r="G583" s="94"/>
      <c r="H583" s="108"/>
      <c r="I583" s="109"/>
      <c r="J583" s="96"/>
      <c r="K583" s="97">
        <f t="shared" ref="K583:K646" si="19">I583-H583</f>
        <v>0</v>
      </c>
    </row>
    <row r="584" spans="1:11" x14ac:dyDescent="0.25">
      <c r="A584" s="104" t="str">
        <f t="shared" si="18"/>
        <v/>
      </c>
      <c r="B584" s="93"/>
      <c r="C584" s="93"/>
      <c r="D584" s="103" t="str">
        <f>IF(C584="","",VLOOKUP(C584,'بيانات الموظفين'!$B$3:$C$301,2,FALSE))</f>
        <v/>
      </c>
      <c r="E584" s="94"/>
      <c r="F584" s="93"/>
      <c r="G584" s="94"/>
      <c r="H584" s="108"/>
      <c r="I584" s="109"/>
      <c r="J584" s="96"/>
      <c r="K584" s="97">
        <f t="shared" si="19"/>
        <v>0</v>
      </c>
    </row>
    <row r="585" spans="1:11" x14ac:dyDescent="0.25">
      <c r="A585" s="104" t="str">
        <f t="shared" si="18"/>
        <v/>
      </c>
      <c r="B585" s="93"/>
      <c r="C585" s="93"/>
      <c r="D585" s="103" t="str">
        <f>IF(C585="","",VLOOKUP(C585,'بيانات الموظفين'!$B$3:$C$301,2,FALSE))</f>
        <v/>
      </c>
      <c r="E585" s="94"/>
      <c r="F585" s="93"/>
      <c r="G585" s="94"/>
      <c r="H585" s="108"/>
      <c r="I585" s="109"/>
      <c r="J585" s="96"/>
      <c r="K585" s="97">
        <f t="shared" si="19"/>
        <v>0</v>
      </c>
    </row>
    <row r="586" spans="1:11" x14ac:dyDescent="0.25">
      <c r="A586" s="104" t="str">
        <f t="shared" si="18"/>
        <v/>
      </c>
      <c r="B586" s="93"/>
      <c r="C586" s="93"/>
      <c r="D586" s="103" t="str">
        <f>IF(C586="","",VLOOKUP(C586,'بيانات الموظفين'!$B$3:$C$301,2,FALSE))</f>
        <v/>
      </c>
      <c r="E586" s="94"/>
      <c r="F586" s="93"/>
      <c r="G586" s="94"/>
      <c r="H586" s="108"/>
      <c r="I586" s="109"/>
      <c r="J586" s="96"/>
      <c r="K586" s="97">
        <f t="shared" si="19"/>
        <v>0</v>
      </c>
    </row>
    <row r="587" spans="1:11" x14ac:dyDescent="0.25">
      <c r="A587" s="104" t="str">
        <f t="shared" si="18"/>
        <v/>
      </c>
      <c r="B587" s="93"/>
      <c r="C587" s="93"/>
      <c r="D587" s="103" t="str">
        <f>IF(C587="","",VLOOKUP(C587,'بيانات الموظفين'!$B$3:$C$301,2,FALSE))</f>
        <v/>
      </c>
      <c r="E587" s="94"/>
      <c r="F587" s="93"/>
      <c r="G587" s="94"/>
      <c r="H587" s="108"/>
      <c r="I587" s="109"/>
      <c r="J587" s="96"/>
      <c r="K587" s="97">
        <f t="shared" si="19"/>
        <v>0</v>
      </c>
    </row>
    <row r="588" spans="1:11" x14ac:dyDescent="0.25">
      <c r="A588" s="104" t="str">
        <f t="shared" si="18"/>
        <v/>
      </c>
      <c r="B588" s="93"/>
      <c r="C588" s="93"/>
      <c r="D588" s="103" t="str">
        <f>IF(C588="","",VLOOKUP(C588,'بيانات الموظفين'!$B$3:$C$301,2,FALSE))</f>
        <v/>
      </c>
      <c r="E588" s="94"/>
      <c r="F588" s="93"/>
      <c r="G588" s="94"/>
      <c r="H588" s="108"/>
      <c r="I588" s="109"/>
      <c r="J588" s="96"/>
      <c r="K588" s="97">
        <f t="shared" si="19"/>
        <v>0</v>
      </c>
    </row>
    <row r="589" spans="1:11" x14ac:dyDescent="0.25">
      <c r="A589" s="104" t="str">
        <f t="shared" si="18"/>
        <v/>
      </c>
      <c r="B589" s="93"/>
      <c r="C589" s="93"/>
      <c r="D589" s="103" t="str">
        <f>IF(C589="","",VLOOKUP(C589,'بيانات الموظفين'!$B$3:$C$301,2,FALSE))</f>
        <v/>
      </c>
      <c r="E589" s="94"/>
      <c r="F589" s="93"/>
      <c r="G589" s="94"/>
      <c r="H589" s="108"/>
      <c r="I589" s="109"/>
      <c r="J589" s="96"/>
      <c r="K589" s="97">
        <f t="shared" si="19"/>
        <v>0</v>
      </c>
    </row>
    <row r="590" spans="1:11" x14ac:dyDescent="0.25">
      <c r="A590" s="104" t="str">
        <f t="shared" si="18"/>
        <v/>
      </c>
      <c r="B590" s="93"/>
      <c r="C590" s="93"/>
      <c r="D590" s="103" t="str">
        <f>IF(C590="","",VLOOKUP(C590,'بيانات الموظفين'!$B$3:$C$301,2,FALSE))</f>
        <v/>
      </c>
      <c r="E590" s="94"/>
      <c r="F590" s="93"/>
      <c r="G590" s="94"/>
      <c r="H590" s="108"/>
      <c r="I590" s="109"/>
      <c r="J590" s="96"/>
      <c r="K590" s="97">
        <f t="shared" si="19"/>
        <v>0</v>
      </c>
    </row>
    <row r="591" spans="1:11" x14ac:dyDescent="0.25">
      <c r="A591" s="104" t="str">
        <f t="shared" si="18"/>
        <v/>
      </c>
      <c r="B591" s="93"/>
      <c r="C591" s="93"/>
      <c r="D591" s="103" t="str">
        <f>IF(C591="","",VLOOKUP(C591,'بيانات الموظفين'!$B$3:$C$301,2,FALSE))</f>
        <v/>
      </c>
      <c r="E591" s="94"/>
      <c r="F591" s="93"/>
      <c r="G591" s="94"/>
      <c r="H591" s="108"/>
      <c r="I591" s="109"/>
      <c r="J591" s="96"/>
      <c r="K591" s="97">
        <f t="shared" si="19"/>
        <v>0</v>
      </c>
    </row>
    <row r="592" spans="1:11" x14ac:dyDescent="0.25">
      <c r="A592" s="104" t="str">
        <f t="shared" si="18"/>
        <v/>
      </c>
      <c r="B592" s="93"/>
      <c r="C592" s="93"/>
      <c r="D592" s="103" t="str">
        <f>IF(C592="","",VLOOKUP(C592,'بيانات الموظفين'!$B$3:$C$301,2,FALSE))</f>
        <v/>
      </c>
      <c r="E592" s="94"/>
      <c r="F592" s="93"/>
      <c r="G592" s="94"/>
      <c r="H592" s="108"/>
      <c r="I592" s="109"/>
      <c r="J592" s="96"/>
      <c r="K592" s="97">
        <f t="shared" si="19"/>
        <v>0</v>
      </c>
    </row>
    <row r="593" spans="1:11" x14ac:dyDescent="0.25">
      <c r="A593" s="104" t="str">
        <f t="shared" si="18"/>
        <v/>
      </c>
      <c r="B593" s="93"/>
      <c r="C593" s="93"/>
      <c r="D593" s="103" t="str">
        <f>IF(C593="","",VLOOKUP(C593,'بيانات الموظفين'!$B$3:$C$301,2,FALSE))</f>
        <v/>
      </c>
      <c r="E593" s="94"/>
      <c r="F593" s="93"/>
      <c r="G593" s="94"/>
      <c r="H593" s="108"/>
      <c r="I593" s="109"/>
      <c r="J593" s="96"/>
      <c r="K593" s="97">
        <f t="shared" si="19"/>
        <v>0</v>
      </c>
    </row>
    <row r="594" spans="1:11" x14ac:dyDescent="0.25">
      <c r="A594" s="104" t="str">
        <f t="shared" si="18"/>
        <v/>
      </c>
      <c r="B594" s="93"/>
      <c r="C594" s="93"/>
      <c r="D594" s="103" t="str">
        <f>IF(C594="","",VLOOKUP(C594,'بيانات الموظفين'!$B$3:$C$301,2,FALSE))</f>
        <v/>
      </c>
      <c r="E594" s="94"/>
      <c r="F594" s="93"/>
      <c r="G594" s="94"/>
      <c r="H594" s="108"/>
      <c r="I594" s="109"/>
      <c r="J594" s="96"/>
      <c r="K594" s="97">
        <f t="shared" si="19"/>
        <v>0</v>
      </c>
    </row>
    <row r="595" spans="1:11" x14ac:dyDescent="0.25">
      <c r="A595" s="104" t="str">
        <f t="shared" si="18"/>
        <v/>
      </c>
      <c r="B595" s="93"/>
      <c r="C595" s="93"/>
      <c r="D595" s="103" t="str">
        <f>IF(C595="","",VLOOKUP(C595,'بيانات الموظفين'!$B$3:$C$301,2,FALSE))</f>
        <v/>
      </c>
      <c r="E595" s="94"/>
      <c r="F595" s="93"/>
      <c r="G595" s="94"/>
      <c r="H595" s="108"/>
      <c r="I595" s="109"/>
      <c r="J595" s="96"/>
      <c r="K595" s="97">
        <f t="shared" si="19"/>
        <v>0</v>
      </c>
    </row>
    <row r="596" spans="1:11" x14ac:dyDescent="0.25">
      <c r="A596" s="104" t="str">
        <f t="shared" si="18"/>
        <v/>
      </c>
      <c r="B596" s="93"/>
      <c r="C596" s="93"/>
      <c r="D596" s="103" t="str">
        <f>IF(C596="","",VLOOKUP(C596,'بيانات الموظفين'!$B$3:$C$301,2,FALSE))</f>
        <v/>
      </c>
      <c r="E596" s="94"/>
      <c r="F596" s="93"/>
      <c r="G596" s="94"/>
      <c r="H596" s="108"/>
      <c r="I596" s="109"/>
      <c r="J596" s="96"/>
      <c r="K596" s="97">
        <f t="shared" si="19"/>
        <v>0</v>
      </c>
    </row>
    <row r="597" spans="1:11" x14ac:dyDescent="0.25">
      <c r="A597" s="104" t="str">
        <f t="shared" si="18"/>
        <v/>
      </c>
      <c r="B597" s="93"/>
      <c r="C597" s="93"/>
      <c r="D597" s="103" t="str">
        <f>IF(C597="","",VLOOKUP(C597,'بيانات الموظفين'!$B$3:$C$301,2,FALSE))</f>
        <v/>
      </c>
      <c r="E597" s="94"/>
      <c r="F597" s="93"/>
      <c r="G597" s="94"/>
      <c r="H597" s="108"/>
      <c r="I597" s="109"/>
      <c r="J597" s="96"/>
      <c r="K597" s="97">
        <f t="shared" si="19"/>
        <v>0</v>
      </c>
    </row>
    <row r="598" spans="1:11" x14ac:dyDescent="0.25">
      <c r="A598" s="104" t="str">
        <f t="shared" si="18"/>
        <v/>
      </c>
      <c r="B598" s="93"/>
      <c r="C598" s="93"/>
      <c r="D598" s="103" t="str">
        <f>IF(C598="","",VLOOKUP(C598,'بيانات الموظفين'!$B$3:$C$301,2,FALSE))</f>
        <v/>
      </c>
      <c r="E598" s="94"/>
      <c r="F598" s="93"/>
      <c r="G598" s="94"/>
      <c r="H598" s="108"/>
      <c r="I598" s="109"/>
      <c r="J598" s="96"/>
      <c r="K598" s="97">
        <f t="shared" si="19"/>
        <v>0</v>
      </c>
    </row>
    <row r="599" spans="1:11" x14ac:dyDescent="0.25">
      <c r="A599" s="104" t="str">
        <f t="shared" si="18"/>
        <v/>
      </c>
      <c r="B599" s="93"/>
      <c r="C599" s="93"/>
      <c r="D599" s="103" t="str">
        <f>IF(C599="","",VLOOKUP(C599,'بيانات الموظفين'!$B$3:$C$301,2,FALSE))</f>
        <v/>
      </c>
      <c r="E599" s="94"/>
      <c r="F599" s="93"/>
      <c r="G599" s="94"/>
      <c r="H599" s="108"/>
      <c r="I599" s="109"/>
      <c r="J599" s="96"/>
      <c r="K599" s="97">
        <f t="shared" si="19"/>
        <v>0</v>
      </c>
    </row>
    <row r="600" spans="1:11" x14ac:dyDescent="0.25">
      <c r="A600" s="104" t="str">
        <f t="shared" si="18"/>
        <v/>
      </c>
      <c r="B600" s="93"/>
      <c r="C600" s="93"/>
      <c r="D600" s="103" t="str">
        <f>IF(C600="","",VLOOKUP(C600,'بيانات الموظفين'!$B$3:$C$301,2,FALSE))</f>
        <v/>
      </c>
      <c r="E600" s="94"/>
      <c r="F600" s="93"/>
      <c r="G600" s="94"/>
      <c r="H600" s="108"/>
      <c r="I600" s="109"/>
      <c r="J600" s="96"/>
      <c r="K600" s="97">
        <f t="shared" si="19"/>
        <v>0</v>
      </c>
    </row>
    <row r="601" spans="1:11" x14ac:dyDescent="0.25">
      <c r="A601" s="104" t="str">
        <f t="shared" si="18"/>
        <v/>
      </c>
      <c r="B601" s="93"/>
      <c r="C601" s="93"/>
      <c r="D601" s="103" t="str">
        <f>IF(C601="","",VLOOKUP(C601,'بيانات الموظفين'!$B$3:$C$301,2,FALSE))</f>
        <v/>
      </c>
      <c r="E601" s="94"/>
      <c r="F601" s="93"/>
      <c r="G601" s="94"/>
      <c r="H601" s="108"/>
      <c r="I601" s="109"/>
      <c r="J601" s="96"/>
      <c r="K601" s="97">
        <f t="shared" si="19"/>
        <v>0</v>
      </c>
    </row>
    <row r="602" spans="1:11" x14ac:dyDescent="0.25">
      <c r="A602" s="104" t="str">
        <f t="shared" si="18"/>
        <v/>
      </c>
      <c r="B602" s="93"/>
      <c r="C602" s="93"/>
      <c r="D602" s="103" t="str">
        <f>IF(C602="","",VLOOKUP(C602,'بيانات الموظفين'!$B$3:$C$301,2,FALSE))</f>
        <v/>
      </c>
      <c r="E602" s="94"/>
      <c r="F602" s="93"/>
      <c r="G602" s="94"/>
      <c r="H602" s="108"/>
      <c r="I602" s="109"/>
      <c r="J602" s="96"/>
      <c r="K602" s="97">
        <f t="shared" si="19"/>
        <v>0</v>
      </c>
    </row>
    <row r="603" spans="1:11" x14ac:dyDescent="0.25">
      <c r="A603" s="104" t="str">
        <f t="shared" si="18"/>
        <v/>
      </c>
      <c r="B603" s="93"/>
      <c r="C603" s="93"/>
      <c r="D603" s="103" t="str">
        <f>IF(C603="","",VLOOKUP(C603,'بيانات الموظفين'!$B$3:$C$301,2,FALSE))</f>
        <v/>
      </c>
      <c r="E603" s="94"/>
      <c r="F603" s="93"/>
      <c r="G603" s="94"/>
      <c r="H603" s="108"/>
      <c r="I603" s="109"/>
      <c r="J603" s="96"/>
      <c r="K603" s="97">
        <f t="shared" si="19"/>
        <v>0</v>
      </c>
    </row>
    <row r="604" spans="1:11" x14ac:dyDescent="0.25">
      <c r="A604" s="104" t="str">
        <f t="shared" si="18"/>
        <v/>
      </c>
      <c r="B604" s="93"/>
      <c r="C604" s="93"/>
      <c r="D604" s="103" t="str">
        <f>IF(C604="","",VLOOKUP(C604,'بيانات الموظفين'!$B$3:$C$301,2,FALSE))</f>
        <v/>
      </c>
      <c r="E604" s="94"/>
      <c r="F604" s="93"/>
      <c r="G604" s="94"/>
      <c r="H604" s="108"/>
      <c r="I604" s="109"/>
      <c r="J604" s="96"/>
      <c r="K604" s="97">
        <f t="shared" si="19"/>
        <v>0</v>
      </c>
    </row>
    <row r="605" spans="1:11" x14ac:dyDescent="0.25">
      <c r="A605" s="104" t="str">
        <f t="shared" si="18"/>
        <v/>
      </c>
      <c r="B605" s="93"/>
      <c r="C605" s="93"/>
      <c r="D605" s="103" t="str">
        <f>IF(C605="","",VLOOKUP(C605,'بيانات الموظفين'!$B$3:$C$301,2,FALSE))</f>
        <v/>
      </c>
      <c r="E605" s="94"/>
      <c r="F605" s="93"/>
      <c r="G605" s="94"/>
      <c r="H605" s="108"/>
      <c r="I605" s="109"/>
      <c r="J605" s="96"/>
      <c r="K605" s="97">
        <f t="shared" si="19"/>
        <v>0</v>
      </c>
    </row>
    <row r="606" spans="1:11" x14ac:dyDescent="0.25">
      <c r="A606" s="104" t="str">
        <f t="shared" si="18"/>
        <v/>
      </c>
      <c r="B606" s="93"/>
      <c r="C606" s="93"/>
      <c r="D606" s="103" t="str">
        <f>IF(C606="","",VLOOKUP(C606,'بيانات الموظفين'!$B$3:$C$301,2,FALSE))</f>
        <v/>
      </c>
      <c r="E606" s="94"/>
      <c r="F606" s="93"/>
      <c r="G606" s="94"/>
      <c r="H606" s="108"/>
      <c r="I606" s="109"/>
      <c r="J606" s="96"/>
      <c r="K606" s="97">
        <f t="shared" si="19"/>
        <v>0</v>
      </c>
    </row>
    <row r="607" spans="1:11" x14ac:dyDescent="0.25">
      <c r="A607" s="104" t="str">
        <f t="shared" si="18"/>
        <v/>
      </c>
      <c r="B607" s="93"/>
      <c r="C607" s="93"/>
      <c r="D607" s="103" t="str">
        <f>IF(C607="","",VLOOKUP(C607,'بيانات الموظفين'!$B$3:$C$301,2,FALSE))</f>
        <v/>
      </c>
      <c r="E607" s="94"/>
      <c r="F607" s="93"/>
      <c r="G607" s="94"/>
      <c r="H607" s="108"/>
      <c r="I607" s="109"/>
      <c r="J607" s="96"/>
      <c r="K607" s="97">
        <f t="shared" si="19"/>
        <v>0</v>
      </c>
    </row>
    <row r="608" spans="1:11" x14ac:dyDescent="0.25">
      <c r="A608" s="104" t="str">
        <f t="shared" si="18"/>
        <v/>
      </c>
      <c r="B608" s="93"/>
      <c r="C608" s="93"/>
      <c r="D608" s="103" t="str">
        <f>IF(C608="","",VLOOKUP(C608,'بيانات الموظفين'!$B$3:$C$301,2,FALSE))</f>
        <v/>
      </c>
      <c r="E608" s="94"/>
      <c r="F608" s="93"/>
      <c r="G608" s="94"/>
      <c r="H608" s="108"/>
      <c r="I608" s="109"/>
      <c r="J608" s="96"/>
      <c r="K608" s="97">
        <f t="shared" si="19"/>
        <v>0</v>
      </c>
    </row>
    <row r="609" spans="1:11" x14ac:dyDescent="0.25">
      <c r="A609" s="104" t="str">
        <f t="shared" si="18"/>
        <v/>
      </c>
      <c r="B609" s="93"/>
      <c r="C609" s="93"/>
      <c r="D609" s="103" t="str">
        <f>IF(C609="","",VLOOKUP(C609,'بيانات الموظفين'!$B$3:$C$301,2,FALSE))</f>
        <v/>
      </c>
      <c r="E609" s="94"/>
      <c r="F609" s="93"/>
      <c r="G609" s="94"/>
      <c r="H609" s="108"/>
      <c r="I609" s="109"/>
      <c r="J609" s="96"/>
      <c r="K609" s="97">
        <f t="shared" si="19"/>
        <v>0</v>
      </c>
    </row>
    <row r="610" spans="1:11" x14ac:dyDescent="0.25">
      <c r="A610" s="104" t="str">
        <f t="shared" si="18"/>
        <v/>
      </c>
      <c r="B610" s="93"/>
      <c r="C610" s="93"/>
      <c r="D610" s="103" t="str">
        <f>IF(C610="","",VLOOKUP(C610,'بيانات الموظفين'!$B$3:$C$301,2,FALSE))</f>
        <v/>
      </c>
      <c r="E610" s="94"/>
      <c r="F610" s="93"/>
      <c r="G610" s="94"/>
      <c r="H610" s="108"/>
      <c r="I610" s="109"/>
      <c r="J610" s="96"/>
      <c r="K610" s="97">
        <f t="shared" si="19"/>
        <v>0</v>
      </c>
    </row>
    <row r="611" spans="1:11" x14ac:dyDescent="0.25">
      <c r="A611" s="104" t="str">
        <f t="shared" si="18"/>
        <v/>
      </c>
      <c r="B611" s="93"/>
      <c r="C611" s="93"/>
      <c r="D611" s="103" t="str">
        <f>IF(C611="","",VLOOKUP(C611,'بيانات الموظفين'!$B$3:$C$301,2,FALSE))</f>
        <v/>
      </c>
      <c r="E611" s="94"/>
      <c r="F611" s="93"/>
      <c r="G611" s="94"/>
      <c r="H611" s="108"/>
      <c r="I611" s="109"/>
      <c r="J611" s="96"/>
      <c r="K611" s="97">
        <f t="shared" si="19"/>
        <v>0</v>
      </c>
    </row>
    <row r="612" spans="1:11" x14ac:dyDescent="0.25">
      <c r="A612" s="104" t="str">
        <f t="shared" si="18"/>
        <v/>
      </c>
      <c r="B612" s="93"/>
      <c r="C612" s="93"/>
      <c r="D612" s="103" t="str">
        <f>IF(C612="","",VLOOKUP(C612,'بيانات الموظفين'!$B$3:$C$301,2,FALSE))</f>
        <v/>
      </c>
      <c r="E612" s="94"/>
      <c r="F612" s="93"/>
      <c r="G612" s="94"/>
      <c r="H612" s="108"/>
      <c r="I612" s="109"/>
      <c r="J612" s="96"/>
      <c r="K612" s="97">
        <f t="shared" si="19"/>
        <v>0</v>
      </c>
    </row>
    <row r="613" spans="1:11" x14ac:dyDescent="0.25">
      <c r="A613" s="104" t="str">
        <f t="shared" si="18"/>
        <v/>
      </c>
      <c r="B613" s="93"/>
      <c r="C613" s="93"/>
      <c r="D613" s="103" t="str">
        <f>IF(C613="","",VLOOKUP(C613,'بيانات الموظفين'!$B$3:$C$301,2,FALSE))</f>
        <v/>
      </c>
      <c r="E613" s="94"/>
      <c r="F613" s="93"/>
      <c r="G613" s="94"/>
      <c r="H613" s="108"/>
      <c r="I613" s="109"/>
      <c r="J613" s="96"/>
      <c r="K613" s="97">
        <f t="shared" si="19"/>
        <v>0</v>
      </c>
    </row>
    <row r="614" spans="1:11" x14ac:dyDescent="0.25">
      <c r="A614" s="104" t="str">
        <f t="shared" si="18"/>
        <v/>
      </c>
      <c r="B614" s="93"/>
      <c r="C614" s="93"/>
      <c r="D614" s="103" t="str">
        <f>IF(C614="","",VLOOKUP(C614,'بيانات الموظفين'!$B$3:$C$301,2,FALSE))</f>
        <v/>
      </c>
      <c r="E614" s="94"/>
      <c r="F614" s="93"/>
      <c r="G614" s="94"/>
      <c r="H614" s="108"/>
      <c r="I614" s="109"/>
      <c r="J614" s="96"/>
      <c r="K614" s="97">
        <f t="shared" si="19"/>
        <v>0</v>
      </c>
    </row>
    <row r="615" spans="1:11" x14ac:dyDescent="0.25">
      <c r="A615" s="104" t="str">
        <f t="shared" si="18"/>
        <v/>
      </c>
      <c r="B615" s="93"/>
      <c r="C615" s="93"/>
      <c r="D615" s="103" t="str">
        <f>IF(C615="","",VLOOKUP(C615,'بيانات الموظفين'!$B$3:$C$301,2,FALSE))</f>
        <v/>
      </c>
      <c r="E615" s="94"/>
      <c r="F615" s="93"/>
      <c r="G615" s="94"/>
      <c r="H615" s="108"/>
      <c r="I615" s="109"/>
      <c r="J615" s="96"/>
      <c r="K615" s="97">
        <f t="shared" si="19"/>
        <v>0</v>
      </c>
    </row>
    <row r="616" spans="1:11" x14ac:dyDescent="0.25">
      <c r="A616" s="104" t="str">
        <f t="shared" si="18"/>
        <v/>
      </c>
      <c r="B616" s="93"/>
      <c r="C616" s="93"/>
      <c r="D616" s="103" t="str">
        <f>IF(C616="","",VLOOKUP(C616,'بيانات الموظفين'!$B$3:$C$301,2,FALSE))</f>
        <v/>
      </c>
      <c r="E616" s="94"/>
      <c r="F616" s="93"/>
      <c r="G616" s="94"/>
      <c r="H616" s="108"/>
      <c r="I616" s="109"/>
      <c r="J616" s="96"/>
      <c r="K616" s="97">
        <f t="shared" si="19"/>
        <v>0</v>
      </c>
    </row>
    <row r="617" spans="1:11" x14ac:dyDescent="0.25">
      <c r="A617" s="104" t="str">
        <f t="shared" si="18"/>
        <v/>
      </c>
      <c r="B617" s="93"/>
      <c r="C617" s="93"/>
      <c r="D617" s="103" t="str">
        <f>IF(C617="","",VLOOKUP(C617,'بيانات الموظفين'!$B$3:$C$301,2,FALSE))</f>
        <v/>
      </c>
      <c r="E617" s="94"/>
      <c r="F617" s="93"/>
      <c r="G617" s="94"/>
      <c r="H617" s="108"/>
      <c r="I617" s="109"/>
      <c r="J617" s="96"/>
      <c r="K617" s="97">
        <f t="shared" si="19"/>
        <v>0</v>
      </c>
    </row>
    <row r="618" spans="1:11" x14ac:dyDescent="0.25">
      <c r="A618" s="104" t="str">
        <f t="shared" si="18"/>
        <v/>
      </c>
      <c r="B618" s="93"/>
      <c r="C618" s="93"/>
      <c r="D618" s="103" t="str">
        <f>IF(C618="","",VLOOKUP(C618,'بيانات الموظفين'!$B$3:$C$301,2,FALSE))</f>
        <v/>
      </c>
      <c r="E618" s="94"/>
      <c r="F618" s="93"/>
      <c r="G618" s="94"/>
      <c r="H618" s="108"/>
      <c r="I618" s="109"/>
      <c r="J618" s="96"/>
      <c r="K618" s="97">
        <f t="shared" si="19"/>
        <v>0</v>
      </c>
    </row>
    <row r="619" spans="1:11" x14ac:dyDescent="0.25">
      <c r="A619" s="104" t="str">
        <f t="shared" si="18"/>
        <v/>
      </c>
      <c r="B619" s="93"/>
      <c r="C619" s="93"/>
      <c r="D619" s="103" t="str">
        <f>IF(C619="","",VLOOKUP(C619,'بيانات الموظفين'!$B$3:$C$301,2,FALSE))</f>
        <v/>
      </c>
      <c r="E619" s="94"/>
      <c r="F619" s="93"/>
      <c r="G619" s="94"/>
      <c r="H619" s="108"/>
      <c r="I619" s="109"/>
      <c r="J619" s="96"/>
      <c r="K619" s="97">
        <f t="shared" si="19"/>
        <v>0</v>
      </c>
    </row>
    <row r="620" spans="1:11" x14ac:dyDescent="0.25">
      <c r="A620" s="104" t="str">
        <f t="shared" si="18"/>
        <v/>
      </c>
      <c r="B620" s="93"/>
      <c r="C620" s="93"/>
      <c r="D620" s="103" t="str">
        <f>IF(C620="","",VLOOKUP(C620,'بيانات الموظفين'!$B$3:$C$301,2,FALSE))</f>
        <v/>
      </c>
      <c r="E620" s="94"/>
      <c r="F620" s="93"/>
      <c r="G620" s="94"/>
      <c r="H620" s="108"/>
      <c r="I620" s="109"/>
      <c r="J620" s="96"/>
      <c r="K620" s="97">
        <f t="shared" si="19"/>
        <v>0</v>
      </c>
    </row>
    <row r="621" spans="1:11" x14ac:dyDescent="0.25">
      <c r="A621" s="104" t="str">
        <f t="shared" si="18"/>
        <v/>
      </c>
      <c r="B621" s="93"/>
      <c r="C621" s="93"/>
      <c r="D621" s="103" t="str">
        <f>IF(C621="","",VLOOKUP(C621,'بيانات الموظفين'!$B$3:$C$301,2,FALSE))</f>
        <v/>
      </c>
      <c r="E621" s="94"/>
      <c r="F621" s="93"/>
      <c r="G621" s="94"/>
      <c r="H621" s="108"/>
      <c r="I621" s="109"/>
      <c r="J621" s="96"/>
      <c r="K621" s="97">
        <f t="shared" si="19"/>
        <v>0</v>
      </c>
    </row>
    <row r="622" spans="1:11" x14ac:dyDescent="0.25">
      <c r="A622" s="104" t="str">
        <f t="shared" si="18"/>
        <v/>
      </c>
      <c r="B622" s="93"/>
      <c r="C622" s="93"/>
      <c r="D622" s="103" t="str">
        <f>IF(C622="","",VLOOKUP(C622,'بيانات الموظفين'!$B$3:$C$301,2,FALSE))</f>
        <v/>
      </c>
      <c r="E622" s="94"/>
      <c r="F622" s="93"/>
      <c r="G622" s="94"/>
      <c r="H622" s="108"/>
      <c r="I622" s="109"/>
      <c r="J622" s="96"/>
      <c r="K622" s="97">
        <f t="shared" si="19"/>
        <v>0</v>
      </c>
    </row>
    <row r="623" spans="1:11" x14ac:dyDescent="0.25">
      <c r="A623" s="104" t="str">
        <f t="shared" si="18"/>
        <v/>
      </c>
      <c r="B623" s="93"/>
      <c r="C623" s="93"/>
      <c r="D623" s="103" t="str">
        <f>IF(C623="","",VLOOKUP(C623,'بيانات الموظفين'!$B$3:$C$301,2,FALSE))</f>
        <v/>
      </c>
      <c r="E623" s="94"/>
      <c r="F623" s="93"/>
      <c r="G623" s="94"/>
      <c r="H623" s="108"/>
      <c r="I623" s="109"/>
      <c r="J623" s="96"/>
      <c r="K623" s="97">
        <f t="shared" si="19"/>
        <v>0</v>
      </c>
    </row>
    <row r="624" spans="1:11" x14ac:dyDescent="0.25">
      <c r="A624" s="104" t="str">
        <f t="shared" si="18"/>
        <v/>
      </c>
      <c r="B624" s="93"/>
      <c r="C624" s="93"/>
      <c r="D624" s="103" t="str">
        <f>IF(C624="","",VLOOKUP(C624,'بيانات الموظفين'!$B$3:$C$301,2,FALSE))</f>
        <v/>
      </c>
      <c r="E624" s="94"/>
      <c r="F624" s="93"/>
      <c r="G624" s="94"/>
      <c r="H624" s="108"/>
      <c r="I624" s="109"/>
      <c r="J624" s="96"/>
      <c r="K624" s="97">
        <f t="shared" si="19"/>
        <v>0</v>
      </c>
    </row>
    <row r="625" spans="1:11" x14ac:dyDescent="0.25">
      <c r="A625" s="104" t="str">
        <f t="shared" si="18"/>
        <v/>
      </c>
      <c r="B625" s="93"/>
      <c r="C625" s="93"/>
      <c r="D625" s="103" t="str">
        <f>IF(C625="","",VLOOKUP(C625,'بيانات الموظفين'!$B$3:$C$301,2,FALSE))</f>
        <v/>
      </c>
      <c r="E625" s="94"/>
      <c r="F625" s="93"/>
      <c r="G625" s="94"/>
      <c r="H625" s="108"/>
      <c r="I625" s="109"/>
      <c r="J625" s="96"/>
      <c r="K625" s="97">
        <f t="shared" si="19"/>
        <v>0</v>
      </c>
    </row>
    <row r="626" spans="1:11" x14ac:dyDescent="0.25">
      <c r="A626" s="104" t="str">
        <f t="shared" si="18"/>
        <v/>
      </c>
      <c r="B626" s="93"/>
      <c r="C626" s="93"/>
      <c r="D626" s="103" t="str">
        <f>IF(C626="","",VLOOKUP(C626,'بيانات الموظفين'!$B$3:$C$301,2,FALSE))</f>
        <v/>
      </c>
      <c r="E626" s="94"/>
      <c r="F626" s="93"/>
      <c r="G626" s="94"/>
      <c r="H626" s="108"/>
      <c r="I626" s="109"/>
      <c r="J626" s="96"/>
      <c r="K626" s="97">
        <f t="shared" si="19"/>
        <v>0</v>
      </c>
    </row>
    <row r="627" spans="1:11" x14ac:dyDescent="0.25">
      <c r="A627" s="104" t="str">
        <f t="shared" si="18"/>
        <v/>
      </c>
      <c r="B627" s="93"/>
      <c r="C627" s="93"/>
      <c r="D627" s="103" t="str">
        <f>IF(C627="","",VLOOKUP(C627,'بيانات الموظفين'!$B$3:$C$301,2,FALSE))</f>
        <v/>
      </c>
      <c r="E627" s="94"/>
      <c r="F627" s="93"/>
      <c r="G627" s="94"/>
      <c r="H627" s="108"/>
      <c r="I627" s="109"/>
      <c r="J627" s="96"/>
      <c r="K627" s="97">
        <f t="shared" si="19"/>
        <v>0</v>
      </c>
    </row>
    <row r="628" spans="1:11" x14ac:dyDescent="0.25">
      <c r="A628" s="104" t="str">
        <f t="shared" si="18"/>
        <v/>
      </c>
      <c r="B628" s="93"/>
      <c r="C628" s="93"/>
      <c r="D628" s="103" t="str">
        <f>IF(C628="","",VLOOKUP(C628,'بيانات الموظفين'!$B$3:$C$301,2,FALSE))</f>
        <v/>
      </c>
      <c r="E628" s="94"/>
      <c r="F628" s="93"/>
      <c r="G628" s="94"/>
      <c r="H628" s="108"/>
      <c r="I628" s="109"/>
      <c r="J628" s="96"/>
      <c r="K628" s="97">
        <f t="shared" si="19"/>
        <v>0</v>
      </c>
    </row>
    <row r="629" spans="1:11" x14ac:dyDescent="0.25">
      <c r="A629" s="104" t="str">
        <f t="shared" si="18"/>
        <v/>
      </c>
      <c r="B629" s="93"/>
      <c r="C629" s="93"/>
      <c r="D629" s="103" t="str">
        <f>IF(C629="","",VLOOKUP(C629,'بيانات الموظفين'!$B$3:$C$301,2,FALSE))</f>
        <v/>
      </c>
      <c r="E629" s="94"/>
      <c r="F629" s="93"/>
      <c r="G629" s="94"/>
      <c r="H629" s="108"/>
      <c r="I629" s="109"/>
      <c r="J629" s="96"/>
      <c r="K629" s="97">
        <f t="shared" si="19"/>
        <v>0</v>
      </c>
    </row>
    <row r="630" spans="1:11" x14ac:dyDescent="0.25">
      <c r="A630" s="104" t="str">
        <f t="shared" si="18"/>
        <v/>
      </c>
      <c r="B630" s="93"/>
      <c r="C630" s="93"/>
      <c r="D630" s="103" t="str">
        <f>IF(C630="","",VLOOKUP(C630,'بيانات الموظفين'!$B$3:$C$301,2,FALSE))</f>
        <v/>
      </c>
      <c r="E630" s="94"/>
      <c r="F630" s="93"/>
      <c r="G630" s="94"/>
      <c r="H630" s="108"/>
      <c r="I630" s="109"/>
      <c r="J630" s="96"/>
      <c r="K630" s="97">
        <f t="shared" si="19"/>
        <v>0</v>
      </c>
    </row>
    <row r="631" spans="1:11" x14ac:dyDescent="0.25">
      <c r="A631" s="104" t="str">
        <f t="shared" si="18"/>
        <v/>
      </c>
      <c r="B631" s="93"/>
      <c r="C631" s="93"/>
      <c r="D631" s="103" t="str">
        <f>IF(C631="","",VLOOKUP(C631,'بيانات الموظفين'!$B$3:$C$301,2,FALSE))</f>
        <v/>
      </c>
      <c r="E631" s="94"/>
      <c r="F631" s="93"/>
      <c r="G631" s="94"/>
      <c r="H631" s="108"/>
      <c r="I631" s="109"/>
      <c r="J631" s="96"/>
      <c r="K631" s="97">
        <f t="shared" si="19"/>
        <v>0</v>
      </c>
    </row>
    <row r="632" spans="1:11" x14ac:dyDescent="0.25">
      <c r="A632" s="104" t="str">
        <f t="shared" si="18"/>
        <v/>
      </c>
      <c r="B632" s="93"/>
      <c r="C632" s="93"/>
      <c r="D632" s="103" t="str">
        <f>IF(C632="","",VLOOKUP(C632,'بيانات الموظفين'!$B$3:$C$301,2,FALSE))</f>
        <v/>
      </c>
      <c r="E632" s="94"/>
      <c r="F632" s="93"/>
      <c r="G632" s="94"/>
      <c r="H632" s="108"/>
      <c r="I632" s="109"/>
      <c r="J632" s="96"/>
      <c r="K632" s="97">
        <f t="shared" si="19"/>
        <v>0</v>
      </c>
    </row>
    <row r="633" spans="1:11" x14ac:dyDescent="0.25">
      <c r="A633" s="104" t="str">
        <f t="shared" si="18"/>
        <v/>
      </c>
      <c r="B633" s="93"/>
      <c r="C633" s="93"/>
      <c r="D633" s="103" t="str">
        <f>IF(C633="","",VLOOKUP(C633,'بيانات الموظفين'!$B$3:$C$301,2,FALSE))</f>
        <v/>
      </c>
      <c r="E633" s="94"/>
      <c r="F633" s="93"/>
      <c r="G633" s="94"/>
      <c r="H633" s="108"/>
      <c r="I633" s="109"/>
      <c r="J633" s="96"/>
      <c r="K633" s="97">
        <f t="shared" si="19"/>
        <v>0</v>
      </c>
    </row>
    <row r="634" spans="1:11" x14ac:dyDescent="0.25">
      <c r="A634" s="104" t="str">
        <f t="shared" si="18"/>
        <v/>
      </c>
      <c r="B634" s="93"/>
      <c r="C634" s="93"/>
      <c r="D634" s="103" t="str">
        <f>IF(C634="","",VLOOKUP(C634,'بيانات الموظفين'!$B$3:$C$301,2,FALSE))</f>
        <v/>
      </c>
      <c r="E634" s="94"/>
      <c r="F634" s="93"/>
      <c r="G634" s="94"/>
      <c r="H634" s="108"/>
      <c r="I634" s="109"/>
      <c r="J634" s="96"/>
      <c r="K634" s="97">
        <f t="shared" si="19"/>
        <v>0</v>
      </c>
    </row>
    <row r="635" spans="1:11" x14ac:dyDescent="0.25">
      <c r="A635" s="104" t="str">
        <f t="shared" si="18"/>
        <v/>
      </c>
      <c r="B635" s="93"/>
      <c r="C635" s="93"/>
      <c r="D635" s="103" t="str">
        <f>IF(C635="","",VLOOKUP(C635,'بيانات الموظفين'!$B$3:$C$301,2,FALSE))</f>
        <v/>
      </c>
      <c r="E635" s="94"/>
      <c r="F635" s="93"/>
      <c r="G635" s="94"/>
      <c r="H635" s="108"/>
      <c r="I635" s="109"/>
      <c r="J635" s="96"/>
      <c r="K635" s="97">
        <f t="shared" si="19"/>
        <v>0</v>
      </c>
    </row>
    <row r="636" spans="1:11" x14ac:dyDescent="0.25">
      <c r="A636" s="104" t="str">
        <f t="shared" si="18"/>
        <v/>
      </c>
      <c r="B636" s="93"/>
      <c r="C636" s="93"/>
      <c r="D636" s="103" t="str">
        <f>IF(C636="","",VLOOKUP(C636,'بيانات الموظفين'!$B$3:$C$301,2,FALSE))</f>
        <v/>
      </c>
      <c r="E636" s="94"/>
      <c r="F636" s="93"/>
      <c r="G636" s="94"/>
      <c r="H636" s="108"/>
      <c r="I636" s="109"/>
      <c r="J636" s="96"/>
      <c r="K636" s="97">
        <f t="shared" si="19"/>
        <v>0</v>
      </c>
    </row>
    <row r="637" spans="1:11" x14ac:dyDescent="0.25">
      <c r="A637" s="104" t="str">
        <f t="shared" si="18"/>
        <v/>
      </c>
      <c r="B637" s="93"/>
      <c r="C637" s="93"/>
      <c r="D637" s="103" t="str">
        <f>IF(C637="","",VLOOKUP(C637,'بيانات الموظفين'!$B$3:$C$301,2,FALSE))</f>
        <v/>
      </c>
      <c r="E637" s="94"/>
      <c r="F637" s="93"/>
      <c r="G637" s="94"/>
      <c r="H637" s="108"/>
      <c r="I637" s="109"/>
      <c r="J637" s="96"/>
      <c r="K637" s="97">
        <f t="shared" si="19"/>
        <v>0</v>
      </c>
    </row>
    <row r="638" spans="1:11" x14ac:dyDescent="0.25">
      <c r="A638" s="104" t="str">
        <f t="shared" si="18"/>
        <v/>
      </c>
      <c r="B638" s="93"/>
      <c r="C638" s="93"/>
      <c r="D638" s="103" t="str">
        <f>IF(C638="","",VLOOKUP(C638,'بيانات الموظفين'!$B$3:$C$301,2,FALSE))</f>
        <v/>
      </c>
      <c r="E638" s="94"/>
      <c r="F638" s="93"/>
      <c r="G638" s="94"/>
      <c r="H638" s="108"/>
      <c r="I638" s="109"/>
      <c r="J638" s="96"/>
      <c r="K638" s="97">
        <f t="shared" si="19"/>
        <v>0</v>
      </c>
    </row>
    <row r="639" spans="1:11" x14ac:dyDescent="0.25">
      <c r="A639" s="104" t="str">
        <f t="shared" si="18"/>
        <v/>
      </c>
      <c r="B639" s="93"/>
      <c r="C639" s="93"/>
      <c r="D639" s="103" t="str">
        <f>IF(C639="","",VLOOKUP(C639,'بيانات الموظفين'!$B$3:$C$301,2,FALSE))</f>
        <v/>
      </c>
      <c r="E639" s="94"/>
      <c r="F639" s="93"/>
      <c r="G639" s="94"/>
      <c r="H639" s="108"/>
      <c r="I639" s="109"/>
      <c r="J639" s="96"/>
      <c r="K639" s="97">
        <f t="shared" si="19"/>
        <v>0</v>
      </c>
    </row>
    <row r="640" spans="1:11" x14ac:dyDescent="0.25">
      <c r="A640" s="104" t="str">
        <f t="shared" si="18"/>
        <v/>
      </c>
      <c r="B640" s="93"/>
      <c r="C640" s="93"/>
      <c r="D640" s="103" t="str">
        <f>IF(C640="","",VLOOKUP(C640,'بيانات الموظفين'!$B$3:$C$301,2,FALSE))</f>
        <v/>
      </c>
      <c r="E640" s="94"/>
      <c r="F640" s="93"/>
      <c r="G640" s="94"/>
      <c r="H640" s="108"/>
      <c r="I640" s="109"/>
      <c r="J640" s="96"/>
      <c r="K640" s="97">
        <f t="shared" si="19"/>
        <v>0</v>
      </c>
    </row>
    <row r="641" spans="1:11" x14ac:dyDescent="0.25">
      <c r="A641" s="104" t="str">
        <f t="shared" si="18"/>
        <v/>
      </c>
      <c r="B641" s="93"/>
      <c r="C641" s="93"/>
      <c r="D641" s="103" t="str">
        <f>IF(C641="","",VLOOKUP(C641,'بيانات الموظفين'!$B$3:$C$301,2,FALSE))</f>
        <v/>
      </c>
      <c r="E641" s="94"/>
      <c r="F641" s="93"/>
      <c r="G641" s="94"/>
      <c r="H641" s="108"/>
      <c r="I641" s="109"/>
      <c r="J641" s="96"/>
      <c r="K641" s="97">
        <f t="shared" si="19"/>
        <v>0</v>
      </c>
    </row>
    <row r="642" spans="1:11" x14ac:dyDescent="0.25">
      <c r="A642" s="104" t="str">
        <f t="shared" si="18"/>
        <v/>
      </c>
      <c r="B642" s="93"/>
      <c r="C642" s="93"/>
      <c r="D642" s="103" t="str">
        <f>IF(C642="","",VLOOKUP(C642,'بيانات الموظفين'!$B$3:$C$301,2,FALSE))</f>
        <v/>
      </c>
      <c r="E642" s="94"/>
      <c r="F642" s="93"/>
      <c r="G642" s="94"/>
      <c r="H642" s="108"/>
      <c r="I642" s="109"/>
      <c r="J642" s="96"/>
      <c r="K642" s="97">
        <f t="shared" si="19"/>
        <v>0</v>
      </c>
    </row>
    <row r="643" spans="1:11" x14ac:dyDescent="0.25">
      <c r="A643" s="104" t="str">
        <f t="shared" si="18"/>
        <v/>
      </c>
      <c r="B643" s="93"/>
      <c r="C643" s="93"/>
      <c r="D643" s="103" t="str">
        <f>IF(C643="","",VLOOKUP(C643,'بيانات الموظفين'!$B$3:$C$301,2,FALSE))</f>
        <v/>
      </c>
      <c r="E643" s="94"/>
      <c r="F643" s="93"/>
      <c r="G643" s="94"/>
      <c r="H643" s="108"/>
      <c r="I643" s="109"/>
      <c r="J643" s="96"/>
      <c r="K643" s="97">
        <f t="shared" si="19"/>
        <v>0</v>
      </c>
    </row>
    <row r="644" spans="1:11" x14ac:dyDescent="0.25">
      <c r="A644" s="104" t="str">
        <f t="shared" si="18"/>
        <v/>
      </c>
      <c r="B644" s="93"/>
      <c r="C644" s="93"/>
      <c r="D644" s="103" t="str">
        <f>IF(C644="","",VLOOKUP(C644,'بيانات الموظفين'!$B$3:$C$301,2,FALSE))</f>
        <v/>
      </c>
      <c r="E644" s="94"/>
      <c r="F644" s="93"/>
      <c r="G644" s="94"/>
      <c r="H644" s="108"/>
      <c r="I644" s="109"/>
      <c r="J644" s="96"/>
      <c r="K644" s="97">
        <f t="shared" si="19"/>
        <v>0</v>
      </c>
    </row>
    <row r="645" spans="1:11" x14ac:dyDescent="0.25">
      <c r="A645" s="104" t="str">
        <f t="shared" si="18"/>
        <v/>
      </c>
      <c r="B645" s="93"/>
      <c r="C645" s="93"/>
      <c r="D645" s="103" t="str">
        <f>IF(C645="","",VLOOKUP(C645,'بيانات الموظفين'!$B$3:$C$301,2,FALSE))</f>
        <v/>
      </c>
      <c r="E645" s="94"/>
      <c r="F645" s="93"/>
      <c r="G645" s="94"/>
      <c r="H645" s="108"/>
      <c r="I645" s="109"/>
      <c r="J645" s="96"/>
      <c r="K645" s="97">
        <f t="shared" si="19"/>
        <v>0</v>
      </c>
    </row>
    <row r="646" spans="1:11" x14ac:dyDescent="0.25">
      <c r="A646" s="104" t="str">
        <f t="shared" ref="A646:A709" si="20">IF(C646="","",ROW(A646)-ROW($A$5))</f>
        <v/>
      </c>
      <c r="B646" s="93"/>
      <c r="C646" s="93"/>
      <c r="D646" s="103" t="str">
        <f>IF(C646="","",VLOOKUP(C646,'بيانات الموظفين'!$B$3:$C$301,2,FALSE))</f>
        <v/>
      </c>
      <c r="E646" s="94"/>
      <c r="F646" s="93"/>
      <c r="G646" s="94"/>
      <c r="H646" s="108"/>
      <c r="I646" s="109"/>
      <c r="J646" s="96"/>
      <c r="K646" s="97">
        <f t="shared" si="19"/>
        <v>0</v>
      </c>
    </row>
    <row r="647" spans="1:11" x14ac:dyDescent="0.25">
      <c r="A647" s="104" t="str">
        <f t="shared" si="20"/>
        <v/>
      </c>
      <c r="B647" s="93"/>
      <c r="C647" s="93"/>
      <c r="D647" s="103" t="str">
        <f>IF(C647="","",VLOOKUP(C647,'بيانات الموظفين'!$B$3:$C$301,2,FALSE))</f>
        <v/>
      </c>
      <c r="E647" s="94"/>
      <c r="F647" s="93"/>
      <c r="G647" s="94"/>
      <c r="H647" s="108"/>
      <c r="I647" s="109"/>
      <c r="J647" s="96"/>
      <c r="K647" s="97">
        <f t="shared" ref="K647:K710" si="21">I647-H647</f>
        <v>0</v>
      </c>
    </row>
    <row r="648" spans="1:11" x14ac:dyDescent="0.25">
      <c r="A648" s="104" t="str">
        <f t="shared" si="20"/>
        <v/>
      </c>
      <c r="B648" s="93"/>
      <c r="C648" s="93"/>
      <c r="D648" s="103" t="str">
        <f>IF(C648="","",VLOOKUP(C648,'بيانات الموظفين'!$B$3:$C$301,2,FALSE))</f>
        <v/>
      </c>
      <c r="E648" s="94"/>
      <c r="F648" s="93"/>
      <c r="G648" s="94"/>
      <c r="H648" s="108"/>
      <c r="I648" s="109"/>
      <c r="J648" s="96"/>
      <c r="K648" s="97">
        <f t="shared" si="21"/>
        <v>0</v>
      </c>
    </row>
    <row r="649" spans="1:11" x14ac:dyDescent="0.25">
      <c r="A649" s="104" t="str">
        <f t="shared" si="20"/>
        <v/>
      </c>
      <c r="B649" s="93"/>
      <c r="C649" s="93"/>
      <c r="D649" s="103" t="str">
        <f>IF(C649="","",VLOOKUP(C649,'بيانات الموظفين'!$B$3:$C$301,2,FALSE))</f>
        <v/>
      </c>
      <c r="E649" s="94"/>
      <c r="F649" s="93"/>
      <c r="G649" s="94"/>
      <c r="H649" s="108"/>
      <c r="I649" s="109"/>
      <c r="J649" s="96"/>
      <c r="K649" s="97">
        <f t="shared" si="21"/>
        <v>0</v>
      </c>
    </row>
    <row r="650" spans="1:11" x14ac:dyDescent="0.25">
      <c r="A650" s="104" t="str">
        <f t="shared" si="20"/>
        <v/>
      </c>
      <c r="B650" s="93"/>
      <c r="C650" s="93"/>
      <c r="D650" s="103" t="str">
        <f>IF(C650="","",VLOOKUP(C650,'بيانات الموظفين'!$B$3:$C$301,2,FALSE))</f>
        <v/>
      </c>
      <c r="E650" s="94"/>
      <c r="F650" s="93"/>
      <c r="G650" s="94"/>
      <c r="H650" s="108"/>
      <c r="I650" s="109"/>
      <c r="J650" s="96"/>
      <c r="K650" s="97">
        <f t="shared" si="21"/>
        <v>0</v>
      </c>
    </row>
    <row r="651" spans="1:11" x14ac:dyDescent="0.25">
      <c r="A651" s="104" t="str">
        <f t="shared" si="20"/>
        <v/>
      </c>
      <c r="B651" s="93"/>
      <c r="C651" s="93"/>
      <c r="D651" s="103" t="str">
        <f>IF(C651="","",VLOOKUP(C651,'بيانات الموظفين'!$B$3:$C$301,2,FALSE))</f>
        <v/>
      </c>
      <c r="E651" s="94"/>
      <c r="F651" s="93"/>
      <c r="G651" s="94"/>
      <c r="H651" s="108"/>
      <c r="I651" s="109"/>
      <c r="J651" s="96"/>
      <c r="K651" s="97">
        <f t="shared" si="21"/>
        <v>0</v>
      </c>
    </row>
    <row r="652" spans="1:11" x14ac:dyDescent="0.25">
      <c r="A652" s="104" t="str">
        <f t="shared" si="20"/>
        <v/>
      </c>
      <c r="B652" s="93"/>
      <c r="C652" s="93"/>
      <c r="D652" s="103" t="str">
        <f>IF(C652="","",VLOOKUP(C652,'بيانات الموظفين'!$B$3:$C$301,2,FALSE))</f>
        <v/>
      </c>
      <c r="E652" s="94"/>
      <c r="F652" s="93"/>
      <c r="G652" s="94"/>
      <c r="H652" s="108"/>
      <c r="I652" s="109"/>
      <c r="J652" s="96"/>
      <c r="K652" s="97">
        <f t="shared" si="21"/>
        <v>0</v>
      </c>
    </row>
    <row r="653" spans="1:11" x14ac:dyDescent="0.25">
      <c r="A653" s="104" t="str">
        <f t="shared" si="20"/>
        <v/>
      </c>
      <c r="B653" s="93"/>
      <c r="C653" s="93"/>
      <c r="D653" s="103" t="str">
        <f>IF(C653="","",VLOOKUP(C653,'بيانات الموظفين'!$B$3:$C$301,2,FALSE))</f>
        <v/>
      </c>
      <c r="E653" s="94"/>
      <c r="F653" s="93"/>
      <c r="G653" s="94"/>
      <c r="H653" s="108"/>
      <c r="I653" s="109"/>
      <c r="J653" s="96"/>
      <c r="K653" s="97">
        <f t="shared" si="21"/>
        <v>0</v>
      </c>
    </row>
    <row r="654" spans="1:11" x14ac:dyDescent="0.25">
      <c r="A654" s="104" t="str">
        <f t="shared" si="20"/>
        <v/>
      </c>
      <c r="B654" s="93"/>
      <c r="C654" s="93"/>
      <c r="D654" s="103" t="str">
        <f>IF(C654="","",VLOOKUP(C654,'بيانات الموظفين'!$B$3:$C$301,2,FALSE))</f>
        <v/>
      </c>
      <c r="E654" s="94"/>
      <c r="F654" s="93"/>
      <c r="G654" s="94"/>
      <c r="H654" s="108"/>
      <c r="I654" s="109"/>
      <c r="J654" s="96"/>
      <c r="K654" s="97">
        <f t="shared" si="21"/>
        <v>0</v>
      </c>
    </row>
    <row r="655" spans="1:11" x14ac:dyDescent="0.25">
      <c r="A655" s="104" t="str">
        <f t="shared" si="20"/>
        <v/>
      </c>
      <c r="B655" s="93"/>
      <c r="C655" s="93"/>
      <c r="D655" s="103" t="str">
        <f>IF(C655="","",VLOOKUP(C655,'بيانات الموظفين'!$B$3:$C$301,2,FALSE))</f>
        <v/>
      </c>
      <c r="E655" s="94"/>
      <c r="F655" s="93"/>
      <c r="G655" s="94"/>
      <c r="H655" s="108"/>
      <c r="I655" s="109"/>
      <c r="J655" s="96"/>
      <c r="K655" s="97">
        <f t="shared" si="21"/>
        <v>0</v>
      </c>
    </row>
    <row r="656" spans="1:11" x14ac:dyDescent="0.25">
      <c r="A656" s="104" t="str">
        <f t="shared" si="20"/>
        <v/>
      </c>
      <c r="B656" s="93"/>
      <c r="C656" s="93"/>
      <c r="D656" s="103" t="str">
        <f>IF(C656="","",VLOOKUP(C656,'بيانات الموظفين'!$B$3:$C$301,2,FALSE))</f>
        <v/>
      </c>
      <c r="E656" s="94"/>
      <c r="F656" s="93"/>
      <c r="G656" s="94"/>
      <c r="H656" s="108"/>
      <c r="I656" s="109"/>
      <c r="J656" s="96"/>
      <c r="K656" s="97">
        <f t="shared" si="21"/>
        <v>0</v>
      </c>
    </row>
    <row r="657" spans="1:11" x14ac:dyDescent="0.25">
      <c r="A657" s="104" t="str">
        <f t="shared" si="20"/>
        <v/>
      </c>
      <c r="B657" s="93"/>
      <c r="C657" s="93"/>
      <c r="D657" s="103" t="str">
        <f>IF(C657="","",VLOOKUP(C657,'بيانات الموظفين'!$B$3:$C$301,2,FALSE))</f>
        <v/>
      </c>
      <c r="E657" s="94"/>
      <c r="F657" s="93"/>
      <c r="G657" s="94"/>
      <c r="H657" s="108"/>
      <c r="I657" s="109"/>
      <c r="J657" s="96"/>
      <c r="K657" s="97">
        <f t="shared" si="21"/>
        <v>0</v>
      </c>
    </row>
    <row r="658" spans="1:11" x14ac:dyDescent="0.25">
      <c r="A658" s="104" t="str">
        <f t="shared" si="20"/>
        <v/>
      </c>
      <c r="B658" s="93"/>
      <c r="C658" s="93"/>
      <c r="D658" s="103" t="str">
        <f>IF(C658="","",VLOOKUP(C658,'بيانات الموظفين'!$B$3:$C$301,2,FALSE))</f>
        <v/>
      </c>
      <c r="E658" s="94"/>
      <c r="F658" s="93"/>
      <c r="G658" s="94"/>
      <c r="H658" s="108"/>
      <c r="I658" s="109"/>
      <c r="J658" s="96"/>
      <c r="K658" s="97">
        <f t="shared" si="21"/>
        <v>0</v>
      </c>
    </row>
    <row r="659" spans="1:11" x14ac:dyDescent="0.25">
      <c r="A659" s="104" t="str">
        <f t="shared" si="20"/>
        <v/>
      </c>
      <c r="B659" s="93"/>
      <c r="C659" s="93"/>
      <c r="D659" s="103" t="str">
        <f>IF(C659="","",VLOOKUP(C659,'بيانات الموظفين'!$B$3:$C$301,2,FALSE))</f>
        <v/>
      </c>
      <c r="E659" s="94"/>
      <c r="F659" s="93"/>
      <c r="G659" s="94"/>
      <c r="H659" s="108"/>
      <c r="I659" s="109"/>
      <c r="J659" s="96"/>
      <c r="K659" s="97">
        <f t="shared" si="21"/>
        <v>0</v>
      </c>
    </row>
    <row r="660" spans="1:11" x14ac:dyDescent="0.25">
      <c r="A660" s="104" t="str">
        <f t="shared" si="20"/>
        <v/>
      </c>
      <c r="B660" s="93"/>
      <c r="C660" s="93"/>
      <c r="D660" s="103" t="str">
        <f>IF(C660="","",VLOOKUP(C660,'بيانات الموظفين'!$B$3:$C$301,2,FALSE))</f>
        <v/>
      </c>
      <c r="E660" s="94"/>
      <c r="F660" s="93"/>
      <c r="G660" s="94"/>
      <c r="H660" s="108"/>
      <c r="I660" s="109"/>
      <c r="J660" s="96"/>
      <c r="K660" s="97">
        <f t="shared" si="21"/>
        <v>0</v>
      </c>
    </row>
    <row r="661" spans="1:11" x14ac:dyDescent="0.25">
      <c r="A661" s="104" t="str">
        <f t="shared" si="20"/>
        <v/>
      </c>
      <c r="B661" s="93"/>
      <c r="C661" s="93"/>
      <c r="D661" s="103" t="str">
        <f>IF(C661="","",VLOOKUP(C661,'بيانات الموظفين'!$B$3:$C$301,2,FALSE))</f>
        <v/>
      </c>
      <c r="E661" s="94"/>
      <c r="F661" s="93"/>
      <c r="G661" s="94"/>
      <c r="H661" s="108"/>
      <c r="I661" s="109"/>
      <c r="J661" s="96"/>
      <c r="K661" s="97">
        <f t="shared" si="21"/>
        <v>0</v>
      </c>
    </row>
    <row r="662" spans="1:11" x14ac:dyDescent="0.25">
      <c r="A662" s="104" t="str">
        <f t="shared" si="20"/>
        <v/>
      </c>
      <c r="B662" s="93"/>
      <c r="C662" s="93"/>
      <c r="D662" s="103" t="str">
        <f>IF(C662="","",VLOOKUP(C662,'بيانات الموظفين'!$B$3:$C$301,2,FALSE))</f>
        <v/>
      </c>
      <c r="E662" s="94"/>
      <c r="F662" s="93"/>
      <c r="G662" s="94"/>
      <c r="H662" s="108"/>
      <c r="I662" s="109"/>
      <c r="J662" s="96"/>
      <c r="K662" s="97">
        <f t="shared" si="21"/>
        <v>0</v>
      </c>
    </row>
    <row r="663" spans="1:11" x14ac:dyDescent="0.25">
      <c r="A663" s="104" t="str">
        <f t="shared" si="20"/>
        <v/>
      </c>
      <c r="B663" s="93"/>
      <c r="C663" s="93"/>
      <c r="D663" s="103" t="str">
        <f>IF(C663="","",VLOOKUP(C663,'بيانات الموظفين'!$B$3:$C$301,2,FALSE))</f>
        <v/>
      </c>
      <c r="E663" s="94"/>
      <c r="F663" s="93"/>
      <c r="G663" s="94"/>
      <c r="H663" s="108"/>
      <c r="I663" s="109"/>
      <c r="J663" s="96"/>
      <c r="K663" s="97">
        <f t="shared" si="21"/>
        <v>0</v>
      </c>
    </row>
    <row r="664" spans="1:11" x14ac:dyDescent="0.25">
      <c r="A664" s="104" t="str">
        <f t="shared" si="20"/>
        <v/>
      </c>
      <c r="B664" s="93"/>
      <c r="C664" s="93"/>
      <c r="D664" s="103" t="str">
        <f>IF(C664="","",VLOOKUP(C664,'بيانات الموظفين'!$B$3:$C$301,2,FALSE))</f>
        <v/>
      </c>
      <c r="E664" s="94"/>
      <c r="F664" s="93"/>
      <c r="G664" s="94"/>
      <c r="H664" s="108"/>
      <c r="I664" s="109"/>
      <c r="J664" s="96"/>
      <c r="K664" s="97">
        <f t="shared" si="21"/>
        <v>0</v>
      </c>
    </row>
    <row r="665" spans="1:11" x14ac:dyDescent="0.25">
      <c r="A665" s="104" t="str">
        <f t="shared" si="20"/>
        <v/>
      </c>
      <c r="B665" s="93"/>
      <c r="C665" s="93"/>
      <c r="D665" s="103" t="str">
        <f>IF(C665="","",VLOOKUP(C665,'بيانات الموظفين'!$B$3:$C$301,2,FALSE))</f>
        <v/>
      </c>
      <c r="E665" s="94"/>
      <c r="F665" s="93"/>
      <c r="G665" s="94"/>
      <c r="H665" s="108"/>
      <c r="I665" s="109"/>
      <c r="J665" s="96"/>
      <c r="K665" s="97">
        <f t="shared" si="21"/>
        <v>0</v>
      </c>
    </row>
    <row r="666" spans="1:11" x14ac:dyDescent="0.25">
      <c r="A666" s="104" t="str">
        <f t="shared" si="20"/>
        <v/>
      </c>
      <c r="B666" s="93"/>
      <c r="C666" s="93"/>
      <c r="D666" s="103" t="str">
        <f>IF(C666="","",VLOOKUP(C666,'بيانات الموظفين'!$B$3:$C$301,2,FALSE))</f>
        <v/>
      </c>
      <c r="E666" s="94"/>
      <c r="F666" s="93"/>
      <c r="G666" s="94"/>
      <c r="H666" s="108"/>
      <c r="I666" s="109"/>
      <c r="J666" s="96"/>
      <c r="K666" s="97">
        <f t="shared" si="21"/>
        <v>0</v>
      </c>
    </row>
    <row r="667" spans="1:11" x14ac:dyDescent="0.25">
      <c r="A667" s="104" t="str">
        <f t="shared" si="20"/>
        <v/>
      </c>
      <c r="B667" s="93"/>
      <c r="C667" s="93"/>
      <c r="D667" s="103" t="str">
        <f>IF(C667="","",VLOOKUP(C667,'بيانات الموظفين'!$B$3:$C$301,2,FALSE))</f>
        <v/>
      </c>
      <c r="E667" s="94"/>
      <c r="F667" s="93"/>
      <c r="G667" s="94"/>
      <c r="H667" s="108"/>
      <c r="I667" s="109"/>
      <c r="J667" s="96"/>
      <c r="K667" s="97">
        <f t="shared" si="21"/>
        <v>0</v>
      </c>
    </row>
    <row r="668" spans="1:11" x14ac:dyDescent="0.25">
      <c r="A668" s="104" t="str">
        <f t="shared" si="20"/>
        <v/>
      </c>
      <c r="B668" s="93"/>
      <c r="C668" s="93"/>
      <c r="D668" s="103" t="str">
        <f>IF(C668="","",VLOOKUP(C668,'بيانات الموظفين'!$B$3:$C$301,2,FALSE))</f>
        <v/>
      </c>
      <c r="E668" s="94"/>
      <c r="F668" s="93"/>
      <c r="G668" s="94"/>
      <c r="H668" s="108"/>
      <c r="I668" s="109"/>
      <c r="J668" s="96"/>
      <c r="K668" s="97">
        <f t="shared" si="21"/>
        <v>0</v>
      </c>
    </row>
    <row r="669" spans="1:11" x14ac:dyDescent="0.25">
      <c r="A669" s="104" t="str">
        <f t="shared" si="20"/>
        <v/>
      </c>
      <c r="B669" s="93"/>
      <c r="C669" s="93"/>
      <c r="D669" s="103" t="str">
        <f>IF(C669="","",VLOOKUP(C669,'بيانات الموظفين'!$B$3:$C$301,2,FALSE))</f>
        <v/>
      </c>
      <c r="E669" s="94"/>
      <c r="F669" s="93"/>
      <c r="G669" s="94"/>
      <c r="H669" s="108"/>
      <c r="I669" s="109"/>
      <c r="J669" s="96"/>
      <c r="K669" s="97">
        <f t="shared" si="21"/>
        <v>0</v>
      </c>
    </row>
    <row r="670" spans="1:11" x14ac:dyDescent="0.25">
      <c r="A670" s="104" t="str">
        <f t="shared" si="20"/>
        <v/>
      </c>
      <c r="B670" s="93"/>
      <c r="C670" s="93"/>
      <c r="D670" s="103" t="str">
        <f>IF(C670="","",VLOOKUP(C670,'بيانات الموظفين'!$B$3:$C$301,2,FALSE))</f>
        <v/>
      </c>
      <c r="E670" s="94"/>
      <c r="F670" s="93"/>
      <c r="G670" s="94"/>
      <c r="H670" s="108"/>
      <c r="I670" s="109"/>
      <c r="J670" s="96"/>
      <c r="K670" s="97">
        <f t="shared" si="21"/>
        <v>0</v>
      </c>
    </row>
    <row r="671" spans="1:11" x14ac:dyDescent="0.25">
      <c r="A671" s="104" t="str">
        <f t="shared" si="20"/>
        <v/>
      </c>
      <c r="B671" s="93"/>
      <c r="C671" s="93"/>
      <c r="D671" s="103" t="str">
        <f>IF(C671="","",VLOOKUP(C671,'بيانات الموظفين'!$B$3:$C$301,2,FALSE))</f>
        <v/>
      </c>
      <c r="E671" s="94"/>
      <c r="F671" s="93"/>
      <c r="G671" s="94"/>
      <c r="H671" s="108"/>
      <c r="I671" s="109"/>
      <c r="J671" s="96"/>
      <c r="K671" s="97">
        <f t="shared" si="21"/>
        <v>0</v>
      </c>
    </row>
    <row r="672" spans="1:11" x14ac:dyDescent="0.25">
      <c r="A672" s="104" t="str">
        <f t="shared" si="20"/>
        <v/>
      </c>
      <c r="B672" s="93"/>
      <c r="C672" s="93"/>
      <c r="D672" s="103" t="str">
        <f>IF(C672="","",VLOOKUP(C672,'بيانات الموظفين'!$B$3:$C$301,2,FALSE))</f>
        <v/>
      </c>
      <c r="E672" s="94"/>
      <c r="F672" s="93"/>
      <c r="G672" s="94"/>
      <c r="H672" s="108"/>
      <c r="I672" s="109"/>
      <c r="J672" s="96"/>
      <c r="K672" s="97">
        <f t="shared" si="21"/>
        <v>0</v>
      </c>
    </row>
    <row r="673" spans="1:11" x14ac:dyDescent="0.25">
      <c r="A673" s="104" t="str">
        <f t="shared" si="20"/>
        <v/>
      </c>
      <c r="B673" s="93"/>
      <c r="C673" s="93"/>
      <c r="D673" s="103" t="str">
        <f>IF(C673="","",VLOOKUP(C673,'بيانات الموظفين'!$B$3:$C$301,2,FALSE))</f>
        <v/>
      </c>
      <c r="E673" s="94"/>
      <c r="F673" s="93"/>
      <c r="G673" s="94"/>
      <c r="H673" s="108"/>
      <c r="I673" s="109"/>
      <c r="J673" s="96"/>
      <c r="K673" s="97">
        <f t="shared" si="21"/>
        <v>0</v>
      </c>
    </row>
    <row r="674" spans="1:11" x14ac:dyDescent="0.25">
      <c r="A674" s="104" t="str">
        <f t="shared" si="20"/>
        <v/>
      </c>
      <c r="B674" s="93"/>
      <c r="C674" s="93"/>
      <c r="D674" s="103" t="str">
        <f>IF(C674="","",VLOOKUP(C674,'بيانات الموظفين'!$B$3:$C$301,2,FALSE))</f>
        <v/>
      </c>
      <c r="E674" s="94"/>
      <c r="F674" s="93"/>
      <c r="G674" s="94"/>
      <c r="H674" s="108"/>
      <c r="I674" s="109"/>
      <c r="J674" s="96"/>
      <c r="K674" s="97">
        <f t="shared" si="21"/>
        <v>0</v>
      </c>
    </row>
    <row r="675" spans="1:11" x14ac:dyDescent="0.25">
      <c r="A675" s="104" t="str">
        <f t="shared" si="20"/>
        <v/>
      </c>
      <c r="B675" s="93"/>
      <c r="C675" s="93"/>
      <c r="D675" s="103" t="str">
        <f>IF(C675="","",VLOOKUP(C675,'بيانات الموظفين'!$B$3:$C$301,2,FALSE))</f>
        <v/>
      </c>
      <c r="E675" s="94"/>
      <c r="F675" s="93"/>
      <c r="G675" s="94"/>
      <c r="H675" s="108"/>
      <c r="I675" s="109"/>
      <c r="J675" s="96"/>
      <c r="K675" s="97">
        <f t="shared" si="21"/>
        <v>0</v>
      </c>
    </row>
    <row r="676" spans="1:11" x14ac:dyDescent="0.25">
      <c r="A676" s="104" t="str">
        <f t="shared" si="20"/>
        <v/>
      </c>
      <c r="B676" s="93"/>
      <c r="C676" s="93"/>
      <c r="D676" s="103" t="str">
        <f>IF(C676="","",VLOOKUP(C676,'بيانات الموظفين'!$B$3:$C$301,2,FALSE))</f>
        <v/>
      </c>
      <c r="E676" s="94"/>
      <c r="F676" s="93"/>
      <c r="G676" s="94"/>
      <c r="H676" s="108"/>
      <c r="I676" s="109"/>
      <c r="J676" s="96"/>
      <c r="K676" s="97">
        <f t="shared" si="21"/>
        <v>0</v>
      </c>
    </row>
    <row r="677" spans="1:11" x14ac:dyDescent="0.25">
      <c r="A677" s="104" t="str">
        <f t="shared" si="20"/>
        <v/>
      </c>
      <c r="B677" s="93"/>
      <c r="C677" s="93"/>
      <c r="D677" s="103" t="str">
        <f>IF(C677="","",VLOOKUP(C677,'بيانات الموظفين'!$B$3:$C$301,2,FALSE))</f>
        <v/>
      </c>
      <c r="E677" s="94"/>
      <c r="F677" s="93"/>
      <c r="G677" s="94"/>
      <c r="H677" s="108"/>
      <c r="I677" s="109"/>
      <c r="J677" s="96"/>
      <c r="K677" s="97">
        <f t="shared" si="21"/>
        <v>0</v>
      </c>
    </row>
    <row r="678" spans="1:11" x14ac:dyDescent="0.25">
      <c r="A678" s="104" t="str">
        <f t="shared" si="20"/>
        <v/>
      </c>
      <c r="B678" s="93"/>
      <c r="C678" s="93"/>
      <c r="D678" s="103" t="str">
        <f>IF(C678="","",VLOOKUP(C678,'بيانات الموظفين'!$B$3:$C$301,2,FALSE))</f>
        <v/>
      </c>
      <c r="E678" s="94"/>
      <c r="F678" s="93"/>
      <c r="G678" s="94"/>
      <c r="H678" s="108"/>
      <c r="I678" s="109"/>
      <c r="J678" s="96"/>
      <c r="K678" s="97">
        <f t="shared" si="21"/>
        <v>0</v>
      </c>
    </row>
    <row r="679" spans="1:11" x14ac:dyDescent="0.25">
      <c r="A679" s="104" t="str">
        <f t="shared" si="20"/>
        <v/>
      </c>
      <c r="B679" s="93"/>
      <c r="C679" s="93"/>
      <c r="D679" s="103" t="str">
        <f>IF(C679="","",VLOOKUP(C679,'بيانات الموظفين'!$B$3:$C$301,2,FALSE))</f>
        <v/>
      </c>
      <c r="E679" s="94"/>
      <c r="F679" s="93"/>
      <c r="G679" s="94"/>
      <c r="H679" s="108"/>
      <c r="I679" s="109"/>
      <c r="J679" s="96"/>
      <c r="K679" s="97">
        <f t="shared" si="21"/>
        <v>0</v>
      </c>
    </row>
    <row r="680" spans="1:11" x14ac:dyDescent="0.25">
      <c r="A680" s="104" t="str">
        <f t="shared" si="20"/>
        <v/>
      </c>
      <c r="B680" s="93"/>
      <c r="C680" s="93"/>
      <c r="D680" s="103" t="str">
        <f>IF(C680="","",VLOOKUP(C680,'بيانات الموظفين'!$B$3:$C$301,2,FALSE))</f>
        <v/>
      </c>
      <c r="E680" s="94"/>
      <c r="F680" s="93"/>
      <c r="G680" s="94"/>
      <c r="H680" s="108"/>
      <c r="I680" s="109"/>
      <c r="J680" s="96"/>
      <c r="K680" s="97">
        <f t="shared" si="21"/>
        <v>0</v>
      </c>
    </row>
    <row r="681" spans="1:11" x14ac:dyDescent="0.25">
      <c r="A681" s="104" t="str">
        <f t="shared" si="20"/>
        <v/>
      </c>
      <c r="B681" s="93"/>
      <c r="C681" s="93"/>
      <c r="D681" s="103" t="str">
        <f>IF(C681="","",VLOOKUP(C681,'بيانات الموظفين'!$B$3:$C$301,2,FALSE))</f>
        <v/>
      </c>
      <c r="E681" s="94"/>
      <c r="F681" s="93"/>
      <c r="G681" s="94"/>
      <c r="H681" s="108"/>
      <c r="I681" s="109"/>
      <c r="J681" s="96"/>
      <c r="K681" s="97">
        <f t="shared" si="21"/>
        <v>0</v>
      </c>
    </row>
    <row r="682" spans="1:11" x14ac:dyDescent="0.25">
      <c r="A682" s="104" t="str">
        <f t="shared" si="20"/>
        <v/>
      </c>
      <c r="B682" s="93"/>
      <c r="C682" s="93"/>
      <c r="D682" s="103" t="str">
        <f>IF(C682="","",VLOOKUP(C682,'بيانات الموظفين'!$B$3:$C$301,2,FALSE))</f>
        <v/>
      </c>
      <c r="E682" s="94"/>
      <c r="F682" s="93"/>
      <c r="G682" s="94"/>
      <c r="H682" s="108"/>
      <c r="I682" s="109"/>
      <c r="J682" s="96"/>
      <c r="K682" s="97">
        <f t="shared" si="21"/>
        <v>0</v>
      </c>
    </row>
    <row r="683" spans="1:11" x14ac:dyDescent="0.25">
      <c r="A683" s="104" t="str">
        <f t="shared" si="20"/>
        <v/>
      </c>
      <c r="B683" s="93"/>
      <c r="C683" s="93"/>
      <c r="D683" s="103" t="str">
        <f>IF(C683="","",VLOOKUP(C683,'بيانات الموظفين'!$B$3:$C$301,2,FALSE))</f>
        <v/>
      </c>
      <c r="E683" s="94"/>
      <c r="F683" s="93"/>
      <c r="G683" s="94"/>
      <c r="H683" s="108"/>
      <c r="I683" s="109"/>
      <c r="J683" s="96"/>
      <c r="K683" s="97">
        <f t="shared" si="21"/>
        <v>0</v>
      </c>
    </row>
    <row r="684" spans="1:11" x14ac:dyDescent="0.25">
      <c r="A684" s="104" t="str">
        <f t="shared" si="20"/>
        <v/>
      </c>
      <c r="B684" s="93"/>
      <c r="C684" s="93"/>
      <c r="D684" s="103" t="str">
        <f>IF(C684="","",VLOOKUP(C684,'بيانات الموظفين'!$B$3:$C$301,2,FALSE))</f>
        <v/>
      </c>
      <c r="E684" s="94"/>
      <c r="F684" s="93"/>
      <c r="G684" s="94"/>
      <c r="H684" s="108"/>
      <c r="I684" s="109"/>
      <c r="J684" s="96"/>
      <c r="K684" s="97">
        <f t="shared" si="21"/>
        <v>0</v>
      </c>
    </row>
    <row r="685" spans="1:11" x14ac:dyDescent="0.25">
      <c r="A685" s="104" t="str">
        <f t="shared" si="20"/>
        <v/>
      </c>
      <c r="B685" s="93"/>
      <c r="C685" s="93"/>
      <c r="D685" s="103" t="str">
        <f>IF(C685="","",VLOOKUP(C685,'بيانات الموظفين'!$B$3:$C$301,2,FALSE))</f>
        <v/>
      </c>
      <c r="E685" s="94"/>
      <c r="F685" s="93"/>
      <c r="G685" s="94"/>
      <c r="H685" s="108"/>
      <c r="I685" s="109"/>
      <c r="J685" s="96"/>
      <c r="K685" s="97">
        <f t="shared" si="21"/>
        <v>0</v>
      </c>
    </row>
    <row r="686" spans="1:11" x14ac:dyDescent="0.25">
      <c r="A686" s="104" t="str">
        <f t="shared" si="20"/>
        <v/>
      </c>
      <c r="B686" s="93"/>
      <c r="C686" s="93"/>
      <c r="D686" s="103" t="str">
        <f>IF(C686="","",VLOOKUP(C686,'بيانات الموظفين'!$B$3:$C$301,2,FALSE))</f>
        <v/>
      </c>
      <c r="E686" s="94"/>
      <c r="F686" s="93"/>
      <c r="G686" s="94"/>
      <c r="H686" s="108"/>
      <c r="I686" s="109"/>
      <c r="J686" s="96"/>
      <c r="K686" s="97">
        <f t="shared" si="21"/>
        <v>0</v>
      </c>
    </row>
    <row r="687" spans="1:11" x14ac:dyDescent="0.25">
      <c r="A687" s="104" t="str">
        <f t="shared" si="20"/>
        <v/>
      </c>
      <c r="B687" s="93"/>
      <c r="C687" s="93"/>
      <c r="D687" s="103" t="str">
        <f>IF(C687="","",VLOOKUP(C687,'بيانات الموظفين'!$B$3:$C$301,2,FALSE))</f>
        <v/>
      </c>
      <c r="E687" s="94"/>
      <c r="F687" s="93"/>
      <c r="G687" s="94"/>
      <c r="H687" s="108"/>
      <c r="I687" s="109"/>
      <c r="J687" s="96"/>
      <c r="K687" s="97">
        <f t="shared" si="21"/>
        <v>0</v>
      </c>
    </row>
    <row r="688" spans="1:11" x14ac:dyDescent="0.25">
      <c r="A688" s="104" t="str">
        <f t="shared" si="20"/>
        <v/>
      </c>
      <c r="B688" s="93"/>
      <c r="C688" s="93"/>
      <c r="D688" s="103" t="str">
        <f>IF(C688="","",VLOOKUP(C688,'بيانات الموظفين'!$B$3:$C$301,2,FALSE))</f>
        <v/>
      </c>
      <c r="E688" s="94"/>
      <c r="F688" s="93"/>
      <c r="G688" s="94"/>
      <c r="H688" s="108"/>
      <c r="I688" s="109"/>
      <c r="J688" s="96"/>
      <c r="K688" s="97">
        <f t="shared" si="21"/>
        <v>0</v>
      </c>
    </row>
    <row r="689" spans="1:11" x14ac:dyDescent="0.25">
      <c r="A689" s="104" t="str">
        <f t="shared" si="20"/>
        <v/>
      </c>
      <c r="B689" s="93"/>
      <c r="C689" s="93"/>
      <c r="D689" s="103" t="str">
        <f>IF(C689="","",VLOOKUP(C689,'بيانات الموظفين'!$B$3:$C$301,2,FALSE))</f>
        <v/>
      </c>
      <c r="E689" s="94"/>
      <c r="F689" s="93"/>
      <c r="G689" s="94"/>
      <c r="H689" s="108"/>
      <c r="I689" s="109"/>
      <c r="J689" s="96"/>
      <c r="K689" s="97">
        <f t="shared" si="21"/>
        <v>0</v>
      </c>
    </row>
    <row r="690" spans="1:11" x14ac:dyDescent="0.25">
      <c r="A690" s="104" t="str">
        <f t="shared" si="20"/>
        <v/>
      </c>
      <c r="B690" s="93"/>
      <c r="C690" s="93"/>
      <c r="D690" s="103" t="str">
        <f>IF(C690="","",VLOOKUP(C690,'بيانات الموظفين'!$B$3:$C$301,2,FALSE))</f>
        <v/>
      </c>
      <c r="E690" s="94"/>
      <c r="F690" s="93"/>
      <c r="G690" s="94"/>
      <c r="H690" s="108"/>
      <c r="I690" s="109"/>
      <c r="J690" s="96"/>
      <c r="K690" s="97">
        <f t="shared" si="21"/>
        <v>0</v>
      </c>
    </row>
    <row r="691" spans="1:11" x14ac:dyDescent="0.25">
      <c r="A691" s="104" t="str">
        <f t="shared" si="20"/>
        <v/>
      </c>
      <c r="B691" s="93"/>
      <c r="C691" s="93"/>
      <c r="D691" s="103" t="str">
        <f>IF(C691="","",VLOOKUP(C691,'بيانات الموظفين'!$B$3:$C$301,2,FALSE))</f>
        <v/>
      </c>
      <c r="E691" s="94"/>
      <c r="F691" s="93"/>
      <c r="G691" s="94"/>
      <c r="H691" s="108"/>
      <c r="I691" s="109"/>
      <c r="J691" s="96"/>
      <c r="K691" s="97">
        <f t="shared" si="21"/>
        <v>0</v>
      </c>
    </row>
    <row r="692" spans="1:11" x14ac:dyDescent="0.25">
      <c r="A692" s="104" t="str">
        <f t="shared" si="20"/>
        <v/>
      </c>
      <c r="B692" s="93"/>
      <c r="C692" s="93"/>
      <c r="D692" s="103" t="str">
        <f>IF(C692="","",VLOOKUP(C692,'بيانات الموظفين'!$B$3:$C$301,2,FALSE))</f>
        <v/>
      </c>
      <c r="E692" s="94"/>
      <c r="F692" s="93"/>
      <c r="G692" s="94"/>
      <c r="H692" s="108"/>
      <c r="I692" s="109"/>
      <c r="J692" s="96"/>
      <c r="K692" s="97">
        <f t="shared" si="21"/>
        <v>0</v>
      </c>
    </row>
    <row r="693" spans="1:11" x14ac:dyDescent="0.25">
      <c r="A693" s="104" t="str">
        <f t="shared" si="20"/>
        <v/>
      </c>
      <c r="B693" s="93"/>
      <c r="C693" s="93"/>
      <c r="D693" s="103" t="str">
        <f>IF(C693="","",VLOOKUP(C693,'بيانات الموظفين'!$B$3:$C$301,2,FALSE))</f>
        <v/>
      </c>
      <c r="E693" s="94"/>
      <c r="F693" s="93"/>
      <c r="G693" s="94"/>
      <c r="H693" s="108"/>
      <c r="I693" s="109"/>
      <c r="J693" s="96"/>
      <c r="K693" s="97">
        <f t="shared" si="21"/>
        <v>0</v>
      </c>
    </row>
    <row r="694" spans="1:11" x14ac:dyDescent="0.25">
      <c r="A694" s="104" t="str">
        <f t="shared" si="20"/>
        <v/>
      </c>
      <c r="B694" s="93"/>
      <c r="C694" s="93"/>
      <c r="D694" s="103" t="str">
        <f>IF(C694="","",VLOOKUP(C694,'بيانات الموظفين'!$B$3:$C$301,2,FALSE))</f>
        <v/>
      </c>
      <c r="E694" s="94"/>
      <c r="F694" s="93"/>
      <c r="G694" s="94"/>
      <c r="H694" s="108"/>
      <c r="I694" s="109"/>
      <c r="J694" s="96"/>
      <c r="K694" s="97">
        <f t="shared" si="21"/>
        <v>0</v>
      </c>
    </row>
    <row r="695" spans="1:11" x14ac:dyDescent="0.25">
      <c r="A695" s="104" t="str">
        <f t="shared" si="20"/>
        <v/>
      </c>
      <c r="B695" s="93"/>
      <c r="C695" s="93"/>
      <c r="D695" s="103" t="str">
        <f>IF(C695="","",VLOOKUP(C695,'بيانات الموظفين'!$B$3:$C$301,2,FALSE))</f>
        <v/>
      </c>
      <c r="E695" s="94"/>
      <c r="F695" s="93"/>
      <c r="G695" s="94"/>
      <c r="H695" s="108"/>
      <c r="I695" s="109"/>
      <c r="J695" s="96"/>
      <c r="K695" s="97">
        <f t="shared" si="21"/>
        <v>0</v>
      </c>
    </row>
    <row r="696" spans="1:11" x14ac:dyDescent="0.25">
      <c r="A696" s="104" t="str">
        <f t="shared" si="20"/>
        <v/>
      </c>
      <c r="B696" s="93"/>
      <c r="C696" s="93"/>
      <c r="D696" s="103" t="str">
        <f>IF(C696="","",VLOOKUP(C696,'بيانات الموظفين'!$B$3:$C$301,2,FALSE))</f>
        <v/>
      </c>
      <c r="E696" s="94"/>
      <c r="F696" s="93"/>
      <c r="G696" s="94"/>
      <c r="H696" s="108"/>
      <c r="I696" s="109"/>
      <c r="J696" s="96"/>
      <c r="K696" s="97">
        <f t="shared" si="21"/>
        <v>0</v>
      </c>
    </row>
    <row r="697" spans="1:11" x14ac:dyDescent="0.25">
      <c r="A697" s="104" t="str">
        <f t="shared" si="20"/>
        <v/>
      </c>
      <c r="B697" s="93"/>
      <c r="C697" s="93"/>
      <c r="D697" s="103" t="str">
        <f>IF(C697="","",VLOOKUP(C697,'بيانات الموظفين'!$B$3:$C$301,2,FALSE))</f>
        <v/>
      </c>
      <c r="E697" s="94"/>
      <c r="F697" s="93"/>
      <c r="G697" s="94"/>
      <c r="H697" s="108"/>
      <c r="I697" s="109"/>
      <c r="J697" s="96"/>
      <c r="K697" s="97">
        <f t="shared" si="21"/>
        <v>0</v>
      </c>
    </row>
    <row r="698" spans="1:11" x14ac:dyDescent="0.25">
      <c r="A698" s="104" t="str">
        <f t="shared" si="20"/>
        <v/>
      </c>
      <c r="B698" s="93"/>
      <c r="C698" s="93"/>
      <c r="D698" s="103" t="str">
        <f>IF(C698="","",VLOOKUP(C698,'بيانات الموظفين'!$B$3:$C$301,2,FALSE))</f>
        <v/>
      </c>
      <c r="E698" s="94"/>
      <c r="F698" s="93"/>
      <c r="G698" s="94"/>
      <c r="H698" s="108"/>
      <c r="I698" s="109"/>
      <c r="J698" s="96"/>
      <c r="K698" s="97">
        <f t="shared" si="21"/>
        <v>0</v>
      </c>
    </row>
    <row r="699" spans="1:11" x14ac:dyDescent="0.25">
      <c r="A699" s="104" t="str">
        <f t="shared" si="20"/>
        <v/>
      </c>
      <c r="B699" s="93"/>
      <c r="C699" s="93"/>
      <c r="D699" s="103" t="str">
        <f>IF(C699="","",VLOOKUP(C699,'بيانات الموظفين'!$B$3:$C$301,2,FALSE))</f>
        <v/>
      </c>
      <c r="E699" s="94"/>
      <c r="F699" s="93"/>
      <c r="G699" s="94"/>
      <c r="H699" s="108"/>
      <c r="I699" s="109"/>
      <c r="J699" s="96"/>
      <c r="K699" s="97">
        <f t="shared" si="21"/>
        <v>0</v>
      </c>
    </row>
    <row r="700" spans="1:11" x14ac:dyDescent="0.25">
      <c r="A700" s="104" t="str">
        <f t="shared" si="20"/>
        <v/>
      </c>
      <c r="B700" s="93"/>
      <c r="C700" s="93"/>
      <c r="D700" s="103" t="str">
        <f>IF(C700="","",VLOOKUP(C700,'بيانات الموظفين'!$B$3:$C$301,2,FALSE))</f>
        <v/>
      </c>
      <c r="E700" s="94"/>
      <c r="F700" s="93"/>
      <c r="G700" s="94"/>
      <c r="H700" s="108"/>
      <c r="I700" s="109"/>
      <c r="J700" s="96"/>
      <c r="K700" s="97">
        <f t="shared" si="21"/>
        <v>0</v>
      </c>
    </row>
    <row r="701" spans="1:11" x14ac:dyDescent="0.25">
      <c r="A701" s="104" t="str">
        <f t="shared" si="20"/>
        <v/>
      </c>
      <c r="B701" s="93"/>
      <c r="C701" s="93"/>
      <c r="D701" s="103" t="str">
        <f>IF(C701="","",VLOOKUP(C701,'بيانات الموظفين'!$B$3:$C$301,2,FALSE))</f>
        <v/>
      </c>
      <c r="E701" s="94"/>
      <c r="F701" s="93"/>
      <c r="G701" s="94"/>
      <c r="H701" s="108"/>
      <c r="I701" s="109"/>
      <c r="J701" s="96"/>
      <c r="K701" s="97">
        <f t="shared" si="21"/>
        <v>0</v>
      </c>
    </row>
    <row r="702" spans="1:11" x14ac:dyDescent="0.25">
      <c r="A702" s="104" t="str">
        <f t="shared" si="20"/>
        <v/>
      </c>
      <c r="B702" s="93"/>
      <c r="C702" s="93"/>
      <c r="D702" s="103" t="str">
        <f>IF(C702="","",VLOOKUP(C702,'بيانات الموظفين'!$B$3:$C$301,2,FALSE))</f>
        <v/>
      </c>
      <c r="E702" s="94"/>
      <c r="F702" s="93"/>
      <c r="G702" s="94"/>
      <c r="H702" s="108"/>
      <c r="I702" s="109"/>
      <c r="J702" s="96"/>
      <c r="K702" s="97">
        <f t="shared" si="21"/>
        <v>0</v>
      </c>
    </row>
    <row r="703" spans="1:11" x14ac:dyDescent="0.25">
      <c r="A703" s="104" t="str">
        <f t="shared" si="20"/>
        <v/>
      </c>
      <c r="B703" s="93"/>
      <c r="C703" s="93"/>
      <c r="D703" s="103" t="str">
        <f>IF(C703="","",VLOOKUP(C703,'بيانات الموظفين'!$B$3:$C$301,2,FALSE))</f>
        <v/>
      </c>
      <c r="E703" s="94"/>
      <c r="F703" s="93"/>
      <c r="G703" s="94"/>
      <c r="H703" s="108"/>
      <c r="I703" s="109"/>
      <c r="J703" s="96"/>
      <c r="K703" s="97">
        <f t="shared" si="21"/>
        <v>0</v>
      </c>
    </row>
    <row r="704" spans="1:11" x14ac:dyDescent="0.25">
      <c r="A704" s="104" t="str">
        <f t="shared" si="20"/>
        <v/>
      </c>
      <c r="B704" s="93"/>
      <c r="C704" s="93"/>
      <c r="D704" s="103" t="str">
        <f>IF(C704="","",VLOOKUP(C704,'بيانات الموظفين'!$B$3:$C$301,2,FALSE))</f>
        <v/>
      </c>
      <c r="E704" s="94"/>
      <c r="F704" s="93"/>
      <c r="G704" s="94"/>
      <c r="H704" s="108"/>
      <c r="I704" s="109"/>
      <c r="J704" s="96"/>
      <c r="K704" s="97">
        <f t="shared" si="21"/>
        <v>0</v>
      </c>
    </row>
    <row r="705" spans="1:11" x14ac:dyDescent="0.25">
      <c r="A705" s="104" t="str">
        <f t="shared" si="20"/>
        <v/>
      </c>
      <c r="B705" s="93"/>
      <c r="C705" s="93"/>
      <c r="D705" s="103" t="str">
        <f>IF(C705="","",VLOOKUP(C705,'بيانات الموظفين'!$B$3:$C$301,2,FALSE))</f>
        <v/>
      </c>
      <c r="E705" s="94"/>
      <c r="F705" s="93"/>
      <c r="G705" s="94"/>
      <c r="H705" s="108"/>
      <c r="I705" s="109"/>
      <c r="J705" s="96"/>
      <c r="K705" s="97">
        <f t="shared" si="21"/>
        <v>0</v>
      </c>
    </row>
    <row r="706" spans="1:11" x14ac:dyDescent="0.25">
      <c r="A706" s="104" t="str">
        <f t="shared" si="20"/>
        <v/>
      </c>
      <c r="B706" s="93"/>
      <c r="C706" s="93"/>
      <c r="D706" s="103" t="str">
        <f>IF(C706="","",VLOOKUP(C706,'بيانات الموظفين'!$B$3:$C$301,2,FALSE))</f>
        <v/>
      </c>
      <c r="E706" s="94"/>
      <c r="F706" s="93"/>
      <c r="G706" s="94"/>
      <c r="H706" s="108"/>
      <c r="I706" s="109"/>
      <c r="J706" s="96"/>
      <c r="K706" s="97">
        <f t="shared" si="21"/>
        <v>0</v>
      </c>
    </row>
    <row r="707" spans="1:11" x14ac:dyDescent="0.25">
      <c r="A707" s="104" t="str">
        <f t="shared" si="20"/>
        <v/>
      </c>
      <c r="B707" s="93"/>
      <c r="C707" s="93"/>
      <c r="D707" s="103" t="str">
        <f>IF(C707="","",VLOOKUP(C707,'بيانات الموظفين'!$B$3:$C$301,2,FALSE))</f>
        <v/>
      </c>
      <c r="E707" s="94"/>
      <c r="F707" s="93"/>
      <c r="G707" s="94"/>
      <c r="H707" s="108"/>
      <c r="I707" s="109"/>
      <c r="J707" s="96"/>
      <c r="K707" s="97">
        <f t="shared" si="21"/>
        <v>0</v>
      </c>
    </row>
    <row r="708" spans="1:11" x14ac:dyDescent="0.25">
      <c r="A708" s="104" t="str">
        <f t="shared" si="20"/>
        <v/>
      </c>
      <c r="B708" s="93"/>
      <c r="C708" s="93"/>
      <c r="D708" s="103" t="str">
        <f>IF(C708="","",VLOOKUP(C708,'بيانات الموظفين'!$B$3:$C$301,2,FALSE))</f>
        <v/>
      </c>
      <c r="E708" s="94"/>
      <c r="F708" s="93"/>
      <c r="G708" s="94"/>
      <c r="H708" s="108"/>
      <c r="I708" s="109"/>
      <c r="J708" s="96"/>
      <c r="K708" s="97">
        <f t="shared" si="21"/>
        <v>0</v>
      </c>
    </row>
    <row r="709" spans="1:11" x14ac:dyDescent="0.25">
      <c r="A709" s="104" t="str">
        <f t="shared" si="20"/>
        <v/>
      </c>
      <c r="B709" s="93"/>
      <c r="C709" s="93"/>
      <c r="D709" s="103" t="str">
        <f>IF(C709="","",VLOOKUP(C709,'بيانات الموظفين'!$B$3:$C$301,2,FALSE))</f>
        <v/>
      </c>
      <c r="E709" s="94"/>
      <c r="F709" s="93"/>
      <c r="G709" s="94"/>
      <c r="H709" s="108"/>
      <c r="I709" s="109"/>
      <c r="J709" s="96"/>
      <c r="K709" s="97">
        <f t="shared" si="21"/>
        <v>0</v>
      </c>
    </row>
    <row r="710" spans="1:11" x14ac:dyDescent="0.25">
      <c r="A710" s="104" t="str">
        <f t="shared" ref="A710:A773" si="22">IF(C710="","",ROW(A710)-ROW($A$5))</f>
        <v/>
      </c>
      <c r="B710" s="93"/>
      <c r="C710" s="93"/>
      <c r="D710" s="103" t="str">
        <f>IF(C710="","",VLOOKUP(C710,'بيانات الموظفين'!$B$3:$C$301,2,FALSE))</f>
        <v/>
      </c>
      <c r="E710" s="94"/>
      <c r="F710" s="93"/>
      <c r="G710" s="94"/>
      <c r="H710" s="108"/>
      <c r="I710" s="109"/>
      <c r="J710" s="96"/>
      <c r="K710" s="97">
        <f t="shared" si="21"/>
        <v>0</v>
      </c>
    </row>
    <row r="711" spans="1:11" x14ac:dyDescent="0.25">
      <c r="A711" s="104" t="str">
        <f t="shared" si="22"/>
        <v/>
      </c>
      <c r="B711" s="93"/>
      <c r="C711" s="93"/>
      <c r="D711" s="103" t="str">
        <f>IF(C711="","",VLOOKUP(C711,'بيانات الموظفين'!$B$3:$C$301,2,FALSE))</f>
        <v/>
      </c>
      <c r="E711" s="94"/>
      <c r="F711" s="93"/>
      <c r="G711" s="94"/>
      <c r="H711" s="108"/>
      <c r="I711" s="109"/>
      <c r="J711" s="96"/>
      <c r="K711" s="97">
        <f t="shared" ref="K711:K774" si="23">I711-H711</f>
        <v>0</v>
      </c>
    </row>
    <row r="712" spans="1:11" x14ac:dyDescent="0.25">
      <c r="A712" s="104" t="str">
        <f t="shared" si="22"/>
        <v/>
      </c>
      <c r="B712" s="93"/>
      <c r="C712" s="93"/>
      <c r="D712" s="103" t="str">
        <f>IF(C712="","",VLOOKUP(C712,'بيانات الموظفين'!$B$3:$C$301,2,FALSE))</f>
        <v/>
      </c>
      <c r="E712" s="94"/>
      <c r="F712" s="93"/>
      <c r="G712" s="94"/>
      <c r="H712" s="108"/>
      <c r="I712" s="109"/>
      <c r="J712" s="96"/>
      <c r="K712" s="97">
        <f t="shared" si="23"/>
        <v>0</v>
      </c>
    </row>
    <row r="713" spans="1:11" x14ac:dyDescent="0.25">
      <c r="A713" s="104" t="str">
        <f t="shared" si="22"/>
        <v/>
      </c>
      <c r="B713" s="93"/>
      <c r="C713" s="93"/>
      <c r="D713" s="103" t="str">
        <f>IF(C713="","",VLOOKUP(C713,'بيانات الموظفين'!$B$3:$C$301,2,FALSE))</f>
        <v/>
      </c>
      <c r="E713" s="94"/>
      <c r="F713" s="93"/>
      <c r="G713" s="94"/>
      <c r="H713" s="108"/>
      <c r="I713" s="109"/>
      <c r="J713" s="96"/>
      <c r="K713" s="97">
        <f t="shared" si="23"/>
        <v>0</v>
      </c>
    </row>
    <row r="714" spans="1:11" x14ac:dyDescent="0.25">
      <c r="A714" s="104" t="str">
        <f t="shared" si="22"/>
        <v/>
      </c>
      <c r="B714" s="93"/>
      <c r="C714" s="93"/>
      <c r="D714" s="103" t="str">
        <f>IF(C714="","",VLOOKUP(C714,'بيانات الموظفين'!$B$3:$C$301,2,FALSE))</f>
        <v/>
      </c>
      <c r="E714" s="94"/>
      <c r="F714" s="93"/>
      <c r="G714" s="94"/>
      <c r="H714" s="108"/>
      <c r="I714" s="109"/>
      <c r="J714" s="96"/>
      <c r="K714" s="97">
        <f t="shared" si="23"/>
        <v>0</v>
      </c>
    </row>
    <row r="715" spans="1:11" x14ac:dyDescent="0.25">
      <c r="A715" s="104" t="str">
        <f t="shared" si="22"/>
        <v/>
      </c>
      <c r="B715" s="93"/>
      <c r="C715" s="93"/>
      <c r="D715" s="103" t="str">
        <f>IF(C715="","",VLOOKUP(C715,'بيانات الموظفين'!$B$3:$C$301,2,FALSE))</f>
        <v/>
      </c>
      <c r="E715" s="94"/>
      <c r="F715" s="93"/>
      <c r="G715" s="94"/>
      <c r="H715" s="108"/>
      <c r="I715" s="109"/>
      <c r="J715" s="96"/>
      <c r="K715" s="97">
        <f t="shared" si="23"/>
        <v>0</v>
      </c>
    </row>
    <row r="716" spans="1:11" x14ac:dyDescent="0.25">
      <c r="A716" s="104" t="str">
        <f t="shared" si="22"/>
        <v/>
      </c>
      <c r="B716" s="93"/>
      <c r="C716" s="93"/>
      <c r="D716" s="103" t="str">
        <f>IF(C716="","",VLOOKUP(C716,'بيانات الموظفين'!$B$3:$C$301,2,FALSE))</f>
        <v/>
      </c>
      <c r="E716" s="94"/>
      <c r="F716" s="93"/>
      <c r="G716" s="94"/>
      <c r="H716" s="108"/>
      <c r="I716" s="109"/>
      <c r="J716" s="96"/>
      <c r="K716" s="97">
        <f t="shared" si="23"/>
        <v>0</v>
      </c>
    </row>
    <row r="717" spans="1:11" x14ac:dyDescent="0.25">
      <c r="A717" s="104" t="str">
        <f t="shared" si="22"/>
        <v/>
      </c>
      <c r="B717" s="93"/>
      <c r="C717" s="93"/>
      <c r="D717" s="103" t="str">
        <f>IF(C717="","",VLOOKUP(C717,'بيانات الموظفين'!$B$3:$C$301,2,FALSE))</f>
        <v/>
      </c>
      <c r="E717" s="94"/>
      <c r="F717" s="93"/>
      <c r="G717" s="94"/>
      <c r="H717" s="108"/>
      <c r="I717" s="109"/>
      <c r="J717" s="96"/>
      <c r="K717" s="97">
        <f t="shared" si="23"/>
        <v>0</v>
      </c>
    </row>
    <row r="718" spans="1:11" x14ac:dyDescent="0.25">
      <c r="A718" s="104" t="str">
        <f t="shared" si="22"/>
        <v/>
      </c>
      <c r="B718" s="93"/>
      <c r="C718" s="93"/>
      <c r="D718" s="103" t="str">
        <f>IF(C718="","",VLOOKUP(C718,'بيانات الموظفين'!$B$3:$C$301,2,FALSE))</f>
        <v/>
      </c>
      <c r="E718" s="94"/>
      <c r="F718" s="93"/>
      <c r="G718" s="94"/>
      <c r="H718" s="108"/>
      <c r="I718" s="109"/>
      <c r="J718" s="96"/>
      <c r="K718" s="97">
        <f t="shared" si="23"/>
        <v>0</v>
      </c>
    </row>
    <row r="719" spans="1:11" x14ac:dyDescent="0.25">
      <c r="A719" s="104" t="str">
        <f t="shared" si="22"/>
        <v/>
      </c>
      <c r="B719" s="93"/>
      <c r="C719" s="93"/>
      <c r="D719" s="103" t="str">
        <f>IF(C719="","",VLOOKUP(C719,'بيانات الموظفين'!$B$3:$C$301,2,FALSE))</f>
        <v/>
      </c>
      <c r="E719" s="94"/>
      <c r="F719" s="93"/>
      <c r="G719" s="94"/>
      <c r="H719" s="108"/>
      <c r="I719" s="109"/>
      <c r="J719" s="96"/>
      <c r="K719" s="97">
        <f t="shared" si="23"/>
        <v>0</v>
      </c>
    </row>
    <row r="720" spans="1:11" x14ac:dyDescent="0.25">
      <c r="A720" s="104" t="str">
        <f t="shared" si="22"/>
        <v/>
      </c>
      <c r="B720" s="93"/>
      <c r="C720" s="93"/>
      <c r="D720" s="103" t="str">
        <f>IF(C720="","",VLOOKUP(C720,'بيانات الموظفين'!$B$3:$C$301,2,FALSE))</f>
        <v/>
      </c>
      <c r="E720" s="94"/>
      <c r="F720" s="93"/>
      <c r="G720" s="94"/>
      <c r="H720" s="108"/>
      <c r="I720" s="109"/>
      <c r="J720" s="96"/>
      <c r="K720" s="97">
        <f t="shared" si="23"/>
        <v>0</v>
      </c>
    </row>
    <row r="721" spans="1:11" x14ac:dyDescent="0.25">
      <c r="A721" s="104" t="str">
        <f t="shared" si="22"/>
        <v/>
      </c>
      <c r="B721" s="93"/>
      <c r="C721" s="93"/>
      <c r="D721" s="103" t="str">
        <f>IF(C721="","",VLOOKUP(C721,'بيانات الموظفين'!$B$3:$C$301,2,FALSE))</f>
        <v/>
      </c>
      <c r="E721" s="94"/>
      <c r="F721" s="93"/>
      <c r="G721" s="94"/>
      <c r="H721" s="108"/>
      <c r="I721" s="109"/>
      <c r="J721" s="96"/>
      <c r="K721" s="97">
        <f t="shared" si="23"/>
        <v>0</v>
      </c>
    </row>
    <row r="722" spans="1:11" x14ac:dyDescent="0.25">
      <c r="A722" s="104" t="str">
        <f t="shared" si="22"/>
        <v/>
      </c>
      <c r="B722" s="93"/>
      <c r="C722" s="93"/>
      <c r="D722" s="103" t="str">
        <f>IF(C722="","",VLOOKUP(C722,'بيانات الموظفين'!$B$3:$C$301,2,FALSE))</f>
        <v/>
      </c>
      <c r="E722" s="94"/>
      <c r="F722" s="93"/>
      <c r="G722" s="94"/>
      <c r="H722" s="108"/>
      <c r="I722" s="109"/>
      <c r="J722" s="96"/>
      <c r="K722" s="97">
        <f t="shared" si="23"/>
        <v>0</v>
      </c>
    </row>
    <row r="723" spans="1:11" x14ac:dyDescent="0.25">
      <c r="A723" s="104" t="str">
        <f t="shared" si="22"/>
        <v/>
      </c>
      <c r="B723" s="93"/>
      <c r="C723" s="93"/>
      <c r="D723" s="103" t="str">
        <f>IF(C723="","",VLOOKUP(C723,'بيانات الموظفين'!$B$3:$C$301,2,FALSE))</f>
        <v/>
      </c>
      <c r="E723" s="94"/>
      <c r="F723" s="93"/>
      <c r="G723" s="94"/>
      <c r="H723" s="108"/>
      <c r="I723" s="109"/>
      <c r="J723" s="96"/>
      <c r="K723" s="97">
        <f t="shared" si="23"/>
        <v>0</v>
      </c>
    </row>
    <row r="724" spans="1:11" x14ac:dyDescent="0.25">
      <c r="A724" s="104" t="str">
        <f t="shared" si="22"/>
        <v/>
      </c>
      <c r="B724" s="93"/>
      <c r="C724" s="93"/>
      <c r="D724" s="103" t="str">
        <f>IF(C724="","",VLOOKUP(C724,'بيانات الموظفين'!$B$3:$C$301,2,FALSE))</f>
        <v/>
      </c>
      <c r="E724" s="94"/>
      <c r="F724" s="93"/>
      <c r="G724" s="94"/>
      <c r="H724" s="108"/>
      <c r="I724" s="109"/>
      <c r="J724" s="96"/>
      <c r="K724" s="97">
        <f t="shared" si="23"/>
        <v>0</v>
      </c>
    </row>
    <row r="725" spans="1:11" x14ac:dyDescent="0.25">
      <c r="A725" s="104" t="str">
        <f t="shared" si="22"/>
        <v/>
      </c>
      <c r="B725" s="93"/>
      <c r="C725" s="93"/>
      <c r="D725" s="103" t="str">
        <f>IF(C725="","",VLOOKUP(C725,'بيانات الموظفين'!$B$3:$C$301,2,FALSE))</f>
        <v/>
      </c>
      <c r="E725" s="94"/>
      <c r="F725" s="93"/>
      <c r="G725" s="94"/>
      <c r="H725" s="108"/>
      <c r="I725" s="109"/>
      <c r="J725" s="96"/>
      <c r="K725" s="97">
        <f t="shared" si="23"/>
        <v>0</v>
      </c>
    </row>
    <row r="726" spans="1:11" x14ac:dyDescent="0.25">
      <c r="A726" s="104" t="str">
        <f t="shared" si="22"/>
        <v/>
      </c>
      <c r="B726" s="93"/>
      <c r="C726" s="93"/>
      <c r="D726" s="103" t="str">
        <f>IF(C726="","",VLOOKUP(C726,'بيانات الموظفين'!$B$3:$C$301,2,FALSE))</f>
        <v/>
      </c>
      <c r="E726" s="94"/>
      <c r="F726" s="93"/>
      <c r="G726" s="94"/>
      <c r="H726" s="108"/>
      <c r="I726" s="109"/>
      <c r="J726" s="96"/>
      <c r="K726" s="97">
        <f t="shared" si="23"/>
        <v>0</v>
      </c>
    </row>
    <row r="727" spans="1:11" x14ac:dyDescent="0.25">
      <c r="A727" s="104" t="str">
        <f t="shared" si="22"/>
        <v/>
      </c>
      <c r="B727" s="93"/>
      <c r="C727" s="93"/>
      <c r="D727" s="103" t="str">
        <f>IF(C727="","",VLOOKUP(C727,'بيانات الموظفين'!$B$3:$C$301,2,FALSE))</f>
        <v/>
      </c>
      <c r="E727" s="94"/>
      <c r="F727" s="93"/>
      <c r="G727" s="94"/>
      <c r="H727" s="108"/>
      <c r="I727" s="109"/>
      <c r="J727" s="96"/>
      <c r="K727" s="97">
        <f t="shared" si="23"/>
        <v>0</v>
      </c>
    </row>
    <row r="728" spans="1:11" x14ac:dyDescent="0.25">
      <c r="A728" s="104" t="str">
        <f t="shared" si="22"/>
        <v/>
      </c>
      <c r="B728" s="93"/>
      <c r="C728" s="93"/>
      <c r="D728" s="103" t="str">
        <f>IF(C728="","",VLOOKUP(C728,'بيانات الموظفين'!$B$3:$C$301,2,FALSE))</f>
        <v/>
      </c>
      <c r="E728" s="94"/>
      <c r="F728" s="93"/>
      <c r="G728" s="94"/>
      <c r="H728" s="108"/>
      <c r="I728" s="109"/>
      <c r="J728" s="96"/>
      <c r="K728" s="97">
        <f t="shared" si="23"/>
        <v>0</v>
      </c>
    </row>
    <row r="729" spans="1:11" x14ac:dyDescent="0.25">
      <c r="A729" s="104" t="str">
        <f t="shared" si="22"/>
        <v/>
      </c>
      <c r="B729" s="93"/>
      <c r="C729" s="93"/>
      <c r="D729" s="103" t="str">
        <f>IF(C729="","",VLOOKUP(C729,'بيانات الموظفين'!$B$3:$C$301,2,FALSE))</f>
        <v/>
      </c>
      <c r="E729" s="94"/>
      <c r="F729" s="93"/>
      <c r="G729" s="94"/>
      <c r="H729" s="108"/>
      <c r="I729" s="109"/>
      <c r="J729" s="96"/>
      <c r="K729" s="97">
        <f t="shared" si="23"/>
        <v>0</v>
      </c>
    </row>
    <row r="730" spans="1:11" x14ac:dyDescent="0.25">
      <c r="A730" s="104" t="str">
        <f t="shared" si="22"/>
        <v/>
      </c>
      <c r="B730" s="93"/>
      <c r="C730" s="93"/>
      <c r="D730" s="103" t="str">
        <f>IF(C730="","",VLOOKUP(C730,'بيانات الموظفين'!$B$3:$C$301,2,FALSE))</f>
        <v/>
      </c>
      <c r="E730" s="94"/>
      <c r="F730" s="93"/>
      <c r="G730" s="94"/>
      <c r="H730" s="108"/>
      <c r="I730" s="109"/>
      <c r="J730" s="96"/>
      <c r="K730" s="97">
        <f t="shared" si="23"/>
        <v>0</v>
      </c>
    </row>
    <row r="731" spans="1:11" x14ac:dyDescent="0.25">
      <c r="A731" s="104" t="str">
        <f t="shared" si="22"/>
        <v/>
      </c>
      <c r="B731" s="93"/>
      <c r="C731" s="93"/>
      <c r="D731" s="103" t="str">
        <f>IF(C731="","",VLOOKUP(C731,'بيانات الموظفين'!$B$3:$C$301,2,FALSE))</f>
        <v/>
      </c>
      <c r="E731" s="94"/>
      <c r="F731" s="93"/>
      <c r="G731" s="94"/>
      <c r="H731" s="108"/>
      <c r="I731" s="109"/>
      <c r="J731" s="96"/>
      <c r="K731" s="97">
        <f t="shared" si="23"/>
        <v>0</v>
      </c>
    </row>
    <row r="732" spans="1:11" x14ac:dyDescent="0.25">
      <c r="A732" s="104" t="str">
        <f t="shared" si="22"/>
        <v/>
      </c>
      <c r="B732" s="93"/>
      <c r="C732" s="93"/>
      <c r="D732" s="103" t="str">
        <f>IF(C732="","",VLOOKUP(C732,'بيانات الموظفين'!$B$3:$C$301,2,FALSE))</f>
        <v/>
      </c>
      <c r="E732" s="94"/>
      <c r="F732" s="93"/>
      <c r="G732" s="94"/>
      <c r="H732" s="108"/>
      <c r="I732" s="109"/>
      <c r="J732" s="96"/>
      <c r="K732" s="97">
        <f t="shared" si="23"/>
        <v>0</v>
      </c>
    </row>
    <row r="733" spans="1:11" x14ac:dyDescent="0.25">
      <c r="A733" s="104" t="str">
        <f t="shared" si="22"/>
        <v/>
      </c>
      <c r="B733" s="93"/>
      <c r="C733" s="93"/>
      <c r="D733" s="103" t="str">
        <f>IF(C733="","",VLOOKUP(C733,'بيانات الموظفين'!$B$3:$C$301,2,FALSE))</f>
        <v/>
      </c>
      <c r="E733" s="94"/>
      <c r="F733" s="93"/>
      <c r="G733" s="94"/>
      <c r="H733" s="108"/>
      <c r="I733" s="109"/>
      <c r="J733" s="96"/>
      <c r="K733" s="97">
        <f t="shared" si="23"/>
        <v>0</v>
      </c>
    </row>
    <row r="734" spans="1:11" x14ac:dyDescent="0.25">
      <c r="A734" s="104" t="str">
        <f t="shared" si="22"/>
        <v/>
      </c>
      <c r="B734" s="93"/>
      <c r="C734" s="93"/>
      <c r="D734" s="103" t="str">
        <f>IF(C734="","",VLOOKUP(C734,'بيانات الموظفين'!$B$3:$C$301,2,FALSE))</f>
        <v/>
      </c>
      <c r="E734" s="94"/>
      <c r="F734" s="93"/>
      <c r="G734" s="94"/>
      <c r="H734" s="108"/>
      <c r="I734" s="109"/>
      <c r="J734" s="96"/>
      <c r="K734" s="97">
        <f t="shared" si="23"/>
        <v>0</v>
      </c>
    </row>
    <row r="735" spans="1:11" x14ac:dyDescent="0.25">
      <c r="A735" s="104" t="str">
        <f t="shared" si="22"/>
        <v/>
      </c>
      <c r="B735" s="93"/>
      <c r="C735" s="93"/>
      <c r="D735" s="103" t="str">
        <f>IF(C735="","",VLOOKUP(C735,'بيانات الموظفين'!$B$3:$C$301,2,FALSE))</f>
        <v/>
      </c>
      <c r="E735" s="94"/>
      <c r="F735" s="93"/>
      <c r="G735" s="94"/>
      <c r="H735" s="108"/>
      <c r="I735" s="109"/>
      <c r="J735" s="96"/>
      <c r="K735" s="97">
        <f t="shared" si="23"/>
        <v>0</v>
      </c>
    </row>
    <row r="736" spans="1:11" x14ac:dyDescent="0.25">
      <c r="A736" s="104" t="str">
        <f t="shared" si="22"/>
        <v/>
      </c>
      <c r="B736" s="93"/>
      <c r="C736" s="93"/>
      <c r="D736" s="103" t="str">
        <f>IF(C736="","",VLOOKUP(C736,'بيانات الموظفين'!$B$3:$C$301,2,FALSE))</f>
        <v/>
      </c>
      <c r="E736" s="94"/>
      <c r="F736" s="93"/>
      <c r="G736" s="94"/>
      <c r="H736" s="108"/>
      <c r="I736" s="109"/>
      <c r="J736" s="96"/>
      <c r="K736" s="97">
        <f t="shared" si="23"/>
        <v>0</v>
      </c>
    </row>
    <row r="737" spans="1:11" x14ac:dyDescent="0.25">
      <c r="A737" s="104" t="str">
        <f t="shared" si="22"/>
        <v/>
      </c>
      <c r="B737" s="93"/>
      <c r="C737" s="93"/>
      <c r="D737" s="103" t="str">
        <f>IF(C737="","",VLOOKUP(C737,'بيانات الموظفين'!$B$3:$C$301,2,FALSE))</f>
        <v/>
      </c>
      <c r="E737" s="94"/>
      <c r="F737" s="93"/>
      <c r="G737" s="94"/>
      <c r="H737" s="108"/>
      <c r="I737" s="109"/>
      <c r="J737" s="96"/>
      <c r="K737" s="97">
        <f t="shared" si="23"/>
        <v>0</v>
      </c>
    </row>
    <row r="738" spans="1:11" x14ac:dyDescent="0.25">
      <c r="A738" s="104" t="str">
        <f t="shared" si="22"/>
        <v/>
      </c>
      <c r="B738" s="93"/>
      <c r="C738" s="93"/>
      <c r="D738" s="103" t="str">
        <f>IF(C738="","",VLOOKUP(C738,'بيانات الموظفين'!$B$3:$C$301,2,FALSE))</f>
        <v/>
      </c>
      <c r="E738" s="94"/>
      <c r="F738" s="93"/>
      <c r="G738" s="94"/>
      <c r="H738" s="108"/>
      <c r="I738" s="109"/>
      <c r="J738" s="96"/>
      <c r="K738" s="97">
        <f t="shared" si="23"/>
        <v>0</v>
      </c>
    </row>
    <row r="739" spans="1:11" x14ac:dyDescent="0.25">
      <c r="A739" s="104" t="str">
        <f t="shared" si="22"/>
        <v/>
      </c>
      <c r="B739" s="93"/>
      <c r="C739" s="93"/>
      <c r="D739" s="103" t="str">
        <f>IF(C739="","",VLOOKUP(C739,'بيانات الموظفين'!$B$3:$C$301,2,FALSE))</f>
        <v/>
      </c>
      <c r="E739" s="94"/>
      <c r="F739" s="93"/>
      <c r="G739" s="94"/>
      <c r="H739" s="108"/>
      <c r="I739" s="109"/>
      <c r="J739" s="96"/>
      <c r="K739" s="97">
        <f t="shared" si="23"/>
        <v>0</v>
      </c>
    </row>
    <row r="740" spans="1:11" x14ac:dyDescent="0.25">
      <c r="A740" s="104" t="str">
        <f t="shared" si="22"/>
        <v/>
      </c>
      <c r="B740" s="93"/>
      <c r="C740" s="93"/>
      <c r="D740" s="103" t="str">
        <f>IF(C740="","",VLOOKUP(C740,'بيانات الموظفين'!$B$3:$C$301,2,FALSE))</f>
        <v/>
      </c>
      <c r="E740" s="94"/>
      <c r="F740" s="93"/>
      <c r="G740" s="94"/>
      <c r="H740" s="108"/>
      <c r="I740" s="109"/>
      <c r="J740" s="96"/>
      <c r="K740" s="97">
        <f t="shared" si="23"/>
        <v>0</v>
      </c>
    </row>
    <row r="741" spans="1:11" x14ac:dyDescent="0.25">
      <c r="A741" s="104" t="str">
        <f t="shared" si="22"/>
        <v/>
      </c>
      <c r="B741" s="93"/>
      <c r="C741" s="93"/>
      <c r="D741" s="103" t="str">
        <f>IF(C741="","",VLOOKUP(C741,'بيانات الموظفين'!$B$3:$C$301,2,FALSE))</f>
        <v/>
      </c>
      <c r="E741" s="94"/>
      <c r="F741" s="93"/>
      <c r="G741" s="94"/>
      <c r="H741" s="108"/>
      <c r="I741" s="109"/>
      <c r="J741" s="96"/>
      <c r="K741" s="97">
        <f t="shared" si="23"/>
        <v>0</v>
      </c>
    </row>
    <row r="742" spans="1:11" x14ac:dyDescent="0.25">
      <c r="A742" s="104" t="str">
        <f t="shared" si="22"/>
        <v/>
      </c>
      <c r="B742" s="93"/>
      <c r="C742" s="93"/>
      <c r="D742" s="103" t="str">
        <f>IF(C742="","",VLOOKUP(C742,'بيانات الموظفين'!$B$3:$C$301,2,FALSE))</f>
        <v/>
      </c>
      <c r="E742" s="94"/>
      <c r="F742" s="93"/>
      <c r="G742" s="94"/>
      <c r="H742" s="108"/>
      <c r="I742" s="109"/>
      <c r="J742" s="96"/>
      <c r="K742" s="97">
        <f t="shared" si="23"/>
        <v>0</v>
      </c>
    </row>
    <row r="743" spans="1:11" x14ac:dyDescent="0.25">
      <c r="A743" s="104" t="str">
        <f t="shared" si="22"/>
        <v/>
      </c>
      <c r="B743" s="93"/>
      <c r="C743" s="93"/>
      <c r="D743" s="103" t="str">
        <f>IF(C743="","",VLOOKUP(C743,'بيانات الموظفين'!$B$3:$C$301,2,FALSE))</f>
        <v/>
      </c>
      <c r="E743" s="94"/>
      <c r="F743" s="93"/>
      <c r="G743" s="94"/>
      <c r="H743" s="108"/>
      <c r="I743" s="109"/>
      <c r="J743" s="96"/>
      <c r="K743" s="97">
        <f t="shared" si="23"/>
        <v>0</v>
      </c>
    </row>
    <row r="744" spans="1:11" x14ac:dyDescent="0.25">
      <c r="A744" s="104" t="str">
        <f t="shared" si="22"/>
        <v/>
      </c>
      <c r="B744" s="93"/>
      <c r="C744" s="93"/>
      <c r="D744" s="103" t="str">
        <f>IF(C744="","",VLOOKUP(C744,'بيانات الموظفين'!$B$3:$C$301,2,FALSE))</f>
        <v/>
      </c>
      <c r="E744" s="94"/>
      <c r="F744" s="93"/>
      <c r="G744" s="94"/>
      <c r="H744" s="108"/>
      <c r="I744" s="109"/>
      <c r="J744" s="96"/>
      <c r="K744" s="97">
        <f t="shared" si="23"/>
        <v>0</v>
      </c>
    </row>
    <row r="745" spans="1:11" x14ac:dyDescent="0.25">
      <c r="A745" s="104" t="str">
        <f t="shared" si="22"/>
        <v/>
      </c>
      <c r="B745" s="93"/>
      <c r="C745" s="93"/>
      <c r="D745" s="103" t="str">
        <f>IF(C745="","",VLOOKUP(C745,'بيانات الموظفين'!$B$3:$C$301,2,FALSE))</f>
        <v/>
      </c>
      <c r="E745" s="94"/>
      <c r="F745" s="93"/>
      <c r="G745" s="94"/>
      <c r="H745" s="108"/>
      <c r="I745" s="109"/>
      <c r="J745" s="96"/>
      <c r="K745" s="97">
        <f t="shared" si="23"/>
        <v>0</v>
      </c>
    </row>
    <row r="746" spans="1:11" x14ac:dyDescent="0.25">
      <c r="A746" s="104" t="str">
        <f t="shared" si="22"/>
        <v/>
      </c>
      <c r="B746" s="93"/>
      <c r="C746" s="93"/>
      <c r="D746" s="103" t="str">
        <f>IF(C746="","",VLOOKUP(C746,'بيانات الموظفين'!$B$3:$C$301,2,FALSE))</f>
        <v/>
      </c>
      <c r="E746" s="94"/>
      <c r="F746" s="93"/>
      <c r="G746" s="94"/>
      <c r="H746" s="108"/>
      <c r="I746" s="109"/>
      <c r="J746" s="96"/>
      <c r="K746" s="97">
        <f t="shared" si="23"/>
        <v>0</v>
      </c>
    </row>
    <row r="747" spans="1:11" x14ac:dyDescent="0.25">
      <c r="A747" s="104" t="str">
        <f t="shared" si="22"/>
        <v/>
      </c>
      <c r="B747" s="93"/>
      <c r="C747" s="93"/>
      <c r="D747" s="103" t="str">
        <f>IF(C747="","",VLOOKUP(C747,'بيانات الموظفين'!$B$3:$C$301,2,FALSE))</f>
        <v/>
      </c>
      <c r="E747" s="94"/>
      <c r="F747" s="93"/>
      <c r="G747" s="94"/>
      <c r="H747" s="108"/>
      <c r="I747" s="109"/>
      <c r="J747" s="96"/>
      <c r="K747" s="97">
        <f t="shared" si="23"/>
        <v>0</v>
      </c>
    </row>
    <row r="748" spans="1:11" x14ac:dyDescent="0.25">
      <c r="A748" s="104" t="str">
        <f t="shared" si="22"/>
        <v/>
      </c>
      <c r="B748" s="93"/>
      <c r="C748" s="93"/>
      <c r="D748" s="103" t="str">
        <f>IF(C748="","",VLOOKUP(C748,'بيانات الموظفين'!$B$3:$C$301,2,FALSE))</f>
        <v/>
      </c>
      <c r="E748" s="94"/>
      <c r="F748" s="93"/>
      <c r="G748" s="94"/>
      <c r="H748" s="108"/>
      <c r="I748" s="109"/>
      <c r="J748" s="96"/>
      <c r="K748" s="97">
        <f t="shared" si="23"/>
        <v>0</v>
      </c>
    </row>
    <row r="749" spans="1:11" x14ac:dyDescent="0.25">
      <c r="A749" s="104" t="str">
        <f t="shared" si="22"/>
        <v/>
      </c>
      <c r="B749" s="93"/>
      <c r="C749" s="93"/>
      <c r="D749" s="103" t="str">
        <f>IF(C749="","",VLOOKUP(C749,'بيانات الموظفين'!$B$3:$C$301,2,FALSE))</f>
        <v/>
      </c>
      <c r="E749" s="94"/>
      <c r="F749" s="93"/>
      <c r="G749" s="94"/>
      <c r="H749" s="108"/>
      <c r="I749" s="109"/>
      <c r="J749" s="96"/>
      <c r="K749" s="97">
        <f t="shared" si="23"/>
        <v>0</v>
      </c>
    </row>
    <row r="750" spans="1:11" x14ac:dyDescent="0.25">
      <c r="A750" s="104" t="str">
        <f t="shared" si="22"/>
        <v/>
      </c>
      <c r="B750" s="93"/>
      <c r="C750" s="93"/>
      <c r="D750" s="103" t="str">
        <f>IF(C750="","",VLOOKUP(C750,'بيانات الموظفين'!$B$3:$C$301,2,FALSE))</f>
        <v/>
      </c>
      <c r="E750" s="94"/>
      <c r="F750" s="93"/>
      <c r="G750" s="94"/>
      <c r="H750" s="108"/>
      <c r="I750" s="109"/>
      <c r="J750" s="96"/>
      <c r="K750" s="97">
        <f t="shared" si="23"/>
        <v>0</v>
      </c>
    </row>
    <row r="751" spans="1:11" x14ac:dyDescent="0.25">
      <c r="A751" s="104" t="str">
        <f t="shared" si="22"/>
        <v/>
      </c>
      <c r="B751" s="93"/>
      <c r="C751" s="93"/>
      <c r="D751" s="103" t="str">
        <f>IF(C751="","",VLOOKUP(C751,'بيانات الموظفين'!$B$3:$C$301,2,FALSE))</f>
        <v/>
      </c>
      <c r="E751" s="94"/>
      <c r="F751" s="93"/>
      <c r="G751" s="94"/>
      <c r="H751" s="108"/>
      <c r="I751" s="109"/>
      <c r="J751" s="96"/>
      <c r="K751" s="97">
        <f t="shared" si="23"/>
        <v>0</v>
      </c>
    </row>
    <row r="752" spans="1:11" x14ac:dyDescent="0.25">
      <c r="A752" s="104" t="str">
        <f t="shared" si="22"/>
        <v/>
      </c>
      <c r="B752" s="93"/>
      <c r="C752" s="93"/>
      <c r="D752" s="103" t="str">
        <f>IF(C752="","",VLOOKUP(C752,'بيانات الموظفين'!$B$3:$C$301,2,FALSE))</f>
        <v/>
      </c>
      <c r="E752" s="94"/>
      <c r="F752" s="93"/>
      <c r="G752" s="94"/>
      <c r="H752" s="108"/>
      <c r="I752" s="109"/>
      <c r="J752" s="96"/>
      <c r="K752" s="97">
        <f t="shared" si="23"/>
        <v>0</v>
      </c>
    </row>
    <row r="753" spans="1:11" x14ac:dyDescent="0.25">
      <c r="A753" s="104" t="str">
        <f t="shared" si="22"/>
        <v/>
      </c>
      <c r="B753" s="93"/>
      <c r="C753" s="93"/>
      <c r="D753" s="103" t="str">
        <f>IF(C753="","",VLOOKUP(C753,'بيانات الموظفين'!$B$3:$C$301,2,FALSE))</f>
        <v/>
      </c>
      <c r="E753" s="94"/>
      <c r="F753" s="93"/>
      <c r="G753" s="94"/>
      <c r="H753" s="108"/>
      <c r="I753" s="109"/>
      <c r="J753" s="96"/>
      <c r="K753" s="97">
        <f t="shared" si="23"/>
        <v>0</v>
      </c>
    </row>
    <row r="754" spans="1:11" x14ac:dyDescent="0.25">
      <c r="A754" s="104" t="str">
        <f t="shared" si="22"/>
        <v/>
      </c>
      <c r="B754" s="93"/>
      <c r="C754" s="93"/>
      <c r="D754" s="103" t="str">
        <f>IF(C754="","",VLOOKUP(C754,'بيانات الموظفين'!$B$3:$C$301,2,FALSE))</f>
        <v/>
      </c>
      <c r="E754" s="94"/>
      <c r="F754" s="93"/>
      <c r="G754" s="94"/>
      <c r="H754" s="108"/>
      <c r="I754" s="109"/>
      <c r="J754" s="96"/>
      <c r="K754" s="97">
        <f t="shared" si="23"/>
        <v>0</v>
      </c>
    </row>
    <row r="755" spans="1:11" x14ac:dyDescent="0.25">
      <c r="A755" s="104" t="str">
        <f t="shared" si="22"/>
        <v/>
      </c>
      <c r="B755" s="93"/>
      <c r="C755" s="93"/>
      <c r="D755" s="103" t="str">
        <f>IF(C755="","",VLOOKUP(C755,'بيانات الموظفين'!$B$3:$C$301,2,FALSE))</f>
        <v/>
      </c>
      <c r="E755" s="94"/>
      <c r="F755" s="93"/>
      <c r="G755" s="94"/>
      <c r="H755" s="108"/>
      <c r="I755" s="109"/>
      <c r="J755" s="96"/>
      <c r="K755" s="97">
        <f t="shared" si="23"/>
        <v>0</v>
      </c>
    </row>
    <row r="756" spans="1:11" x14ac:dyDescent="0.25">
      <c r="A756" s="104" t="str">
        <f t="shared" si="22"/>
        <v/>
      </c>
      <c r="B756" s="93"/>
      <c r="C756" s="93"/>
      <c r="D756" s="103" t="str">
        <f>IF(C756="","",VLOOKUP(C756,'بيانات الموظفين'!$B$3:$C$301,2,FALSE))</f>
        <v/>
      </c>
      <c r="E756" s="94"/>
      <c r="F756" s="93"/>
      <c r="G756" s="94"/>
      <c r="H756" s="108"/>
      <c r="I756" s="109"/>
      <c r="J756" s="96"/>
      <c r="K756" s="97">
        <f t="shared" si="23"/>
        <v>0</v>
      </c>
    </row>
    <row r="757" spans="1:11" x14ac:dyDescent="0.25">
      <c r="A757" s="104" t="str">
        <f t="shared" si="22"/>
        <v/>
      </c>
      <c r="B757" s="93"/>
      <c r="C757" s="93"/>
      <c r="D757" s="103" t="str">
        <f>IF(C757="","",VLOOKUP(C757,'بيانات الموظفين'!$B$3:$C$301,2,FALSE))</f>
        <v/>
      </c>
      <c r="E757" s="94"/>
      <c r="F757" s="93"/>
      <c r="G757" s="94"/>
      <c r="H757" s="108"/>
      <c r="I757" s="109"/>
      <c r="J757" s="96"/>
      <c r="K757" s="97">
        <f t="shared" si="23"/>
        <v>0</v>
      </c>
    </row>
    <row r="758" spans="1:11" x14ac:dyDescent="0.25">
      <c r="A758" s="104" t="str">
        <f t="shared" si="22"/>
        <v/>
      </c>
      <c r="B758" s="93"/>
      <c r="C758" s="93"/>
      <c r="D758" s="103" t="str">
        <f>IF(C758="","",VLOOKUP(C758,'بيانات الموظفين'!$B$3:$C$301,2,FALSE))</f>
        <v/>
      </c>
      <c r="E758" s="94"/>
      <c r="F758" s="93"/>
      <c r="G758" s="94"/>
      <c r="H758" s="108"/>
      <c r="I758" s="109"/>
      <c r="J758" s="96"/>
      <c r="K758" s="97">
        <f t="shared" si="23"/>
        <v>0</v>
      </c>
    </row>
    <row r="759" spans="1:11" x14ac:dyDescent="0.25">
      <c r="A759" s="104" t="str">
        <f t="shared" si="22"/>
        <v/>
      </c>
      <c r="B759" s="93"/>
      <c r="C759" s="93"/>
      <c r="D759" s="103" t="str">
        <f>IF(C759="","",VLOOKUP(C759,'بيانات الموظفين'!$B$3:$C$301,2,FALSE))</f>
        <v/>
      </c>
      <c r="E759" s="94"/>
      <c r="F759" s="93"/>
      <c r="G759" s="94"/>
      <c r="H759" s="108"/>
      <c r="I759" s="109"/>
      <c r="J759" s="96"/>
      <c r="K759" s="97">
        <f t="shared" si="23"/>
        <v>0</v>
      </c>
    </row>
    <row r="760" spans="1:11" x14ac:dyDescent="0.25">
      <c r="A760" s="104" t="str">
        <f t="shared" si="22"/>
        <v/>
      </c>
      <c r="B760" s="93"/>
      <c r="C760" s="93"/>
      <c r="D760" s="103" t="str">
        <f>IF(C760="","",VLOOKUP(C760,'بيانات الموظفين'!$B$3:$C$301,2,FALSE))</f>
        <v/>
      </c>
      <c r="E760" s="94"/>
      <c r="F760" s="93"/>
      <c r="G760" s="94"/>
      <c r="H760" s="108"/>
      <c r="I760" s="109"/>
      <c r="J760" s="96"/>
      <c r="K760" s="97">
        <f t="shared" si="23"/>
        <v>0</v>
      </c>
    </row>
    <row r="761" spans="1:11" x14ac:dyDescent="0.25">
      <c r="A761" s="104" t="str">
        <f t="shared" si="22"/>
        <v/>
      </c>
      <c r="B761" s="93"/>
      <c r="C761" s="93"/>
      <c r="D761" s="103" t="str">
        <f>IF(C761="","",VLOOKUP(C761,'بيانات الموظفين'!$B$3:$C$301,2,FALSE))</f>
        <v/>
      </c>
      <c r="E761" s="94"/>
      <c r="F761" s="93"/>
      <c r="G761" s="94"/>
      <c r="H761" s="108"/>
      <c r="I761" s="109"/>
      <c r="J761" s="96"/>
      <c r="K761" s="97">
        <f t="shared" si="23"/>
        <v>0</v>
      </c>
    </row>
    <row r="762" spans="1:11" x14ac:dyDescent="0.25">
      <c r="A762" s="104" t="str">
        <f t="shared" si="22"/>
        <v/>
      </c>
      <c r="B762" s="93"/>
      <c r="C762" s="93"/>
      <c r="D762" s="103" t="str">
        <f>IF(C762="","",VLOOKUP(C762,'بيانات الموظفين'!$B$3:$C$301,2,FALSE))</f>
        <v/>
      </c>
      <c r="E762" s="94"/>
      <c r="F762" s="93"/>
      <c r="G762" s="94"/>
      <c r="H762" s="108"/>
      <c r="I762" s="109"/>
      <c r="J762" s="96"/>
      <c r="K762" s="97">
        <f t="shared" si="23"/>
        <v>0</v>
      </c>
    </row>
    <row r="763" spans="1:11" x14ac:dyDescent="0.25">
      <c r="A763" s="104" t="str">
        <f t="shared" si="22"/>
        <v/>
      </c>
      <c r="B763" s="93"/>
      <c r="C763" s="93"/>
      <c r="D763" s="103" t="str">
        <f>IF(C763="","",VLOOKUP(C763,'بيانات الموظفين'!$B$3:$C$301,2,FALSE))</f>
        <v/>
      </c>
      <c r="E763" s="94"/>
      <c r="F763" s="93"/>
      <c r="G763" s="94"/>
      <c r="H763" s="108"/>
      <c r="I763" s="109"/>
      <c r="J763" s="96"/>
      <c r="K763" s="97">
        <f t="shared" si="23"/>
        <v>0</v>
      </c>
    </row>
    <row r="764" spans="1:11" x14ac:dyDescent="0.25">
      <c r="A764" s="104" t="str">
        <f t="shared" si="22"/>
        <v/>
      </c>
      <c r="B764" s="93"/>
      <c r="C764" s="93"/>
      <c r="D764" s="103" t="str">
        <f>IF(C764="","",VLOOKUP(C764,'بيانات الموظفين'!$B$3:$C$301,2,FALSE))</f>
        <v/>
      </c>
      <c r="E764" s="94"/>
      <c r="F764" s="93"/>
      <c r="G764" s="94"/>
      <c r="H764" s="108"/>
      <c r="I764" s="109"/>
      <c r="J764" s="96"/>
      <c r="K764" s="97">
        <f t="shared" si="23"/>
        <v>0</v>
      </c>
    </row>
    <row r="765" spans="1:11" x14ac:dyDescent="0.25">
      <c r="A765" s="104" t="str">
        <f t="shared" si="22"/>
        <v/>
      </c>
      <c r="B765" s="93"/>
      <c r="C765" s="93"/>
      <c r="D765" s="103" t="str">
        <f>IF(C765="","",VLOOKUP(C765,'بيانات الموظفين'!$B$3:$C$301,2,FALSE))</f>
        <v/>
      </c>
      <c r="E765" s="94"/>
      <c r="F765" s="93"/>
      <c r="G765" s="94"/>
      <c r="H765" s="108"/>
      <c r="I765" s="109"/>
      <c r="J765" s="96"/>
      <c r="K765" s="97">
        <f t="shared" si="23"/>
        <v>0</v>
      </c>
    </row>
    <row r="766" spans="1:11" x14ac:dyDescent="0.25">
      <c r="A766" s="104" t="str">
        <f t="shared" si="22"/>
        <v/>
      </c>
      <c r="B766" s="93"/>
      <c r="C766" s="93"/>
      <c r="D766" s="103" t="str">
        <f>IF(C766="","",VLOOKUP(C766,'بيانات الموظفين'!$B$3:$C$301,2,FALSE))</f>
        <v/>
      </c>
      <c r="E766" s="94"/>
      <c r="F766" s="93"/>
      <c r="G766" s="94"/>
      <c r="H766" s="108"/>
      <c r="I766" s="109"/>
      <c r="J766" s="96"/>
      <c r="K766" s="97">
        <f t="shared" si="23"/>
        <v>0</v>
      </c>
    </row>
    <row r="767" spans="1:11" x14ac:dyDescent="0.25">
      <c r="A767" s="104" t="str">
        <f t="shared" si="22"/>
        <v/>
      </c>
      <c r="B767" s="93"/>
      <c r="C767" s="93"/>
      <c r="D767" s="103" t="str">
        <f>IF(C767="","",VLOOKUP(C767,'بيانات الموظفين'!$B$3:$C$301,2,FALSE))</f>
        <v/>
      </c>
      <c r="E767" s="94"/>
      <c r="F767" s="93"/>
      <c r="G767" s="94"/>
      <c r="H767" s="108"/>
      <c r="I767" s="109"/>
      <c r="J767" s="96"/>
      <c r="K767" s="97">
        <f t="shared" si="23"/>
        <v>0</v>
      </c>
    </row>
    <row r="768" spans="1:11" x14ac:dyDescent="0.25">
      <c r="A768" s="104" t="str">
        <f t="shared" si="22"/>
        <v/>
      </c>
      <c r="B768" s="93"/>
      <c r="C768" s="93"/>
      <c r="D768" s="103" t="str">
        <f>IF(C768="","",VLOOKUP(C768,'بيانات الموظفين'!$B$3:$C$301,2,FALSE))</f>
        <v/>
      </c>
      <c r="E768" s="94"/>
      <c r="F768" s="93"/>
      <c r="G768" s="94"/>
      <c r="H768" s="108"/>
      <c r="I768" s="109"/>
      <c r="J768" s="96"/>
      <c r="K768" s="97">
        <f t="shared" si="23"/>
        <v>0</v>
      </c>
    </row>
    <row r="769" spans="1:11" x14ac:dyDescent="0.25">
      <c r="A769" s="104" t="str">
        <f t="shared" si="22"/>
        <v/>
      </c>
      <c r="B769" s="93"/>
      <c r="C769" s="93"/>
      <c r="D769" s="103" t="str">
        <f>IF(C769="","",VLOOKUP(C769,'بيانات الموظفين'!$B$3:$C$301,2,FALSE))</f>
        <v/>
      </c>
      <c r="E769" s="94"/>
      <c r="F769" s="93"/>
      <c r="G769" s="94"/>
      <c r="H769" s="108"/>
      <c r="I769" s="109"/>
      <c r="J769" s="96"/>
      <c r="K769" s="97">
        <f t="shared" si="23"/>
        <v>0</v>
      </c>
    </row>
    <row r="770" spans="1:11" x14ac:dyDescent="0.25">
      <c r="A770" s="104" t="str">
        <f t="shared" si="22"/>
        <v/>
      </c>
      <c r="B770" s="93"/>
      <c r="C770" s="93"/>
      <c r="D770" s="103" t="str">
        <f>IF(C770="","",VLOOKUP(C770,'بيانات الموظفين'!$B$3:$C$301,2,FALSE))</f>
        <v/>
      </c>
      <c r="E770" s="94"/>
      <c r="F770" s="93"/>
      <c r="G770" s="94"/>
      <c r="H770" s="108"/>
      <c r="I770" s="109"/>
      <c r="J770" s="96"/>
      <c r="K770" s="97">
        <f t="shared" si="23"/>
        <v>0</v>
      </c>
    </row>
    <row r="771" spans="1:11" x14ac:dyDescent="0.25">
      <c r="A771" s="104" t="str">
        <f t="shared" si="22"/>
        <v/>
      </c>
      <c r="B771" s="93"/>
      <c r="C771" s="93"/>
      <c r="D771" s="103" t="str">
        <f>IF(C771="","",VLOOKUP(C771,'بيانات الموظفين'!$B$3:$C$301,2,FALSE))</f>
        <v/>
      </c>
      <c r="E771" s="94"/>
      <c r="F771" s="93"/>
      <c r="G771" s="94"/>
      <c r="H771" s="108"/>
      <c r="I771" s="109"/>
      <c r="J771" s="96"/>
      <c r="K771" s="97">
        <f t="shared" si="23"/>
        <v>0</v>
      </c>
    </row>
    <row r="772" spans="1:11" x14ac:dyDescent="0.25">
      <c r="A772" s="104" t="str">
        <f t="shared" si="22"/>
        <v/>
      </c>
      <c r="B772" s="93"/>
      <c r="C772" s="93"/>
      <c r="D772" s="103" t="str">
        <f>IF(C772="","",VLOOKUP(C772,'بيانات الموظفين'!$B$3:$C$301,2,FALSE))</f>
        <v/>
      </c>
      <c r="E772" s="94"/>
      <c r="F772" s="93"/>
      <c r="G772" s="94"/>
      <c r="H772" s="108"/>
      <c r="I772" s="109"/>
      <c r="J772" s="96"/>
      <c r="K772" s="97">
        <f t="shared" si="23"/>
        <v>0</v>
      </c>
    </row>
    <row r="773" spans="1:11" x14ac:dyDescent="0.25">
      <c r="A773" s="104" t="str">
        <f t="shared" si="22"/>
        <v/>
      </c>
      <c r="B773" s="93"/>
      <c r="C773" s="93"/>
      <c r="D773" s="103" t="str">
        <f>IF(C773="","",VLOOKUP(C773,'بيانات الموظفين'!$B$3:$C$301,2,FALSE))</f>
        <v/>
      </c>
      <c r="E773" s="94"/>
      <c r="F773" s="93"/>
      <c r="G773" s="94"/>
      <c r="H773" s="108"/>
      <c r="I773" s="109"/>
      <c r="J773" s="96"/>
      <c r="K773" s="97">
        <f t="shared" si="23"/>
        <v>0</v>
      </c>
    </row>
    <row r="774" spans="1:11" x14ac:dyDescent="0.25">
      <c r="A774" s="104" t="str">
        <f t="shared" ref="A774:A837" si="24">IF(C774="","",ROW(A774)-ROW($A$5))</f>
        <v/>
      </c>
      <c r="B774" s="93"/>
      <c r="C774" s="93"/>
      <c r="D774" s="103" t="str">
        <f>IF(C774="","",VLOOKUP(C774,'بيانات الموظفين'!$B$3:$C$301,2,FALSE))</f>
        <v/>
      </c>
      <c r="E774" s="94"/>
      <c r="F774" s="93"/>
      <c r="G774" s="94"/>
      <c r="H774" s="108"/>
      <c r="I774" s="109"/>
      <c r="J774" s="96"/>
      <c r="K774" s="97">
        <f t="shared" si="23"/>
        <v>0</v>
      </c>
    </row>
    <row r="775" spans="1:11" x14ac:dyDescent="0.25">
      <c r="A775" s="104" t="str">
        <f t="shared" si="24"/>
        <v/>
      </c>
      <c r="B775" s="93"/>
      <c r="C775" s="93"/>
      <c r="D775" s="103" t="str">
        <f>IF(C775="","",VLOOKUP(C775,'بيانات الموظفين'!$B$3:$C$301,2,FALSE))</f>
        <v/>
      </c>
      <c r="E775" s="94"/>
      <c r="F775" s="93"/>
      <c r="G775" s="94"/>
      <c r="H775" s="108"/>
      <c r="I775" s="109"/>
      <c r="J775" s="96"/>
      <c r="K775" s="97">
        <f t="shared" ref="K775:K838" si="25">I775-H775</f>
        <v>0</v>
      </c>
    </row>
    <row r="776" spans="1:11" x14ac:dyDescent="0.25">
      <c r="A776" s="104" t="str">
        <f t="shared" si="24"/>
        <v/>
      </c>
      <c r="B776" s="93"/>
      <c r="C776" s="93"/>
      <c r="D776" s="103" t="str">
        <f>IF(C776="","",VLOOKUP(C776,'بيانات الموظفين'!$B$3:$C$301,2,FALSE))</f>
        <v/>
      </c>
      <c r="E776" s="94"/>
      <c r="F776" s="93"/>
      <c r="G776" s="94"/>
      <c r="H776" s="108"/>
      <c r="I776" s="109"/>
      <c r="J776" s="96"/>
      <c r="K776" s="97">
        <f t="shared" si="25"/>
        <v>0</v>
      </c>
    </row>
    <row r="777" spans="1:11" x14ac:dyDescent="0.25">
      <c r="A777" s="104" t="str">
        <f t="shared" si="24"/>
        <v/>
      </c>
      <c r="B777" s="93"/>
      <c r="C777" s="93"/>
      <c r="D777" s="103" t="str">
        <f>IF(C777="","",VLOOKUP(C777,'بيانات الموظفين'!$B$3:$C$301,2,FALSE))</f>
        <v/>
      </c>
      <c r="E777" s="94"/>
      <c r="F777" s="93"/>
      <c r="G777" s="94"/>
      <c r="H777" s="108"/>
      <c r="I777" s="109"/>
      <c r="J777" s="96"/>
      <c r="K777" s="97">
        <f t="shared" si="25"/>
        <v>0</v>
      </c>
    </row>
    <row r="778" spans="1:11" x14ac:dyDescent="0.25">
      <c r="A778" s="104" t="str">
        <f t="shared" si="24"/>
        <v/>
      </c>
      <c r="B778" s="93"/>
      <c r="C778" s="93"/>
      <c r="D778" s="103" t="str">
        <f>IF(C778="","",VLOOKUP(C778,'بيانات الموظفين'!$B$3:$C$301,2,FALSE))</f>
        <v/>
      </c>
      <c r="E778" s="94"/>
      <c r="F778" s="93"/>
      <c r="G778" s="94"/>
      <c r="H778" s="108"/>
      <c r="I778" s="109"/>
      <c r="J778" s="96"/>
      <c r="K778" s="97">
        <f t="shared" si="25"/>
        <v>0</v>
      </c>
    </row>
    <row r="779" spans="1:11" x14ac:dyDescent="0.25">
      <c r="A779" s="104" t="str">
        <f t="shared" si="24"/>
        <v/>
      </c>
      <c r="B779" s="93"/>
      <c r="C779" s="93"/>
      <c r="D779" s="103" t="str">
        <f>IF(C779="","",VLOOKUP(C779,'بيانات الموظفين'!$B$3:$C$301,2,FALSE))</f>
        <v/>
      </c>
      <c r="E779" s="94"/>
      <c r="F779" s="93"/>
      <c r="G779" s="94"/>
      <c r="H779" s="108"/>
      <c r="I779" s="109"/>
      <c r="J779" s="96"/>
      <c r="K779" s="97">
        <f t="shared" si="25"/>
        <v>0</v>
      </c>
    </row>
    <row r="780" spans="1:11" x14ac:dyDescent="0.25">
      <c r="A780" s="104" t="str">
        <f t="shared" si="24"/>
        <v/>
      </c>
      <c r="B780" s="93"/>
      <c r="C780" s="93"/>
      <c r="D780" s="103" t="str">
        <f>IF(C780="","",VLOOKUP(C780,'بيانات الموظفين'!$B$3:$C$301,2,FALSE))</f>
        <v/>
      </c>
      <c r="E780" s="94"/>
      <c r="F780" s="93"/>
      <c r="G780" s="94"/>
      <c r="H780" s="108"/>
      <c r="I780" s="109"/>
      <c r="J780" s="96"/>
      <c r="K780" s="97">
        <f t="shared" si="25"/>
        <v>0</v>
      </c>
    </row>
    <row r="781" spans="1:11" x14ac:dyDescent="0.25">
      <c r="A781" s="104" t="str">
        <f t="shared" si="24"/>
        <v/>
      </c>
      <c r="B781" s="93"/>
      <c r="C781" s="93"/>
      <c r="D781" s="103" t="str">
        <f>IF(C781="","",VLOOKUP(C781,'بيانات الموظفين'!$B$3:$C$301,2,FALSE))</f>
        <v/>
      </c>
      <c r="E781" s="94"/>
      <c r="F781" s="93"/>
      <c r="G781" s="94"/>
      <c r="H781" s="108"/>
      <c r="I781" s="109"/>
      <c r="J781" s="96"/>
      <c r="K781" s="97">
        <f t="shared" si="25"/>
        <v>0</v>
      </c>
    </row>
    <row r="782" spans="1:11" x14ac:dyDescent="0.25">
      <c r="A782" s="104" t="str">
        <f t="shared" si="24"/>
        <v/>
      </c>
      <c r="B782" s="93"/>
      <c r="C782" s="93"/>
      <c r="D782" s="103" t="str">
        <f>IF(C782="","",VLOOKUP(C782,'بيانات الموظفين'!$B$3:$C$301,2,FALSE))</f>
        <v/>
      </c>
      <c r="E782" s="94"/>
      <c r="F782" s="93"/>
      <c r="G782" s="94"/>
      <c r="H782" s="108"/>
      <c r="I782" s="109"/>
      <c r="J782" s="96"/>
      <c r="K782" s="97">
        <f t="shared" si="25"/>
        <v>0</v>
      </c>
    </row>
    <row r="783" spans="1:11" x14ac:dyDescent="0.25">
      <c r="A783" s="104" t="str">
        <f t="shared" si="24"/>
        <v/>
      </c>
      <c r="B783" s="93"/>
      <c r="C783" s="93"/>
      <c r="D783" s="103" t="str">
        <f>IF(C783="","",VLOOKUP(C783,'بيانات الموظفين'!$B$3:$C$301,2,FALSE))</f>
        <v/>
      </c>
      <c r="E783" s="94"/>
      <c r="F783" s="93"/>
      <c r="G783" s="94"/>
      <c r="H783" s="108"/>
      <c r="I783" s="109"/>
      <c r="J783" s="96"/>
      <c r="K783" s="97">
        <f t="shared" si="25"/>
        <v>0</v>
      </c>
    </row>
    <row r="784" spans="1:11" x14ac:dyDescent="0.25">
      <c r="A784" s="104" t="str">
        <f t="shared" si="24"/>
        <v/>
      </c>
      <c r="B784" s="93"/>
      <c r="C784" s="93"/>
      <c r="D784" s="103" t="str">
        <f>IF(C784="","",VLOOKUP(C784,'بيانات الموظفين'!$B$3:$C$301,2,FALSE))</f>
        <v/>
      </c>
      <c r="E784" s="94"/>
      <c r="F784" s="93"/>
      <c r="G784" s="94"/>
      <c r="H784" s="108"/>
      <c r="I784" s="109"/>
      <c r="J784" s="96"/>
      <c r="K784" s="97">
        <f t="shared" si="25"/>
        <v>0</v>
      </c>
    </row>
    <row r="785" spans="1:11" x14ac:dyDescent="0.25">
      <c r="A785" s="104" t="str">
        <f t="shared" si="24"/>
        <v/>
      </c>
      <c r="B785" s="93"/>
      <c r="C785" s="93"/>
      <c r="D785" s="103" t="str">
        <f>IF(C785="","",VLOOKUP(C785,'بيانات الموظفين'!$B$3:$C$301,2,FALSE))</f>
        <v/>
      </c>
      <c r="E785" s="94"/>
      <c r="F785" s="93"/>
      <c r="G785" s="94"/>
      <c r="H785" s="108"/>
      <c r="I785" s="109"/>
      <c r="J785" s="96"/>
      <c r="K785" s="97">
        <f t="shared" si="25"/>
        <v>0</v>
      </c>
    </row>
    <row r="786" spans="1:11" x14ac:dyDescent="0.25">
      <c r="A786" s="104" t="str">
        <f t="shared" si="24"/>
        <v/>
      </c>
      <c r="B786" s="93"/>
      <c r="C786" s="93"/>
      <c r="D786" s="103" t="str">
        <f>IF(C786="","",VLOOKUP(C786,'بيانات الموظفين'!$B$3:$C$301,2,FALSE))</f>
        <v/>
      </c>
      <c r="E786" s="94"/>
      <c r="F786" s="93"/>
      <c r="G786" s="94"/>
      <c r="H786" s="108"/>
      <c r="I786" s="109"/>
      <c r="J786" s="96"/>
      <c r="K786" s="97">
        <f t="shared" si="25"/>
        <v>0</v>
      </c>
    </row>
    <row r="787" spans="1:11" x14ac:dyDescent="0.25">
      <c r="A787" s="104" t="str">
        <f t="shared" si="24"/>
        <v/>
      </c>
      <c r="B787" s="93"/>
      <c r="C787" s="93"/>
      <c r="D787" s="103" t="str">
        <f>IF(C787="","",VLOOKUP(C787,'بيانات الموظفين'!$B$3:$C$301,2,FALSE))</f>
        <v/>
      </c>
      <c r="E787" s="94"/>
      <c r="F787" s="93"/>
      <c r="G787" s="94"/>
      <c r="H787" s="108"/>
      <c r="I787" s="109"/>
      <c r="J787" s="96"/>
      <c r="K787" s="97">
        <f t="shared" si="25"/>
        <v>0</v>
      </c>
    </row>
    <row r="788" spans="1:11" x14ac:dyDescent="0.25">
      <c r="A788" s="104" t="str">
        <f t="shared" si="24"/>
        <v/>
      </c>
      <c r="B788" s="93"/>
      <c r="C788" s="93"/>
      <c r="D788" s="103" t="str">
        <f>IF(C788="","",VLOOKUP(C788,'بيانات الموظفين'!$B$3:$C$301,2,FALSE))</f>
        <v/>
      </c>
      <c r="E788" s="94"/>
      <c r="F788" s="93"/>
      <c r="G788" s="94"/>
      <c r="H788" s="108"/>
      <c r="I788" s="109"/>
      <c r="J788" s="96"/>
      <c r="K788" s="97">
        <f t="shared" si="25"/>
        <v>0</v>
      </c>
    </row>
    <row r="789" spans="1:11" x14ac:dyDescent="0.25">
      <c r="A789" s="104" t="str">
        <f t="shared" si="24"/>
        <v/>
      </c>
      <c r="B789" s="93"/>
      <c r="C789" s="93"/>
      <c r="D789" s="103" t="str">
        <f>IF(C789="","",VLOOKUP(C789,'بيانات الموظفين'!$B$3:$C$301,2,FALSE))</f>
        <v/>
      </c>
      <c r="E789" s="94"/>
      <c r="F789" s="93"/>
      <c r="G789" s="94"/>
      <c r="H789" s="108"/>
      <c r="I789" s="109"/>
      <c r="J789" s="96"/>
      <c r="K789" s="97">
        <f t="shared" si="25"/>
        <v>0</v>
      </c>
    </row>
    <row r="790" spans="1:11" x14ac:dyDescent="0.25">
      <c r="A790" s="104" t="str">
        <f t="shared" si="24"/>
        <v/>
      </c>
      <c r="B790" s="93"/>
      <c r="C790" s="93"/>
      <c r="D790" s="103" t="str">
        <f>IF(C790="","",VLOOKUP(C790,'بيانات الموظفين'!$B$3:$C$301,2,FALSE))</f>
        <v/>
      </c>
      <c r="E790" s="94"/>
      <c r="F790" s="93"/>
      <c r="G790" s="94"/>
      <c r="H790" s="108"/>
      <c r="I790" s="109"/>
      <c r="J790" s="96"/>
      <c r="K790" s="97">
        <f t="shared" si="25"/>
        <v>0</v>
      </c>
    </row>
    <row r="791" spans="1:11" x14ac:dyDescent="0.25">
      <c r="A791" s="104" t="str">
        <f t="shared" si="24"/>
        <v/>
      </c>
      <c r="B791" s="93"/>
      <c r="C791" s="93"/>
      <c r="D791" s="103" t="str">
        <f>IF(C791="","",VLOOKUP(C791,'بيانات الموظفين'!$B$3:$C$301,2,FALSE))</f>
        <v/>
      </c>
      <c r="E791" s="94"/>
      <c r="F791" s="93"/>
      <c r="G791" s="94"/>
      <c r="H791" s="108"/>
      <c r="I791" s="109"/>
      <c r="J791" s="96"/>
      <c r="K791" s="97">
        <f t="shared" si="25"/>
        <v>0</v>
      </c>
    </row>
    <row r="792" spans="1:11" x14ac:dyDescent="0.25">
      <c r="A792" s="104" t="str">
        <f t="shared" si="24"/>
        <v/>
      </c>
      <c r="B792" s="93"/>
      <c r="C792" s="93"/>
      <c r="D792" s="103" t="str">
        <f>IF(C792="","",VLOOKUP(C792,'بيانات الموظفين'!$B$3:$C$301,2,FALSE))</f>
        <v/>
      </c>
      <c r="E792" s="94"/>
      <c r="F792" s="93"/>
      <c r="G792" s="94"/>
      <c r="H792" s="108"/>
      <c r="I792" s="109"/>
      <c r="J792" s="96"/>
      <c r="K792" s="97">
        <f t="shared" si="25"/>
        <v>0</v>
      </c>
    </row>
    <row r="793" spans="1:11" x14ac:dyDescent="0.25">
      <c r="A793" s="104" t="str">
        <f t="shared" si="24"/>
        <v/>
      </c>
      <c r="B793" s="93"/>
      <c r="C793" s="93"/>
      <c r="D793" s="103" t="str">
        <f>IF(C793="","",VLOOKUP(C793,'بيانات الموظفين'!$B$3:$C$301,2,FALSE))</f>
        <v/>
      </c>
      <c r="E793" s="94"/>
      <c r="F793" s="93"/>
      <c r="G793" s="94"/>
      <c r="H793" s="108"/>
      <c r="I793" s="109"/>
      <c r="J793" s="96"/>
      <c r="K793" s="97">
        <f t="shared" si="25"/>
        <v>0</v>
      </c>
    </row>
    <row r="794" spans="1:11" x14ac:dyDescent="0.25">
      <c r="A794" s="104" t="str">
        <f t="shared" si="24"/>
        <v/>
      </c>
      <c r="B794" s="93"/>
      <c r="C794" s="93"/>
      <c r="D794" s="103" t="str">
        <f>IF(C794="","",VLOOKUP(C794,'بيانات الموظفين'!$B$3:$C$301,2,FALSE))</f>
        <v/>
      </c>
      <c r="E794" s="94"/>
      <c r="F794" s="93"/>
      <c r="G794" s="94"/>
      <c r="H794" s="108"/>
      <c r="I794" s="109"/>
      <c r="J794" s="96"/>
      <c r="K794" s="97">
        <f t="shared" si="25"/>
        <v>0</v>
      </c>
    </row>
    <row r="795" spans="1:11" x14ac:dyDescent="0.25">
      <c r="A795" s="104" t="str">
        <f t="shared" si="24"/>
        <v/>
      </c>
      <c r="B795" s="93"/>
      <c r="C795" s="93"/>
      <c r="D795" s="103" t="str">
        <f>IF(C795="","",VLOOKUP(C795,'بيانات الموظفين'!$B$3:$C$301,2,FALSE))</f>
        <v/>
      </c>
      <c r="E795" s="94"/>
      <c r="F795" s="93"/>
      <c r="G795" s="94"/>
      <c r="H795" s="108"/>
      <c r="I795" s="109"/>
      <c r="J795" s="96"/>
      <c r="K795" s="97">
        <f t="shared" si="25"/>
        <v>0</v>
      </c>
    </row>
    <row r="796" spans="1:11" x14ac:dyDescent="0.25">
      <c r="A796" s="104" t="str">
        <f t="shared" si="24"/>
        <v/>
      </c>
      <c r="B796" s="93"/>
      <c r="C796" s="93"/>
      <c r="D796" s="103" t="str">
        <f>IF(C796="","",VLOOKUP(C796,'بيانات الموظفين'!$B$3:$C$301,2,FALSE))</f>
        <v/>
      </c>
      <c r="E796" s="94"/>
      <c r="F796" s="93"/>
      <c r="G796" s="94"/>
      <c r="H796" s="108"/>
      <c r="I796" s="109"/>
      <c r="J796" s="96"/>
      <c r="K796" s="97">
        <f t="shared" si="25"/>
        <v>0</v>
      </c>
    </row>
    <row r="797" spans="1:11" x14ac:dyDescent="0.25">
      <c r="A797" s="104" t="str">
        <f t="shared" si="24"/>
        <v/>
      </c>
      <c r="B797" s="93"/>
      <c r="C797" s="93"/>
      <c r="D797" s="103" t="str">
        <f>IF(C797="","",VLOOKUP(C797,'بيانات الموظفين'!$B$3:$C$301,2,FALSE))</f>
        <v/>
      </c>
      <c r="E797" s="94"/>
      <c r="F797" s="93"/>
      <c r="G797" s="94"/>
      <c r="H797" s="108"/>
      <c r="I797" s="109"/>
      <c r="J797" s="96"/>
      <c r="K797" s="97">
        <f t="shared" si="25"/>
        <v>0</v>
      </c>
    </row>
    <row r="798" spans="1:11" x14ac:dyDescent="0.25">
      <c r="A798" s="104" t="str">
        <f t="shared" si="24"/>
        <v/>
      </c>
      <c r="B798" s="93"/>
      <c r="C798" s="93"/>
      <c r="D798" s="103" t="str">
        <f>IF(C798="","",VLOOKUP(C798,'بيانات الموظفين'!$B$3:$C$301,2,FALSE))</f>
        <v/>
      </c>
      <c r="E798" s="94"/>
      <c r="F798" s="93"/>
      <c r="G798" s="94"/>
      <c r="H798" s="108"/>
      <c r="I798" s="109"/>
      <c r="J798" s="96"/>
      <c r="K798" s="97">
        <f t="shared" si="25"/>
        <v>0</v>
      </c>
    </row>
    <row r="799" spans="1:11" x14ac:dyDescent="0.25">
      <c r="A799" s="104" t="str">
        <f t="shared" si="24"/>
        <v/>
      </c>
      <c r="B799" s="93"/>
      <c r="C799" s="93"/>
      <c r="D799" s="103" t="str">
        <f>IF(C799="","",VLOOKUP(C799,'بيانات الموظفين'!$B$3:$C$301,2,FALSE))</f>
        <v/>
      </c>
      <c r="E799" s="94"/>
      <c r="F799" s="93"/>
      <c r="G799" s="94"/>
      <c r="H799" s="108"/>
      <c r="I799" s="109"/>
      <c r="J799" s="96"/>
      <c r="K799" s="97">
        <f t="shared" si="25"/>
        <v>0</v>
      </c>
    </row>
    <row r="800" spans="1:11" x14ac:dyDescent="0.25">
      <c r="A800" s="104" t="str">
        <f t="shared" si="24"/>
        <v/>
      </c>
      <c r="B800" s="93"/>
      <c r="C800" s="93"/>
      <c r="D800" s="103" t="str">
        <f>IF(C800="","",VLOOKUP(C800,'بيانات الموظفين'!$B$3:$C$301,2,FALSE))</f>
        <v/>
      </c>
      <c r="E800" s="94"/>
      <c r="F800" s="93"/>
      <c r="G800" s="94"/>
      <c r="H800" s="108"/>
      <c r="I800" s="109"/>
      <c r="J800" s="96"/>
      <c r="K800" s="97">
        <f t="shared" si="25"/>
        <v>0</v>
      </c>
    </row>
    <row r="801" spans="1:11" x14ac:dyDescent="0.25">
      <c r="A801" s="104" t="str">
        <f t="shared" si="24"/>
        <v/>
      </c>
      <c r="B801" s="93"/>
      <c r="C801" s="93"/>
      <c r="D801" s="103" t="str">
        <f>IF(C801="","",VLOOKUP(C801,'بيانات الموظفين'!$B$3:$C$301,2,FALSE))</f>
        <v/>
      </c>
      <c r="E801" s="94"/>
      <c r="F801" s="93"/>
      <c r="G801" s="94"/>
      <c r="H801" s="108"/>
      <c r="I801" s="109"/>
      <c r="J801" s="96"/>
      <c r="K801" s="97">
        <f t="shared" si="25"/>
        <v>0</v>
      </c>
    </row>
    <row r="802" spans="1:11" x14ac:dyDescent="0.25">
      <c r="A802" s="104" t="str">
        <f t="shared" si="24"/>
        <v/>
      </c>
      <c r="B802" s="93"/>
      <c r="C802" s="93"/>
      <c r="D802" s="103" t="str">
        <f>IF(C802="","",VLOOKUP(C802,'بيانات الموظفين'!$B$3:$C$301,2,FALSE))</f>
        <v/>
      </c>
      <c r="E802" s="94"/>
      <c r="F802" s="93"/>
      <c r="G802" s="94"/>
      <c r="H802" s="108"/>
      <c r="I802" s="109"/>
      <c r="J802" s="96"/>
      <c r="K802" s="97">
        <f t="shared" si="25"/>
        <v>0</v>
      </c>
    </row>
    <row r="803" spans="1:11" x14ac:dyDescent="0.25">
      <c r="A803" s="104" t="str">
        <f t="shared" si="24"/>
        <v/>
      </c>
      <c r="B803" s="93"/>
      <c r="C803" s="93"/>
      <c r="D803" s="103" t="str">
        <f>IF(C803="","",VLOOKUP(C803,'بيانات الموظفين'!$B$3:$C$301,2,FALSE))</f>
        <v/>
      </c>
      <c r="E803" s="94"/>
      <c r="F803" s="93"/>
      <c r="G803" s="94"/>
      <c r="H803" s="108"/>
      <c r="I803" s="109"/>
      <c r="J803" s="96"/>
      <c r="K803" s="97">
        <f t="shared" si="25"/>
        <v>0</v>
      </c>
    </row>
    <row r="804" spans="1:11" x14ac:dyDescent="0.25">
      <c r="A804" s="104" t="str">
        <f t="shared" si="24"/>
        <v/>
      </c>
      <c r="B804" s="93"/>
      <c r="C804" s="93"/>
      <c r="D804" s="103" t="str">
        <f>IF(C804="","",VLOOKUP(C804,'بيانات الموظفين'!$B$3:$C$301,2,FALSE))</f>
        <v/>
      </c>
      <c r="E804" s="94"/>
      <c r="F804" s="93"/>
      <c r="G804" s="94"/>
      <c r="H804" s="108"/>
      <c r="I804" s="109"/>
      <c r="J804" s="96"/>
      <c r="K804" s="97">
        <f t="shared" si="25"/>
        <v>0</v>
      </c>
    </row>
    <row r="805" spans="1:11" x14ac:dyDescent="0.25">
      <c r="A805" s="104" t="str">
        <f t="shared" si="24"/>
        <v/>
      </c>
      <c r="B805" s="93"/>
      <c r="C805" s="93"/>
      <c r="D805" s="103" t="str">
        <f>IF(C805="","",VLOOKUP(C805,'بيانات الموظفين'!$B$3:$C$301,2,FALSE))</f>
        <v/>
      </c>
      <c r="E805" s="94"/>
      <c r="F805" s="93"/>
      <c r="G805" s="94"/>
      <c r="H805" s="108"/>
      <c r="I805" s="109"/>
      <c r="J805" s="96"/>
      <c r="K805" s="97">
        <f t="shared" si="25"/>
        <v>0</v>
      </c>
    </row>
    <row r="806" spans="1:11" x14ac:dyDescent="0.25">
      <c r="A806" s="104" t="str">
        <f t="shared" si="24"/>
        <v/>
      </c>
      <c r="B806" s="93"/>
      <c r="C806" s="93"/>
      <c r="D806" s="103" t="str">
        <f>IF(C806="","",VLOOKUP(C806,'بيانات الموظفين'!$B$3:$C$301,2,FALSE))</f>
        <v/>
      </c>
      <c r="E806" s="94"/>
      <c r="F806" s="93"/>
      <c r="G806" s="94"/>
      <c r="H806" s="108"/>
      <c r="I806" s="109"/>
      <c r="J806" s="96"/>
      <c r="K806" s="97">
        <f t="shared" si="25"/>
        <v>0</v>
      </c>
    </row>
    <row r="807" spans="1:11" x14ac:dyDescent="0.25">
      <c r="A807" s="104" t="str">
        <f t="shared" si="24"/>
        <v/>
      </c>
      <c r="B807" s="93"/>
      <c r="C807" s="93"/>
      <c r="D807" s="103" t="str">
        <f>IF(C807="","",VLOOKUP(C807,'بيانات الموظفين'!$B$3:$C$301,2,FALSE))</f>
        <v/>
      </c>
      <c r="E807" s="94"/>
      <c r="F807" s="93"/>
      <c r="G807" s="94"/>
      <c r="H807" s="108"/>
      <c r="I807" s="109"/>
      <c r="J807" s="96"/>
      <c r="K807" s="97">
        <f t="shared" si="25"/>
        <v>0</v>
      </c>
    </row>
    <row r="808" spans="1:11" x14ac:dyDescent="0.25">
      <c r="A808" s="104" t="str">
        <f t="shared" si="24"/>
        <v/>
      </c>
      <c r="B808" s="93"/>
      <c r="C808" s="93"/>
      <c r="D808" s="103" t="str">
        <f>IF(C808="","",VLOOKUP(C808,'بيانات الموظفين'!$B$3:$C$301,2,FALSE))</f>
        <v/>
      </c>
      <c r="E808" s="94"/>
      <c r="F808" s="93"/>
      <c r="G808" s="94"/>
      <c r="H808" s="108"/>
      <c r="I808" s="109"/>
      <c r="J808" s="96"/>
      <c r="K808" s="97">
        <f t="shared" si="25"/>
        <v>0</v>
      </c>
    </row>
    <row r="809" spans="1:11" x14ac:dyDescent="0.25">
      <c r="A809" s="104" t="str">
        <f t="shared" si="24"/>
        <v/>
      </c>
      <c r="B809" s="93"/>
      <c r="C809" s="93"/>
      <c r="D809" s="103" t="str">
        <f>IF(C809="","",VLOOKUP(C809,'بيانات الموظفين'!$B$3:$C$301,2,FALSE))</f>
        <v/>
      </c>
      <c r="E809" s="94"/>
      <c r="F809" s="93"/>
      <c r="G809" s="94"/>
      <c r="H809" s="108"/>
      <c r="I809" s="109"/>
      <c r="J809" s="96"/>
      <c r="K809" s="97">
        <f t="shared" si="25"/>
        <v>0</v>
      </c>
    </row>
    <row r="810" spans="1:11" x14ac:dyDescent="0.25">
      <c r="A810" s="104" t="str">
        <f t="shared" si="24"/>
        <v/>
      </c>
      <c r="B810" s="93"/>
      <c r="C810" s="93"/>
      <c r="D810" s="103" t="str">
        <f>IF(C810="","",VLOOKUP(C810,'بيانات الموظفين'!$B$3:$C$301,2,FALSE))</f>
        <v/>
      </c>
      <c r="E810" s="94"/>
      <c r="F810" s="93"/>
      <c r="G810" s="94"/>
      <c r="H810" s="108"/>
      <c r="I810" s="109"/>
      <c r="J810" s="96"/>
      <c r="K810" s="97">
        <f t="shared" si="25"/>
        <v>0</v>
      </c>
    </row>
    <row r="811" spans="1:11" x14ac:dyDescent="0.25">
      <c r="A811" s="104" t="str">
        <f t="shared" si="24"/>
        <v/>
      </c>
      <c r="B811" s="93"/>
      <c r="C811" s="93"/>
      <c r="D811" s="103" t="str">
        <f>IF(C811="","",VLOOKUP(C811,'بيانات الموظفين'!$B$3:$C$301,2,FALSE))</f>
        <v/>
      </c>
      <c r="E811" s="94"/>
      <c r="F811" s="93"/>
      <c r="G811" s="94"/>
      <c r="H811" s="108"/>
      <c r="I811" s="109"/>
      <c r="J811" s="96"/>
      <c r="K811" s="97">
        <f t="shared" si="25"/>
        <v>0</v>
      </c>
    </row>
    <row r="812" spans="1:11" x14ac:dyDescent="0.25">
      <c r="A812" s="104" t="str">
        <f t="shared" si="24"/>
        <v/>
      </c>
      <c r="B812" s="93"/>
      <c r="C812" s="93"/>
      <c r="D812" s="103" t="str">
        <f>IF(C812="","",VLOOKUP(C812,'بيانات الموظفين'!$B$3:$C$301,2,FALSE))</f>
        <v/>
      </c>
      <c r="E812" s="94"/>
      <c r="F812" s="93"/>
      <c r="G812" s="94"/>
      <c r="H812" s="108"/>
      <c r="I812" s="109"/>
      <c r="J812" s="96"/>
      <c r="K812" s="97">
        <f t="shared" si="25"/>
        <v>0</v>
      </c>
    </row>
    <row r="813" spans="1:11" x14ac:dyDescent="0.25">
      <c r="A813" s="104" t="str">
        <f t="shared" si="24"/>
        <v/>
      </c>
      <c r="B813" s="93"/>
      <c r="C813" s="93"/>
      <c r="D813" s="103" t="str">
        <f>IF(C813="","",VLOOKUP(C813,'بيانات الموظفين'!$B$3:$C$301,2,FALSE))</f>
        <v/>
      </c>
      <c r="E813" s="94"/>
      <c r="F813" s="93"/>
      <c r="G813" s="94"/>
      <c r="H813" s="108"/>
      <c r="I813" s="109"/>
      <c r="J813" s="96"/>
      <c r="K813" s="97">
        <f t="shared" si="25"/>
        <v>0</v>
      </c>
    </row>
    <row r="814" spans="1:11" x14ac:dyDescent="0.25">
      <c r="A814" s="104" t="str">
        <f t="shared" si="24"/>
        <v/>
      </c>
      <c r="B814" s="93"/>
      <c r="C814" s="93"/>
      <c r="D814" s="103" t="str">
        <f>IF(C814="","",VLOOKUP(C814,'بيانات الموظفين'!$B$3:$C$301,2,FALSE))</f>
        <v/>
      </c>
      <c r="E814" s="94"/>
      <c r="F814" s="93"/>
      <c r="G814" s="94"/>
      <c r="H814" s="108"/>
      <c r="I814" s="109"/>
      <c r="J814" s="96"/>
      <c r="K814" s="97">
        <f t="shared" si="25"/>
        <v>0</v>
      </c>
    </row>
    <row r="815" spans="1:11" x14ac:dyDescent="0.25">
      <c r="A815" s="104" t="str">
        <f t="shared" si="24"/>
        <v/>
      </c>
      <c r="B815" s="93"/>
      <c r="C815" s="93"/>
      <c r="D815" s="103" t="str">
        <f>IF(C815="","",VLOOKUP(C815,'بيانات الموظفين'!$B$3:$C$301,2,FALSE))</f>
        <v/>
      </c>
      <c r="E815" s="94"/>
      <c r="F815" s="93"/>
      <c r="G815" s="94"/>
      <c r="H815" s="108"/>
      <c r="I815" s="109"/>
      <c r="J815" s="96"/>
      <c r="K815" s="97">
        <f t="shared" si="25"/>
        <v>0</v>
      </c>
    </row>
    <row r="816" spans="1:11" x14ac:dyDescent="0.25">
      <c r="A816" s="104" t="str">
        <f t="shared" si="24"/>
        <v/>
      </c>
      <c r="B816" s="93"/>
      <c r="C816" s="93"/>
      <c r="D816" s="103" t="str">
        <f>IF(C816="","",VLOOKUP(C816,'بيانات الموظفين'!$B$3:$C$301,2,FALSE))</f>
        <v/>
      </c>
      <c r="E816" s="94"/>
      <c r="F816" s="93"/>
      <c r="G816" s="94"/>
      <c r="H816" s="108"/>
      <c r="I816" s="109"/>
      <c r="J816" s="96"/>
      <c r="K816" s="97">
        <f t="shared" si="25"/>
        <v>0</v>
      </c>
    </row>
    <row r="817" spans="1:11" x14ac:dyDescent="0.25">
      <c r="A817" s="104" t="str">
        <f t="shared" si="24"/>
        <v/>
      </c>
      <c r="B817" s="93"/>
      <c r="C817" s="93"/>
      <c r="D817" s="103" t="str">
        <f>IF(C817="","",VLOOKUP(C817,'بيانات الموظفين'!$B$3:$C$301,2,FALSE))</f>
        <v/>
      </c>
      <c r="E817" s="94"/>
      <c r="F817" s="93"/>
      <c r="G817" s="94"/>
      <c r="H817" s="108"/>
      <c r="I817" s="109"/>
      <c r="J817" s="96"/>
      <c r="K817" s="97">
        <f t="shared" si="25"/>
        <v>0</v>
      </c>
    </row>
    <row r="818" spans="1:11" x14ac:dyDescent="0.25">
      <c r="A818" s="104" t="str">
        <f t="shared" si="24"/>
        <v/>
      </c>
      <c r="B818" s="93"/>
      <c r="C818" s="93"/>
      <c r="D818" s="103" t="str">
        <f>IF(C818="","",VLOOKUP(C818,'بيانات الموظفين'!$B$3:$C$301,2,FALSE))</f>
        <v/>
      </c>
      <c r="E818" s="94"/>
      <c r="F818" s="93"/>
      <c r="G818" s="94"/>
      <c r="H818" s="108"/>
      <c r="I818" s="109"/>
      <c r="J818" s="96"/>
      <c r="K818" s="97">
        <f t="shared" si="25"/>
        <v>0</v>
      </c>
    </row>
    <row r="819" spans="1:11" x14ac:dyDescent="0.25">
      <c r="A819" s="104" t="str">
        <f t="shared" si="24"/>
        <v/>
      </c>
      <c r="B819" s="93"/>
      <c r="C819" s="93"/>
      <c r="D819" s="103" t="str">
        <f>IF(C819="","",VLOOKUP(C819,'بيانات الموظفين'!$B$3:$C$301,2,FALSE))</f>
        <v/>
      </c>
      <c r="E819" s="94"/>
      <c r="F819" s="93"/>
      <c r="G819" s="94"/>
      <c r="H819" s="108"/>
      <c r="I819" s="109"/>
      <c r="J819" s="96"/>
      <c r="K819" s="97">
        <f t="shared" si="25"/>
        <v>0</v>
      </c>
    </row>
    <row r="820" spans="1:11" x14ac:dyDescent="0.25">
      <c r="A820" s="104" t="str">
        <f t="shared" si="24"/>
        <v/>
      </c>
      <c r="B820" s="93"/>
      <c r="C820" s="93"/>
      <c r="D820" s="103" t="str">
        <f>IF(C820="","",VLOOKUP(C820,'بيانات الموظفين'!$B$3:$C$301,2,FALSE))</f>
        <v/>
      </c>
      <c r="E820" s="94"/>
      <c r="F820" s="93"/>
      <c r="G820" s="94"/>
      <c r="H820" s="108"/>
      <c r="I820" s="109"/>
      <c r="J820" s="96"/>
      <c r="K820" s="97">
        <f t="shared" si="25"/>
        <v>0</v>
      </c>
    </row>
    <row r="821" spans="1:11" x14ac:dyDescent="0.25">
      <c r="A821" s="104" t="str">
        <f t="shared" si="24"/>
        <v/>
      </c>
      <c r="B821" s="93"/>
      <c r="C821" s="93"/>
      <c r="D821" s="103" t="str">
        <f>IF(C821="","",VLOOKUP(C821,'بيانات الموظفين'!$B$3:$C$301,2,FALSE))</f>
        <v/>
      </c>
      <c r="E821" s="94"/>
      <c r="F821" s="93"/>
      <c r="G821" s="94"/>
      <c r="H821" s="108"/>
      <c r="I821" s="109"/>
      <c r="J821" s="96"/>
      <c r="K821" s="97">
        <f t="shared" si="25"/>
        <v>0</v>
      </c>
    </row>
    <row r="822" spans="1:11" x14ac:dyDescent="0.25">
      <c r="A822" s="104" t="str">
        <f t="shared" si="24"/>
        <v/>
      </c>
      <c r="B822" s="93"/>
      <c r="C822" s="93"/>
      <c r="D822" s="103" t="str">
        <f>IF(C822="","",VLOOKUP(C822,'بيانات الموظفين'!$B$3:$C$301,2,FALSE))</f>
        <v/>
      </c>
      <c r="E822" s="94"/>
      <c r="F822" s="93"/>
      <c r="G822" s="94"/>
      <c r="H822" s="108"/>
      <c r="I822" s="109"/>
      <c r="J822" s="96"/>
      <c r="K822" s="97">
        <f t="shared" si="25"/>
        <v>0</v>
      </c>
    </row>
    <row r="823" spans="1:11" x14ac:dyDescent="0.25">
      <c r="A823" s="104" t="str">
        <f t="shared" si="24"/>
        <v/>
      </c>
      <c r="B823" s="93"/>
      <c r="C823" s="93"/>
      <c r="D823" s="103" t="str">
        <f>IF(C823="","",VLOOKUP(C823,'بيانات الموظفين'!$B$3:$C$301,2,FALSE))</f>
        <v/>
      </c>
      <c r="E823" s="94"/>
      <c r="F823" s="93"/>
      <c r="G823" s="94"/>
      <c r="H823" s="108"/>
      <c r="I823" s="109"/>
      <c r="J823" s="96"/>
      <c r="K823" s="97">
        <f t="shared" si="25"/>
        <v>0</v>
      </c>
    </row>
    <row r="824" spans="1:11" x14ac:dyDescent="0.25">
      <c r="A824" s="104" t="str">
        <f t="shared" si="24"/>
        <v/>
      </c>
      <c r="B824" s="93"/>
      <c r="C824" s="93"/>
      <c r="D824" s="103" t="str">
        <f>IF(C824="","",VLOOKUP(C824,'بيانات الموظفين'!$B$3:$C$301,2,FALSE))</f>
        <v/>
      </c>
      <c r="E824" s="94"/>
      <c r="F824" s="93"/>
      <c r="G824" s="94"/>
      <c r="H824" s="108"/>
      <c r="I824" s="109"/>
      <c r="J824" s="96"/>
      <c r="K824" s="97">
        <f t="shared" si="25"/>
        <v>0</v>
      </c>
    </row>
    <row r="825" spans="1:11" x14ac:dyDescent="0.25">
      <c r="A825" s="104" t="str">
        <f t="shared" si="24"/>
        <v/>
      </c>
      <c r="B825" s="93"/>
      <c r="C825" s="93"/>
      <c r="D825" s="103" t="str">
        <f>IF(C825="","",VLOOKUP(C825,'بيانات الموظفين'!$B$3:$C$301,2,FALSE))</f>
        <v/>
      </c>
      <c r="E825" s="94"/>
      <c r="F825" s="93"/>
      <c r="G825" s="94"/>
      <c r="H825" s="108"/>
      <c r="I825" s="109"/>
      <c r="J825" s="96"/>
      <c r="K825" s="97">
        <f t="shared" si="25"/>
        <v>0</v>
      </c>
    </row>
    <row r="826" spans="1:11" x14ac:dyDescent="0.25">
      <c r="A826" s="104" t="str">
        <f t="shared" si="24"/>
        <v/>
      </c>
      <c r="B826" s="93"/>
      <c r="C826" s="93"/>
      <c r="D826" s="103" t="str">
        <f>IF(C826="","",VLOOKUP(C826,'بيانات الموظفين'!$B$3:$C$301,2,FALSE))</f>
        <v/>
      </c>
      <c r="E826" s="94"/>
      <c r="F826" s="93"/>
      <c r="G826" s="94"/>
      <c r="H826" s="108"/>
      <c r="I826" s="109"/>
      <c r="J826" s="96"/>
      <c r="K826" s="97">
        <f t="shared" si="25"/>
        <v>0</v>
      </c>
    </row>
    <row r="827" spans="1:11" x14ac:dyDescent="0.25">
      <c r="A827" s="104" t="str">
        <f t="shared" si="24"/>
        <v/>
      </c>
      <c r="B827" s="93"/>
      <c r="C827" s="93"/>
      <c r="D827" s="103" t="str">
        <f>IF(C827="","",VLOOKUP(C827,'بيانات الموظفين'!$B$3:$C$301,2,FALSE))</f>
        <v/>
      </c>
      <c r="E827" s="94"/>
      <c r="F827" s="93"/>
      <c r="G827" s="94"/>
      <c r="H827" s="108"/>
      <c r="I827" s="109"/>
      <c r="J827" s="96"/>
      <c r="K827" s="97">
        <f t="shared" si="25"/>
        <v>0</v>
      </c>
    </row>
    <row r="828" spans="1:11" x14ac:dyDescent="0.25">
      <c r="A828" s="104" t="str">
        <f t="shared" si="24"/>
        <v/>
      </c>
      <c r="B828" s="93"/>
      <c r="C828" s="93"/>
      <c r="D828" s="103" t="str">
        <f>IF(C828="","",VLOOKUP(C828,'بيانات الموظفين'!$B$3:$C$301,2,FALSE))</f>
        <v/>
      </c>
      <c r="E828" s="94"/>
      <c r="F828" s="93"/>
      <c r="G828" s="94"/>
      <c r="H828" s="108"/>
      <c r="I828" s="109"/>
      <c r="J828" s="96"/>
      <c r="K828" s="97">
        <f t="shared" si="25"/>
        <v>0</v>
      </c>
    </row>
    <row r="829" spans="1:11" x14ac:dyDescent="0.25">
      <c r="A829" s="104" t="str">
        <f t="shared" si="24"/>
        <v/>
      </c>
      <c r="B829" s="93"/>
      <c r="C829" s="93"/>
      <c r="D829" s="103" t="str">
        <f>IF(C829="","",VLOOKUP(C829,'بيانات الموظفين'!$B$3:$C$301,2,FALSE))</f>
        <v/>
      </c>
      <c r="E829" s="94"/>
      <c r="F829" s="93"/>
      <c r="G829" s="94"/>
      <c r="H829" s="108"/>
      <c r="I829" s="109"/>
      <c r="J829" s="96"/>
      <c r="K829" s="97">
        <f t="shared" si="25"/>
        <v>0</v>
      </c>
    </row>
    <row r="830" spans="1:11" x14ac:dyDescent="0.25">
      <c r="A830" s="104" t="str">
        <f t="shared" si="24"/>
        <v/>
      </c>
      <c r="B830" s="93"/>
      <c r="C830" s="93"/>
      <c r="D830" s="103" t="str">
        <f>IF(C830="","",VLOOKUP(C830,'بيانات الموظفين'!$B$3:$C$301,2,FALSE))</f>
        <v/>
      </c>
      <c r="E830" s="94"/>
      <c r="F830" s="93"/>
      <c r="G830" s="94"/>
      <c r="H830" s="108"/>
      <c r="I830" s="109"/>
      <c r="J830" s="96"/>
      <c r="K830" s="97">
        <f t="shared" si="25"/>
        <v>0</v>
      </c>
    </row>
    <row r="831" spans="1:11" x14ac:dyDescent="0.25">
      <c r="A831" s="104" t="str">
        <f t="shared" si="24"/>
        <v/>
      </c>
      <c r="B831" s="93"/>
      <c r="C831" s="93"/>
      <c r="D831" s="103" t="str">
        <f>IF(C831="","",VLOOKUP(C831,'بيانات الموظفين'!$B$3:$C$301,2,FALSE))</f>
        <v/>
      </c>
      <c r="E831" s="94"/>
      <c r="F831" s="93"/>
      <c r="G831" s="94"/>
      <c r="H831" s="108"/>
      <c r="I831" s="109"/>
      <c r="J831" s="96"/>
      <c r="K831" s="97">
        <f t="shared" si="25"/>
        <v>0</v>
      </c>
    </row>
    <row r="832" spans="1:11" x14ac:dyDescent="0.25">
      <c r="A832" s="104" t="str">
        <f t="shared" si="24"/>
        <v/>
      </c>
      <c r="B832" s="93"/>
      <c r="C832" s="93"/>
      <c r="D832" s="103" t="str">
        <f>IF(C832="","",VLOOKUP(C832,'بيانات الموظفين'!$B$3:$C$301,2,FALSE))</f>
        <v/>
      </c>
      <c r="E832" s="94"/>
      <c r="F832" s="93"/>
      <c r="G832" s="94"/>
      <c r="H832" s="108"/>
      <c r="I832" s="109"/>
      <c r="J832" s="96"/>
      <c r="K832" s="97">
        <f t="shared" si="25"/>
        <v>0</v>
      </c>
    </row>
    <row r="833" spans="1:11" x14ac:dyDescent="0.25">
      <c r="A833" s="104" t="str">
        <f t="shared" si="24"/>
        <v/>
      </c>
      <c r="B833" s="93"/>
      <c r="C833" s="93"/>
      <c r="D833" s="103" t="str">
        <f>IF(C833="","",VLOOKUP(C833,'بيانات الموظفين'!$B$3:$C$301,2,FALSE))</f>
        <v/>
      </c>
      <c r="E833" s="94"/>
      <c r="F833" s="93"/>
      <c r="G833" s="94"/>
      <c r="H833" s="108"/>
      <c r="I833" s="109"/>
      <c r="J833" s="96"/>
      <c r="K833" s="97">
        <f t="shared" si="25"/>
        <v>0</v>
      </c>
    </row>
    <row r="834" spans="1:11" x14ac:dyDescent="0.25">
      <c r="A834" s="104" t="str">
        <f t="shared" si="24"/>
        <v/>
      </c>
      <c r="B834" s="93"/>
      <c r="C834" s="93"/>
      <c r="D834" s="103" t="str">
        <f>IF(C834="","",VLOOKUP(C834,'بيانات الموظفين'!$B$3:$C$301,2,FALSE))</f>
        <v/>
      </c>
      <c r="E834" s="94"/>
      <c r="F834" s="93"/>
      <c r="G834" s="94"/>
      <c r="H834" s="108"/>
      <c r="I834" s="109"/>
      <c r="J834" s="96"/>
      <c r="K834" s="97">
        <f t="shared" si="25"/>
        <v>0</v>
      </c>
    </row>
    <row r="835" spans="1:11" x14ac:dyDescent="0.25">
      <c r="A835" s="104" t="str">
        <f t="shared" si="24"/>
        <v/>
      </c>
      <c r="B835" s="93"/>
      <c r="C835" s="93"/>
      <c r="D835" s="103" t="str">
        <f>IF(C835="","",VLOOKUP(C835,'بيانات الموظفين'!$B$3:$C$301,2,FALSE))</f>
        <v/>
      </c>
      <c r="E835" s="94"/>
      <c r="F835" s="93"/>
      <c r="G835" s="94"/>
      <c r="H835" s="108"/>
      <c r="I835" s="109"/>
      <c r="J835" s="96"/>
      <c r="K835" s="97">
        <f t="shared" si="25"/>
        <v>0</v>
      </c>
    </row>
    <row r="836" spans="1:11" x14ac:dyDescent="0.25">
      <c r="A836" s="104" t="str">
        <f t="shared" si="24"/>
        <v/>
      </c>
      <c r="B836" s="93"/>
      <c r="C836" s="93"/>
      <c r="D836" s="103" t="str">
        <f>IF(C836="","",VLOOKUP(C836,'بيانات الموظفين'!$B$3:$C$301,2,FALSE))</f>
        <v/>
      </c>
      <c r="E836" s="94"/>
      <c r="F836" s="93"/>
      <c r="G836" s="94"/>
      <c r="H836" s="108"/>
      <c r="I836" s="109"/>
      <c r="J836" s="96"/>
      <c r="K836" s="97">
        <f t="shared" si="25"/>
        <v>0</v>
      </c>
    </row>
    <row r="837" spans="1:11" x14ac:dyDescent="0.25">
      <c r="A837" s="104" t="str">
        <f t="shared" si="24"/>
        <v/>
      </c>
      <c r="B837" s="93"/>
      <c r="C837" s="93"/>
      <c r="D837" s="103" t="str">
        <f>IF(C837="","",VLOOKUP(C837,'بيانات الموظفين'!$B$3:$C$301,2,FALSE))</f>
        <v/>
      </c>
      <c r="E837" s="94"/>
      <c r="F837" s="93"/>
      <c r="G837" s="94"/>
      <c r="H837" s="108"/>
      <c r="I837" s="109"/>
      <c r="J837" s="96"/>
      <c r="K837" s="97">
        <f t="shared" si="25"/>
        <v>0</v>
      </c>
    </row>
    <row r="838" spans="1:11" x14ac:dyDescent="0.25">
      <c r="A838" s="104" t="str">
        <f t="shared" ref="A838:A901" si="26">IF(C838="","",ROW(A838)-ROW($A$5))</f>
        <v/>
      </c>
      <c r="B838" s="93"/>
      <c r="C838" s="93"/>
      <c r="D838" s="103" t="str">
        <f>IF(C838="","",VLOOKUP(C838,'بيانات الموظفين'!$B$3:$C$301,2,FALSE))</f>
        <v/>
      </c>
      <c r="E838" s="94"/>
      <c r="F838" s="93"/>
      <c r="G838" s="94"/>
      <c r="H838" s="108"/>
      <c r="I838" s="109"/>
      <c r="J838" s="96"/>
      <c r="K838" s="97">
        <f t="shared" si="25"/>
        <v>0</v>
      </c>
    </row>
    <row r="839" spans="1:11" x14ac:dyDescent="0.25">
      <c r="A839" s="104" t="str">
        <f t="shared" si="26"/>
        <v/>
      </c>
      <c r="B839" s="93"/>
      <c r="C839" s="93"/>
      <c r="D839" s="103" t="str">
        <f>IF(C839="","",VLOOKUP(C839,'بيانات الموظفين'!$B$3:$C$301,2,FALSE))</f>
        <v/>
      </c>
      <c r="E839" s="94"/>
      <c r="F839" s="93"/>
      <c r="G839" s="94"/>
      <c r="H839" s="108"/>
      <c r="I839" s="109"/>
      <c r="J839" s="96"/>
      <c r="K839" s="97">
        <f t="shared" ref="K839:K902" si="27">I839-H839</f>
        <v>0</v>
      </c>
    </row>
    <row r="840" spans="1:11" x14ac:dyDescent="0.25">
      <c r="A840" s="104" t="str">
        <f t="shared" si="26"/>
        <v/>
      </c>
      <c r="B840" s="93"/>
      <c r="C840" s="93"/>
      <c r="D840" s="103" t="str">
        <f>IF(C840="","",VLOOKUP(C840,'بيانات الموظفين'!$B$3:$C$301,2,FALSE))</f>
        <v/>
      </c>
      <c r="E840" s="94"/>
      <c r="F840" s="93"/>
      <c r="G840" s="94"/>
      <c r="H840" s="108"/>
      <c r="I840" s="109"/>
      <c r="J840" s="96"/>
      <c r="K840" s="97">
        <f t="shared" si="27"/>
        <v>0</v>
      </c>
    </row>
    <row r="841" spans="1:11" x14ac:dyDescent="0.25">
      <c r="A841" s="104" t="str">
        <f t="shared" si="26"/>
        <v/>
      </c>
      <c r="B841" s="93"/>
      <c r="C841" s="93"/>
      <c r="D841" s="103" t="str">
        <f>IF(C841="","",VLOOKUP(C841,'بيانات الموظفين'!$B$3:$C$301,2,FALSE))</f>
        <v/>
      </c>
      <c r="E841" s="94"/>
      <c r="F841" s="93"/>
      <c r="G841" s="94"/>
      <c r="H841" s="108"/>
      <c r="I841" s="109"/>
      <c r="J841" s="96"/>
      <c r="K841" s="97">
        <f t="shared" si="27"/>
        <v>0</v>
      </c>
    </row>
    <row r="842" spans="1:11" x14ac:dyDescent="0.25">
      <c r="A842" s="104" t="str">
        <f t="shared" si="26"/>
        <v/>
      </c>
      <c r="B842" s="93"/>
      <c r="C842" s="93"/>
      <c r="D842" s="103" t="str">
        <f>IF(C842="","",VLOOKUP(C842,'بيانات الموظفين'!$B$3:$C$301,2,FALSE))</f>
        <v/>
      </c>
      <c r="E842" s="94"/>
      <c r="F842" s="93"/>
      <c r="G842" s="94"/>
      <c r="H842" s="108"/>
      <c r="I842" s="109"/>
      <c r="J842" s="96"/>
      <c r="K842" s="97">
        <f t="shared" si="27"/>
        <v>0</v>
      </c>
    </row>
    <row r="843" spans="1:11" x14ac:dyDescent="0.25">
      <c r="A843" s="104" t="str">
        <f t="shared" si="26"/>
        <v/>
      </c>
      <c r="B843" s="93"/>
      <c r="C843" s="93"/>
      <c r="D843" s="103" t="str">
        <f>IF(C843="","",VLOOKUP(C843,'بيانات الموظفين'!$B$3:$C$301,2,FALSE))</f>
        <v/>
      </c>
      <c r="E843" s="94"/>
      <c r="F843" s="93"/>
      <c r="G843" s="94"/>
      <c r="H843" s="108"/>
      <c r="I843" s="109"/>
      <c r="J843" s="96"/>
      <c r="K843" s="97">
        <f t="shared" si="27"/>
        <v>0</v>
      </c>
    </row>
    <row r="844" spans="1:11" x14ac:dyDescent="0.25">
      <c r="A844" s="104" t="str">
        <f t="shared" si="26"/>
        <v/>
      </c>
      <c r="B844" s="93"/>
      <c r="C844" s="93"/>
      <c r="D844" s="103" t="str">
        <f>IF(C844="","",VLOOKUP(C844,'بيانات الموظفين'!$B$3:$C$301,2,FALSE))</f>
        <v/>
      </c>
      <c r="E844" s="94"/>
      <c r="F844" s="93"/>
      <c r="G844" s="94"/>
      <c r="H844" s="108"/>
      <c r="I844" s="109"/>
      <c r="J844" s="96"/>
      <c r="K844" s="97">
        <f t="shared" si="27"/>
        <v>0</v>
      </c>
    </row>
    <row r="845" spans="1:11" x14ac:dyDescent="0.25">
      <c r="A845" s="104" t="str">
        <f t="shared" si="26"/>
        <v/>
      </c>
      <c r="B845" s="93"/>
      <c r="C845" s="93"/>
      <c r="D845" s="103" t="str">
        <f>IF(C845="","",VLOOKUP(C845,'بيانات الموظفين'!$B$3:$C$301,2,FALSE))</f>
        <v/>
      </c>
      <c r="E845" s="94"/>
      <c r="F845" s="93"/>
      <c r="G845" s="94"/>
      <c r="H845" s="108"/>
      <c r="I845" s="109"/>
      <c r="J845" s="96"/>
      <c r="K845" s="97">
        <f t="shared" si="27"/>
        <v>0</v>
      </c>
    </row>
    <row r="846" spans="1:11" x14ac:dyDescent="0.25">
      <c r="A846" s="104" t="str">
        <f t="shared" si="26"/>
        <v/>
      </c>
      <c r="B846" s="93"/>
      <c r="C846" s="93"/>
      <c r="D846" s="103" t="str">
        <f>IF(C846="","",VLOOKUP(C846,'بيانات الموظفين'!$B$3:$C$301,2,FALSE))</f>
        <v/>
      </c>
      <c r="E846" s="94"/>
      <c r="F846" s="93"/>
      <c r="G846" s="94"/>
      <c r="H846" s="108"/>
      <c r="I846" s="109"/>
      <c r="J846" s="96"/>
      <c r="K846" s="97">
        <f t="shared" si="27"/>
        <v>0</v>
      </c>
    </row>
    <row r="847" spans="1:11" x14ac:dyDescent="0.25">
      <c r="A847" s="104" t="str">
        <f t="shared" si="26"/>
        <v/>
      </c>
      <c r="B847" s="93"/>
      <c r="C847" s="93"/>
      <c r="D847" s="103" t="str">
        <f>IF(C847="","",VLOOKUP(C847,'بيانات الموظفين'!$B$3:$C$301,2,FALSE))</f>
        <v/>
      </c>
      <c r="E847" s="94"/>
      <c r="F847" s="93"/>
      <c r="G847" s="94"/>
      <c r="H847" s="108"/>
      <c r="I847" s="109"/>
      <c r="J847" s="96"/>
      <c r="K847" s="97">
        <f t="shared" si="27"/>
        <v>0</v>
      </c>
    </row>
    <row r="848" spans="1:11" x14ac:dyDescent="0.25">
      <c r="A848" s="104" t="str">
        <f t="shared" si="26"/>
        <v/>
      </c>
      <c r="B848" s="93"/>
      <c r="C848" s="93"/>
      <c r="D848" s="103" t="str">
        <f>IF(C848="","",VLOOKUP(C848,'بيانات الموظفين'!$B$3:$C$301,2,FALSE))</f>
        <v/>
      </c>
      <c r="E848" s="94"/>
      <c r="F848" s="93"/>
      <c r="G848" s="94"/>
      <c r="H848" s="108"/>
      <c r="I848" s="109"/>
      <c r="J848" s="96"/>
      <c r="K848" s="97">
        <f t="shared" si="27"/>
        <v>0</v>
      </c>
    </row>
    <row r="849" spans="1:11" x14ac:dyDescent="0.25">
      <c r="A849" s="104" t="str">
        <f t="shared" si="26"/>
        <v/>
      </c>
      <c r="B849" s="93"/>
      <c r="C849" s="93"/>
      <c r="D849" s="103" t="str">
        <f>IF(C849="","",VLOOKUP(C849,'بيانات الموظفين'!$B$3:$C$301,2,FALSE))</f>
        <v/>
      </c>
      <c r="E849" s="94"/>
      <c r="F849" s="93"/>
      <c r="G849" s="94"/>
      <c r="H849" s="108"/>
      <c r="I849" s="109"/>
      <c r="J849" s="96"/>
      <c r="K849" s="97">
        <f t="shared" si="27"/>
        <v>0</v>
      </c>
    </row>
    <row r="850" spans="1:11" x14ac:dyDescent="0.25">
      <c r="A850" s="104" t="str">
        <f t="shared" si="26"/>
        <v/>
      </c>
      <c r="B850" s="93"/>
      <c r="C850" s="93"/>
      <c r="D850" s="103" t="str">
        <f>IF(C850="","",VLOOKUP(C850,'بيانات الموظفين'!$B$3:$C$301,2,FALSE))</f>
        <v/>
      </c>
      <c r="E850" s="94"/>
      <c r="F850" s="93"/>
      <c r="G850" s="94"/>
      <c r="H850" s="108"/>
      <c r="I850" s="109"/>
      <c r="J850" s="96"/>
      <c r="K850" s="97">
        <f t="shared" si="27"/>
        <v>0</v>
      </c>
    </row>
    <row r="851" spans="1:11" x14ac:dyDescent="0.25">
      <c r="A851" s="104" t="str">
        <f t="shared" si="26"/>
        <v/>
      </c>
      <c r="B851" s="93"/>
      <c r="C851" s="93"/>
      <c r="D851" s="103" t="str">
        <f>IF(C851="","",VLOOKUP(C851,'بيانات الموظفين'!$B$3:$C$301,2,FALSE))</f>
        <v/>
      </c>
      <c r="E851" s="94"/>
      <c r="F851" s="93"/>
      <c r="G851" s="94"/>
      <c r="H851" s="108"/>
      <c r="I851" s="109"/>
      <c r="J851" s="96"/>
      <c r="K851" s="97">
        <f t="shared" si="27"/>
        <v>0</v>
      </c>
    </row>
    <row r="852" spans="1:11" x14ac:dyDescent="0.25">
      <c r="A852" s="104" t="str">
        <f t="shared" si="26"/>
        <v/>
      </c>
      <c r="B852" s="93"/>
      <c r="C852" s="93"/>
      <c r="D852" s="103" t="str">
        <f>IF(C852="","",VLOOKUP(C852,'بيانات الموظفين'!$B$3:$C$301,2,FALSE))</f>
        <v/>
      </c>
      <c r="E852" s="94"/>
      <c r="F852" s="93"/>
      <c r="G852" s="94"/>
      <c r="H852" s="108"/>
      <c r="I852" s="109"/>
      <c r="J852" s="96"/>
      <c r="K852" s="97">
        <f t="shared" si="27"/>
        <v>0</v>
      </c>
    </row>
    <row r="853" spans="1:11" x14ac:dyDescent="0.25">
      <c r="A853" s="104" t="str">
        <f t="shared" si="26"/>
        <v/>
      </c>
      <c r="B853" s="93"/>
      <c r="C853" s="93"/>
      <c r="D853" s="103" t="str">
        <f>IF(C853="","",VLOOKUP(C853,'بيانات الموظفين'!$B$3:$C$301,2,FALSE))</f>
        <v/>
      </c>
      <c r="E853" s="94"/>
      <c r="F853" s="93"/>
      <c r="G853" s="94"/>
      <c r="H853" s="108"/>
      <c r="I853" s="109"/>
      <c r="J853" s="96"/>
      <c r="K853" s="97">
        <f t="shared" si="27"/>
        <v>0</v>
      </c>
    </row>
    <row r="854" spans="1:11" x14ac:dyDescent="0.25">
      <c r="A854" s="104" t="str">
        <f t="shared" si="26"/>
        <v/>
      </c>
      <c r="B854" s="93"/>
      <c r="C854" s="93"/>
      <c r="D854" s="103" t="str">
        <f>IF(C854="","",VLOOKUP(C854,'بيانات الموظفين'!$B$3:$C$301,2,FALSE))</f>
        <v/>
      </c>
      <c r="E854" s="94"/>
      <c r="F854" s="93"/>
      <c r="G854" s="94"/>
      <c r="H854" s="108"/>
      <c r="I854" s="109"/>
      <c r="J854" s="96"/>
      <c r="K854" s="97">
        <f t="shared" si="27"/>
        <v>0</v>
      </c>
    </row>
    <row r="855" spans="1:11" x14ac:dyDescent="0.25">
      <c r="A855" s="104" t="str">
        <f t="shared" si="26"/>
        <v/>
      </c>
      <c r="B855" s="93"/>
      <c r="C855" s="93"/>
      <c r="D855" s="103" t="str">
        <f>IF(C855="","",VLOOKUP(C855,'بيانات الموظفين'!$B$3:$C$301,2,FALSE))</f>
        <v/>
      </c>
      <c r="E855" s="94"/>
      <c r="F855" s="93"/>
      <c r="G855" s="94"/>
      <c r="H855" s="108"/>
      <c r="I855" s="109"/>
      <c r="J855" s="96"/>
      <c r="K855" s="97">
        <f t="shared" si="27"/>
        <v>0</v>
      </c>
    </row>
    <row r="856" spans="1:11" x14ac:dyDescent="0.25">
      <c r="A856" s="104" t="str">
        <f t="shared" si="26"/>
        <v/>
      </c>
      <c r="B856" s="93"/>
      <c r="C856" s="93"/>
      <c r="D856" s="103" t="str">
        <f>IF(C856="","",VLOOKUP(C856,'بيانات الموظفين'!$B$3:$C$301,2,FALSE))</f>
        <v/>
      </c>
      <c r="E856" s="94"/>
      <c r="F856" s="93"/>
      <c r="G856" s="94"/>
      <c r="H856" s="108"/>
      <c r="I856" s="109"/>
      <c r="J856" s="96"/>
      <c r="K856" s="97">
        <f t="shared" si="27"/>
        <v>0</v>
      </c>
    </row>
    <row r="857" spans="1:11" x14ac:dyDescent="0.25">
      <c r="A857" s="104" t="str">
        <f t="shared" si="26"/>
        <v/>
      </c>
      <c r="B857" s="93"/>
      <c r="C857" s="93"/>
      <c r="D857" s="103" t="str">
        <f>IF(C857="","",VLOOKUP(C857,'بيانات الموظفين'!$B$3:$C$301,2,FALSE))</f>
        <v/>
      </c>
      <c r="E857" s="94"/>
      <c r="F857" s="93"/>
      <c r="G857" s="94"/>
      <c r="H857" s="108"/>
      <c r="I857" s="109"/>
      <c r="J857" s="96"/>
      <c r="K857" s="97">
        <f t="shared" si="27"/>
        <v>0</v>
      </c>
    </row>
    <row r="858" spans="1:11" x14ac:dyDescent="0.25">
      <c r="A858" s="104" t="str">
        <f t="shared" si="26"/>
        <v/>
      </c>
      <c r="B858" s="93"/>
      <c r="C858" s="93"/>
      <c r="D858" s="103" t="str">
        <f>IF(C858="","",VLOOKUP(C858,'بيانات الموظفين'!$B$3:$C$301,2,FALSE))</f>
        <v/>
      </c>
      <c r="E858" s="94"/>
      <c r="F858" s="93"/>
      <c r="G858" s="94"/>
      <c r="H858" s="108"/>
      <c r="I858" s="109"/>
      <c r="J858" s="96"/>
      <c r="K858" s="97">
        <f t="shared" si="27"/>
        <v>0</v>
      </c>
    </row>
    <row r="859" spans="1:11" x14ac:dyDescent="0.25">
      <c r="A859" s="104" t="str">
        <f t="shared" si="26"/>
        <v/>
      </c>
      <c r="B859" s="93"/>
      <c r="C859" s="93"/>
      <c r="D859" s="103" t="str">
        <f>IF(C859="","",VLOOKUP(C859,'بيانات الموظفين'!$B$3:$C$301,2,FALSE))</f>
        <v/>
      </c>
      <c r="E859" s="94"/>
      <c r="F859" s="93"/>
      <c r="G859" s="94"/>
      <c r="H859" s="108"/>
      <c r="I859" s="109"/>
      <c r="J859" s="96"/>
      <c r="K859" s="97">
        <f t="shared" si="27"/>
        <v>0</v>
      </c>
    </row>
    <row r="860" spans="1:11" x14ac:dyDescent="0.25">
      <c r="A860" s="104" t="str">
        <f t="shared" si="26"/>
        <v/>
      </c>
      <c r="B860" s="93"/>
      <c r="C860" s="93"/>
      <c r="D860" s="103" t="str">
        <f>IF(C860="","",VLOOKUP(C860,'بيانات الموظفين'!$B$3:$C$301,2,FALSE))</f>
        <v/>
      </c>
      <c r="E860" s="94"/>
      <c r="F860" s="93"/>
      <c r="G860" s="94"/>
      <c r="H860" s="108"/>
      <c r="I860" s="109"/>
      <c r="J860" s="96"/>
      <c r="K860" s="97">
        <f t="shared" si="27"/>
        <v>0</v>
      </c>
    </row>
    <row r="861" spans="1:11" x14ac:dyDescent="0.25">
      <c r="A861" s="104" t="str">
        <f t="shared" si="26"/>
        <v/>
      </c>
      <c r="B861" s="93"/>
      <c r="C861" s="93"/>
      <c r="D861" s="103" t="str">
        <f>IF(C861="","",VLOOKUP(C861,'بيانات الموظفين'!$B$3:$C$301,2,FALSE))</f>
        <v/>
      </c>
      <c r="E861" s="94"/>
      <c r="F861" s="93"/>
      <c r="G861" s="94"/>
      <c r="H861" s="108"/>
      <c r="I861" s="109"/>
      <c r="J861" s="96"/>
      <c r="K861" s="97">
        <f t="shared" si="27"/>
        <v>0</v>
      </c>
    </row>
    <row r="862" spans="1:11" x14ac:dyDescent="0.25">
      <c r="A862" s="104" t="str">
        <f t="shared" si="26"/>
        <v/>
      </c>
      <c r="B862" s="93"/>
      <c r="C862" s="93"/>
      <c r="D862" s="103" t="str">
        <f>IF(C862="","",VLOOKUP(C862,'بيانات الموظفين'!$B$3:$C$301,2,FALSE))</f>
        <v/>
      </c>
      <c r="E862" s="94"/>
      <c r="F862" s="93"/>
      <c r="G862" s="94"/>
      <c r="H862" s="108"/>
      <c r="I862" s="109"/>
      <c r="J862" s="96"/>
      <c r="K862" s="97">
        <f t="shared" si="27"/>
        <v>0</v>
      </c>
    </row>
    <row r="863" spans="1:11" x14ac:dyDescent="0.25">
      <c r="A863" s="104" t="str">
        <f t="shared" si="26"/>
        <v/>
      </c>
      <c r="B863" s="93"/>
      <c r="C863" s="93"/>
      <c r="D863" s="103" t="str">
        <f>IF(C863="","",VLOOKUP(C863,'بيانات الموظفين'!$B$3:$C$301,2,FALSE))</f>
        <v/>
      </c>
      <c r="E863" s="94"/>
      <c r="F863" s="93"/>
      <c r="G863" s="94"/>
      <c r="H863" s="108"/>
      <c r="I863" s="109"/>
      <c r="J863" s="96"/>
      <c r="K863" s="97">
        <f t="shared" si="27"/>
        <v>0</v>
      </c>
    </row>
    <row r="864" spans="1:11" x14ac:dyDescent="0.25">
      <c r="A864" s="104" t="str">
        <f t="shared" si="26"/>
        <v/>
      </c>
      <c r="B864" s="93"/>
      <c r="C864" s="93"/>
      <c r="D864" s="103" t="str">
        <f>IF(C864="","",VLOOKUP(C864,'بيانات الموظفين'!$B$3:$C$301,2,FALSE))</f>
        <v/>
      </c>
      <c r="E864" s="94"/>
      <c r="F864" s="93"/>
      <c r="G864" s="94"/>
      <c r="H864" s="108"/>
      <c r="I864" s="109"/>
      <c r="J864" s="96"/>
      <c r="K864" s="97">
        <f t="shared" si="27"/>
        <v>0</v>
      </c>
    </row>
    <row r="865" spans="1:11" x14ac:dyDescent="0.25">
      <c r="A865" s="104" t="str">
        <f t="shared" si="26"/>
        <v/>
      </c>
      <c r="B865" s="93"/>
      <c r="C865" s="93"/>
      <c r="D865" s="103" t="str">
        <f>IF(C865="","",VLOOKUP(C865,'بيانات الموظفين'!$B$3:$C$301,2,FALSE))</f>
        <v/>
      </c>
      <c r="E865" s="94"/>
      <c r="F865" s="93"/>
      <c r="G865" s="94"/>
      <c r="H865" s="108"/>
      <c r="I865" s="109"/>
      <c r="J865" s="96"/>
      <c r="K865" s="97">
        <f t="shared" si="27"/>
        <v>0</v>
      </c>
    </row>
    <row r="866" spans="1:11" x14ac:dyDescent="0.25">
      <c r="A866" s="104" t="str">
        <f t="shared" si="26"/>
        <v/>
      </c>
      <c r="B866" s="93"/>
      <c r="C866" s="93"/>
      <c r="D866" s="103" t="str">
        <f>IF(C866="","",VLOOKUP(C866,'بيانات الموظفين'!$B$3:$C$301,2,FALSE))</f>
        <v/>
      </c>
      <c r="E866" s="94"/>
      <c r="F866" s="93"/>
      <c r="G866" s="94"/>
      <c r="H866" s="108"/>
      <c r="I866" s="109"/>
      <c r="J866" s="96"/>
      <c r="K866" s="97">
        <f t="shared" si="27"/>
        <v>0</v>
      </c>
    </row>
    <row r="867" spans="1:11" x14ac:dyDescent="0.25">
      <c r="A867" s="104" t="str">
        <f t="shared" si="26"/>
        <v/>
      </c>
      <c r="B867" s="93"/>
      <c r="C867" s="93"/>
      <c r="D867" s="103" t="str">
        <f>IF(C867="","",VLOOKUP(C867,'بيانات الموظفين'!$B$3:$C$301,2,FALSE))</f>
        <v/>
      </c>
      <c r="E867" s="94"/>
      <c r="F867" s="93"/>
      <c r="G867" s="94"/>
      <c r="H867" s="108"/>
      <c r="I867" s="109"/>
      <c r="J867" s="96"/>
      <c r="K867" s="97">
        <f t="shared" si="27"/>
        <v>0</v>
      </c>
    </row>
    <row r="868" spans="1:11" x14ac:dyDescent="0.25">
      <c r="A868" s="104" t="str">
        <f t="shared" si="26"/>
        <v/>
      </c>
      <c r="B868" s="93"/>
      <c r="C868" s="93"/>
      <c r="D868" s="103" t="str">
        <f>IF(C868="","",VLOOKUP(C868,'بيانات الموظفين'!$B$3:$C$301,2,FALSE))</f>
        <v/>
      </c>
      <c r="E868" s="94"/>
      <c r="F868" s="93"/>
      <c r="G868" s="94"/>
      <c r="H868" s="108"/>
      <c r="I868" s="109"/>
      <c r="J868" s="96"/>
      <c r="K868" s="97">
        <f t="shared" si="27"/>
        <v>0</v>
      </c>
    </row>
    <row r="869" spans="1:11" x14ac:dyDescent="0.25">
      <c r="A869" s="104" t="str">
        <f t="shared" si="26"/>
        <v/>
      </c>
      <c r="B869" s="93"/>
      <c r="C869" s="93"/>
      <c r="D869" s="103" t="str">
        <f>IF(C869="","",VLOOKUP(C869,'بيانات الموظفين'!$B$3:$C$301,2,FALSE))</f>
        <v/>
      </c>
      <c r="E869" s="94"/>
      <c r="F869" s="93"/>
      <c r="G869" s="94"/>
      <c r="H869" s="108"/>
      <c r="I869" s="109"/>
      <c r="J869" s="96"/>
      <c r="K869" s="97">
        <f t="shared" si="27"/>
        <v>0</v>
      </c>
    </row>
    <row r="870" spans="1:11" x14ac:dyDescent="0.25">
      <c r="A870" s="104" t="str">
        <f t="shared" si="26"/>
        <v/>
      </c>
      <c r="B870" s="93"/>
      <c r="C870" s="93"/>
      <c r="D870" s="103" t="str">
        <f>IF(C870="","",VLOOKUP(C870,'بيانات الموظفين'!$B$3:$C$301,2,FALSE))</f>
        <v/>
      </c>
      <c r="E870" s="94"/>
      <c r="F870" s="93"/>
      <c r="G870" s="94"/>
      <c r="H870" s="108"/>
      <c r="I870" s="109"/>
      <c r="J870" s="96"/>
      <c r="K870" s="97">
        <f t="shared" si="27"/>
        <v>0</v>
      </c>
    </row>
    <row r="871" spans="1:11" x14ac:dyDescent="0.25">
      <c r="A871" s="104" t="str">
        <f t="shared" si="26"/>
        <v/>
      </c>
      <c r="B871" s="93"/>
      <c r="C871" s="93"/>
      <c r="D871" s="103" t="str">
        <f>IF(C871="","",VLOOKUP(C871,'بيانات الموظفين'!$B$3:$C$301,2,FALSE))</f>
        <v/>
      </c>
      <c r="E871" s="94"/>
      <c r="F871" s="93"/>
      <c r="G871" s="94"/>
      <c r="H871" s="108"/>
      <c r="I871" s="109"/>
      <c r="J871" s="96"/>
      <c r="K871" s="97">
        <f t="shared" si="27"/>
        <v>0</v>
      </c>
    </row>
    <row r="872" spans="1:11" x14ac:dyDescent="0.25">
      <c r="A872" s="104" t="str">
        <f t="shared" si="26"/>
        <v/>
      </c>
      <c r="B872" s="93"/>
      <c r="C872" s="93"/>
      <c r="D872" s="103" t="str">
        <f>IF(C872="","",VLOOKUP(C872,'بيانات الموظفين'!$B$3:$C$301,2,FALSE))</f>
        <v/>
      </c>
      <c r="E872" s="94"/>
      <c r="F872" s="93"/>
      <c r="G872" s="94"/>
      <c r="H872" s="108"/>
      <c r="I872" s="109"/>
      <c r="J872" s="96"/>
      <c r="K872" s="97">
        <f t="shared" si="27"/>
        <v>0</v>
      </c>
    </row>
    <row r="873" spans="1:11" x14ac:dyDescent="0.25">
      <c r="A873" s="104" t="str">
        <f t="shared" si="26"/>
        <v/>
      </c>
      <c r="B873" s="93"/>
      <c r="C873" s="93"/>
      <c r="D873" s="103" t="str">
        <f>IF(C873="","",VLOOKUP(C873,'بيانات الموظفين'!$B$3:$C$301,2,FALSE))</f>
        <v/>
      </c>
      <c r="E873" s="94"/>
      <c r="F873" s="93"/>
      <c r="G873" s="94"/>
      <c r="H873" s="108"/>
      <c r="I873" s="109"/>
      <c r="J873" s="96"/>
      <c r="K873" s="97">
        <f t="shared" si="27"/>
        <v>0</v>
      </c>
    </row>
    <row r="874" spans="1:11" x14ac:dyDescent="0.25">
      <c r="A874" s="104" t="str">
        <f t="shared" si="26"/>
        <v/>
      </c>
      <c r="B874" s="93"/>
      <c r="C874" s="93"/>
      <c r="D874" s="103" t="str">
        <f>IF(C874="","",VLOOKUP(C874,'بيانات الموظفين'!$B$3:$C$301,2,FALSE))</f>
        <v/>
      </c>
      <c r="E874" s="94"/>
      <c r="F874" s="93"/>
      <c r="G874" s="94"/>
      <c r="H874" s="108"/>
      <c r="I874" s="109"/>
      <c r="J874" s="96"/>
      <c r="K874" s="97">
        <f t="shared" si="27"/>
        <v>0</v>
      </c>
    </row>
    <row r="875" spans="1:11" x14ac:dyDescent="0.25">
      <c r="A875" s="104" t="str">
        <f t="shared" si="26"/>
        <v/>
      </c>
      <c r="B875" s="93"/>
      <c r="C875" s="93"/>
      <c r="D875" s="103" t="str">
        <f>IF(C875="","",VLOOKUP(C875,'بيانات الموظفين'!$B$3:$C$301,2,FALSE))</f>
        <v/>
      </c>
      <c r="E875" s="94"/>
      <c r="F875" s="93"/>
      <c r="G875" s="94"/>
      <c r="H875" s="108"/>
      <c r="I875" s="109"/>
      <c r="J875" s="96"/>
      <c r="K875" s="97">
        <f t="shared" si="27"/>
        <v>0</v>
      </c>
    </row>
    <row r="876" spans="1:11" x14ac:dyDescent="0.25">
      <c r="A876" s="104" t="str">
        <f t="shared" si="26"/>
        <v/>
      </c>
      <c r="B876" s="93"/>
      <c r="C876" s="93"/>
      <c r="D876" s="103" t="str">
        <f>IF(C876="","",VLOOKUP(C876,'بيانات الموظفين'!$B$3:$C$301,2,FALSE))</f>
        <v/>
      </c>
      <c r="E876" s="94"/>
      <c r="F876" s="93"/>
      <c r="G876" s="94"/>
      <c r="H876" s="108"/>
      <c r="I876" s="109"/>
      <c r="J876" s="96"/>
      <c r="K876" s="97">
        <f t="shared" si="27"/>
        <v>0</v>
      </c>
    </row>
    <row r="877" spans="1:11" x14ac:dyDescent="0.25">
      <c r="A877" s="104" t="str">
        <f t="shared" si="26"/>
        <v/>
      </c>
      <c r="B877" s="93"/>
      <c r="C877" s="93"/>
      <c r="D877" s="103" t="str">
        <f>IF(C877="","",VLOOKUP(C877,'بيانات الموظفين'!$B$3:$C$301,2,FALSE))</f>
        <v/>
      </c>
      <c r="E877" s="94"/>
      <c r="F877" s="93"/>
      <c r="G877" s="94"/>
      <c r="H877" s="108"/>
      <c r="I877" s="109"/>
      <c r="J877" s="96"/>
      <c r="K877" s="97">
        <f t="shared" si="27"/>
        <v>0</v>
      </c>
    </row>
    <row r="878" spans="1:11" x14ac:dyDescent="0.25">
      <c r="A878" s="104" t="str">
        <f t="shared" si="26"/>
        <v/>
      </c>
      <c r="B878" s="93"/>
      <c r="C878" s="93"/>
      <c r="D878" s="103" t="str">
        <f>IF(C878="","",VLOOKUP(C878,'بيانات الموظفين'!$B$3:$C$301,2,FALSE))</f>
        <v/>
      </c>
      <c r="E878" s="94"/>
      <c r="F878" s="93"/>
      <c r="G878" s="94"/>
      <c r="H878" s="108"/>
      <c r="I878" s="109"/>
      <c r="J878" s="96"/>
      <c r="K878" s="97">
        <f t="shared" si="27"/>
        <v>0</v>
      </c>
    </row>
    <row r="879" spans="1:11" x14ac:dyDescent="0.25">
      <c r="A879" s="104" t="str">
        <f t="shared" si="26"/>
        <v/>
      </c>
      <c r="B879" s="93"/>
      <c r="C879" s="93"/>
      <c r="D879" s="103" t="str">
        <f>IF(C879="","",VLOOKUP(C879,'بيانات الموظفين'!$B$3:$C$301,2,FALSE))</f>
        <v/>
      </c>
      <c r="E879" s="94"/>
      <c r="F879" s="93"/>
      <c r="G879" s="94"/>
      <c r="H879" s="108"/>
      <c r="I879" s="109"/>
      <c r="J879" s="96"/>
      <c r="K879" s="97">
        <f t="shared" si="27"/>
        <v>0</v>
      </c>
    </row>
    <row r="880" spans="1:11" x14ac:dyDescent="0.25">
      <c r="A880" s="104" t="str">
        <f t="shared" si="26"/>
        <v/>
      </c>
      <c r="B880" s="93"/>
      <c r="C880" s="93"/>
      <c r="D880" s="103" t="str">
        <f>IF(C880="","",VLOOKUP(C880,'بيانات الموظفين'!$B$3:$C$301,2,FALSE))</f>
        <v/>
      </c>
      <c r="E880" s="94"/>
      <c r="F880" s="93"/>
      <c r="G880" s="94"/>
      <c r="H880" s="108"/>
      <c r="I880" s="109"/>
      <c r="J880" s="96"/>
      <c r="K880" s="97">
        <f t="shared" si="27"/>
        <v>0</v>
      </c>
    </row>
    <row r="881" spans="1:11" x14ac:dyDescent="0.25">
      <c r="A881" s="104" t="str">
        <f t="shared" si="26"/>
        <v/>
      </c>
      <c r="B881" s="93"/>
      <c r="C881" s="93"/>
      <c r="D881" s="103" t="str">
        <f>IF(C881="","",VLOOKUP(C881,'بيانات الموظفين'!$B$3:$C$301,2,FALSE))</f>
        <v/>
      </c>
      <c r="E881" s="94"/>
      <c r="F881" s="93"/>
      <c r="G881" s="94"/>
      <c r="H881" s="108"/>
      <c r="I881" s="109"/>
      <c r="J881" s="96"/>
      <c r="K881" s="97">
        <f t="shared" si="27"/>
        <v>0</v>
      </c>
    </row>
    <row r="882" spans="1:11" x14ac:dyDescent="0.25">
      <c r="A882" s="104" t="str">
        <f t="shared" si="26"/>
        <v/>
      </c>
      <c r="B882" s="93"/>
      <c r="C882" s="93"/>
      <c r="D882" s="103" t="str">
        <f>IF(C882="","",VLOOKUP(C882,'بيانات الموظفين'!$B$3:$C$301,2,FALSE))</f>
        <v/>
      </c>
      <c r="E882" s="94"/>
      <c r="F882" s="93"/>
      <c r="G882" s="94"/>
      <c r="H882" s="108"/>
      <c r="I882" s="109"/>
      <c r="J882" s="96"/>
      <c r="K882" s="97">
        <f t="shared" si="27"/>
        <v>0</v>
      </c>
    </row>
    <row r="883" spans="1:11" x14ac:dyDescent="0.25">
      <c r="A883" s="104" t="str">
        <f t="shared" si="26"/>
        <v/>
      </c>
      <c r="B883" s="93"/>
      <c r="C883" s="93"/>
      <c r="D883" s="103" t="str">
        <f>IF(C883="","",VLOOKUP(C883,'بيانات الموظفين'!$B$3:$C$301,2,FALSE))</f>
        <v/>
      </c>
      <c r="E883" s="94"/>
      <c r="F883" s="93"/>
      <c r="G883" s="94"/>
      <c r="H883" s="108"/>
      <c r="I883" s="109"/>
      <c r="J883" s="96"/>
      <c r="K883" s="97">
        <f t="shared" si="27"/>
        <v>0</v>
      </c>
    </row>
    <row r="884" spans="1:11" x14ac:dyDescent="0.25">
      <c r="A884" s="104" t="str">
        <f t="shared" si="26"/>
        <v/>
      </c>
      <c r="B884" s="93"/>
      <c r="C884" s="93"/>
      <c r="D884" s="103" t="str">
        <f>IF(C884="","",VLOOKUP(C884,'بيانات الموظفين'!$B$3:$C$301,2,FALSE))</f>
        <v/>
      </c>
      <c r="E884" s="94"/>
      <c r="F884" s="93"/>
      <c r="G884" s="94"/>
      <c r="H884" s="108"/>
      <c r="I884" s="109"/>
      <c r="J884" s="96"/>
      <c r="K884" s="97">
        <f t="shared" si="27"/>
        <v>0</v>
      </c>
    </row>
    <row r="885" spans="1:11" x14ac:dyDescent="0.25">
      <c r="A885" s="104" t="str">
        <f t="shared" si="26"/>
        <v/>
      </c>
      <c r="B885" s="93"/>
      <c r="C885" s="93"/>
      <c r="D885" s="103" t="str">
        <f>IF(C885="","",VLOOKUP(C885,'بيانات الموظفين'!$B$3:$C$301,2,FALSE))</f>
        <v/>
      </c>
      <c r="E885" s="94"/>
      <c r="F885" s="93"/>
      <c r="G885" s="94"/>
      <c r="H885" s="108"/>
      <c r="I885" s="109"/>
      <c r="J885" s="96"/>
      <c r="K885" s="97">
        <f t="shared" si="27"/>
        <v>0</v>
      </c>
    </row>
    <row r="886" spans="1:11" x14ac:dyDescent="0.25">
      <c r="A886" s="104" t="str">
        <f t="shared" si="26"/>
        <v/>
      </c>
      <c r="B886" s="93"/>
      <c r="C886" s="93"/>
      <c r="D886" s="103" t="str">
        <f>IF(C886="","",VLOOKUP(C886,'بيانات الموظفين'!$B$3:$C$301,2,FALSE))</f>
        <v/>
      </c>
      <c r="E886" s="94"/>
      <c r="F886" s="93"/>
      <c r="G886" s="94"/>
      <c r="H886" s="108"/>
      <c r="I886" s="109"/>
      <c r="J886" s="96"/>
      <c r="K886" s="97">
        <f t="shared" si="27"/>
        <v>0</v>
      </c>
    </row>
    <row r="887" spans="1:11" x14ac:dyDescent="0.25">
      <c r="A887" s="104" t="str">
        <f t="shared" si="26"/>
        <v/>
      </c>
      <c r="B887" s="93"/>
      <c r="C887" s="93"/>
      <c r="D887" s="103" t="str">
        <f>IF(C887="","",VLOOKUP(C887,'بيانات الموظفين'!$B$3:$C$301,2,FALSE))</f>
        <v/>
      </c>
      <c r="E887" s="94"/>
      <c r="F887" s="93"/>
      <c r="G887" s="94"/>
      <c r="H887" s="108"/>
      <c r="I887" s="109"/>
      <c r="J887" s="96"/>
      <c r="K887" s="97">
        <f t="shared" si="27"/>
        <v>0</v>
      </c>
    </row>
    <row r="888" spans="1:11" x14ac:dyDescent="0.25">
      <c r="A888" s="104" t="str">
        <f t="shared" si="26"/>
        <v/>
      </c>
      <c r="B888" s="93"/>
      <c r="C888" s="93"/>
      <c r="D888" s="103" t="str">
        <f>IF(C888="","",VLOOKUP(C888,'بيانات الموظفين'!$B$3:$C$301,2,FALSE))</f>
        <v/>
      </c>
      <c r="E888" s="94"/>
      <c r="F888" s="93"/>
      <c r="G888" s="94"/>
      <c r="H888" s="108"/>
      <c r="I888" s="109"/>
      <c r="J888" s="96"/>
      <c r="K888" s="97">
        <f t="shared" si="27"/>
        <v>0</v>
      </c>
    </row>
    <row r="889" spans="1:11" x14ac:dyDescent="0.25">
      <c r="A889" s="104" t="str">
        <f t="shared" si="26"/>
        <v/>
      </c>
      <c r="B889" s="93"/>
      <c r="C889" s="93"/>
      <c r="D889" s="103" t="str">
        <f>IF(C889="","",VLOOKUP(C889,'بيانات الموظفين'!$B$3:$C$301,2,FALSE))</f>
        <v/>
      </c>
      <c r="E889" s="94"/>
      <c r="F889" s="93"/>
      <c r="G889" s="94"/>
      <c r="H889" s="108"/>
      <c r="I889" s="109"/>
      <c r="J889" s="96"/>
      <c r="K889" s="97">
        <f t="shared" si="27"/>
        <v>0</v>
      </c>
    </row>
    <row r="890" spans="1:11" x14ac:dyDescent="0.25">
      <c r="A890" s="104" t="str">
        <f t="shared" si="26"/>
        <v/>
      </c>
      <c r="B890" s="93"/>
      <c r="C890" s="93"/>
      <c r="D890" s="103" t="str">
        <f>IF(C890="","",VLOOKUP(C890,'بيانات الموظفين'!$B$3:$C$301,2,FALSE))</f>
        <v/>
      </c>
      <c r="E890" s="94"/>
      <c r="F890" s="93"/>
      <c r="G890" s="94"/>
      <c r="H890" s="108"/>
      <c r="I890" s="109"/>
      <c r="J890" s="96"/>
      <c r="K890" s="97">
        <f t="shared" si="27"/>
        <v>0</v>
      </c>
    </row>
    <row r="891" spans="1:11" x14ac:dyDescent="0.25">
      <c r="A891" s="104" t="str">
        <f t="shared" si="26"/>
        <v/>
      </c>
      <c r="B891" s="93"/>
      <c r="C891" s="93"/>
      <c r="D891" s="103" t="str">
        <f>IF(C891="","",VLOOKUP(C891,'بيانات الموظفين'!$B$3:$C$301,2,FALSE))</f>
        <v/>
      </c>
      <c r="E891" s="94"/>
      <c r="F891" s="93"/>
      <c r="G891" s="94"/>
      <c r="H891" s="108"/>
      <c r="I891" s="109"/>
      <c r="J891" s="96"/>
      <c r="K891" s="97">
        <f t="shared" si="27"/>
        <v>0</v>
      </c>
    </row>
    <row r="892" spans="1:11" x14ac:dyDescent="0.25">
      <c r="A892" s="104" t="str">
        <f t="shared" si="26"/>
        <v/>
      </c>
      <c r="B892" s="93"/>
      <c r="C892" s="93"/>
      <c r="D892" s="103" t="str">
        <f>IF(C892="","",VLOOKUP(C892,'بيانات الموظفين'!$B$3:$C$301,2,FALSE))</f>
        <v/>
      </c>
      <c r="E892" s="94"/>
      <c r="F892" s="93"/>
      <c r="G892" s="94"/>
      <c r="H892" s="108"/>
      <c r="I892" s="109"/>
      <c r="J892" s="96"/>
      <c r="K892" s="97">
        <f t="shared" si="27"/>
        <v>0</v>
      </c>
    </row>
    <row r="893" spans="1:11" x14ac:dyDescent="0.25">
      <c r="A893" s="104" t="str">
        <f t="shared" si="26"/>
        <v/>
      </c>
      <c r="B893" s="93"/>
      <c r="C893" s="93"/>
      <c r="D893" s="103" t="str">
        <f>IF(C893="","",VLOOKUP(C893,'بيانات الموظفين'!$B$3:$C$301,2,FALSE))</f>
        <v/>
      </c>
      <c r="E893" s="94"/>
      <c r="F893" s="93"/>
      <c r="G893" s="94"/>
      <c r="H893" s="108"/>
      <c r="I893" s="109"/>
      <c r="J893" s="96"/>
      <c r="K893" s="97">
        <f t="shared" si="27"/>
        <v>0</v>
      </c>
    </row>
    <row r="894" spans="1:11" x14ac:dyDescent="0.25">
      <c r="A894" s="104" t="str">
        <f t="shared" si="26"/>
        <v/>
      </c>
      <c r="B894" s="93"/>
      <c r="C894" s="93"/>
      <c r="D894" s="103" t="str">
        <f>IF(C894="","",VLOOKUP(C894,'بيانات الموظفين'!$B$3:$C$301,2,FALSE))</f>
        <v/>
      </c>
      <c r="E894" s="94"/>
      <c r="F894" s="93"/>
      <c r="G894" s="94"/>
      <c r="H894" s="108"/>
      <c r="I894" s="109"/>
      <c r="J894" s="96"/>
      <c r="K894" s="97">
        <f t="shared" si="27"/>
        <v>0</v>
      </c>
    </row>
    <row r="895" spans="1:11" x14ac:dyDescent="0.25">
      <c r="A895" s="104" t="str">
        <f t="shared" si="26"/>
        <v/>
      </c>
      <c r="B895" s="93"/>
      <c r="C895" s="93"/>
      <c r="D895" s="103" t="str">
        <f>IF(C895="","",VLOOKUP(C895,'بيانات الموظفين'!$B$3:$C$301,2,FALSE))</f>
        <v/>
      </c>
      <c r="E895" s="94"/>
      <c r="F895" s="93"/>
      <c r="G895" s="94"/>
      <c r="H895" s="108"/>
      <c r="I895" s="109"/>
      <c r="J895" s="96"/>
      <c r="K895" s="97">
        <f t="shared" si="27"/>
        <v>0</v>
      </c>
    </row>
    <row r="896" spans="1:11" x14ac:dyDescent="0.25">
      <c r="A896" s="104" t="str">
        <f t="shared" si="26"/>
        <v/>
      </c>
      <c r="B896" s="93"/>
      <c r="C896" s="93"/>
      <c r="D896" s="103" t="str">
        <f>IF(C896="","",VLOOKUP(C896,'بيانات الموظفين'!$B$3:$C$301,2,FALSE))</f>
        <v/>
      </c>
      <c r="E896" s="94"/>
      <c r="F896" s="93"/>
      <c r="G896" s="94"/>
      <c r="H896" s="108"/>
      <c r="I896" s="109"/>
      <c r="J896" s="96"/>
      <c r="K896" s="97">
        <f t="shared" si="27"/>
        <v>0</v>
      </c>
    </row>
    <row r="897" spans="1:11" x14ac:dyDescent="0.25">
      <c r="A897" s="104" t="str">
        <f t="shared" si="26"/>
        <v/>
      </c>
      <c r="B897" s="93"/>
      <c r="C897" s="93"/>
      <c r="D897" s="103" t="str">
        <f>IF(C897="","",VLOOKUP(C897,'بيانات الموظفين'!$B$3:$C$301,2,FALSE))</f>
        <v/>
      </c>
      <c r="E897" s="94"/>
      <c r="F897" s="93"/>
      <c r="G897" s="94"/>
      <c r="H897" s="108"/>
      <c r="I897" s="109"/>
      <c r="J897" s="96"/>
      <c r="K897" s="97">
        <f t="shared" si="27"/>
        <v>0</v>
      </c>
    </row>
    <row r="898" spans="1:11" x14ac:dyDescent="0.25">
      <c r="A898" s="104" t="str">
        <f t="shared" si="26"/>
        <v/>
      </c>
      <c r="B898" s="93"/>
      <c r="C898" s="93"/>
      <c r="D898" s="103" t="str">
        <f>IF(C898="","",VLOOKUP(C898,'بيانات الموظفين'!$B$3:$C$301,2,FALSE))</f>
        <v/>
      </c>
      <c r="E898" s="94"/>
      <c r="F898" s="93"/>
      <c r="G898" s="94"/>
      <c r="H898" s="108"/>
      <c r="I898" s="109"/>
      <c r="J898" s="96"/>
      <c r="K898" s="97">
        <f t="shared" si="27"/>
        <v>0</v>
      </c>
    </row>
    <row r="899" spans="1:11" x14ac:dyDescent="0.25">
      <c r="A899" s="104" t="str">
        <f t="shared" si="26"/>
        <v/>
      </c>
      <c r="B899" s="93"/>
      <c r="C899" s="93"/>
      <c r="D899" s="103" t="str">
        <f>IF(C899="","",VLOOKUP(C899,'بيانات الموظفين'!$B$3:$C$301,2,FALSE))</f>
        <v/>
      </c>
      <c r="E899" s="94"/>
      <c r="F899" s="93"/>
      <c r="G899" s="94"/>
      <c r="H899" s="108"/>
      <c r="I899" s="109"/>
      <c r="J899" s="96"/>
      <c r="K899" s="97">
        <f t="shared" si="27"/>
        <v>0</v>
      </c>
    </row>
    <row r="900" spans="1:11" x14ac:dyDescent="0.25">
      <c r="A900" s="104" t="str">
        <f t="shared" si="26"/>
        <v/>
      </c>
      <c r="B900" s="93"/>
      <c r="C900" s="93"/>
      <c r="D900" s="103" t="str">
        <f>IF(C900="","",VLOOKUP(C900,'بيانات الموظفين'!$B$3:$C$301,2,FALSE))</f>
        <v/>
      </c>
      <c r="E900" s="94"/>
      <c r="F900" s="93"/>
      <c r="G900" s="94"/>
      <c r="H900" s="108"/>
      <c r="I900" s="109"/>
      <c r="J900" s="96"/>
      <c r="K900" s="97">
        <f t="shared" si="27"/>
        <v>0</v>
      </c>
    </row>
    <row r="901" spans="1:11" x14ac:dyDescent="0.25">
      <c r="A901" s="104" t="str">
        <f t="shared" si="26"/>
        <v/>
      </c>
      <c r="B901" s="93"/>
      <c r="C901" s="93"/>
      <c r="D901" s="103" t="str">
        <f>IF(C901="","",VLOOKUP(C901,'بيانات الموظفين'!$B$3:$C$301,2,FALSE))</f>
        <v/>
      </c>
      <c r="E901" s="94"/>
      <c r="F901" s="93"/>
      <c r="G901" s="94"/>
      <c r="H901" s="108"/>
      <c r="I901" s="109"/>
      <c r="J901" s="96"/>
      <c r="K901" s="97">
        <f t="shared" si="27"/>
        <v>0</v>
      </c>
    </row>
    <row r="902" spans="1:11" x14ac:dyDescent="0.25">
      <c r="A902" s="104" t="str">
        <f t="shared" ref="A902:A965" si="28">IF(C902="","",ROW(A902)-ROW($A$5))</f>
        <v/>
      </c>
      <c r="B902" s="93"/>
      <c r="C902" s="93"/>
      <c r="D902" s="103" t="str">
        <f>IF(C902="","",VLOOKUP(C902,'بيانات الموظفين'!$B$3:$C$301,2,FALSE))</f>
        <v/>
      </c>
      <c r="E902" s="94"/>
      <c r="F902" s="93"/>
      <c r="G902" s="94"/>
      <c r="H902" s="108"/>
      <c r="I902" s="109"/>
      <c r="J902" s="96"/>
      <c r="K902" s="97">
        <f t="shared" si="27"/>
        <v>0</v>
      </c>
    </row>
    <row r="903" spans="1:11" x14ac:dyDescent="0.25">
      <c r="A903" s="104" t="str">
        <f t="shared" si="28"/>
        <v/>
      </c>
      <c r="B903" s="93"/>
      <c r="C903" s="93"/>
      <c r="D903" s="103" t="str">
        <f>IF(C903="","",VLOOKUP(C903,'بيانات الموظفين'!$B$3:$C$301,2,FALSE))</f>
        <v/>
      </c>
      <c r="E903" s="94"/>
      <c r="F903" s="93"/>
      <c r="G903" s="94"/>
      <c r="H903" s="108"/>
      <c r="I903" s="109"/>
      <c r="J903" s="96"/>
      <c r="K903" s="97">
        <f t="shared" ref="K903:K966" si="29">I903-H903</f>
        <v>0</v>
      </c>
    </row>
    <row r="904" spans="1:11" x14ac:dyDescent="0.25">
      <c r="A904" s="104" t="str">
        <f t="shared" si="28"/>
        <v/>
      </c>
      <c r="B904" s="93"/>
      <c r="C904" s="93"/>
      <c r="D904" s="103" t="str">
        <f>IF(C904="","",VLOOKUP(C904,'بيانات الموظفين'!$B$3:$C$301,2,FALSE))</f>
        <v/>
      </c>
      <c r="E904" s="94"/>
      <c r="F904" s="93"/>
      <c r="G904" s="94"/>
      <c r="H904" s="108"/>
      <c r="I904" s="109"/>
      <c r="J904" s="96"/>
      <c r="K904" s="97">
        <f t="shared" si="29"/>
        <v>0</v>
      </c>
    </row>
    <row r="905" spans="1:11" x14ac:dyDescent="0.25">
      <c r="A905" s="104" t="str">
        <f t="shared" si="28"/>
        <v/>
      </c>
      <c r="B905" s="93"/>
      <c r="C905" s="93"/>
      <c r="D905" s="103" t="str">
        <f>IF(C905="","",VLOOKUP(C905,'بيانات الموظفين'!$B$3:$C$301,2,FALSE))</f>
        <v/>
      </c>
      <c r="E905" s="94"/>
      <c r="F905" s="93"/>
      <c r="G905" s="94"/>
      <c r="H905" s="108"/>
      <c r="I905" s="109"/>
      <c r="J905" s="96"/>
      <c r="K905" s="97">
        <f t="shared" si="29"/>
        <v>0</v>
      </c>
    </row>
    <row r="906" spans="1:11" x14ac:dyDescent="0.25">
      <c r="A906" s="104" t="str">
        <f t="shared" si="28"/>
        <v/>
      </c>
      <c r="B906" s="93"/>
      <c r="C906" s="93"/>
      <c r="D906" s="103" t="str">
        <f>IF(C906="","",VLOOKUP(C906,'بيانات الموظفين'!$B$3:$C$301,2,FALSE))</f>
        <v/>
      </c>
      <c r="E906" s="94"/>
      <c r="F906" s="93"/>
      <c r="G906" s="94"/>
      <c r="H906" s="108"/>
      <c r="I906" s="109"/>
      <c r="J906" s="96"/>
      <c r="K906" s="97">
        <f t="shared" si="29"/>
        <v>0</v>
      </c>
    </row>
    <row r="907" spans="1:11" x14ac:dyDescent="0.25">
      <c r="A907" s="104" t="str">
        <f t="shared" si="28"/>
        <v/>
      </c>
      <c r="B907" s="93"/>
      <c r="C907" s="93"/>
      <c r="D907" s="103" t="str">
        <f>IF(C907="","",VLOOKUP(C907,'بيانات الموظفين'!$B$3:$C$301,2,FALSE))</f>
        <v/>
      </c>
      <c r="E907" s="94"/>
      <c r="F907" s="93"/>
      <c r="G907" s="94"/>
      <c r="H907" s="108"/>
      <c r="I907" s="109"/>
      <c r="J907" s="96"/>
      <c r="K907" s="97">
        <f t="shared" si="29"/>
        <v>0</v>
      </c>
    </row>
    <row r="908" spans="1:11" x14ac:dyDescent="0.25">
      <c r="A908" s="104" t="str">
        <f t="shared" si="28"/>
        <v/>
      </c>
      <c r="B908" s="93"/>
      <c r="C908" s="93"/>
      <c r="D908" s="103" t="str">
        <f>IF(C908="","",VLOOKUP(C908,'بيانات الموظفين'!$B$3:$C$301,2,FALSE))</f>
        <v/>
      </c>
      <c r="E908" s="94"/>
      <c r="F908" s="93"/>
      <c r="G908" s="94"/>
      <c r="H908" s="108"/>
      <c r="I908" s="109"/>
      <c r="J908" s="96"/>
      <c r="K908" s="97">
        <f t="shared" si="29"/>
        <v>0</v>
      </c>
    </row>
    <row r="909" spans="1:11" x14ac:dyDescent="0.25">
      <c r="A909" s="104" t="str">
        <f t="shared" si="28"/>
        <v/>
      </c>
      <c r="B909" s="93"/>
      <c r="C909" s="93"/>
      <c r="D909" s="103" t="str">
        <f>IF(C909="","",VLOOKUP(C909,'بيانات الموظفين'!$B$3:$C$301,2,FALSE))</f>
        <v/>
      </c>
      <c r="E909" s="94"/>
      <c r="F909" s="93"/>
      <c r="G909" s="94"/>
      <c r="H909" s="108"/>
      <c r="I909" s="109"/>
      <c r="J909" s="96"/>
      <c r="K909" s="97">
        <f t="shared" si="29"/>
        <v>0</v>
      </c>
    </row>
    <row r="910" spans="1:11" x14ac:dyDescent="0.25">
      <c r="A910" s="104" t="str">
        <f t="shared" si="28"/>
        <v/>
      </c>
      <c r="B910" s="93"/>
      <c r="C910" s="93"/>
      <c r="D910" s="103" t="str">
        <f>IF(C910="","",VLOOKUP(C910,'بيانات الموظفين'!$B$3:$C$301,2,FALSE))</f>
        <v/>
      </c>
      <c r="E910" s="94"/>
      <c r="F910" s="93"/>
      <c r="G910" s="94"/>
      <c r="H910" s="108"/>
      <c r="I910" s="109"/>
      <c r="J910" s="96"/>
      <c r="K910" s="97">
        <f t="shared" si="29"/>
        <v>0</v>
      </c>
    </row>
    <row r="911" spans="1:11" x14ac:dyDescent="0.25">
      <c r="A911" s="104" t="str">
        <f t="shared" si="28"/>
        <v/>
      </c>
      <c r="B911" s="93"/>
      <c r="C911" s="93"/>
      <c r="D911" s="103" t="str">
        <f>IF(C911="","",VLOOKUP(C911,'بيانات الموظفين'!$B$3:$C$301,2,FALSE))</f>
        <v/>
      </c>
      <c r="E911" s="94"/>
      <c r="F911" s="93"/>
      <c r="G911" s="94"/>
      <c r="H911" s="108"/>
      <c r="I911" s="109"/>
      <c r="J911" s="96"/>
      <c r="K911" s="97">
        <f t="shared" si="29"/>
        <v>0</v>
      </c>
    </row>
    <row r="912" spans="1:11" x14ac:dyDescent="0.25">
      <c r="A912" s="104" t="str">
        <f t="shared" si="28"/>
        <v/>
      </c>
      <c r="B912" s="93"/>
      <c r="C912" s="93"/>
      <c r="D912" s="103" t="str">
        <f>IF(C912="","",VLOOKUP(C912,'بيانات الموظفين'!$B$3:$C$301,2,FALSE))</f>
        <v/>
      </c>
      <c r="E912" s="94"/>
      <c r="F912" s="93"/>
      <c r="G912" s="94"/>
      <c r="H912" s="108"/>
      <c r="I912" s="109"/>
      <c r="J912" s="96"/>
      <c r="K912" s="97">
        <f t="shared" si="29"/>
        <v>0</v>
      </c>
    </row>
    <row r="913" spans="1:11" x14ac:dyDescent="0.25">
      <c r="A913" s="104" t="str">
        <f t="shared" si="28"/>
        <v/>
      </c>
      <c r="B913" s="93"/>
      <c r="C913" s="93"/>
      <c r="D913" s="103" t="str">
        <f>IF(C913="","",VLOOKUP(C913,'بيانات الموظفين'!$B$3:$C$301,2,FALSE))</f>
        <v/>
      </c>
      <c r="E913" s="94"/>
      <c r="F913" s="93"/>
      <c r="G913" s="94"/>
      <c r="H913" s="108"/>
      <c r="I913" s="109"/>
      <c r="J913" s="96"/>
      <c r="K913" s="97">
        <f t="shared" si="29"/>
        <v>0</v>
      </c>
    </row>
    <row r="914" spans="1:11" x14ac:dyDescent="0.25">
      <c r="A914" s="104" t="str">
        <f t="shared" si="28"/>
        <v/>
      </c>
      <c r="B914" s="93"/>
      <c r="C914" s="93"/>
      <c r="D914" s="103" t="str">
        <f>IF(C914="","",VLOOKUP(C914,'بيانات الموظفين'!$B$3:$C$301,2,FALSE))</f>
        <v/>
      </c>
      <c r="E914" s="94"/>
      <c r="F914" s="93"/>
      <c r="G914" s="94"/>
      <c r="H914" s="108"/>
      <c r="I914" s="109"/>
      <c r="J914" s="96"/>
      <c r="K914" s="97">
        <f t="shared" si="29"/>
        <v>0</v>
      </c>
    </row>
    <row r="915" spans="1:11" x14ac:dyDescent="0.25">
      <c r="A915" s="104" t="str">
        <f t="shared" si="28"/>
        <v/>
      </c>
      <c r="B915" s="93"/>
      <c r="C915" s="93"/>
      <c r="D915" s="103" t="str">
        <f>IF(C915="","",VLOOKUP(C915,'بيانات الموظفين'!$B$3:$C$301,2,FALSE))</f>
        <v/>
      </c>
      <c r="E915" s="94"/>
      <c r="F915" s="93"/>
      <c r="G915" s="94"/>
      <c r="H915" s="108"/>
      <c r="I915" s="109"/>
      <c r="J915" s="96"/>
      <c r="K915" s="97">
        <f t="shared" si="29"/>
        <v>0</v>
      </c>
    </row>
    <row r="916" spans="1:11" x14ac:dyDescent="0.25">
      <c r="A916" s="104" t="str">
        <f t="shared" si="28"/>
        <v/>
      </c>
      <c r="B916" s="93"/>
      <c r="C916" s="93"/>
      <c r="D916" s="103" t="str">
        <f>IF(C916="","",VLOOKUP(C916,'بيانات الموظفين'!$B$3:$C$301,2,FALSE))</f>
        <v/>
      </c>
      <c r="E916" s="94"/>
      <c r="F916" s="93"/>
      <c r="G916" s="94"/>
      <c r="H916" s="108"/>
      <c r="I916" s="109"/>
      <c r="J916" s="96"/>
      <c r="K916" s="97">
        <f t="shared" si="29"/>
        <v>0</v>
      </c>
    </row>
    <row r="917" spans="1:11" x14ac:dyDescent="0.25">
      <c r="A917" s="104" t="str">
        <f t="shared" si="28"/>
        <v/>
      </c>
      <c r="B917" s="93"/>
      <c r="C917" s="93"/>
      <c r="D917" s="103" t="str">
        <f>IF(C917="","",VLOOKUP(C917,'بيانات الموظفين'!$B$3:$C$301,2,FALSE))</f>
        <v/>
      </c>
      <c r="E917" s="94"/>
      <c r="F917" s="93"/>
      <c r="G917" s="94"/>
      <c r="H917" s="108"/>
      <c r="I917" s="109"/>
      <c r="J917" s="96"/>
      <c r="K917" s="97">
        <f t="shared" si="29"/>
        <v>0</v>
      </c>
    </row>
    <row r="918" spans="1:11" x14ac:dyDescent="0.25">
      <c r="A918" s="104" t="str">
        <f t="shared" si="28"/>
        <v/>
      </c>
      <c r="B918" s="93"/>
      <c r="C918" s="93"/>
      <c r="D918" s="103" t="str">
        <f>IF(C918="","",VLOOKUP(C918,'بيانات الموظفين'!$B$3:$C$301,2,FALSE))</f>
        <v/>
      </c>
      <c r="E918" s="94"/>
      <c r="F918" s="93"/>
      <c r="G918" s="94"/>
      <c r="H918" s="108"/>
      <c r="I918" s="109"/>
      <c r="J918" s="96"/>
      <c r="K918" s="97">
        <f t="shared" si="29"/>
        <v>0</v>
      </c>
    </row>
    <row r="919" spans="1:11" x14ac:dyDescent="0.25">
      <c r="A919" s="104" t="str">
        <f t="shared" si="28"/>
        <v/>
      </c>
      <c r="B919" s="93"/>
      <c r="C919" s="93"/>
      <c r="D919" s="103" t="str">
        <f>IF(C919="","",VLOOKUP(C919,'بيانات الموظفين'!$B$3:$C$301,2,FALSE))</f>
        <v/>
      </c>
      <c r="E919" s="94"/>
      <c r="F919" s="93"/>
      <c r="G919" s="94"/>
      <c r="H919" s="108"/>
      <c r="I919" s="109"/>
      <c r="J919" s="96"/>
      <c r="K919" s="97">
        <f t="shared" si="29"/>
        <v>0</v>
      </c>
    </row>
    <row r="920" spans="1:11" x14ac:dyDescent="0.25">
      <c r="A920" s="104" t="str">
        <f t="shared" si="28"/>
        <v/>
      </c>
      <c r="B920" s="93"/>
      <c r="C920" s="93"/>
      <c r="D920" s="103" t="str">
        <f>IF(C920="","",VLOOKUP(C920,'بيانات الموظفين'!$B$3:$C$301,2,FALSE))</f>
        <v/>
      </c>
      <c r="E920" s="94"/>
      <c r="F920" s="93"/>
      <c r="G920" s="94"/>
      <c r="H920" s="108"/>
      <c r="I920" s="109"/>
      <c r="J920" s="96"/>
      <c r="K920" s="97">
        <f t="shared" si="29"/>
        <v>0</v>
      </c>
    </row>
    <row r="921" spans="1:11" x14ac:dyDescent="0.25">
      <c r="A921" s="104" t="str">
        <f t="shared" si="28"/>
        <v/>
      </c>
      <c r="B921" s="93"/>
      <c r="C921" s="93"/>
      <c r="D921" s="103" t="str">
        <f>IF(C921="","",VLOOKUP(C921,'بيانات الموظفين'!$B$3:$C$301,2,FALSE))</f>
        <v/>
      </c>
      <c r="E921" s="94"/>
      <c r="F921" s="93"/>
      <c r="G921" s="94"/>
      <c r="H921" s="108"/>
      <c r="I921" s="109"/>
      <c r="J921" s="96"/>
      <c r="K921" s="97">
        <f t="shared" si="29"/>
        <v>0</v>
      </c>
    </row>
    <row r="922" spans="1:11" x14ac:dyDescent="0.25">
      <c r="A922" s="104" t="str">
        <f t="shared" si="28"/>
        <v/>
      </c>
      <c r="B922" s="93"/>
      <c r="C922" s="93"/>
      <c r="D922" s="103" t="str">
        <f>IF(C922="","",VLOOKUP(C922,'بيانات الموظفين'!$B$3:$C$301,2,FALSE))</f>
        <v/>
      </c>
      <c r="E922" s="94"/>
      <c r="F922" s="93"/>
      <c r="G922" s="94"/>
      <c r="H922" s="108"/>
      <c r="I922" s="109"/>
      <c r="J922" s="96"/>
      <c r="K922" s="97">
        <f t="shared" si="29"/>
        <v>0</v>
      </c>
    </row>
    <row r="923" spans="1:11" x14ac:dyDescent="0.25">
      <c r="A923" s="104" t="str">
        <f t="shared" si="28"/>
        <v/>
      </c>
      <c r="B923" s="93"/>
      <c r="C923" s="93"/>
      <c r="D923" s="103" t="str">
        <f>IF(C923="","",VLOOKUP(C923,'بيانات الموظفين'!$B$3:$C$301,2,FALSE))</f>
        <v/>
      </c>
      <c r="E923" s="94"/>
      <c r="F923" s="93"/>
      <c r="G923" s="94"/>
      <c r="H923" s="108"/>
      <c r="I923" s="109"/>
      <c r="J923" s="96"/>
      <c r="K923" s="97">
        <f t="shared" si="29"/>
        <v>0</v>
      </c>
    </row>
    <row r="924" spans="1:11" x14ac:dyDescent="0.25">
      <c r="A924" s="104" t="str">
        <f t="shared" si="28"/>
        <v/>
      </c>
      <c r="B924" s="93"/>
      <c r="C924" s="93"/>
      <c r="D924" s="103" t="str">
        <f>IF(C924="","",VLOOKUP(C924,'بيانات الموظفين'!$B$3:$C$301,2,FALSE))</f>
        <v/>
      </c>
      <c r="E924" s="94"/>
      <c r="F924" s="93"/>
      <c r="G924" s="94"/>
      <c r="H924" s="108"/>
      <c r="I924" s="109"/>
      <c r="J924" s="96"/>
      <c r="K924" s="97">
        <f t="shared" si="29"/>
        <v>0</v>
      </c>
    </row>
    <row r="925" spans="1:11" x14ac:dyDescent="0.25">
      <c r="A925" s="104" t="str">
        <f t="shared" si="28"/>
        <v/>
      </c>
      <c r="B925" s="93"/>
      <c r="C925" s="93"/>
      <c r="D925" s="103" t="str">
        <f>IF(C925="","",VLOOKUP(C925,'بيانات الموظفين'!$B$3:$C$301,2,FALSE))</f>
        <v/>
      </c>
      <c r="E925" s="94"/>
      <c r="F925" s="93"/>
      <c r="G925" s="94"/>
      <c r="H925" s="108"/>
      <c r="I925" s="109"/>
      <c r="J925" s="96"/>
      <c r="K925" s="97">
        <f t="shared" si="29"/>
        <v>0</v>
      </c>
    </row>
    <row r="926" spans="1:11" x14ac:dyDescent="0.25">
      <c r="A926" s="104" t="str">
        <f t="shared" si="28"/>
        <v/>
      </c>
      <c r="B926" s="93"/>
      <c r="C926" s="93"/>
      <c r="D926" s="103" t="str">
        <f>IF(C926="","",VLOOKUP(C926,'بيانات الموظفين'!$B$3:$C$301,2,FALSE))</f>
        <v/>
      </c>
      <c r="E926" s="94"/>
      <c r="F926" s="93"/>
      <c r="G926" s="94"/>
      <c r="H926" s="108"/>
      <c r="I926" s="109"/>
      <c r="J926" s="96"/>
      <c r="K926" s="97">
        <f t="shared" si="29"/>
        <v>0</v>
      </c>
    </row>
    <row r="927" spans="1:11" x14ac:dyDescent="0.25">
      <c r="A927" s="104" t="str">
        <f t="shared" si="28"/>
        <v/>
      </c>
      <c r="B927" s="93"/>
      <c r="C927" s="93"/>
      <c r="D927" s="103" t="str">
        <f>IF(C927="","",VLOOKUP(C927,'بيانات الموظفين'!$B$3:$C$301,2,FALSE))</f>
        <v/>
      </c>
      <c r="E927" s="94"/>
      <c r="F927" s="93"/>
      <c r="G927" s="94"/>
      <c r="H927" s="108"/>
      <c r="I927" s="109"/>
      <c r="J927" s="96"/>
      <c r="K927" s="97">
        <f t="shared" si="29"/>
        <v>0</v>
      </c>
    </row>
    <row r="928" spans="1:11" x14ac:dyDescent="0.25">
      <c r="A928" s="104" t="str">
        <f t="shared" si="28"/>
        <v/>
      </c>
      <c r="B928" s="93"/>
      <c r="C928" s="93"/>
      <c r="D928" s="103" t="str">
        <f>IF(C928="","",VLOOKUP(C928,'بيانات الموظفين'!$B$3:$C$301,2,FALSE))</f>
        <v/>
      </c>
      <c r="E928" s="94"/>
      <c r="F928" s="93"/>
      <c r="G928" s="94"/>
      <c r="H928" s="108"/>
      <c r="I928" s="109"/>
      <c r="J928" s="96"/>
      <c r="K928" s="97">
        <f t="shared" si="29"/>
        <v>0</v>
      </c>
    </row>
    <row r="929" spans="1:11" x14ac:dyDescent="0.25">
      <c r="A929" s="104" t="str">
        <f t="shared" si="28"/>
        <v/>
      </c>
      <c r="B929" s="93"/>
      <c r="C929" s="93"/>
      <c r="D929" s="103" t="str">
        <f>IF(C929="","",VLOOKUP(C929,'بيانات الموظفين'!$B$3:$C$301,2,FALSE))</f>
        <v/>
      </c>
      <c r="E929" s="94"/>
      <c r="F929" s="93"/>
      <c r="G929" s="94"/>
      <c r="H929" s="108"/>
      <c r="I929" s="109"/>
      <c r="J929" s="96"/>
      <c r="K929" s="97">
        <f t="shared" si="29"/>
        <v>0</v>
      </c>
    </row>
    <row r="930" spans="1:11" x14ac:dyDescent="0.25">
      <c r="A930" s="104" t="str">
        <f t="shared" si="28"/>
        <v/>
      </c>
      <c r="B930" s="93"/>
      <c r="C930" s="93"/>
      <c r="D930" s="103" t="str">
        <f>IF(C930="","",VLOOKUP(C930,'بيانات الموظفين'!$B$3:$C$301,2,FALSE))</f>
        <v/>
      </c>
      <c r="E930" s="94"/>
      <c r="F930" s="93"/>
      <c r="G930" s="94"/>
      <c r="H930" s="108"/>
      <c r="I930" s="109"/>
      <c r="J930" s="96"/>
      <c r="K930" s="97">
        <f t="shared" si="29"/>
        <v>0</v>
      </c>
    </row>
    <row r="931" spans="1:11" x14ac:dyDescent="0.25">
      <c r="A931" s="104" t="str">
        <f t="shared" si="28"/>
        <v/>
      </c>
      <c r="B931" s="93"/>
      <c r="C931" s="93"/>
      <c r="D931" s="103" t="str">
        <f>IF(C931="","",VLOOKUP(C931,'بيانات الموظفين'!$B$3:$C$301,2,FALSE))</f>
        <v/>
      </c>
      <c r="E931" s="94"/>
      <c r="F931" s="93"/>
      <c r="G931" s="94"/>
      <c r="H931" s="108"/>
      <c r="I931" s="109"/>
      <c r="J931" s="96"/>
      <c r="K931" s="97">
        <f t="shared" si="29"/>
        <v>0</v>
      </c>
    </row>
    <row r="932" spans="1:11" x14ac:dyDescent="0.25">
      <c r="A932" s="104" t="str">
        <f t="shared" si="28"/>
        <v/>
      </c>
      <c r="B932" s="93"/>
      <c r="C932" s="93"/>
      <c r="D932" s="103" t="str">
        <f>IF(C932="","",VLOOKUP(C932,'بيانات الموظفين'!$B$3:$C$301,2,FALSE))</f>
        <v/>
      </c>
      <c r="E932" s="94"/>
      <c r="F932" s="93"/>
      <c r="G932" s="94"/>
      <c r="H932" s="108"/>
      <c r="I932" s="109"/>
      <c r="J932" s="96"/>
      <c r="K932" s="97">
        <f t="shared" si="29"/>
        <v>0</v>
      </c>
    </row>
    <row r="933" spans="1:11" x14ac:dyDescent="0.25">
      <c r="A933" s="104" t="str">
        <f t="shared" si="28"/>
        <v/>
      </c>
      <c r="B933" s="93"/>
      <c r="C933" s="93"/>
      <c r="D933" s="103" t="str">
        <f>IF(C933="","",VLOOKUP(C933,'بيانات الموظفين'!$B$3:$C$301,2,FALSE))</f>
        <v/>
      </c>
      <c r="E933" s="94"/>
      <c r="F933" s="93"/>
      <c r="G933" s="94"/>
      <c r="H933" s="108"/>
      <c r="I933" s="109"/>
      <c r="J933" s="96"/>
      <c r="K933" s="97">
        <f t="shared" si="29"/>
        <v>0</v>
      </c>
    </row>
    <row r="934" spans="1:11" x14ac:dyDescent="0.25">
      <c r="A934" s="104" t="str">
        <f t="shared" si="28"/>
        <v/>
      </c>
      <c r="B934" s="93"/>
      <c r="C934" s="93"/>
      <c r="D934" s="103" t="str">
        <f>IF(C934="","",VLOOKUP(C934,'بيانات الموظفين'!$B$3:$C$301,2,FALSE))</f>
        <v/>
      </c>
      <c r="E934" s="94"/>
      <c r="F934" s="93"/>
      <c r="G934" s="94"/>
      <c r="H934" s="108"/>
      <c r="I934" s="109"/>
      <c r="J934" s="96"/>
      <c r="K934" s="97">
        <f t="shared" si="29"/>
        <v>0</v>
      </c>
    </row>
    <row r="935" spans="1:11" x14ac:dyDescent="0.25">
      <c r="A935" s="104" t="str">
        <f t="shared" si="28"/>
        <v/>
      </c>
      <c r="B935" s="93"/>
      <c r="C935" s="93"/>
      <c r="D935" s="103" t="str">
        <f>IF(C935="","",VLOOKUP(C935,'بيانات الموظفين'!$B$3:$C$301,2,FALSE))</f>
        <v/>
      </c>
      <c r="E935" s="94"/>
      <c r="F935" s="93"/>
      <c r="G935" s="94"/>
      <c r="H935" s="108"/>
      <c r="I935" s="109"/>
      <c r="J935" s="96"/>
      <c r="K935" s="97">
        <f t="shared" si="29"/>
        <v>0</v>
      </c>
    </row>
    <row r="936" spans="1:11" x14ac:dyDescent="0.25">
      <c r="A936" s="104" t="str">
        <f t="shared" si="28"/>
        <v/>
      </c>
      <c r="B936" s="93"/>
      <c r="C936" s="93"/>
      <c r="D936" s="103" t="str">
        <f>IF(C936="","",VLOOKUP(C936,'بيانات الموظفين'!$B$3:$C$301,2,FALSE))</f>
        <v/>
      </c>
      <c r="E936" s="94"/>
      <c r="F936" s="93"/>
      <c r="G936" s="94"/>
      <c r="H936" s="108"/>
      <c r="I936" s="109"/>
      <c r="J936" s="96"/>
      <c r="K936" s="97">
        <f t="shared" si="29"/>
        <v>0</v>
      </c>
    </row>
    <row r="937" spans="1:11" x14ac:dyDescent="0.25">
      <c r="A937" s="104" t="str">
        <f t="shared" si="28"/>
        <v/>
      </c>
      <c r="B937" s="93"/>
      <c r="C937" s="93"/>
      <c r="D937" s="103" t="str">
        <f>IF(C937="","",VLOOKUP(C937,'بيانات الموظفين'!$B$3:$C$301,2,FALSE))</f>
        <v/>
      </c>
      <c r="E937" s="94"/>
      <c r="F937" s="93"/>
      <c r="G937" s="94"/>
      <c r="H937" s="108"/>
      <c r="I937" s="109"/>
      <c r="J937" s="96"/>
      <c r="K937" s="97">
        <f t="shared" si="29"/>
        <v>0</v>
      </c>
    </row>
    <row r="938" spans="1:11" x14ac:dyDescent="0.25">
      <c r="A938" s="104" t="str">
        <f t="shared" si="28"/>
        <v/>
      </c>
      <c r="B938" s="93"/>
      <c r="C938" s="93"/>
      <c r="D938" s="103" t="str">
        <f>IF(C938="","",VLOOKUP(C938,'بيانات الموظفين'!$B$3:$C$301,2,FALSE))</f>
        <v/>
      </c>
      <c r="E938" s="94"/>
      <c r="F938" s="93"/>
      <c r="G938" s="94"/>
      <c r="H938" s="108"/>
      <c r="I938" s="109"/>
      <c r="J938" s="96"/>
      <c r="K938" s="97">
        <f t="shared" si="29"/>
        <v>0</v>
      </c>
    </row>
    <row r="939" spans="1:11" x14ac:dyDescent="0.25">
      <c r="A939" s="104" t="str">
        <f t="shared" si="28"/>
        <v/>
      </c>
      <c r="B939" s="93"/>
      <c r="C939" s="93"/>
      <c r="D939" s="103" t="str">
        <f>IF(C939="","",VLOOKUP(C939,'بيانات الموظفين'!$B$3:$C$301,2,FALSE))</f>
        <v/>
      </c>
      <c r="E939" s="94"/>
      <c r="F939" s="93"/>
      <c r="G939" s="94"/>
      <c r="H939" s="108"/>
      <c r="I939" s="109"/>
      <c r="J939" s="96"/>
      <c r="K939" s="97">
        <f t="shared" si="29"/>
        <v>0</v>
      </c>
    </row>
    <row r="940" spans="1:11" x14ac:dyDescent="0.25">
      <c r="A940" s="104" t="str">
        <f t="shared" si="28"/>
        <v/>
      </c>
      <c r="B940" s="93"/>
      <c r="C940" s="93"/>
      <c r="D940" s="103" t="str">
        <f>IF(C940="","",VLOOKUP(C940,'بيانات الموظفين'!$B$3:$C$301,2,FALSE))</f>
        <v/>
      </c>
      <c r="E940" s="94"/>
      <c r="F940" s="93"/>
      <c r="G940" s="94"/>
      <c r="H940" s="108"/>
      <c r="I940" s="109"/>
      <c r="J940" s="96"/>
      <c r="K940" s="97">
        <f t="shared" si="29"/>
        <v>0</v>
      </c>
    </row>
    <row r="941" spans="1:11" x14ac:dyDescent="0.25">
      <c r="A941" s="104" t="str">
        <f t="shared" si="28"/>
        <v/>
      </c>
      <c r="B941" s="93"/>
      <c r="C941" s="93"/>
      <c r="D941" s="103" t="str">
        <f>IF(C941="","",VLOOKUP(C941,'بيانات الموظفين'!$B$3:$C$301,2,FALSE))</f>
        <v/>
      </c>
      <c r="E941" s="94"/>
      <c r="F941" s="93"/>
      <c r="G941" s="94"/>
      <c r="H941" s="108"/>
      <c r="I941" s="109"/>
      <c r="J941" s="96"/>
      <c r="K941" s="97">
        <f t="shared" si="29"/>
        <v>0</v>
      </c>
    </row>
    <row r="942" spans="1:11" x14ac:dyDescent="0.25">
      <c r="A942" s="104" t="str">
        <f t="shared" si="28"/>
        <v/>
      </c>
      <c r="B942" s="93"/>
      <c r="C942" s="93"/>
      <c r="D942" s="103" t="str">
        <f>IF(C942="","",VLOOKUP(C942,'بيانات الموظفين'!$B$3:$C$301,2,FALSE))</f>
        <v/>
      </c>
      <c r="E942" s="94"/>
      <c r="F942" s="93"/>
      <c r="G942" s="94"/>
      <c r="H942" s="108"/>
      <c r="I942" s="109"/>
      <c r="J942" s="96"/>
      <c r="K942" s="97">
        <f t="shared" si="29"/>
        <v>0</v>
      </c>
    </row>
    <row r="943" spans="1:11" x14ac:dyDescent="0.25">
      <c r="A943" s="104" t="str">
        <f t="shared" si="28"/>
        <v/>
      </c>
      <c r="B943" s="93"/>
      <c r="C943" s="93"/>
      <c r="D943" s="103" t="str">
        <f>IF(C943="","",VLOOKUP(C943,'بيانات الموظفين'!$B$3:$C$301,2,FALSE))</f>
        <v/>
      </c>
      <c r="E943" s="94"/>
      <c r="F943" s="93"/>
      <c r="G943" s="94"/>
      <c r="H943" s="108"/>
      <c r="I943" s="109"/>
      <c r="J943" s="96"/>
      <c r="K943" s="97">
        <f t="shared" si="29"/>
        <v>0</v>
      </c>
    </row>
    <row r="944" spans="1:11" x14ac:dyDescent="0.25">
      <c r="A944" s="104" t="str">
        <f t="shared" si="28"/>
        <v/>
      </c>
      <c r="B944" s="93"/>
      <c r="C944" s="93"/>
      <c r="D944" s="103" t="str">
        <f>IF(C944="","",VLOOKUP(C944,'بيانات الموظفين'!$B$3:$C$301,2,FALSE))</f>
        <v/>
      </c>
      <c r="E944" s="94"/>
      <c r="F944" s="93"/>
      <c r="G944" s="94"/>
      <c r="H944" s="108"/>
      <c r="I944" s="109"/>
      <c r="J944" s="96"/>
      <c r="K944" s="97">
        <f t="shared" si="29"/>
        <v>0</v>
      </c>
    </row>
    <row r="945" spans="1:11" x14ac:dyDescent="0.25">
      <c r="A945" s="104" t="str">
        <f t="shared" si="28"/>
        <v/>
      </c>
      <c r="B945" s="93"/>
      <c r="C945" s="93"/>
      <c r="D945" s="103" t="str">
        <f>IF(C945="","",VLOOKUP(C945,'بيانات الموظفين'!$B$3:$C$301,2,FALSE))</f>
        <v/>
      </c>
      <c r="E945" s="94"/>
      <c r="F945" s="93"/>
      <c r="G945" s="94"/>
      <c r="H945" s="108"/>
      <c r="I945" s="109"/>
      <c r="J945" s="96"/>
      <c r="K945" s="97">
        <f t="shared" si="29"/>
        <v>0</v>
      </c>
    </row>
    <row r="946" spans="1:11" x14ac:dyDescent="0.25">
      <c r="A946" s="104" t="str">
        <f t="shared" si="28"/>
        <v/>
      </c>
      <c r="B946" s="93"/>
      <c r="C946" s="93"/>
      <c r="D946" s="103" t="str">
        <f>IF(C946="","",VLOOKUP(C946,'بيانات الموظفين'!$B$3:$C$301,2,FALSE))</f>
        <v/>
      </c>
      <c r="E946" s="94"/>
      <c r="F946" s="93"/>
      <c r="G946" s="94"/>
      <c r="H946" s="108"/>
      <c r="I946" s="109"/>
      <c r="J946" s="96"/>
      <c r="K946" s="97">
        <f t="shared" si="29"/>
        <v>0</v>
      </c>
    </row>
    <row r="947" spans="1:11" x14ac:dyDescent="0.25">
      <c r="A947" s="104" t="str">
        <f t="shared" si="28"/>
        <v/>
      </c>
      <c r="B947" s="93"/>
      <c r="C947" s="93"/>
      <c r="D947" s="103" t="str">
        <f>IF(C947="","",VLOOKUP(C947,'بيانات الموظفين'!$B$3:$C$301,2,FALSE))</f>
        <v/>
      </c>
      <c r="E947" s="94"/>
      <c r="F947" s="93"/>
      <c r="G947" s="94"/>
      <c r="H947" s="108"/>
      <c r="I947" s="109"/>
      <c r="J947" s="96"/>
      <c r="K947" s="97">
        <f t="shared" si="29"/>
        <v>0</v>
      </c>
    </row>
    <row r="948" spans="1:11" x14ac:dyDescent="0.25">
      <c r="A948" s="104" t="str">
        <f t="shared" si="28"/>
        <v/>
      </c>
      <c r="B948" s="93"/>
      <c r="C948" s="93"/>
      <c r="D948" s="103" t="str">
        <f>IF(C948="","",VLOOKUP(C948,'بيانات الموظفين'!$B$3:$C$301,2,FALSE))</f>
        <v/>
      </c>
      <c r="E948" s="94"/>
      <c r="F948" s="93"/>
      <c r="G948" s="94"/>
      <c r="H948" s="108"/>
      <c r="I948" s="109"/>
      <c r="J948" s="96"/>
      <c r="K948" s="97">
        <f t="shared" si="29"/>
        <v>0</v>
      </c>
    </row>
    <row r="949" spans="1:11" x14ac:dyDescent="0.25">
      <c r="A949" s="104" t="str">
        <f t="shared" si="28"/>
        <v/>
      </c>
      <c r="B949" s="93"/>
      <c r="C949" s="93"/>
      <c r="D949" s="103" t="str">
        <f>IF(C949="","",VLOOKUP(C949,'بيانات الموظفين'!$B$3:$C$301,2,FALSE))</f>
        <v/>
      </c>
      <c r="E949" s="94"/>
      <c r="F949" s="93"/>
      <c r="G949" s="94"/>
      <c r="H949" s="108"/>
      <c r="I949" s="109"/>
      <c r="J949" s="96"/>
      <c r="K949" s="97">
        <f t="shared" si="29"/>
        <v>0</v>
      </c>
    </row>
    <row r="950" spans="1:11" x14ac:dyDescent="0.25">
      <c r="A950" s="104" t="str">
        <f t="shared" si="28"/>
        <v/>
      </c>
      <c r="B950" s="93"/>
      <c r="C950" s="93"/>
      <c r="D950" s="103" t="str">
        <f>IF(C950="","",VLOOKUP(C950,'بيانات الموظفين'!$B$3:$C$301,2,FALSE))</f>
        <v/>
      </c>
      <c r="E950" s="94"/>
      <c r="F950" s="93"/>
      <c r="G950" s="94"/>
      <c r="H950" s="108"/>
      <c r="I950" s="109"/>
      <c r="J950" s="96"/>
      <c r="K950" s="97">
        <f t="shared" si="29"/>
        <v>0</v>
      </c>
    </row>
    <row r="951" spans="1:11" x14ac:dyDescent="0.25">
      <c r="A951" s="104" t="str">
        <f t="shared" si="28"/>
        <v/>
      </c>
      <c r="B951" s="93"/>
      <c r="C951" s="93"/>
      <c r="D951" s="103" t="str">
        <f>IF(C951="","",VLOOKUP(C951,'بيانات الموظفين'!$B$3:$C$301,2,FALSE))</f>
        <v/>
      </c>
      <c r="E951" s="94"/>
      <c r="F951" s="93"/>
      <c r="G951" s="94"/>
      <c r="H951" s="108"/>
      <c r="I951" s="109"/>
      <c r="J951" s="96"/>
      <c r="K951" s="97">
        <f t="shared" si="29"/>
        <v>0</v>
      </c>
    </row>
    <row r="952" spans="1:11" x14ac:dyDescent="0.25">
      <c r="A952" s="104" t="str">
        <f t="shared" si="28"/>
        <v/>
      </c>
      <c r="B952" s="93"/>
      <c r="C952" s="93"/>
      <c r="D952" s="103" t="str">
        <f>IF(C952="","",VLOOKUP(C952,'بيانات الموظفين'!$B$3:$C$301,2,FALSE))</f>
        <v/>
      </c>
      <c r="E952" s="94"/>
      <c r="F952" s="93"/>
      <c r="G952" s="94"/>
      <c r="H952" s="108"/>
      <c r="I952" s="109"/>
      <c r="J952" s="96"/>
      <c r="K952" s="97">
        <f t="shared" si="29"/>
        <v>0</v>
      </c>
    </row>
    <row r="953" spans="1:11" x14ac:dyDescent="0.25">
      <c r="A953" s="104" t="str">
        <f t="shared" si="28"/>
        <v/>
      </c>
      <c r="B953" s="93"/>
      <c r="C953" s="93"/>
      <c r="D953" s="103" t="str">
        <f>IF(C953="","",VLOOKUP(C953,'بيانات الموظفين'!$B$3:$C$301,2,FALSE))</f>
        <v/>
      </c>
      <c r="E953" s="94"/>
      <c r="F953" s="93"/>
      <c r="G953" s="94"/>
      <c r="H953" s="108"/>
      <c r="I953" s="109"/>
      <c r="J953" s="96"/>
      <c r="K953" s="97">
        <f t="shared" si="29"/>
        <v>0</v>
      </c>
    </row>
    <row r="954" spans="1:11" x14ac:dyDescent="0.25">
      <c r="A954" s="104" t="str">
        <f t="shared" si="28"/>
        <v/>
      </c>
      <c r="B954" s="93"/>
      <c r="C954" s="93"/>
      <c r="D954" s="103" t="str">
        <f>IF(C954="","",VLOOKUP(C954,'بيانات الموظفين'!$B$3:$C$301,2,FALSE))</f>
        <v/>
      </c>
      <c r="E954" s="94"/>
      <c r="F954" s="93"/>
      <c r="G954" s="94"/>
      <c r="H954" s="108"/>
      <c r="I954" s="109"/>
      <c r="J954" s="96"/>
      <c r="K954" s="97">
        <f t="shared" si="29"/>
        <v>0</v>
      </c>
    </row>
    <row r="955" spans="1:11" x14ac:dyDescent="0.25">
      <c r="A955" s="104" t="str">
        <f t="shared" si="28"/>
        <v/>
      </c>
      <c r="B955" s="93"/>
      <c r="C955" s="93"/>
      <c r="D955" s="103" t="str">
        <f>IF(C955="","",VLOOKUP(C955,'بيانات الموظفين'!$B$3:$C$301,2,FALSE))</f>
        <v/>
      </c>
      <c r="E955" s="94"/>
      <c r="F955" s="93"/>
      <c r="G955" s="94"/>
      <c r="H955" s="108"/>
      <c r="I955" s="109"/>
      <c r="J955" s="96"/>
      <c r="K955" s="97">
        <f t="shared" si="29"/>
        <v>0</v>
      </c>
    </row>
    <row r="956" spans="1:11" x14ac:dyDescent="0.25">
      <c r="A956" s="104" t="str">
        <f t="shared" si="28"/>
        <v/>
      </c>
      <c r="B956" s="93"/>
      <c r="C956" s="93"/>
      <c r="D956" s="103" t="str">
        <f>IF(C956="","",VLOOKUP(C956,'بيانات الموظفين'!$B$3:$C$301,2,FALSE))</f>
        <v/>
      </c>
      <c r="E956" s="94"/>
      <c r="F956" s="93"/>
      <c r="G956" s="94"/>
      <c r="H956" s="108"/>
      <c r="I956" s="109"/>
      <c r="J956" s="96"/>
      <c r="K956" s="97">
        <f t="shared" si="29"/>
        <v>0</v>
      </c>
    </row>
    <row r="957" spans="1:11" x14ac:dyDescent="0.25">
      <c r="A957" s="104" t="str">
        <f t="shared" si="28"/>
        <v/>
      </c>
      <c r="B957" s="93"/>
      <c r="C957" s="93"/>
      <c r="D957" s="103" t="str">
        <f>IF(C957="","",VLOOKUP(C957,'بيانات الموظفين'!$B$3:$C$301,2,FALSE))</f>
        <v/>
      </c>
      <c r="E957" s="94"/>
      <c r="F957" s="93"/>
      <c r="G957" s="94"/>
      <c r="H957" s="108"/>
      <c r="I957" s="109"/>
      <c r="J957" s="96"/>
      <c r="K957" s="97">
        <f t="shared" si="29"/>
        <v>0</v>
      </c>
    </row>
    <row r="958" spans="1:11" x14ac:dyDescent="0.25">
      <c r="A958" s="104" t="str">
        <f t="shared" si="28"/>
        <v/>
      </c>
      <c r="B958" s="93"/>
      <c r="C958" s="93"/>
      <c r="D958" s="103" t="str">
        <f>IF(C958="","",VLOOKUP(C958,'بيانات الموظفين'!$B$3:$C$301,2,FALSE))</f>
        <v/>
      </c>
      <c r="E958" s="94"/>
      <c r="F958" s="93"/>
      <c r="G958" s="94"/>
      <c r="H958" s="108"/>
      <c r="I958" s="109"/>
      <c r="J958" s="96"/>
      <c r="K958" s="97">
        <f t="shared" si="29"/>
        <v>0</v>
      </c>
    </row>
    <row r="959" spans="1:11" x14ac:dyDescent="0.25">
      <c r="A959" s="104" t="str">
        <f t="shared" si="28"/>
        <v/>
      </c>
      <c r="B959" s="93"/>
      <c r="C959" s="93"/>
      <c r="D959" s="103" t="str">
        <f>IF(C959="","",VLOOKUP(C959,'بيانات الموظفين'!$B$3:$C$301,2,FALSE))</f>
        <v/>
      </c>
      <c r="E959" s="94"/>
      <c r="F959" s="93"/>
      <c r="G959" s="94"/>
      <c r="H959" s="108"/>
      <c r="I959" s="109"/>
      <c r="J959" s="96"/>
      <c r="K959" s="97">
        <f t="shared" si="29"/>
        <v>0</v>
      </c>
    </row>
    <row r="960" spans="1:11" x14ac:dyDescent="0.25">
      <c r="A960" s="104" t="str">
        <f t="shared" si="28"/>
        <v/>
      </c>
      <c r="B960" s="93"/>
      <c r="C960" s="93"/>
      <c r="D960" s="103" t="str">
        <f>IF(C960="","",VLOOKUP(C960,'بيانات الموظفين'!$B$3:$C$301,2,FALSE))</f>
        <v/>
      </c>
      <c r="E960" s="94"/>
      <c r="F960" s="93"/>
      <c r="G960" s="94"/>
      <c r="H960" s="108"/>
      <c r="I960" s="109"/>
      <c r="J960" s="96"/>
      <c r="K960" s="97">
        <f t="shared" si="29"/>
        <v>0</v>
      </c>
    </row>
    <row r="961" spans="1:11" x14ac:dyDescent="0.25">
      <c r="A961" s="104" t="str">
        <f t="shared" si="28"/>
        <v/>
      </c>
      <c r="B961" s="93"/>
      <c r="C961" s="93"/>
      <c r="D961" s="103" t="str">
        <f>IF(C961="","",VLOOKUP(C961,'بيانات الموظفين'!$B$3:$C$301,2,FALSE))</f>
        <v/>
      </c>
      <c r="E961" s="94"/>
      <c r="F961" s="93"/>
      <c r="G961" s="94"/>
      <c r="H961" s="108"/>
      <c r="I961" s="109"/>
      <c r="J961" s="96"/>
      <c r="K961" s="97">
        <f t="shared" si="29"/>
        <v>0</v>
      </c>
    </row>
    <row r="962" spans="1:11" x14ac:dyDescent="0.25">
      <c r="A962" s="104" t="str">
        <f t="shared" si="28"/>
        <v/>
      </c>
      <c r="B962" s="93"/>
      <c r="C962" s="93"/>
      <c r="D962" s="103" t="str">
        <f>IF(C962="","",VLOOKUP(C962,'بيانات الموظفين'!$B$3:$C$301,2,FALSE))</f>
        <v/>
      </c>
      <c r="E962" s="94"/>
      <c r="F962" s="93"/>
      <c r="G962" s="94"/>
      <c r="H962" s="108"/>
      <c r="I962" s="109"/>
      <c r="J962" s="96"/>
      <c r="K962" s="97">
        <f t="shared" si="29"/>
        <v>0</v>
      </c>
    </row>
    <row r="963" spans="1:11" x14ac:dyDescent="0.25">
      <c r="A963" s="104" t="str">
        <f t="shared" si="28"/>
        <v/>
      </c>
      <c r="B963" s="93"/>
      <c r="C963" s="93"/>
      <c r="D963" s="103" t="str">
        <f>IF(C963="","",VLOOKUP(C963,'بيانات الموظفين'!$B$3:$C$301,2,FALSE))</f>
        <v/>
      </c>
      <c r="E963" s="94"/>
      <c r="F963" s="93"/>
      <c r="G963" s="94"/>
      <c r="H963" s="108"/>
      <c r="I963" s="109"/>
      <c r="J963" s="96"/>
      <c r="K963" s="97">
        <f t="shared" si="29"/>
        <v>0</v>
      </c>
    </row>
    <row r="964" spans="1:11" x14ac:dyDescent="0.25">
      <c r="A964" s="104" t="str">
        <f t="shared" si="28"/>
        <v/>
      </c>
      <c r="B964" s="93"/>
      <c r="C964" s="93"/>
      <c r="D964" s="103" t="str">
        <f>IF(C964="","",VLOOKUP(C964,'بيانات الموظفين'!$B$3:$C$301,2,FALSE))</f>
        <v/>
      </c>
      <c r="E964" s="94"/>
      <c r="F964" s="93"/>
      <c r="G964" s="94"/>
      <c r="H964" s="108"/>
      <c r="I964" s="109"/>
      <c r="J964" s="96"/>
      <c r="K964" s="97">
        <f t="shared" si="29"/>
        <v>0</v>
      </c>
    </row>
    <row r="965" spans="1:11" x14ac:dyDescent="0.25">
      <c r="A965" s="104" t="str">
        <f t="shared" si="28"/>
        <v/>
      </c>
      <c r="B965" s="93"/>
      <c r="C965" s="93"/>
      <c r="D965" s="103" t="str">
        <f>IF(C965="","",VLOOKUP(C965,'بيانات الموظفين'!$B$3:$C$301,2,FALSE))</f>
        <v/>
      </c>
      <c r="E965" s="94"/>
      <c r="F965" s="93"/>
      <c r="G965" s="94"/>
      <c r="H965" s="108"/>
      <c r="I965" s="109"/>
      <c r="J965" s="96"/>
      <c r="K965" s="97">
        <f t="shared" si="29"/>
        <v>0</v>
      </c>
    </row>
    <row r="966" spans="1:11" x14ac:dyDescent="0.25">
      <c r="A966" s="104" t="str">
        <f t="shared" ref="A966:A1002" si="30">IF(C966="","",ROW(A966)-ROW($A$5))</f>
        <v/>
      </c>
      <c r="B966" s="93"/>
      <c r="C966" s="93"/>
      <c r="D966" s="103" t="str">
        <f>IF(C966="","",VLOOKUP(C966,'بيانات الموظفين'!$B$3:$C$301,2,FALSE))</f>
        <v/>
      </c>
      <c r="E966" s="94"/>
      <c r="F966" s="93"/>
      <c r="G966" s="94"/>
      <c r="H966" s="108"/>
      <c r="I966" s="109"/>
      <c r="J966" s="96"/>
      <c r="K966" s="97">
        <f t="shared" si="29"/>
        <v>0</v>
      </c>
    </row>
    <row r="967" spans="1:11" x14ac:dyDescent="0.25">
      <c r="A967" s="104" t="str">
        <f t="shared" si="30"/>
        <v/>
      </c>
      <c r="B967" s="93"/>
      <c r="C967" s="93"/>
      <c r="D967" s="103" t="str">
        <f>IF(C967="","",VLOOKUP(C967,'بيانات الموظفين'!$B$3:$C$301,2,FALSE))</f>
        <v/>
      </c>
      <c r="E967" s="94"/>
      <c r="F967" s="93"/>
      <c r="G967" s="94"/>
      <c r="H967" s="108"/>
      <c r="I967" s="109"/>
      <c r="J967" s="96"/>
      <c r="K967" s="97">
        <f t="shared" ref="K967:K1002" si="31">I967-H967</f>
        <v>0</v>
      </c>
    </row>
    <row r="968" spans="1:11" x14ac:dyDescent="0.25">
      <c r="A968" s="104" t="str">
        <f t="shared" si="30"/>
        <v/>
      </c>
      <c r="B968" s="93"/>
      <c r="C968" s="93"/>
      <c r="D968" s="103" t="str">
        <f>IF(C968="","",VLOOKUP(C968,'بيانات الموظفين'!$B$3:$C$301,2,FALSE))</f>
        <v/>
      </c>
      <c r="E968" s="94"/>
      <c r="F968" s="93"/>
      <c r="G968" s="94"/>
      <c r="H968" s="108"/>
      <c r="I968" s="109"/>
      <c r="J968" s="96"/>
      <c r="K968" s="97">
        <f t="shared" si="31"/>
        <v>0</v>
      </c>
    </row>
    <row r="969" spans="1:11" x14ac:dyDescent="0.25">
      <c r="A969" s="104" t="str">
        <f t="shared" si="30"/>
        <v/>
      </c>
      <c r="B969" s="93"/>
      <c r="C969" s="93"/>
      <c r="D969" s="103" t="str">
        <f>IF(C969="","",VLOOKUP(C969,'بيانات الموظفين'!$B$3:$C$301,2,FALSE))</f>
        <v/>
      </c>
      <c r="E969" s="94"/>
      <c r="F969" s="93"/>
      <c r="G969" s="94"/>
      <c r="H969" s="108"/>
      <c r="I969" s="109"/>
      <c r="J969" s="96"/>
      <c r="K969" s="97">
        <f t="shared" si="31"/>
        <v>0</v>
      </c>
    </row>
    <row r="970" spans="1:11" x14ac:dyDescent="0.25">
      <c r="A970" s="104" t="str">
        <f t="shared" si="30"/>
        <v/>
      </c>
      <c r="B970" s="93"/>
      <c r="C970" s="93"/>
      <c r="D970" s="103" t="str">
        <f>IF(C970="","",VLOOKUP(C970,'بيانات الموظفين'!$B$3:$C$301,2,FALSE))</f>
        <v/>
      </c>
      <c r="E970" s="94"/>
      <c r="F970" s="93"/>
      <c r="G970" s="94"/>
      <c r="H970" s="108"/>
      <c r="I970" s="109"/>
      <c r="J970" s="96"/>
      <c r="K970" s="97">
        <f t="shared" si="31"/>
        <v>0</v>
      </c>
    </row>
    <row r="971" spans="1:11" x14ac:dyDescent="0.25">
      <c r="A971" s="104" t="str">
        <f t="shared" si="30"/>
        <v/>
      </c>
      <c r="B971" s="93"/>
      <c r="C971" s="93"/>
      <c r="D971" s="103" t="str">
        <f>IF(C971="","",VLOOKUP(C971,'بيانات الموظفين'!$B$3:$C$301,2,FALSE))</f>
        <v/>
      </c>
      <c r="E971" s="94"/>
      <c r="F971" s="93"/>
      <c r="G971" s="94"/>
      <c r="H971" s="108"/>
      <c r="I971" s="109"/>
      <c r="J971" s="96"/>
      <c r="K971" s="97">
        <f t="shared" si="31"/>
        <v>0</v>
      </c>
    </row>
    <row r="972" spans="1:11" x14ac:dyDescent="0.25">
      <c r="A972" s="104" t="str">
        <f t="shared" si="30"/>
        <v/>
      </c>
      <c r="B972" s="93"/>
      <c r="C972" s="93"/>
      <c r="D972" s="103" t="str">
        <f>IF(C972="","",VLOOKUP(C972,'بيانات الموظفين'!$B$3:$C$301,2,FALSE))</f>
        <v/>
      </c>
      <c r="E972" s="94"/>
      <c r="F972" s="93"/>
      <c r="G972" s="94"/>
      <c r="H972" s="108"/>
      <c r="I972" s="109"/>
      <c r="J972" s="96"/>
      <c r="K972" s="97">
        <f t="shared" si="31"/>
        <v>0</v>
      </c>
    </row>
    <row r="973" spans="1:11" x14ac:dyDescent="0.25">
      <c r="A973" s="104" t="str">
        <f t="shared" si="30"/>
        <v/>
      </c>
      <c r="B973" s="93"/>
      <c r="C973" s="93"/>
      <c r="D973" s="103" t="str">
        <f>IF(C973="","",VLOOKUP(C973,'بيانات الموظفين'!$B$3:$C$301,2,FALSE))</f>
        <v/>
      </c>
      <c r="E973" s="94"/>
      <c r="F973" s="93"/>
      <c r="G973" s="94"/>
      <c r="H973" s="108"/>
      <c r="I973" s="109"/>
      <c r="J973" s="96"/>
      <c r="K973" s="97">
        <f t="shared" si="31"/>
        <v>0</v>
      </c>
    </row>
    <row r="974" spans="1:11" x14ac:dyDescent="0.25">
      <c r="A974" s="104" t="str">
        <f t="shared" si="30"/>
        <v/>
      </c>
      <c r="B974" s="93"/>
      <c r="C974" s="93"/>
      <c r="D974" s="103" t="str">
        <f>IF(C974="","",VLOOKUP(C974,'بيانات الموظفين'!$B$3:$C$301,2,FALSE))</f>
        <v/>
      </c>
      <c r="E974" s="94"/>
      <c r="F974" s="93"/>
      <c r="G974" s="94"/>
      <c r="H974" s="108"/>
      <c r="I974" s="109"/>
      <c r="J974" s="96"/>
      <c r="K974" s="97">
        <f t="shared" si="31"/>
        <v>0</v>
      </c>
    </row>
    <row r="975" spans="1:11" x14ac:dyDescent="0.25">
      <c r="A975" s="104" t="str">
        <f t="shared" si="30"/>
        <v/>
      </c>
      <c r="B975" s="93"/>
      <c r="C975" s="93"/>
      <c r="D975" s="103" t="str">
        <f>IF(C975="","",VLOOKUP(C975,'بيانات الموظفين'!$B$3:$C$301,2,FALSE))</f>
        <v/>
      </c>
      <c r="E975" s="94"/>
      <c r="F975" s="93"/>
      <c r="G975" s="94"/>
      <c r="H975" s="108"/>
      <c r="I975" s="109"/>
      <c r="J975" s="96"/>
      <c r="K975" s="97">
        <f t="shared" si="31"/>
        <v>0</v>
      </c>
    </row>
    <row r="976" spans="1:11" x14ac:dyDescent="0.25">
      <c r="A976" s="104" t="str">
        <f t="shared" si="30"/>
        <v/>
      </c>
      <c r="B976" s="93"/>
      <c r="C976" s="93"/>
      <c r="D976" s="103" t="str">
        <f>IF(C976="","",VLOOKUP(C976,'بيانات الموظفين'!$B$3:$C$301,2,FALSE))</f>
        <v/>
      </c>
      <c r="E976" s="94"/>
      <c r="F976" s="93"/>
      <c r="G976" s="94"/>
      <c r="H976" s="108"/>
      <c r="I976" s="109"/>
      <c r="J976" s="96"/>
      <c r="K976" s="97">
        <f t="shared" si="31"/>
        <v>0</v>
      </c>
    </row>
    <row r="977" spans="1:11" x14ac:dyDescent="0.25">
      <c r="A977" s="104" t="str">
        <f t="shared" si="30"/>
        <v/>
      </c>
      <c r="B977" s="93"/>
      <c r="C977" s="93"/>
      <c r="D977" s="103" t="str">
        <f>IF(C977="","",VLOOKUP(C977,'بيانات الموظفين'!$B$3:$C$301,2,FALSE))</f>
        <v/>
      </c>
      <c r="E977" s="94"/>
      <c r="F977" s="93"/>
      <c r="G977" s="94"/>
      <c r="H977" s="108"/>
      <c r="I977" s="109"/>
      <c r="J977" s="96"/>
      <c r="K977" s="97">
        <f t="shared" si="31"/>
        <v>0</v>
      </c>
    </row>
    <row r="978" spans="1:11" x14ac:dyDescent="0.25">
      <c r="A978" s="104" t="str">
        <f t="shared" si="30"/>
        <v/>
      </c>
      <c r="B978" s="93"/>
      <c r="C978" s="93"/>
      <c r="D978" s="103" t="str">
        <f>IF(C978="","",VLOOKUP(C978,'بيانات الموظفين'!$B$3:$C$301,2,FALSE))</f>
        <v/>
      </c>
      <c r="E978" s="94"/>
      <c r="F978" s="93"/>
      <c r="G978" s="94"/>
      <c r="H978" s="108"/>
      <c r="I978" s="109"/>
      <c r="J978" s="96"/>
      <c r="K978" s="97">
        <f t="shared" si="31"/>
        <v>0</v>
      </c>
    </row>
    <row r="979" spans="1:11" x14ac:dyDescent="0.25">
      <c r="A979" s="104" t="str">
        <f t="shared" si="30"/>
        <v/>
      </c>
      <c r="B979" s="93"/>
      <c r="C979" s="93"/>
      <c r="D979" s="103" t="str">
        <f>IF(C979="","",VLOOKUP(C979,'بيانات الموظفين'!$B$3:$C$301,2,FALSE))</f>
        <v/>
      </c>
      <c r="E979" s="94"/>
      <c r="F979" s="93"/>
      <c r="G979" s="94"/>
      <c r="H979" s="108"/>
      <c r="I979" s="109"/>
      <c r="J979" s="96"/>
      <c r="K979" s="97">
        <f t="shared" si="31"/>
        <v>0</v>
      </c>
    </row>
    <row r="980" spans="1:11" x14ac:dyDescent="0.25">
      <c r="A980" s="104" t="str">
        <f t="shared" si="30"/>
        <v/>
      </c>
      <c r="B980" s="93"/>
      <c r="C980" s="93"/>
      <c r="D980" s="103" t="str">
        <f>IF(C980="","",VLOOKUP(C980,'بيانات الموظفين'!$B$3:$C$301,2,FALSE))</f>
        <v/>
      </c>
      <c r="E980" s="94"/>
      <c r="F980" s="93"/>
      <c r="G980" s="94"/>
      <c r="H980" s="108"/>
      <c r="I980" s="109"/>
      <c r="J980" s="96"/>
      <c r="K980" s="97">
        <f t="shared" si="31"/>
        <v>0</v>
      </c>
    </row>
    <row r="981" spans="1:11" x14ac:dyDescent="0.25">
      <c r="A981" s="104" t="str">
        <f t="shared" si="30"/>
        <v/>
      </c>
      <c r="B981" s="93"/>
      <c r="C981" s="93"/>
      <c r="D981" s="103" t="str">
        <f>IF(C981="","",VLOOKUP(C981,'بيانات الموظفين'!$B$3:$C$301,2,FALSE))</f>
        <v/>
      </c>
      <c r="E981" s="94"/>
      <c r="F981" s="93"/>
      <c r="G981" s="94"/>
      <c r="H981" s="108"/>
      <c r="I981" s="109"/>
      <c r="J981" s="96"/>
      <c r="K981" s="97">
        <f t="shared" si="31"/>
        <v>0</v>
      </c>
    </row>
    <row r="982" spans="1:11" x14ac:dyDescent="0.25">
      <c r="A982" s="104" t="str">
        <f t="shared" si="30"/>
        <v/>
      </c>
      <c r="B982" s="93"/>
      <c r="C982" s="93"/>
      <c r="D982" s="103" t="str">
        <f>IF(C982="","",VLOOKUP(C982,'بيانات الموظفين'!$B$3:$C$301,2,FALSE))</f>
        <v/>
      </c>
      <c r="E982" s="94"/>
      <c r="F982" s="93"/>
      <c r="G982" s="94"/>
      <c r="H982" s="108"/>
      <c r="I982" s="109"/>
      <c r="J982" s="96"/>
      <c r="K982" s="97">
        <f t="shared" si="31"/>
        <v>0</v>
      </c>
    </row>
    <row r="983" spans="1:11" x14ac:dyDescent="0.25">
      <c r="A983" s="104" t="str">
        <f t="shared" si="30"/>
        <v/>
      </c>
      <c r="B983" s="93"/>
      <c r="C983" s="93"/>
      <c r="D983" s="103" t="str">
        <f>IF(C983="","",VLOOKUP(C983,'بيانات الموظفين'!$B$3:$C$301,2,FALSE))</f>
        <v/>
      </c>
      <c r="E983" s="94"/>
      <c r="F983" s="93"/>
      <c r="G983" s="94"/>
      <c r="H983" s="108"/>
      <c r="I983" s="109"/>
      <c r="J983" s="96"/>
      <c r="K983" s="97">
        <f t="shared" si="31"/>
        <v>0</v>
      </c>
    </row>
    <row r="984" spans="1:11" x14ac:dyDescent="0.25">
      <c r="A984" s="104" t="str">
        <f t="shared" si="30"/>
        <v/>
      </c>
      <c r="B984" s="93"/>
      <c r="C984" s="93"/>
      <c r="D984" s="103" t="str">
        <f>IF(C984="","",VLOOKUP(C984,'بيانات الموظفين'!$B$3:$C$301,2,FALSE))</f>
        <v/>
      </c>
      <c r="E984" s="94"/>
      <c r="F984" s="93"/>
      <c r="G984" s="94"/>
      <c r="H984" s="108"/>
      <c r="I984" s="109"/>
      <c r="J984" s="96"/>
      <c r="K984" s="97">
        <f t="shared" si="31"/>
        <v>0</v>
      </c>
    </row>
    <row r="985" spans="1:11" x14ac:dyDescent="0.25">
      <c r="A985" s="104" t="str">
        <f t="shared" si="30"/>
        <v/>
      </c>
      <c r="B985" s="93"/>
      <c r="C985" s="93"/>
      <c r="D985" s="103" t="str">
        <f>IF(C985="","",VLOOKUP(C985,'بيانات الموظفين'!$B$3:$C$301,2,FALSE))</f>
        <v/>
      </c>
      <c r="E985" s="94"/>
      <c r="F985" s="93"/>
      <c r="G985" s="94"/>
      <c r="H985" s="108"/>
      <c r="I985" s="109"/>
      <c r="J985" s="96"/>
      <c r="K985" s="97">
        <f t="shared" si="31"/>
        <v>0</v>
      </c>
    </row>
    <row r="986" spans="1:11" x14ac:dyDescent="0.25">
      <c r="A986" s="104" t="str">
        <f t="shared" si="30"/>
        <v/>
      </c>
      <c r="B986" s="93"/>
      <c r="C986" s="93"/>
      <c r="D986" s="103" t="str">
        <f>IF(C986="","",VLOOKUP(C986,'بيانات الموظفين'!$B$3:$C$301,2,FALSE))</f>
        <v/>
      </c>
      <c r="E986" s="94"/>
      <c r="F986" s="93"/>
      <c r="G986" s="94"/>
      <c r="H986" s="108"/>
      <c r="I986" s="109"/>
      <c r="J986" s="96"/>
      <c r="K986" s="97">
        <f t="shared" si="31"/>
        <v>0</v>
      </c>
    </row>
    <row r="987" spans="1:11" x14ac:dyDescent="0.25">
      <c r="A987" s="104" t="str">
        <f t="shared" si="30"/>
        <v/>
      </c>
      <c r="B987" s="93"/>
      <c r="C987" s="93"/>
      <c r="D987" s="103" t="str">
        <f>IF(C987="","",VLOOKUP(C987,'بيانات الموظفين'!$B$3:$C$301,2,FALSE))</f>
        <v/>
      </c>
      <c r="E987" s="94"/>
      <c r="F987" s="93"/>
      <c r="G987" s="94"/>
      <c r="H987" s="108"/>
      <c r="I987" s="109"/>
      <c r="J987" s="96"/>
      <c r="K987" s="97">
        <f t="shared" si="31"/>
        <v>0</v>
      </c>
    </row>
    <row r="988" spans="1:11" x14ac:dyDescent="0.25">
      <c r="A988" s="104" t="str">
        <f t="shared" si="30"/>
        <v/>
      </c>
      <c r="B988" s="93"/>
      <c r="C988" s="93"/>
      <c r="D988" s="103" t="str">
        <f>IF(C988="","",VLOOKUP(C988,'بيانات الموظفين'!$B$3:$C$301,2,FALSE))</f>
        <v/>
      </c>
      <c r="E988" s="94"/>
      <c r="F988" s="93"/>
      <c r="G988" s="94"/>
      <c r="H988" s="108"/>
      <c r="I988" s="109"/>
      <c r="J988" s="96"/>
      <c r="K988" s="97">
        <f t="shared" si="31"/>
        <v>0</v>
      </c>
    </row>
    <row r="989" spans="1:11" x14ac:dyDescent="0.25">
      <c r="A989" s="104" t="str">
        <f t="shared" si="30"/>
        <v/>
      </c>
      <c r="B989" s="93"/>
      <c r="C989" s="93"/>
      <c r="D989" s="103" t="str">
        <f>IF(C989="","",VLOOKUP(C989,'بيانات الموظفين'!$B$3:$C$301,2,FALSE))</f>
        <v/>
      </c>
      <c r="E989" s="94"/>
      <c r="F989" s="93"/>
      <c r="G989" s="94"/>
      <c r="H989" s="108"/>
      <c r="I989" s="109"/>
      <c r="J989" s="96"/>
      <c r="K989" s="97">
        <f t="shared" si="31"/>
        <v>0</v>
      </c>
    </row>
    <row r="990" spans="1:11" x14ac:dyDescent="0.25">
      <c r="A990" s="104" t="str">
        <f t="shared" si="30"/>
        <v/>
      </c>
      <c r="B990" s="93"/>
      <c r="C990" s="93"/>
      <c r="D990" s="103" t="str">
        <f>IF(C990="","",VLOOKUP(C990,'بيانات الموظفين'!$B$3:$C$301,2,FALSE))</f>
        <v/>
      </c>
      <c r="E990" s="94"/>
      <c r="F990" s="93"/>
      <c r="G990" s="94"/>
      <c r="H990" s="108"/>
      <c r="I990" s="109"/>
      <c r="J990" s="96"/>
      <c r="K990" s="97">
        <f t="shared" si="31"/>
        <v>0</v>
      </c>
    </row>
    <row r="991" spans="1:11" x14ac:dyDescent="0.25">
      <c r="A991" s="104" t="str">
        <f t="shared" si="30"/>
        <v/>
      </c>
      <c r="B991" s="93"/>
      <c r="C991" s="93"/>
      <c r="D991" s="103" t="str">
        <f>IF(C991="","",VLOOKUP(C991,'بيانات الموظفين'!$B$3:$C$301,2,FALSE))</f>
        <v/>
      </c>
      <c r="E991" s="94"/>
      <c r="F991" s="93"/>
      <c r="G991" s="94"/>
      <c r="H991" s="108"/>
      <c r="I991" s="109"/>
      <c r="J991" s="96"/>
      <c r="K991" s="97">
        <f t="shared" si="31"/>
        <v>0</v>
      </c>
    </row>
    <row r="992" spans="1:11" x14ac:dyDescent="0.25">
      <c r="A992" s="104" t="str">
        <f t="shared" si="30"/>
        <v/>
      </c>
      <c r="B992" s="93"/>
      <c r="C992" s="93"/>
      <c r="D992" s="103" t="str">
        <f>IF(C992="","",VLOOKUP(C992,'بيانات الموظفين'!$B$3:$C$301,2,FALSE))</f>
        <v/>
      </c>
      <c r="E992" s="94"/>
      <c r="F992" s="93"/>
      <c r="G992" s="94"/>
      <c r="H992" s="108"/>
      <c r="I992" s="109"/>
      <c r="J992" s="96"/>
      <c r="K992" s="97">
        <f t="shared" si="31"/>
        <v>0</v>
      </c>
    </row>
    <row r="993" spans="1:11" x14ac:dyDescent="0.25">
      <c r="A993" s="104" t="str">
        <f t="shared" si="30"/>
        <v/>
      </c>
      <c r="B993" s="93"/>
      <c r="C993" s="93"/>
      <c r="D993" s="103" t="str">
        <f>IF(C993="","",VLOOKUP(C993,'بيانات الموظفين'!$B$3:$C$301,2,FALSE))</f>
        <v/>
      </c>
      <c r="E993" s="94"/>
      <c r="F993" s="93"/>
      <c r="G993" s="94"/>
      <c r="H993" s="108"/>
      <c r="I993" s="109"/>
      <c r="J993" s="96"/>
      <c r="K993" s="97">
        <f t="shared" si="31"/>
        <v>0</v>
      </c>
    </row>
    <row r="994" spans="1:11" x14ac:dyDescent="0.25">
      <c r="A994" s="104" t="str">
        <f t="shared" si="30"/>
        <v/>
      </c>
      <c r="B994" s="93"/>
      <c r="C994" s="93"/>
      <c r="D994" s="103" t="str">
        <f>IF(C994="","",VLOOKUP(C994,'بيانات الموظفين'!$B$3:$C$301,2,FALSE))</f>
        <v/>
      </c>
      <c r="E994" s="94"/>
      <c r="F994" s="93"/>
      <c r="G994" s="94"/>
      <c r="H994" s="108"/>
      <c r="I994" s="109"/>
      <c r="J994" s="96"/>
      <c r="K994" s="97">
        <f t="shared" si="31"/>
        <v>0</v>
      </c>
    </row>
    <row r="995" spans="1:11" x14ac:dyDescent="0.25">
      <c r="A995" s="104" t="str">
        <f t="shared" si="30"/>
        <v/>
      </c>
      <c r="B995" s="93"/>
      <c r="C995" s="93"/>
      <c r="D995" s="103" t="str">
        <f>IF(C995="","",VLOOKUP(C995,'بيانات الموظفين'!$B$3:$C$301,2,FALSE))</f>
        <v/>
      </c>
      <c r="E995" s="94"/>
      <c r="F995" s="93"/>
      <c r="G995" s="94"/>
      <c r="H995" s="108"/>
      <c r="I995" s="109"/>
      <c r="J995" s="96"/>
      <c r="K995" s="97">
        <f t="shared" si="31"/>
        <v>0</v>
      </c>
    </row>
    <row r="996" spans="1:11" x14ac:dyDescent="0.25">
      <c r="A996" s="104" t="str">
        <f t="shared" si="30"/>
        <v/>
      </c>
      <c r="B996" s="93"/>
      <c r="C996" s="93"/>
      <c r="D996" s="103" t="str">
        <f>IF(C996="","",VLOOKUP(C996,'بيانات الموظفين'!$B$3:$C$301,2,FALSE))</f>
        <v/>
      </c>
      <c r="E996" s="94"/>
      <c r="F996" s="93"/>
      <c r="G996" s="94"/>
      <c r="H996" s="108"/>
      <c r="I996" s="109"/>
      <c r="J996" s="96"/>
      <c r="K996" s="97">
        <f t="shared" si="31"/>
        <v>0</v>
      </c>
    </row>
    <row r="997" spans="1:11" x14ac:dyDescent="0.25">
      <c r="A997" s="104" t="str">
        <f t="shared" si="30"/>
        <v/>
      </c>
      <c r="B997" s="93"/>
      <c r="C997" s="93"/>
      <c r="D997" s="103" t="str">
        <f>IF(C997="","",VLOOKUP(C997,'بيانات الموظفين'!$B$3:$C$301,2,FALSE))</f>
        <v/>
      </c>
      <c r="E997" s="94"/>
      <c r="F997" s="93"/>
      <c r="G997" s="94"/>
      <c r="H997" s="108"/>
      <c r="I997" s="109"/>
      <c r="J997" s="96"/>
      <c r="K997" s="97">
        <f t="shared" si="31"/>
        <v>0</v>
      </c>
    </row>
    <row r="998" spans="1:11" x14ac:dyDescent="0.25">
      <c r="A998" s="104" t="str">
        <f t="shared" si="30"/>
        <v/>
      </c>
      <c r="B998" s="93"/>
      <c r="C998" s="93"/>
      <c r="D998" s="103" t="str">
        <f>IF(C998="","",VLOOKUP(C998,'بيانات الموظفين'!$B$3:$C$301,2,FALSE))</f>
        <v/>
      </c>
      <c r="E998" s="94"/>
      <c r="F998" s="93"/>
      <c r="G998" s="94"/>
      <c r="H998" s="108"/>
      <c r="I998" s="109"/>
      <c r="J998" s="96"/>
      <c r="K998" s="97">
        <f t="shared" si="31"/>
        <v>0</v>
      </c>
    </row>
    <row r="999" spans="1:11" x14ac:dyDescent="0.25">
      <c r="A999" s="104" t="str">
        <f t="shared" si="30"/>
        <v/>
      </c>
      <c r="B999" s="93"/>
      <c r="C999" s="93"/>
      <c r="D999" s="103" t="str">
        <f>IF(C999="","",VLOOKUP(C999,'بيانات الموظفين'!$B$3:$C$301,2,FALSE))</f>
        <v/>
      </c>
      <c r="E999" s="94"/>
      <c r="F999" s="93"/>
      <c r="G999" s="94"/>
      <c r="H999" s="108"/>
      <c r="I999" s="109"/>
      <c r="J999" s="96"/>
      <c r="K999" s="97">
        <f t="shared" si="31"/>
        <v>0</v>
      </c>
    </row>
    <row r="1000" spans="1:11" x14ac:dyDescent="0.25">
      <c r="A1000" s="104" t="str">
        <f t="shared" si="30"/>
        <v/>
      </c>
      <c r="B1000" s="93"/>
      <c r="C1000" s="93"/>
      <c r="D1000" s="103" t="str">
        <f>IF(C1000="","",VLOOKUP(C1000,'بيانات الموظفين'!$B$3:$C$301,2,FALSE))</f>
        <v/>
      </c>
      <c r="E1000" s="94"/>
      <c r="F1000" s="93"/>
      <c r="G1000" s="94"/>
      <c r="H1000" s="108"/>
      <c r="I1000" s="109"/>
      <c r="J1000" s="96"/>
      <c r="K1000" s="97">
        <f t="shared" si="31"/>
        <v>0</v>
      </c>
    </row>
    <row r="1001" spans="1:11" x14ac:dyDescent="0.25">
      <c r="A1001" s="104" t="str">
        <f t="shared" si="30"/>
        <v/>
      </c>
      <c r="B1001" s="93"/>
      <c r="C1001" s="93"/>
      <c r="D1001" s="103" t="str">
        <f>IF(C1001="","",VLOOKUP(C1001,'بيانات الموظفين'!$B$3:$C$301,2,FALSE))</f>
        <v/>
      </c>
      <c r="E1001" s="94"/>
      <c r="F1001" s="93"/>
      <c r="G1001" s="94"/>
      <c r="H1001" s="108"/>
      <c r="I1001" s="109"/>
      <c r="J1001" s="96"/>
      <c r="K1001" s="97">
        <f t="shared" si="31"/>
        <v>0</v>
      </c>
    </row>
    <row r="1002" spans="1:11" ht="15.75" thickBot="1" x14ac:dyDescent="0.3">
      <c r="A1002" s="104" t="str">
        <f t="shared" si="30"/>
        <v/>
      </c>
      <c r="B1002" s="93"/>
      <c r="C1002" s="93"/>
      <c r="D1002" s="103" t="str">
        <f>IF(C1002="","",VLOOKUP(C1002,'بيانات الموظفين'!$B$3:$C$301,2,FALSE))</f>
        <v/>
      </c>
      <c r="E1002" s="94"/>
      <c r="F1002" s="98"/>
      <c r="G1002" s="94"/>
      <c r="H1002" s="110"/>
      <c r="I1002" s="111"/>
      <c r="J1002" s="96"/>
      <c r="K1002" s="97">
        <f t="shared" si="31"/>
        <v>0</v>
      </c>
    </row>
    <row r="1003" spans="1:11" ht="15.75" thickBot="1" x14ac:dyDescent="0.3">
      <c r="A1003" s="99"/>
      <c r="B1003" s="100"/>
      <c r="C1003" s="100"/>
      <c r="D1003" s="100"/>
      <c r="E1003" s="94"/>
      <c r="F1003" s="100"/>
      <c r="G1003" s="94"/>
      <c r="H1003" s="112"/>
      <c r="I1003" s="113"/>
      <c r="J1003" s="96"/>
      <c r="K1003" s="101">
        <f>SUM(K6:K1002)</f>
        <v>0</v>
      </c>
    </row>
  </sheetData>
  <autoFilter ref="A5:D1002" xr:uid="{56578217-EBC4-40CB-9033-5647E2E0F199}"/>
  <mergeCells count="2">
    <mergeCell ref="A2:K2"/>
    <mergeCell ref="A3:D3"/>
  </mergeCells>
  <conditionalFormatting sqref="A2:XFD5 A1003:XFD1048576 K6:XFD1002">
    <cfRule type="cellIs" dxfId="2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E5975-8F0A-44CD-9B8C-D545AE4A4B59}">
  <dimension ref="A1:I23"/>
  <sheetViews>
    <sheetView showGridLines="0" rightToLeft="1" workbookViewId="0">
      <selection activeCell="F7" sqref="F7"/>
    </sheetView>
  </sheetViews>
  <sheetFormatPr defaultRowHeight="14.25" x14ac:dyDescent="0.2"/>
  <cols>
    <col min="1" max="1" width="6.125" customWidth="1"/>
    <col min="3" max="3" width="5" customWidth="1"/>
    <col min="4" max="4" width="11.25" customWidth="1"/>
    <col min="5" max="5" width="24" customWidth="1"/>
    <col min="6" max="6" width="15.875" customWidth="1"/>
    <col min="7" max="7" width="19.625" customWidth="1"/>
    <col min="8" max="8" width="24.625" customWidth="1"/>
    <col min="9" max="9" width="20" customWidth="1"/>
  </cols>
  <sheetData>
    <row r="1" spans="1:9" ht="54" customHeight="1" x14ac:dyDescent="0.2"/>
    <row r="2" spans="1:9" ht="27.6" customHeight="1" x14ac:dyDescent="0.2">
      <c r="A2" t="str" cm="1">
        <f t="array" ref="A2">IFERROR(INDEX(حضورانصراف,_xlfn.AGGREGATE(15,6,IF($E$3=حضورانصراف,ROW(حضورانصراف)-1,""),ROW(#REF!)),MATCH(#REF!,العمل,0)),"")</f>
        <v/>
      </c>
    </row>
    <row r="3" spans="1:9" ht="25.15" customHeight="1" x14ac:dyDescent="0.2">
      <c r="C3" s="139" t="s">
        <v>3</v>
      </c>
      <c r="D3" s="140"/>
      <c r="E3" s="69" t="s">
        <v>11</v>
      </c>
      <c r="F3" s="68" t="s">
        <v>26</v>
      </c>
      <c r="G3" s="78"/>
      <c r="H3" s="68" t="s">
        <v>12</v>
      </c>
      <c r="I3" s="78"/>
    </row>
    <row r="5" spans="1:9" ht="26.45" customHeight="1" x14ac:dyDescent="0.2">
      <c r="C5" s="141" t="s">
        <v>0</v>
      </c>
      <c r="D5" s="141" t="s">
        <v>1</v>
      </c>
      <c r="E5" s="141" t="s">
        <v>3</v>
      </c>
      <c r="F5" s="142" t="s">
        <v>20</v>
      </c>
      <c r="G5" s="142"/>
      <c r="H5" s="142"/>
      <c r="I5" s="142"/>
    </row>
    <row r="6" spans="1:9" ht="30.6" customHeight="1" x14ac:dyDescent="0.2">
      <c r="C6" s="141"/>
      <c r="D6" s="141"/>
      <c r="E6" s="141"/>
      <c r="F6" s="77" t="s">
        <v>19</v>
      </c>
      <c r="G6" s="77" t="s">
        <v>21</v>
      </c>
      <c r="H6" s="70" t="s">
        <v>25</v>
      </c>
      <c r="I6" s="70" t="s">
        <v>9</v>
      </c>
    </row>
    <row r="7" spans="1:9" x14ac:dyDescent="0.2">
      <c r="C7" s="75"/>
      <c r="D7" s="75"/>
      <c r="E7" s="75"/>
      <c r="F7" s="76"/>
      <c r="G7" s="75"/>
      <c r="H7" s="75"/>
      <c r="I7" s="75"/>
    </row>
    <row r="8" spans="1:9" x14ac:dyDescent="0.2">
      <c r="C8" s="71"/>
      <c r="D8" s="71"/>
      <c r="E8" s="72"/>
      <c r="F8" s="73"/>
      <c r="G8" s="73"/>
      <c r="H8" s="73"/>
      <c r="I8" s="73"/>
    </row>
    <row r="9" spans="1:9" x14ac:dyDescent="0.2">
      <c r="C9" s="71"/>
      <c r="D9" s="71"/>
      <c r="E9" s="71"/>
      <c r="F9" s="71"/>
      <c r="G9" s="71"/>
      <c r="H9" s="71"/>
      <c r="I9" s="71"/>
    </row>
    <row r="10" spans="1:9" x14ac:dyDescent="0.2">
      <c r="C10" s="71"/>
      <c r="D10" s="71"/>
      <c r="E10" s="72"/>
      <c r="F10" s="73"/>
      <c r="G10" s="73"/>
      <c r="H10" s="73"/>
      <c r="I10" s="73"/>
    </row>
    <row r="11" spans="1:9" x14ac:dyDescent="0.2">
      <c r="C11" s="71"/>
      <c r="D11" s="71"/>
      <c r="E11" s="71"/>
      <c r="F11" s="71"/>
      <c r="G11" s="71"/>
      <c r="H11" s="71"/>
      <c r="I11" s="71"/>
    </row>
    <row r="12" spans="1:9" x14ac:dyDescent="0.2">
      <c r="C12" s="71"/>
      <c r="D12" s="71"/>
      <c r="E12" s="72"/>
      <c r="F12" s="73"/>
      <c r="G12" s="73"/>
      <c r="H12" s="73"/>
      <c r="I12" s="73"/>
    </row>
    <row r="13" spans="1:9" x14ac:dyDescent="0.2">
      <c r="C13" s="71"/>
      <c r="D13" s="71"/>
      <c r="E13" s="71"/>
      <c r="F13" s="71"/>
      <c r="G13" s="71"/>
      <c r="H13" s="71"/>
      <c r="I13" s="71"/>
    </row>
    <row r="14" spans="1:9" x14ac:dyDescent="0.2">
      <c r="C14" s="71"/>
      <c r="D14" s="71"/>
      <c r="E14" s="72"/>
      <c r="F14" s="73"/>
      <c r="G14" s="73"/>
      <c r="H14" s="73"/>
      <c r="I14" s="73"/>
    </row>
    <row r="15" spans="1:9" x14ac:dyDescent="0.2">
      <c r="C15" s="71"/>
      <c r="D15" s="71"/>
      <c r="E15" s="71"/>
      <c r="F15" s="71"/>
      <c r="G15" s="71"/>
      <c r="H15" s="71"/>
      <c r="I15" s="71"/>
    </row>
    <row r="16" spans="1:9" x14ac:dyDescent="0.2">
      <c r="C16" s="71"/>
      <c r="D16" s="71"/>
      <c r="E16" s="72"/>
      <c r="F16" s="73"/>
      <c r="G16" s="73"/>
      <c r="H16" s="73"/>
      <c r="I16" s="73"/>
    </row>
    <row r="17" spans="3:9" x14ac:dyDescent="0.2">
      <c r="C17" s="71"/>
      <c r="D17" s="71"/>
      <c r="E17" s="71"/>
      <c r="F17" s="71"/>
      <c r="G17" s="71"/>
      <c r="H17" s="71"/>
      <c r="I17" s="71"/>
    </row>
    <row r="18" spans="3:9" x14ac:dyDescent="0.2">
      <c r="C18" s="71"/>
      <c r="D18" s="71"/>
      <c r="E18" s="72"/>
      <c r="F18" s="73"/>
      <c r="G18" s="73"/>
      <c r="H18" s="73"/>
      <c r="I18" s="73"/>
    </row>
    <row r="19" spans="3:9" x14ac:dyDescent="0.2">
      <c r="C19" s="71"/>
      <c r="D19" s="71"/>
      <c r="E19" s="71"/>
      <c r="F19" s="71"/>
      <c r="G19" s="71"/>
      <c r="H19" s="71"/>
      <c r="I19" s="71"/>
    </row>
    <row r="20" spans="3:9" x14ac:dyDescent="0.2">
      <c r="C20" s="71"/>
      <c r="D20" s="71"/>
      <c r="E20" s="72"/>
      <c r="F20" s="73"/>
      <c r="G20" s="73"/>
      <c r="H20" s="73"/>
      <c r="I20" s="73"/>
    </row>
    <row r="21" spans="3:9" x14ac:dyDescent="0.2">
      <c r="C21" s="71"/>
      <c r="D21" s="71"/>
      <c r="E21" s="71"/>
      <c r="F21" s="71"/>
      <c r="G21" s="71"/>
      <c r="H21" s="71"/>
      <c r="I21" s="71"/>
    </row>
    <row r="22" spans="3:9" x14ac:dyDescent="0.2">
      <c r="C22" s="71"/>
      <c r="D22" s="71"/>
      <c r="E22" s="72"/>
      <c r="F22" s="73"/>
      <c r="G22" s="73"/>
      <c r="H22" s="73"/>
      <c r="I22" s="73"/>
    </row>
    <row r="23" spans="3:9" x14ac:dyDescent="0.2">
      <c r="C23" s="74"/>
      <c r="D23" s="74"/>
      <c r="E23" s="74"/>
      <c r="F23" s="74"/>
      <c r="G23" s="74"/>
      <c r="H23" s="74"/>
      <c r="I23" s="74"/>
    </row>
  </sheetData>
  <mergeCells count="5">
    <mergeCell ref="C3:D3"/>
    <mergeCell ref="C5:C6"/>
    <mergeCell ref="D5:D6"/>
    <mergeCell ref="E5:E6"/>
    <mergeCell ref="F5:I5"/>
  </mergeCells>
  <conditionalFormatting sqref="F8 F10 F12 F14 F16 F18 F20 F22">
    <cfRule type="containsText" dxfId="26" priority="1" operator="containsText" text="تحت الاجراء">
      <formula>NOT(ISERROR(SEARCH("تحت الاجراء",F8)))</formula>
    </cfRule>
    <cfRule type="containsText" dxfId="25" priority="2" operator="containsText" text="تم الانتهاء">
      <formula>NOT(ISERROR(SEARCH("تم الانتهاء",F8)))</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960CF97-93B2-4A8F-AE37-A3C406DEA120}">
          <x14:formula1>
            <xm:f>'بيانات الموظفين'!$C$3:$C$112</xm:f>
          </x14:formula1>
          <xm:sqref>E3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الصفحه الرئيسيه</vt:lpstr>
      <vt:lpstr>بيانات الموظفين</vt:lpstr>
      <vt:lpstr>التقارير</vt:lpstr>
      <vt:lpstr>حضور وانصراف8</vt:lpstr>
      <vt:lpstr>حضور وانصراف9 </vt:lpstr>
      <vt:lpstr>تصريح اذن8</vt:lpstr>
      <vt:lpstr>تصريح اذن9</vt:lpstr>
      <vt:lpstr>التقرير المفصل</vt:lpstr>
      <vt:lpstr>'بيانات الموظفين'!Print_Titles</vt:lpstr>
      <vt:lpstr>'تصريح اذن8'!Print_Titles</vt:lpstr>
      <vt:lpstr>'تصريح اذن9'!Print_Titles</vt:lpstr>
      <vt:lpstr>الأسماء</vt:lpstr>
      <vt:lpstr>'حضور وانصراف9 '!العمل</vt:lpstr>
      <vt:lpstr>العمل</vt:lpstr>
      <vt:lpstr>'حضور وانصراف9 '!حضورانصراف</vt:lpstr>
      <vt:lpstr>حضورانصراف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2021-09-07T07:28:00Z</dcterms:modified>
</cp:coreProperties>
</file>