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efalnagar\Desktop\"/>
    </mc:Choice>
  </mc:AlternateContent>
  <xr:revisionPtr revIDLastSave="0" documentId="8_{C17FCFC7-FA91-4525-84D7-DDB8757280C0}" xr6:coauthVersionLast="47" xr6:coauthVersionMax="47" xr10:uidLastSave="{00000000-0000-0000-0000-000000000000}"/>
  <bookViews>
    <workbookView xWindow="-120" yWindow="-120" windowWidth="29040" windowHeight="15840" xr2:uid="{DFA16BAA-0E21-4A04-9075-D4867C84C0A0}"/>
  </bookViews>
  <sheets>
    <sheet name="sheet" sheetId="1" r:id="rId1"/>
  </sheets>
  <externalReferences>
    <externalReference r:id="rId2"/>
  </externalReferences>
  <definedNames>
    <definedName name="الصف">[1]master!$DF$6056:$DF$6089</definedName>
  </definedNames>
  <calcPr calcId="181029" iterateCount="10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59" i="1" l="1"/>
  <c r="V159" i="1"/>
  <c r="X158" i="1"/>
  <c r="X160" i="1" s="1"/>
  <c r="V158" i="1"/>
  <c r="V160" i="1" s="1"/>
  <c r="X155" i="1"/>
  <c r="V155" i="1"/>
  <c r="X154" i="1"/>
  <c r="X156" i="1" s="1"/>
  <c r="V154" i="1"/>
  <c r="V156" i="1" s="1"/>
  <c r="X11" i="1"/>
  <c r="V11" i="1"/>
  <c r="X10" i="1"/>
  <c r="X152" i="1" s="1"/>
  <c r="V10" i="1"/>
  <c r="V152" i="1" s="1"/>
  <c r="J7" i="1"/>
  <c r="T5" i="1"/>
  <c r="S5" i="1"/>
  <c r="R5" i="1"/>
  <c r="B5" i="1"/>
  <c r="O4" i="1"/>
  <c r="K4" i="1"/>
  <c r="B4" i="1"/>
  <c r="B3" i="1"/>
  <c r="S2" i="1"/>
  <c r="S1" i="1"/>
</calcChain>
</file>

<file path=xl/sharedStrings.xml><?xml version="1.0" encoding="utf-8"?>
<sst xmlns="http://schemas.openxmlformats.org/spreadsheetml/2006/main" count="574" uniqueCount="213">
  <si>
    <t>اختر الصف ثم استيراد ثم ترتيب</t>
  </si>
  <si>
    <t>الصف</t>
  </si>
  <si>
    <t xml:space="preserve">5 إبتدائي </t>
  </si>
  <si>
    <t>سجل قيد بيانات صف</t>
  </si>
  <si>
    <t>بنون</t>
  </si>
  <si>
    <t>بنات</t>
  </si>
  <si>
    <t>جملة</t>
  </si>
  <si>
    <t>مسلسل</t>
  </si>
  <si>
    <t>اسم الطالب</t>
  </si>
  <si>
    <t>تاريخ الدخول للمدرسة</t>
  </si>
  <si>
    <t>الرقم القومي</t>
  </si>
  <si>
    <t>تاريخ الميلاد</t>
  </si>
  <si>
    <t>السن في</t>
  </si>
  <si>
    <t>النوع</t>
  </si>
  <si>
    <t>الديانة</t>
  </si>
  <si>
    <t>الجنسية</t>
  </si>
  <si>
    <t xml:space="preserve">حالة القيد </t>
  </si>
  <si>
    <t>اسم ولي الامر</t>
  </si>
  <si>
    <t>وظيفته</t>
  </si>
  <si>
    <t>عنوانه</t>
  </si>
  <si>
    <t>رقم التليفون</t>
  </si>
  <si>
    <t>ملاحظات</t>
  </si>
  <si>
    <t>يوم</t>
  </si>
  <si>
    <t>شهر</t>
  </si>
  <si>
    <t>سنة</t>
  </si>
  <si>
    <t>احمد صلاح ابراهيم عبدالرحمن</t>
  </si>
  <si>
    <t>ذكر</t>
  </si>
  <si>
    <t>مسلم</t>
  </si>
  <si>
    <t>مصري</t>
  </si>
  <si>
    <t>منقول</t>
  </si>
  <si>
    <t>صلاح ابراهيم عبدالرحمن</t>
  </si>
  <si>
    <t>مسلم ذكر</t>
  </si>
  <si>
    <t>مسلم أنثى</t>
  </si>
  <si>
    <t>احمد عادل مجاهد السيد ابراهيم</t>
  </si>
  <si>
    <t>عادل مجاهد السيد ابراهيم</t>
  </si>
  <si>
    <t>احمد عبد الوهاب السيد حسن محمد</t>
  </si>
  <si>
    <t>عبد الوهاب السيد حسن محمد</t>
  </si>
  <si>
    <t>احمد محمد عبدالعزيز الصادق حسين</t>
  </si>
  <si>
    <t>محمد عبدالعزيز الصادق حسين</t>
  </si>
  <si>
    <t>احمد محمد محمد الهادى محمد</t>
  </si>
  <si>
    <t>محمد محمد الهادى محمد</t>
  </si>
  <si>
    <t>احمد وليد صالح احمد صالح</t>
  </si>
  <si>
    <t>وليد صالح احمد صالح</t>
  </si>
  <si>
    <t>اسلام صبحى عبدالعظيم على بكرى</t>
  </si>
  <si>
    <t>صبحى عبدالعظيم على بكرى</t>
  </si>
  <si>
    <t>اسلام منصور صبحى ابراهيم امام</t>
  </si>
  <si>
    <t>منصور صبحى ابراهيم امام</t>
  </si>
  <si>
    <t>اسماعيل محمد منصور السيد منصور</t>
  </si>
  <si>
    <t>محمد منصور السيد منصور</t>
  </si>
  <si>
    <t>السيد عبد الله فتحى</t>
  </si>
  <si>
    <t>عبد الله فتحى</t>
  </si>
  <si>
    <t>السيد عصام محمد السيد محمد</t>
  </si>
  <si>
    <t>عصام محمد السيد محمد</t>
  </si>
  <si>
    <t>حسام علاء عبدالرحمن محمد سالم</t>
  </si>
  <si>
    <t>علاء عبدالرحمن محمد سالم</t>
  </si>
  <si>
    <t>حسن هانى على محمد عطية</t>
  </si>
  <si>
    <t>هانى على محمد عطية</t>
  </si>
  <si>
    <t>حمدى عماد حمدى قاسم متولى</t>
  </si>
  <si>
    <t>عماد حمدى قاسم متولى</t>
  </si>
  <si>
    <t>خالد صلاح صبحى ابراهيم امام</t>
  </si>
  <si>
    <t>صلاح صبحى ابراهيم امام</t>
  </si>
  <si>
    <t>خالد محمد عزاز محمد عبدالرحمن</t>
  </si>
  <si>
    <t>محمد عزاز محمد عبدالرحمن</t>
  </si>
  <si>
    <t>خالد محمد محمد السيد ابراهيم</t>
  </si>
  <si>
    <t>محمد محمد السيد ابراهيم</t>
  </si>
  <si>
    <t>زياد سليم محمد منصور السيد</t>
  </si>
  <si>
    <t>سليم محمد منصور السيد</t>
  </si>
  <si>
    <t>صلاح محمد صلاح محمد صالح</t>
  </si>
  <si>
    <t>محمد صلاح محمد صالح</t>
  </si>
  <si>
    <t>عبد الله محمد محمد السيد</t>
  </si>
  <si>
    <t>محمد محمد السيد</t>
  </si>
  <si>
    <t>اروى هانى عبدالعظيم عطية حسين</t>
  </si>
  <si>
    <t>أنثى</t>
  </si>
  <si>
    <t>هانى عبدالعظيم عطية حسين</t>
  </si>
  <si>
    <t>اسراء عبدالهادى حسين على عبدالرحمن</t>
  </si>
  <si>
    <t>عبدالهادى حسين على عبدالرحمن</t>
  </si>
  <si>
    <t>اسماء رضا محمد عبدالهادى عبدالمعطى</t>
  </si>
  <si>
    <t>رضا محمد عبدالهادى عبدالمعطى</t>
  </si>
  <si>
    <t>اسماء عاطف عبدالرحمن عطية حسن</t>
  </si>
  <si>
    <t>عاطف عبدالرحمن عطية حسن</t>
  </si>
  <si>
    <t>اسماء محمد رجب عبدالرحمن جاب الله</t>
  </si>
  <si>
    <t>محمد رجب عبدالرحمن جاب الله</t>
  </si>
  <si>
    <t>الزهراء عبدالله منصور محمد منصور</t>
  </si>
  <si>
    <t>عبدالله منصور محمد منصور</t>
  </si>
  <si>
    <t>الزهراء ناصر عبدالفتاح عمر محمد</t>
  </si>
  <si>
    <t>ناصر عبدالفتاح عمر محمد</t>
  </si>
  <si>
    <t>اية ابو هاشم عبد الحميد احمد هاشم</t>
  </si>
  <si>
    <t>ابو هاشم عبد الحميد احمد هاشم</t>
  </si>
  <si>
    <t>اية عبدالقادر محمد عبدالقادر السيد</t>
  </si>
  <si>
    <t>عبدالقادر محمد عبدالقادر السيد</t>
  </si>
  <si>
    <t>ايمان عماد السيد سالم روق</t>
  </si>
  <si>
    <t>عماد السيد سالم روق</t>
  </si>
  <si>
    <t>عصام السيد محمد السيد محمد صقر</t>
  </si>
  <si>
    <t>السيد محمد السيد محمد صقر</t>
  </si>
  <si>
    <t>علام شريف عنتر عرابى علام</t>
  </si>
  <si>
    <t>شريف عنتر عرابى علام</t>
  </si>
  <si>
    <t>عمرو السيد سالم منصور السيد</t>
  </si>
  <si>
    <t>السيد سالم منصور السيد</t>
  </si>
  <si>
    <t>عيد محمد عيد سالم سليمان</t>
  </si>
  <si>
    <t>محمد عيد سالم سليمان</t>
  </si>
  <si>
    <t>فارس جمال سعيد احمد سالم</t>
  </si>
  <si>
    <t>جمال سعيد احمد سالم</t>
  </si>
  <si>
    <t>فهد محمد احمد محمد احمد</t>
  </si>
  <si>
    <t>محمد احمد محمد احمد</t>
  </si>
  <si>
    <t>محمد احمد على محمد سلامة</t>
  </si>
  <si>
    <t>احمد على محمد سلامة</t>
  </si>
  <si>
    <t>محمد جمال عبدالرحمن عطية حسين</t>
  </si>
  <si>
    <t>جمال عبدالرحمن عطية حسين</t>
  </si>
  <si>
    <t>محمد حسن احمد محمد على</t>
  </si>
  <si>
    <t>حسن احمد محمد على</t>
  </si>
  <si>
    <t>محمد حمادة احمد السيد اسماعيل</t>
  </si>
  <si>
    <t>حمادة احمد السيد اسماعيل</t>
  </si>
  <si>
    <t>محمد رضا محمد احمد سليمان</t>
  </si>
  <si>
    <t>رضا محمد احمد سليمان</t>
  </si>
  <si>
    <t>محمد عيد محمد الطاهر عبدالمعطى</t>
  </si>
  <si>
    <t>عيد محمد الطاهر عبدالمعطى</t>
  </si>
  <si>
    <t>محمد محمد عبدالرحمن احمد محمد</t>
  </si>
  <si>
    <t>محمد عبدالرحمن احمد محمد</t>
  </si>
  <si>
    <t>محمد محمود صلاح محمد مصباح</t>
  </si>
  <si>
    <t>محمود صلاح محمد مصباح</t>
  </si>
  <si>
    <t>ايمان محمد السيد سيد احمد احمد</t>
  </si>
  <si>
    <t>محمد السيد سيد احمد احمد</t>
  </si>
  <si>
    <t>إيمان أبو هاشم عبد الحميد أحمد هاشم‏</t>
  </si>
  <si>
    <t>أبو هاشم عبد الحميد أحمد هاشم‏</t>
  </si>
  <si>
    <t>آية صلاح عبد الرحمن محمد لويس</t>
  </si>
  <si>
    <t>صلاح عبد الرحمن محمد لويس</t>
  </si>
  <si>
    <t>بسمة بهاء سالم محمد سالم</t>
  </si>
  <si>
    <t>بهاء سالم محمد سالم</t>
  </si>
  <si>
    <t>بسملة السيد الصادق خليل ابراهيم</t>
  </si>
  <si>
    <t>السيد الصادق خليل ابراهيم</t>
  </si>
  <si>
    <t>خلود عواد سلام سليمان سالم</t>
  </si>
  <si>
    <t>عواد سلام سليمان سالم</t>
  </si>
  <si>
    <t>دينا خالد السيد حسن محمد</t>
  </si>
  <si>
    <t>خالد السيد حسن محمد</t>
  </si>
  <si>
    <t>دينا على عبدالفتاح صالح عبدالعال</t>
  </si>
  <si>
    <t>على عبدالفتاح صالح عبدالعال</t>
  </si>
  <si>
    <t>زينب ايمن محمد خليل</t>
  </si>
  <si>
    <t>ايمن محمد خليل</t>
  </si>
  <si>
    <t>سارة سيد محمد احمد</t>
  </si>
  <si>
    <t>سيد محمد احمد</t>
  </si>
  <si>
    <t>سمر رضا عبدالله ابراهيم محمد</t>
  </si>
  <si>
    <t>رضا عبدالله ابراهيم محمد</t>
  </si>
  <si>
    <t>احمد السيد عبد السلام ابراهيم</t>
  </si>
  <si>
    <t>السيد عبد السلام ابراهيم</t>
  </si>
  <si>
    <t>احمد السيد محمد الطاهر</t>
  </si>
  <si>
    <t>السيد محمد الطاهر</t>
  </si>
  <si>
    <t>احمد جمعة رجب حسن</t>
  </si>
  <si>
    <t>جمعة رجب حسن</t>
  </si>
  <si>
    <t>احمد جميل رمضان محمد محمد</t>
  </si>
  <si>
    <t>جميل رمضان محمد محمد</t>
  </si>
  <si>
    <t>محمود ايمن محمد خليل حسين</t>
  </si>
  <si>
    <t>ايمن محمد خليل حسين</t>
  </si>
  <si>
    <t>محمود مصباح عبدالنبى ابراهيم غريب</t>
  </si>
  <si>
    <t>مصباح عبدالنبى ابراهيم غريب</t>
  </si>
  <si>
    <t>منصور محمد منصور السيد صقر</t>
  </si>
  <si>
    <t>محمد منصور السيد صقر</t>
  </si>
  <si>
    <t>هيثم عادل عبدالفتاح احمد حسين</t>
  </si>
  <si>
    <t>عادل عبدالفتاح احمد حسين</t>
  </si>
  <si>
    <t>وائل فوزى عبدالغفار على عبدالرحمن</t>
  </si>
  <si>
    <t>فوزى عبدالغفار على عبدالرحمن</t>
  </si>
  <si>
    <t>وسيم صبحى سلامة حسن على</t>
  </si>
  <si>
    <t>صبحى سلامة حسن على</t>
  </si>
  <si>
    <t>يوسف بهاء محمد احمد متولى</t>
  </si>
  <si>
    <t>بهاء محمد احمد متولى</t>
  </si>
  <si>
    <t>يوسف محمد نجيب عبدالرحمن على</t>
  </si>
  <si>
    <t>محمد نجيب عبدالرحمن على</t>
  </si>
  <si>
    <t>أصالة محمود عبد الله عبد المعطى</t>
  </si>
  <si>
    <t>محمود عبد الله عبد المعطى</t>
  </si>
  <si>
    <t>شمس رضا سليم عليوه</t>
  </si>
  <si>
    <t>رضا سليم عليوه</t>
  </si>
  <si>
    <t>شيماء السيد عبدالعزيز محمد عمر</t>
  </si>
  <si>
    <t>السيد عبدالعزيز محمد عمر</t>
  </si>
  <si>
    <t>شيماء مجدى عبدالفتاح صالح عبدالعال</t>
  </si>
  <si>
    <t>مجدى عبدالفتاح صالح عبدالعال</t>
  </si>
  <si>
    <t>شيماء منير محمد احمد السيد</t>
  </si>
  <si>
    <t>منير محمد احمد السيد</t>
  </si>
  <si>
    <t>صافيناز محمد السيد حسن محمد</t>
  </si>
  <si>
    <t>محمد السيد حسن محمد</t>
  </si>
  <si>
    <t>عزيزة محمد محمد منصور السيد</t>
  </si>
  <si>
    <t>محمد محمد منصور السيد</t>
  </si>
  <si>
    <t>علا ابراهيم على حافظ</t>
  </si>
  <si>
    <t>ابراهيم على حافظ</t>
  </si>
  <si>
    <t>غادة على صلاح اسماعيل حسن</t>
  </si>
  <si>
    <t>على صلاح اسماعيل حسن</t>
  </si>
  <si>
    <t>مريم احمد محمد منصور</t>
  </si>
  <si>
    <t>احمد محمد منصور</t>
  </si>
  <si>
    <t>منة صالح عبدالفتاح صالح عبدالعال</t>
  </si>
  <si>
    <t>صالح عبدالفتاح صالح عبدالعال</t>
  </si>
  <si>
    <t xml:space="preserve">مى جمال حافظ السيد </t>
  </si>
  <si>
    <t>جمال حافظ السيد</t>
  </si>
  <si>
    <t>مى محمد محمد اسماعيل امام</t>
  </si>
  <si>
    <t>محمد محمد اسماعيل امام</t>
  </si>
  <si>
    <t>ندى احمد حسني حامد</t>
  </si>
  <si>
    <t>احمد حسني حامد</t>
  </si>
  <si>
    <t>نرمين السيد شحاته خليل</t>
  </si>
  <si>
    <t>السيد شحاته خليل</t>
  </si>
  <si>
    <t>نرمين فتحى محمد محمد حسين</t>
  </si>
  <si>
    <t>فتحى محمد محمد حسين</t>
  </si>
  <si>
    <t>نورهان ريدان محمد حسن</t>
  </si>
  <si>
    <t>ريدان محمد حسن</t>
  </si>
  <si>
    <t>هاجر هانى عبدالرزق احمد داؤد</t>
  </si>
  <si>
    <t>هانى عبدالرزق احمد داؤد</t>
  </si>
  <si>
    <t>ولاء عبدالله السيد محمد سليمان</t>
  </si>
  <si>
    <t>عبدالله السيد محمد سليمان</t>
  </si>
  <si>
    <t>ياسمين سامى رمضان حسن محمد</t>
  </si>
  <si>
    <t>سامى رمضان حسن محمد</t>
  </si>
  <si>
    <t>ياسمين محمد سليمان حسن محمد</t>
  </si>
  <si>
    <t>محمد سليمان حسن محمد</t>
  </si>
  <si>
    <t>مجموع</t>
  </si>
  <si>
    <t>مسيحي ذكر</t>
  </si>
  <si>
    <t>مسيحي أنثى</t>
  </si>
  <si>
    <t>باق ذكر</t>
  </si>
  <si>
    <t>باق أنثى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</si>
</sst>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24"/>
      <color rgb="FF7030A0"/>
      <name val="Arial"/>
      <family val="2"/>
    </font>
    <font>
      <b/>
      <sz val="22"/>
      <color rgb="FFFFFF00"/>
      <name val="Arial"/>
      <family val="2"/>
    </font>
    <font>
      <b/>
      <sz val="14"/>
      <name val="Arial"/>
      <family val="2"/>
    </font>
    <font>
      <b/>
      <sz val="14"/>
      <color theme="0" tint="-0.34998626667073579"/>
      <name val="Arial"/>
      <family val="2"/>
    </font>
    <font>
      <b/>
      <sz val="24"/>
      <color theme="4" tint="-0.499984740745262"/>
      <name val="Arial"/>
      <family val="2"/>
    </font>
    <font>
      <b/>
      <sz val="20"/>
      <color rgb="FFC00000"/>
      <name val="Arial"/>
      <family val="2"/>
    </font>
    <font>
      <b/>
      <sz val="14"/>
      <color rgb="FFFFFF00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36"/>
      <name val="Arial"/>
      <family val="2"/>
    </font>
    <font>
      <b/>
      <sz val="20"/>
      <color theme="1"/>
      <name val="Arial"/>
      <family val="2"/>
    </font>
    <font>
      <b/>
      <sz val="16"/>
      <name val="Arial"/>
      <family val="2"/>
      <charset val="178"/>
    </font>
    <font>
      <b/>
      <sz val="20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6"/>
      <name val="Mohammad mashtoof"/>
      <charset val="178"/>
    </font>
    <font>
      <b/>
      <sz val="16"/>
      <color indexed="8"/>
      <name val="Akhbar MT"/>
      <charset val="178"/>
    </font>
    <font>
      <b/>
      <sz val="16"/>
      <color indexed="8"/>
      <name val="Times New Roman"/>
      <family val="1"/>
      <charset val="178"/>
    </font>
    <font>
      <b/>
      <sz val="11"/>
      <name val="Arial"/>
      <family val="2"/>
      <charset val="17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indexed="64"/>
      </right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94">
    <xf numFmtId="0" fontId="0" fillId="0" borderId="0" xfId="0"/>
    <xf numFmtId="0" fontId="3" fillId="2" borderId="0" xfId="1" applyFont="1" applyFill="1" applyAlignment="1" applyProtection="1">
      <alignment horizontal="center" vertical="center" shrinkToFit="1"/>
      <protection hidden="1"/>
    </xf>
    <xf numFmtId="0" fontId="3" fillId="2" borderId="1" xfId="1" applyFont="1" applyFill="1" applyBorder="1" applyAlignment="1" applyProtection="1">
      <alignment horizontal="center" vertical="center" shrinkToFit="1"/>
      <protection hidden="1"/>
    </xf>
    <xf numFmtId="0" fontId="3" fillId="2" borderId="2" xfId="1" applyFont="1" applyFill="1" applyBorder="1" applyAlignment="1" applyProtection="1">
      <alignment horizontal="center" vertical="center" shrinkToFit="1"/>
      <protection hidden="1"/>
    </xf>
    <xf numFmtId="0" fontId="4" fillId="0" borderId="1" xfId="1" applyFont="1" applyBorder="1" applyAlignment="1" applyProtection="1">
      <alignment horizontal="center" vertical="center" shrinkToFit="1"/>
      <protection hidden="1"/>
    </xf>
    <xf numFmtId="0" fontId="4" fillId="0" borderId="3" xfId="1" applyFont="1" applyBorder="1" applyAlignment="1" applyProtection="1">
      <alignment horizontal="center" vertical="center" shrinkToFit="1"/>
      <protection hidden="1"/>
    </xf>
    <xf numFmtId="0" fontId="4" fillId="0" borderId="2" xfId="1" applyFont="1" applyBorder="1" applyAlignment="1" applyProtection="1">
      <alignment horizontal="center" vertical="center" shrinkToFit="1"/>
      <protection hidden="1"/>
    </xf>
    <xf numFmtId="0" fontId="4" fillId="0" borderId="0" xfId="1" applyFont="1" applyAlignment="1" applyProtection="1">
      <alignment horizontal="center" vertical="center" shrinkToFit="1"/>
      <protection hidden="1"/>
    </xf>
    <xf numFmtId="0" fontId="5" fillId="3" borderId="0" xfId="1" applyFont="1" applyFill="1" applyAlignment="1" applyProtection="1">
      <alignment vertical="center" shrinkToFit="1"/>
      <protection hidden="1"/>
    </xf>
    <xf numFmtId="0" fontId="3" fillId="0" borderId="0" xfId="1" applyFont="1" applyAlignment="1" applyProtection="1">
      <alignment vertical="center" shrinkToFit="1"/>
      <protection hidden="1"/>
    </xf>
    <xf numFmtId="0" fontId="3" fillId="0" borderId="0" xfId="1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vertical="center" shrinkToFit="1"/>
      <protection hidden="1"/>
    </xf>
    <xf numFmtId="0" fontId="7" fillId="0" borderId="0" xfId="1" applyFont="1" applyAlignment="1" applyProtection="1">
      <alignment vertical="center" shrinkToFit="1" readingOrder="2"/>
      <protection hidden="1"/>
    </xf>
    <xf numFmtId="0" fontId="6" fillId="0" borderId="0" xfId="1" applyFont="1" applyAlignment="1" applyProtection="1">
      <alignment horizontal="center" vertical="center" shrinkToFit="1"/>
      <protection locked="0"/>
    </xf>
    <xf numFmtId="0" fontId="8" fillId="4" borderId="0" xfId="0" applyFont="1" applyFill="1" applyAlignment="1" applyProtection="1">
      <alignment horizontal="center" vertical="center" shrinkToFit="1" readingOrder="2"/>
      <protection locked="0" hidden="1"/>
    </xf>
    <xf numFmtId="0" fontId="9" fillId="5" borderId="4" xfId="1" applyFont="1" applyFill="1" applyBorder="1" applyAlignment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 readingOrder="2"/>
      <protection locked="0" hidden="1"/>
    </xf>
    <xf numFmtId="0" fontId="8" fillId="4" borderId="3" xfId="0" applyFont="1" applyFill="1" applyBorder="1" applyAlignment="1" applyProtection="1">
      <alignment horizontal="center" vertical="center" shrinkToFit="1" readingOrder="2"/>
      <protection locked="0" hidden="1"/>
    </xf>
    <xf numFmtId="0" fontId="8" fillId="4" borderId="2" xfId="0" applyFont="1" applyFill="1" applyBorder="1" applyAlignment="1" applyProtection="1">
      <alignment horizontal="center" vertical="center" shrinkToFit="1" readingOrder="2"/>
      <protection locked="0" hidden="1"/>
    </xf>
    <xf numFmtId="0" fontId="10" fillId="0" borderId="0" xfId="1" applyFont="1" applyAlignment="1" applyProtection="1">
      <alignment vertical="center" shrinkToFit="1"/>
      <protection hidden="1"/>
    </xf>
    <xf numFmtId="0" fontId="5" fillId="3" borderId="0" xfId="1" applyFont="1" applyFill="1" applyAlignment="1" applyProtection="1">
      <alignment horizontal="center" vertical="center" shrinkToFit="1"/>
      <protection hidden="1"/>
    </xf>
    <xf numFmtId="0" fontId="11" fillId="0" borderId="0" xfId="1" applyFont="1" applyAlignment="1" applyProtection="1">
      <alignment horizontal="center" vertical="center" shrinkToFit="1"/>
      <protection hidden="1"/>
    </xf>
    <xf numFmtId="0" fontId="6" fillId="6" borderId="5" xfId="1" applyFont="1" applyFill="1" applyBorder="1" applyAlignment="1">
      <alignment horizontal="right" vertical="center" indent="1" shrinkToFit="1"/>
    </xf>
    <xf numFmtId="0" fontId="6" fillId="6" borderId="6" xfId="1" applyFont="1" applyFill="1" applyBorder="1" applyAlignment="1">
      <alignment horizontal="right" vertical="center" indent="1" shrinkToFit="1"/>
    </xf>
    <xf numFmtId="0" fontId="12" fillId="0" borderId="0" xfId="1" applyFont="1" applyAlignment="1">
      <alignment vertical="center" wrapText="1" shrinkToFit="1" readingOrder="2"/>
    </xf>
    <xf numFmtId="0" fontId="8" fillId="4" borderId="0" xfId="0" applyFont="1" applyFill="1" applyAlignment="1" applyProtection="1">
      <alignment horizontal="center" vertical="center" shrinkToFit="1"/>
      <protection locked="0" hidden="1"/>
    </xf>
    <xf numFmtId="0" fontId="13" fillId="2" borderId="7" xfId="1" applyFont="1" applyFill="1" applyBorder="1" applyAlignment="1">
      <alignment vertical="center" shrinkToFit="1"/>
    </xf>
    <xf numFmtId="0" fontId="12" fillId="7" borderId="8" xfId="1" applyFont="1" applyFill="1" applyBorder="1" applyAlignment="1" applyProtection="1">
      <alignment horizontal="center" vertical="center" shrinkToFit="1" readingOrder="2"/>
      <protection locked="0" hidden="1"/>
    </xf>
    <xf numFmtId="0" fontId="12" fillId="7" borderId="9" xfId="1" applyFont="1" applyFill="1" applyBorder="1" applyAlignment="1" applyProtection="1">
      <alignment horizontal="center" vertical="center" shrinkToFit="1" readingOrder="2"/>
      <protection locked="0" hidden="1"/>
    </xf>
    <xf numFmtId="0" fontId="12" fillId="8" borderId="9" xfId="1" applyFont="1" applyFill="1" applyBorder="1" applyAlignment="1">
      <alignment horizontal="center" vertical="center" shrinkToFit="1" readingOrder="2"/>
    </xf>
    <xf numFmtId="0" fontId="12" fillId="7" borderId="9" xfId="1" applyFont="1" applyFill="1" applyBorder="1" applyAlignment="1">
      <alignment horizontal="center" vertical="center" shrinkToFit="1" readingOrder="2"/>
    </xf>
    <xf numFmtId="0" fontId="12" fillId="7" borderId="10" xfId="1" applyFont="1" applyFill="1" applyBorder="1" applyAlignment="1">
      <alignment horizontal="center" vertical="center" shrinkToFit="1" readingOrder="2"/>
    </xf>
    <xf numFmtId="0" fontId="6" fillId="0" borderId="11" xfId="1" applyFont="1" applyBorder="1" applyAlignment="1" applyProtection="1">
      <alignment horizontal="center" vertical="center" shrinkToFit="1"/>
      <protection hidden="1"/>
    </xf>
    <xf numFmtId="0" fontId="6" fillId="0" borderId="6" xfId="1" applyFont="1" applyBorder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center" vertical="center" shrinkToFit="1"/>
      <protection hidden="1"/>
    </xf>
    <xf numFmtId="0" fontId="6" fillId="6" borderId="12" xfId="1" applyFont="1" applyFill="1" applyBorder="1" applyAlignment="1">
      <alignment horizontal="right" vertical="center" indent="1" shrinkToFit="1"/>
    </xf>
    <xf numFmtId="0" fontId="14" fillId="0" borderId="7" xfId="0" applyFont="1" applyBorder="1" applyAlignment="1">
      <alignment vertical="center" shrinkToFit="1"/>
    </xf>
    <xf numFmtId="0" fontId="12" fillId="7" borderId="13" xfId="1" applyFont="1" applyFill="1" applyBorder="1" applyAlignment="1" applyProtection="1">
      <alignment horizontal="center" vertical="center" shrinkToFit="1" readingOrder="2"/>
      <protection locked="0" hidden="1"/>
    </xf>
    <xf numFmtId="0" fontId="12" fillId="7" borderId="14" xfId="1" applyFont="1" applyFill="1" applyBorder="1" applyAlignment="1" applyProtection="1">
      <alignment horizontal="center" vertical="center" shrinkToFit="1" readingOrder="2"/>
      <protection locked="0" hidden="1"/>
    </xf>
    <xf numFmtId="0" fontId="12" fillId="8" borderId="14" xfId="1" applyFont="1" applyFill="1" applyBorder="1" applyAlignment="1">
      <alignment horizontal="center" vertical="center" shrinkToFit="1" readingOrder="2"/>
    </xf>
    <xf numFmtId="0" fontId="12" fillId="7" borderId="14" xfId="1" applyFont="1" applyFill="1" applyBorder="1" applyAlignment="1">
      <alignment horizontal="center" vertical="center" shrinkToFit="1" readingOrder="2"/>
    </xf>
    <xf numFmtId="0" fontId="12" fillId="7" borderId="15" xfId="1" applyFont="1" applyFill="1" applyBorder="1" applyAlignment="1">
      <alignment horizontal="center" vertical="center" shrinkToFit="1" readingOrder="2"/>
    </xf>
    <xf numFmtId="0" fontId="15" fillId="0" borderId="0" xfId="1" applyFont="1" applyAlignment="1" applyProtection="1">
      <alignment horizontal="center" vertical="center" shrinkToFit="1"/>
      <protection locked="0" hidden="1"/>
    </xf>
    <xf numFmtId="0" fontId="14" fillId="0" borderId="11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6" fillId="2" borderId="11" xfId="1" applyFont="1" applyFill="1" applyBorder="1" applyAlignment="1">
      <alignment horizontal="center" vertical="center" shrinkToFit="1"/>
    </xf>
    <xf numFmtId="0" fontId="6" fillId="6" borderId="0" xfId="1" applyFont="1" applyFill="1" applyAlignment="1">
      <alignment horizontal="right" vertical="center" indent="1" shrinkToFit="1"/>
    </xf>
    <xf numFmtId="0" fontId="17" fillId="0" borderId="4" xfId="0" applyFont="1" applyBorder="1" applyAlignment="1">
      <alignment vertical="center" shrinkToFit="1"/>
    </xf>
    <xf numFmtId="0" fontId="17" fillId="0" borderId="4" xfId="0" applyFont="1" applyBorder="1" applyAlignment="1">
      <alignment shrinkToFit="1" readingOrder="2"/>
    </xf>
    <xf numFmtId="0" fontId="17" fillId="0" borderId="4" xfId="0" applyFont="1" applyBorder="1" applyAlignment="1">
      <alignment horizontal="right" shrinkToFit="1" readingOrder="2"/>
    </xf>
    <xf numFmtId="0" fontId="16" fillId="9" borderId="16" xfId="1" applyFont="1" applyFill="1" applyBorder="1" applyAlignment="1">
      <alignment horizontal="center" vertical="center" textRotation="90" shrinkToFit="1"/>
    </xf>
    <xf numFmtId="0" fontId="11" fillId="9" borderId="16" xfId="1" applyFont="1" applyFill="1" applyBorder="1" applyAlignment="1" applyProtection="1">
      <alignment horizontal="center" vertical="center" shrinkToFit="1"/>
      <protection hidden="1"/>
    </xf>
    <xf numFmtId="0" fontId="18" fillId="9" borderId="16" xfId="2" applyFont="1" applyFill="1" applyBorder="1" applyAlignment="1" applyProtection="1">
      <alignment horizontal="center" vertical="center" shrinkToFit="1"/>
      <protection locked="0" hidden="1"/>
    </xf>
    <xf numFmtId="0" fontId="6" fillId="9" borderId="16" xfId="2" applyFont="1" applyFill="1" applyBorder="1" applyAlignment="1" applyProtection="1">
      <alignment horizontal="center" vertical="center" shrinkToFit="1"/>
      <protection locked="0" hidden="1"/>
    </xf>
    <xf numFmtId="0" fontId="6" fillId="9" borderId="17" xfId="2" applyFont="1" applyFill="1" applyBorder="1" applyAlignment="1" applyProtection="1">
      <alignment horizontal="center" vertical="center" shrinkToFit="1"/>
      <protection locked="0" hidden="1"/>
    </xf>
    <xf numFmtId="0" fontId="6" fillId="9" borderId="18" xfId="2" applyFont="1" applyFill="1" applyBorder="1" applyAlignment="1" applyProtection="1">
      <alignment horizontal="center" vertical="center" shrinkToFit="1"/>
      <protection locked="0" hidden="1"/>
    </xf>
    <xf numFmtId="0" fontId="6" fillId="9" borderId="19" xfId="2" applyFont="1" applyFill="1" applyBorder="1" applyAlignment="1" applyProtection="1">
      <alignment horizontal="center" vertical="center" shrinkToFit="1"/>
      <protection locked="0" hidden="1"/>
    </xf>
    <xf numFmtId="0" fontId="19" fillId="10" borderId="17" xfId="1" applyFont="1" applyFill="1" applyBorder="1" applyAlignment="1">
      <alignment horizontal="center" vertical="center" wrapText="1" shrinkToFit="1"/>
    </xf>
    <xf numFmtId="164" fontId="20" fillId="10" borderId="18" xfId="1" applyNumberFormat="1" applyFont="1" applyFill="1" applyBorder="1" applyAlignment="1">
      <alignment horizontal="center" vertical="center" shrinkToFit="1"/>
    </xf>
    <xf numFmtId="164" fontId="20" fillId="10" borderId="19" xfId="1" applyNumberFormat="1" applyFont="1" applyFill="1" applyBorder="1" applyAlignment="1">
      <alignment horizontal="center" vertical="center" shrinkToFit="1"/>
    </xf>
    <xf numFmtId="0" fontId="6" fillId="9" borderId="16" xfId="2" applyFont="1" applyFill="1" applyBorder="1" applyAlignment="1" applyProtection="1">
      <alignment horizontal="center" vertical="center" textRotation="90" shrinkToFit="1"/>
      <protection locked="0" hidden="1"/>
    </xf>
    <xf numFmtId="0" fontId="16" fillId="9" borderId="20" xfId="1" applyFont="1" applyFill="1" applyBorder="1" applyAlignment="1">
      <alignment horizontal="center" vertical="center" textRotation="90" shrinkToFit="1"/>
    </xf>
    <xf numFmtId="0" fontId="11" fillId="9" borderId="20" xfId="1" applyFont="1" applyFill="1" applyBorder="1" applyAlignment="1" applyProtection="1">
      <alignment horizontal="center" vertical="center" shrinkToFit="1"/>
      <protection hidden="1"/>
    </xf>
    <xf numFmtId="0" fontId="18" fillId="9" borderId="20" xfId="2" applyFont="1" applyFill="1" applyBorder="1" applyAlignment="1" applyProtection="1">
      <alignment horizontal="center" vertical="center" shrinkToFit="1"/>
      <protection locked="0" hidden="1"/>
    </xf>
    <xf numFmtId="0" fontId="6" fillId="9" borderId="20" xfId="2" applyFont="1" applyFill="1" applyBorder="1" applyAlignment="1" applyProtection="1">
      <alignment horizontal="center" vertical="center" shrinkToFit="1"/>
      <protection locked="0" hidden="1"/>
    </xf>
    <xf numFmtId="0" fontId="6" fillId="9" borderId="21" xfId="2" applyFont="1" applyFill="1" applyBorder="1" applyAlignment="1" applyProtection="1">
      <alignment horizontal="center" vertical="center" shrinkToFit="1"/>
      <protection locked="0" hidden="1"/>
    </xf>
    <xf numFmtId="0" fontId="6" fillId="9" borderId="4" xfId="2" applyFont="1" applyFill="1" applyBorder="1" applyAlignment="1" applyProtection="1">
      <alignment horizontal="center" vertical="center" shrinkToFit="1"/>
      <protection locked="0" hidden="1"/>
    </xf>
    <xf numFmtId="0" fontId="6" fillId="9" borderId="22" xfId="2" applyFont="1" applyFill="1" applyBorder="1" applyAlignment="1" applyProtection="1">
      <alignment horizontal="center" vertical="center" shrinkToFit="1"/>
      <protection locked="0" hidden="1"/>
    </xf>
    <xf numFmtId="0" fontId="19" fillId="10" borderId="21" xfId="1" applyFont="1" applyFill="1" applyBorder="1" applyAlignment="1">
      <alignment horizontal="center" vertical="center" wrapText="1" shrinkToFit="1"/>
    </xf>
    <xf numFmtId="164" fontId="20" fillId="10" borderId="4" xfId="1" applyNumberFormat="1" applyFont="1" applyFill="1" applyBorder="1" applyAlignment="1">
      <alignment horizontal="center" vertical="center" shrinkToFit="1"/>
    </xf>
    <xf numFmtId="164" fontId="20" fillId="10" borderId="22" xfId="1" applyNumberFormat="1" applyFont="1" applyFill="1" applyBorder="1" applyAlignment="1">
      <alignment horizontal="center" vertical="center" shrinkToFit="1"/>
    </xf>
    <xf numFmtId="0" fontId="6" fillId="9" borderId="20" xfId="2" applyFont="1" applyFill="1" applyBorder="1" applyAlignment="1" applyProtection="1">
      <alignment horizontal="center" vertical="center" textRotation="90" shrinkToFit="1"/>
      <protection locked="0" hidden="1"/>
    </xf>
    <xf numFmtId="0" fontId="16" fillId="9" borderId="23" xfId="1" applyFont="1" applyFill="1" applyBorder="1" applyAlignment="1">
      <alignment horizontal="center" vertical="center" textRotation="90" shrinkToFit="1"/>
    </xf>
    <xf numFmtId="0" fontId="11" fillId="9" borderId="23" xfId="1" applyFont="1" applyFill="1" applyBorder="1" applyAlignment="1" applyProtection="1">
      <alignment horizontal="center" vertical="center" shrinkToFit="1"/>
      <protection hidden="1"/>
    </xf>
    <xf numFmtId="0" fontId="18" fillId="9" borderId="23" xfId="2" applyFont="1" applyFill="1" applyBorder="1" applyAlignment="1" applyProtection="1">
      <alignment horizontal="center" vertical="center" shrinkToFit="1"/>
      <protection locked="0" hidden="1"/>
    </xf>
    <xf numFmtId="0" fontId="6" fillId="9" borderId="23" xfId="2" applyFont="1" applyFill="1" applyBorder="1" applyAlignment="1" applyProtection="1">
      <alignment horizontal="center" vertical="center" shrinkToFit="1"/>
      <protection locked="0" hidden="1"/>
    </xf>
    <xf numFmtId="0" fontId="6" fillId="9" borderId="24" xfId="2" applyFont="1" applyFill="1" applyBorder="1" applyAlignment="1" applyProtection="1">
      <alignment horizontal="center" vertical="center" shrinkToFit="1"/>
      <protection locked="0" hidden="1"/>
    </xf>
    <xf numFmtId="0" fontId="6" fillId="9" borderId="25" xfId="2" applyFont="1" applyFill="1" applyBorder="1" applyAlignment="1" applyProtection="1">
      <alignment horizontal="center" vertical="center" shrinkToFit="1"/>
      <protection locked="0" hidden="1"/>
    </xf>
    <xf numFmtId="0" fontId="6" fillId="9" borderId="23" xfId="2" applyFont="1" applyFill="1" applyBorder="1" applyAlignment="1" applyProtection="1">
      <alignment horizontal="center" vertical="center" textRotation="90" shrinkToFit="1"/>
      <protection locked="0" hidden="1"/>
    </xf>
    <xf numFmtId="0" fontId="15" fillId="0" borderId="0" xfId="1" applyFont="1" applyAlignment="1" applyProtection="1">
      <alignment horizontal="center" vertical="center" shrinkToFit="1"/>
      <protection hidden="1"/>
    </xf>
    <xf numFmtId="0" fontId="21" fillId="9" borderId="26" xfId="1" applyFont="1" applyFill="1" applyBorder="1" applyAlignment="1" applyProtection="1">
      <alignment horizontal="center" vertical="center" shrinkToFit="1"/>
      <protection locked="0" hidden="1"/>
    </xf>
    <xf numFmtId="0" fontId="22" fillId="0" borderId="26" xfId="1" applyFont="1" applyBorder="1" applyAlignment="1" applyProtection="1">
      <alignment horizontal="right" vertical="center" indent="1" shrinkToFit="1"/>
      <protection locked="0" hidden="1"/>
    </xf>
    <xf numFmtId="1" fontId="15" fillId="0" borderId="27" xfId="3" applyNumberFormat="1" applyFont="1" applyBorder="1" applyAlignment="1" applyProtection="1">
      <alignment horizontal="center" vertical="center" shrinkToFit="1"/>
      <protection locked="0" hidden="1"/>
    </xf>
    <xf numFmtId="1" fontId="15" fillId="0" borderId="27" xfId="3" applyNumberFormat="1" applyFont="1" applyBorder="1" applyAlignment="1" applyProtection="1">
      <alignment horizontal="center" vertical="center" shrinkToFit="1" readingOrder="2"/>
      <protection locked="0" hidden="1"/>
    </xf>
    <xf numFmtId="1" fontId="15" fillId="0" borderId="28" xfId="3" applyNumberFormat="1" applyFont="1" applyBorder="1" applyAlignment="1" applyProtection="1">
      <alignment horizontal="center" vertical="center" shrinkToFit="1"/>
      <protection locked="0" hidden="1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6" fillId="0" borderId="11" xfId="1" applyFont="1" applyBorder="1" applyAlignment="1" applyProtection="1">
      <alignment horizontal="center" vertical="center" shrinkToFit="1"/>
      <protection locked="0"/>
    </xf>
    <xf numFmtId="1" fontId="15" fillId="0" borderId="28" xfId="3" applyNumberFormat="1" applyFont="1" applyBorder="1" applyAlignment="1" applyProtection="1">
      <alignment horizontal="center" vertical="center" shrinkToFit="1" readingOrder="2"/>
      <protection locked="0" hidden="1"/>
    </xf>
    <xf numFmtId="0" fontId="23" fillId="2" borderId="26" xfId="4" applyFont="1" applyFill="1" applyBorder="1" applyAlignment="1" applyProtection="1">
      <alignment horizontal="right" vertical="center" shrinkToFit="1" readingOrder="1"/>
      <protection locked="0" hidden="1"/>
    </xf>
    <xf numFmtId="0" fontId="24" fillId="0" borderId="0" xfId="1" applyFont="1" applyAlignment="1" applyProtection="1">
      <alignment horizontal="center" vertical="center" shrinkToFit="1"/>
      <protection hidden="1"/>
    </xf>
    <xf numFmtId="0" fontId="23" fillId="2" borderId="29" xfId="4" applyFont="1" applyFill="1" applyBorder="1" applyAlignment="1" applyProtection="1">
      <alignment horizontal="right" vertical="center" shrinkToFit="1" readingOrder="1"/>
      <protection locked="0" hidden="1"/>
    </xf>
    <xf numFmtId="0" fontId="22" fillId="0" borderId="29" xfId="1" applyFont="1" applyBorder="1" applyAlignment="1" applyProtection="1">
      <alignment horizontal="right" vertical="center" indent="1" shrinkToFit="1"/>
      <protection locked="0" hidden="1"/>
    </xf>
    <xf numFmtId="0" fontId="6" fillId="2" borderId="0" xfId="1" applyFont="1" applyFill="1" applyAlignment="1" applyProtection="1">
      <alignment horizontal="center" vertical="center" shrinkToFit="1"/>
      <protection locked="0"/>
    </xf>
    <xf numFmtId="1" fontId="15" fillId="0" borderId="0" xfId="1" applyNumberFormat="1" applyFont="1" applyAlignment="1" applyProtection="1">
      <alignment horizontal="center" vertical="center" shrinkToFit="1" readingOrder="2"/>
      <protection locked="0" hidden="1"/>
    </xf>
  </cellXfs>
  <cellStyles count="5">
    <cellStyle name="Normal 10" xfId="2" xr:uid="{58B6E6A1-8133-44C7-B4BC-065BF583B015}"/>
    <cellStyle name="Normal 2" xfId="4" xr:uid="{E284219F-3D8C-4207-87B6-B13D90FD9232}"/>
    <cellStyle name="Normal 6 4" xfId="3" xr:uid="{77913DAE-797F-484E-8740-680D75CB088D}"/>
    <cellStyle name="عادي" xfId="0" builtinId="0"/>
    <cellStyle name="عادي 2" xfId="1" xr:uid="{1202F400-0872-4E06-9CE3-A99ECEA9DDF6}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991645</xdr:colOff>
      <xdr:row>0</xdr:row>
      <xdr:rowOff>156575</xdr:rowOff>
    </xdr:from>
    <xdr:to>
      <xdr:col>15</xdr:col>
      <xdr:colOff>991645</xdr:colOff>
      <xdr:row>3</xdr:row>
      <xdr:rowOff>136945</xdr:rowOff>
    </xdr:to>
    <xdr:pic macro="[1]!SaveAsPDF">
      <xdr:nvPicPr>
        <xdr:cNvPr id="4" name="Picture 1">
          <a:extLst>
            <a:ext uri="{FF2B5EF4-FFF2-40B4-BE49-F238E27FC236}">
              <a16:creationId xmlns:a16="http://schemas.microsoft.com/office/drawing/2014/main" id="{06D32E91-CB31-4998-80F5-BB5D5CE5E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2820" y="156575"/>
          <a:ext cx="545985" cy="5232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604;&#1601;&#1575;&#1578;%20&#1604;&#1604;&#1585;&#1601;&#1593;\&#1588;&#1574;&#1608;&#1606;%20&#1575;&#1604;&#1591;&#1604;&#1576;&#1577;%203.5\&#1576;&#1585;&#1606;&#1575;&#1605;&#1580;%20&#1588;&#1574;&#1608;&#1606;%20&#1575;&#1604;&#1591;&#1604;&#1576;&#1577;%20%203.5%20%20&#1571;&#1589;&#1604;%20&#1571;&#1576;&#1608;%20&#1610;&#1608;&#1587;&#1601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kotop"/>
      <sheetName val="Desoky1"/>
      <sheetName val="takeem"/>
      <sheetName val="safee"/>
      <sheetName val="halatkhasa"/>
      <sheetName val="thoelela"/>
      <sheetName val="thoelmen"/>
      <sheetName val="Min70"/>
      <sheetName val="sehaa"/>
      <sheetName val="Max70"/>
      <sheetName val="يتيم"/>
      <sheetName val="الضمان"/>
      <sheetName val="الدمج"/>
      <sheetName val="موقوفون"/>
      <sheetName val="وافدون"/>
      <sheetName val="معيلة"/>
      <sheetName val="والدموقوف"/>
      <sheetName val="خاصة"/>
      <sheetName val="مصروفات"/>
      <sheetName val="قائمة3"/>
      <sheetName val="قائمة2"/>
      <sheetName val="باقون"/>
      <sheetName val="hoom"/>
      <sheetName val="master"/>
      <sheetName val="مستجدون"/>
      <sheetName val="افاده مدرسيه"/>
      <sheetName val="تقرير"/>
      <sheetName val="كارنيه"/>
      <sheetName val="اخطار"/>
      <sheetName val="انذار"/>
      <sheetName val="تأمين"/>
      <sheetName val="ط تحويل للمدرسة"/>
      <sheetName val="طلب تحويل"/>
      <sheetName val="استلام ملف"/>
      <sheetName val="قبول تحويل"/>
      <sheetName val="تحويل"/>
      <sheetName val="nagah1"/>
      <sheetName val="تقويم"/>
      <sheetName val="منسدلة"/>
      <sheetName val="Bainate"/>
      <sheetName val="help"/>
      <sheetName val="keyabb2"/>
      <sheetName val="keyabb"/>
      <sheetName val="غياب يومي بالحصة"/>
      <sheetName val="غياب للطالب شهري"/>
      <sheetName val="egmale"/>
      <sheetName val="kh"/>
      <sheetName val="selook"/>
      <sheetName val="shafawee"/>
      <sheetName val="annsheta"/>
      <sheetName val="keed"/>
      <sheetName val="احصاء"/>
      <sheetName val="الرئيسية"/>
    </sheetNames>
    <definedNames>
      <definedName name="SaveAsPDF"/>
      <definedName name="بالصف"/>
      <definedName name="ترتيب_قيد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056">
          <cell r="DF6056" t="str">
            <v xml:space="preserve">كي جي 1 لغات </v>
          </cell>
        </row>
        <row r="6057">
          <cell r="DF6057" t="str">
            <v xml:space="preserve">كي جي 2 لغات </v>
          </cell>
        </row>
        <row r="6058">
          <cell r="DF6058" t="str">
            <v xml:space="preserve">كي جي 1 عربي </v>
          </cell>
        </row>
        <row r="6059">
          <cell r="DF6059" t="str">
            <v xml:space="preserve">كي جي 2 عربي </v>
          </cell>
        </row>
        <row r="6060">
          <cell r="DF6060" t="str">
            <v xml:space="preserve">1 إبتدائي </v>
          </cell>
        </row>
        <row r="6061">
          <cell r="DF6061" t="str">
            <v xml:space="preserve">2 إبتدائي </v>
          </cell>
        </row>
        <row r="6062">
          <cell r="DF6062" t="str">
            <v xml:space="preserve">3 إبتدائي </v>
          </cell>
        </row>
        <row r="6063">
          <cell r="DF6063" t="str">
            <v xml:space="preserve">4 إبتدائي </v>
          </cell>
        </row>
        <row r="6064">
          <cell r="DF6064" t="str">
            <v xml:space="preserve">5 إبتدائي </v>
          </cell>
        </row>
        <row r="6065">
          <cell r="DF6065" t="str">
            <v xml:space="preserve">6 إبتدائي </v>
          </cell>
        </row>
        <row r="6066">
          <cell r="DF6066" t="str">
            <v xml:space="preserve">1 إعدادي </v>
          </cell>
        </row>
        <row r="6067">
          <cell r="DF6067" t="str">
            <v xml:space="preserve">2 إعدادي </v>
          </cell>
        </row>
        <row r="6068">
          <cell r="DF6068" t="str">
            <v xml:space="preserve">3 إعدادي </v>
          </cell>
        </row>
        <row r="6069">
          <cell r="DF6069" t="str">
            <v xml:space="preserve">1 ثانوي </v>
          </cell>
        </row>
        <row r="6070">
          <cell r="DF6070" t="str">
            <v>2 ثانوي أدبي</v>
          </cell>
        </row>
        <row r="6071">
          <cell r="DF6071" t="str">
            <v>2 ثانوي علمي</v>
          </cell>
        </row>
        <row r="6072">
          <cell r="DF6072" t="str">
            <v>3 ثانوي أدبي</v>
          </cell>
        </row>
        <row r="6073">
          <cell r="DF6073" t="str">
            <v xml:space="preserve">3 ثانوي علمي علوم </v>
          </cell>
        </row>
        <row r="6074">
          <cell r="DF6074" t="str">
            <v>3 ثانوي علمي رياضة</v>
          </cell>
        </row>
        <row r="6075">
          <cell r="DF6075" t="str">
            <v>1 ثانوي تجاري</v>
          </cell>
        </row>
        <row r="6076">
          <cell r="DF6076" t="str">
            <v>2 ثانوي تجاري قانون</v>
          </cell>
        </row>
        <row r="6077">
          <cell r="DF6077" t="str">
            <v>2 ثانوي تجاري تأمينات</v>
          </cell>
        </row>
        <row r="6078">
          <cell r="DF6078" t="str">
            <v>2 ثانوي تجاري إدارة</v>
          </cell>
        </row>
        <row r="6079">
          <cell r="DF6079" t="str">
            <v>2 ثانوي تجاري تسويق</v>
          </cell>
        </row>
        <row r="6080">
          <cell r="DF6080" t="str">
            <v>3 ثانوي تجاري قانون</v>
          </cell>
        </row>
        <row r="6081">
          <cell r="DF6081" t="str">
            <v>3 ثانوي تجاري تأمينات</v>
          </cell>
        </row>
        <row r="6082">
          <cell r="DF6082" t="str">
            <v>3 ثانوي تجاري إدارة</v>
          </cell>
        </row>
        <row r="6083">
          <cell r="DF6083" t="str">
            <v>3 ثانوي تجاري تسويق</v>
          </cell>
        </row>
        <row r="6084">
          <cell r="DF6084" t="str">
            <v>4 ثانوي تجاري تامينات وقانون</v>
          </cell>
        </row>
        <row r="6085">
          <cell r="DF6085" t="str">
            <v>4 ثانوي تجاري إدارة وتسويق</v>
          </cell>
        </row>
        <row r="6086">
          <cell r="DF6086" t="str">
            <v>5 ثانوي تجاري تامينات وقانون</v>
          </cell>
        </row>
        <row r="6087">
          <cell r="DF6087" t="str">
            <v>5 ثانوي تجاري إدارة وتسويق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6">
          <cell r="D6" t="str">
            <v>مديرية التربية والتعليم بـ ............</v>
          </cell>
          <cell r="E6" t="str">
            <v>إدارة : .......................... التعليمية</v>
          </cell>
          <cell r="G6" t="str">
            <v xml:space="preserve">مدرسة :   ..........................    </v>
          </cell>
          <cell r="K6" t="str">
            <v>2021 / 2022 م</v>
          </cell>
          <cell r="N6">
            <v>44470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785A-CB5D-4809-952B-87F1762EF6E7}">
  <dimension ref="A1:BJ371"/>
  <sheetViews>
    <sheetView rightToLeft="1" tabSelected="1" workbookViewId="0">
      <selection activeCell="I14" sqref="I14"/>
    </sheetView>
  </sheetViews>
  <sheetFormatPr defaultColWidth="0" defaultRowHeight="20.100000000000001" customHeight="1" x14ac:dyDescent="0.2"/>
  <cols>
    <col min="1" max="1" width="5" style="79" customWidth="1"/>
    <col min="2" max="2" width="5.375" style="42" customWidth="1"/>
    <col min="3" max="3" width="28.125" style="42" customWidth="1"/>
    <col min="4" max="4" width="14.375" style="42" customWidth="1"/>
    <col min="5" max="5" width="14.25" style="42" customWidth="1"/>
    <col min="6" max="7" width="5.625" style="93" customWidth="1"/>
    <col min="8" max="8" width="7.625" style="93" customWidth="1"/>
    <col min="9" max="11" width="5.625" style="42" customWidth="1"/>
    <col min="12" max="15" width="6.125" style="42" customWidth="1"/>
    <col min="16" max="16" width="16.75" style="42" customWidth="1"/>
    <col min="17" max="20" width="7.625" style="42" customWidth="1"/>
    <col min="21" max="21" width="10.25" style="13" hidden="1"/>
    <col min="22" max="22" width="9" style="13" hidden="1"/>
    <col min="23" max="23" width="10.625" style="13" hidden="1"/>
    <col min="24" max="62" width="0" style="13" hidden="1"/>
    <col min="63" max="16384" width="9" style="13" hidden="1"/>
  </cols>
  <sheetData>
    <row r="1" spans="1:24" ht="26.25" customHeight="1" thickBot="1" x14ac:dyDescent="0.25">
      <c r="A1" s="1"/>
      <c r="B1" s="2" t="s">
        <v>0</v>
      </c>
      <c r="C1" s="3"/>
      <c r="D1" s="4" t="s">
        <v>1</v>
      </c>
      <c r="E1" s="5"/>
      <c r="F1" s="6"/>
      <c r="G1" s="7"/>
      <c r="H1" s="7"/>
      <c r="I1" s="8"/>
      <c r="J1" s="8"/>
      <c r="K1" s="8"/>
      <c r="L1" s="9"/>
      <c r="M1" s="10"/>
      <c r="N1" s="10"/>
      <c r="O1" s="10"/>
      <c r="P1" s="10"/>
      <c r="Q1" s="10"/>
      <c r="R1" s="11"/>
      <c r="S1" s="12">
        <f>B2</f>
        <v>0</v>
      </c>
      <c r="T1" s="11"/>
    </row>
    <row r="2" spans="1:24" ht="42" customHeight="1" thickBot="1" x14ac:dyDescent="0.25">
      <c r="A2" s="14"/>
      <c r="B2" s="15"/>
      <c r="C2" s="15"/>
      <c r="D2" s="16" t="s">
        <v>2</v>
      </c>
      <c r="E2" s="17"/>
      <c r="F2" s="18"/>
      <c r="G2" s="14"/>
      <c r="H2" s="14"/>
      <c r="I2" s="8"/>
      <c r="J2" s="8"/>
      <c r="K2" s="8"/>
      <c r="L2" s="19"/>
      <c r="M2" s="20"/>
      <c r="N2" s="20"/>
      <c r="O2" s="20"/>
      <c r="P2" s="20"/>
      <c r="Q2" s="20"/>
      <c r="R2" s="11"/>
      <c r="S2" s="12">
        <f>A2</f>
        <v>0</v>
      </c>
      <c r="T2" s="11"/>
    </row>
    <row r="3" spans="1:24" ht="23.1" customHeight="1" thickBot="1" x14ac:dyDescent="0.25">
      <c r="A3" s="21"/>
      <c r="B3" s="22" t="str">
        <f>[1]Bainate!D6</f>
        <v>مديرية التربية والتعليم بـ ............</v>
      </c>
      <c r="C3" s="23"/>
      <c r="D3" s="13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4" ht="23.1" customHeight="1" thickBot="1" x14ac:dyDescent="0.25">
      <c r="A4" s="25"/>
      <c r="B4" s="22" t="str">
        <f>[1]Bainate!E6</f>
        <v>إدارة : .......................... التعليمية</v>
      </c>
      <c r="C4" s="23"/>
      <c r="D4" s="26"/>
      <c r="E4" s="27" t="s">
        <v>3</v>
      </c>
      <c r="F4" s="28"/>
      <c r="G4" s="28"/>
      <c r="H4" s="28"/>
      <c r="I4" s="28"/>
      <c r="J4" s="28"/>
      <c r="K4" s="29" t="str">
        <f>D2</f>
        <v xml:space="preserve">5 إبتدائي </v>
      </c>
      <c r="L4" s="29"/>
      <c r="M4" s="29"/>
      <c r="N4" s="29"/>
      <c r="O4" s="30" t="str">
        <f>[1]Bainate!K6</f>
        <v>2021 / 2022 م</v>
      </c>
      <c r="P4" s="31"/>
      <c r="Q4" s="24"/>
      <c r="R4" s="32" t="s">
        <v>4</v>
      </c>
      <c r="S4" s="33" t="s">
        <v>5</v>
      </c>
      <c r="T4" s="33" t="s">
        <v>6</v>
      </c>
    </row>
    <row r="5" spans="1:24" ht="23.1" customHeight="1" thickBot="1" x14ac:dyDescent="0.25">
      <c r="A5" s="34"/>
      <c r="B5" s="35" t="str">
        <f>[1]Bainate!G6</f>
        <v xml:space="preserve">مدرسة :   ..........................    </v>
      </c>
      <c r="C5" s="23"/>
      <c r="D5" s="36"/>
      <c r="E5" s="37"/>
      <c r="F5" s="38"/>
      <c r="G5" s="38"/>
      <c r="H5" s="38"/>
      <c r="I5" s="38"/>
      <c r="J5" s="38"/>
      <c r="K5" s="39"/>
      <c r="L5" s="39"/>
      <c r="M5" s="39"/>
      <c r="N5" s="39"/>
      <c r="O5" s="40"/>
      <c r="P5" s="41"/>
      <c r="R5" s="43">
        <f>COUNTIFS(L10:L371,"ذكر")</f>
        <v>46</v>
      </c>
      <c r="S5" s="44">
        <f>COUNTIFS(L10:L371,"أنثى")</f>
        <v>42</v>
      </c>
      <c r="T5" s="45">
        <f>COUNTA(C10:C371 )</f>
        <v>88</v>
      </c>
    </row>
    <row r="6" spans="1:24" ht="6.75" customHeight="1" thickBot="1" x14ac:dyDescent="0.35">
      <c r="A6" s="34"/>
      <c r="B6" s="46"/>
      <c r="C6" s="46"/>
      <c r="D6" s="47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4" ht="15" customHeight="1" x14ac:dyDescent="0.2">
      <c r="A7" s="34"/>
      <c r="B7" s="50" t="s">
        <v>7</v>
      </c>
      <c r="C7" s="51" t="s">
        <v>8</v>
      </c>
      <c r="D7" s="52" t="s">
        <v>9</v>
      </c>
      <c r="E7" s="53" t="s">
        <v>10</v>
      </c>
      <c r="F7" s="54" t="s">
        <v>11</v>
      </c>
      <c r="G7" s="55"/>
      <c r="H7" s="56"/>
      <c r="I7" s="57" t="s">
        <v>12</v>
      </c>
      <c r="J7" s="58">
        <f>[1]Bainate!N6</f>
        <v>44470</v>
      </c>
      <c r="K7" s="59"/>
      <c r="L7" s="60" t="s">
        <v>13</v>
      </c>
      <c r="M7" s="60" t="s">
        <v>14</v>
      </c>
      <c r="N7" s="60" t="s">
        <v>15</v>
      </c>
      <c r="O7" s="60" t="s">
        <v>16</v>
      </c>
      <c r="P7" s="53" t="s">
        <v>17</v>
      </c>
      <c r="Q7" s="53" t="s">
        <v>18</v>
      </c>
      <c r="R7" s="53" t="s">
        <v>19</v>
      </c>
      <c r="S7" s="53" t="s">
        <v>20</v>
      </c>
      <c r="T7" s="53" t="s">
        <v>21</v>
      </c>
    </row>
    <row r="8" spans="1:24" ht="12.95" customHeight="1" thickBot="1" x14ac:dyDescent="0.25">
      <c r="A8" s="34"/>
      <c r="B8" s="61"/>
      <c r="C8" s="62"/>
      <c r="D8" s="63"/>
      <c r="E8" s="64"/>
      <c r="F8" s="65"/>
      <c r="G8" s="66"/>
      <c r="H8" s="67"/>
      <c r="I8" s="68"/>
      <c r="J8" s="69"/>
      <c r="K8" s="70"/>
      <c r="L8" s="71"/>
      <c r="M8" s="71"/>
      <c r="N8" s="71"/>
      <c r="O8" s="71"/>
      <c r="P8" s="64"/>
      <c r="Q8" s="64"/>
      <c r="R8" s="64"/>
      <c r="S8" s="64"/>
      <c r="T8" s="64"/>
    </row>
    <row r="9" spans="1:24" ht="17.100000000000001" customHeight="1" thickBot="1" x14ac:dyDescent="0.25">
      <c r="A9" s="34"/>
      <c r="B9" s="72"/>
      <c r="C9" s="73"/>
      <c r="D9" s="74"/>
      <c r="E9" s="75"/>
      <c r="F9" s="76" t="s">
        <v>22</v>
      </c>
      <c r="G9" s="76" t="s">
        <v>23</v>
      </c>
      <c r="H9" s="77" t="s">
        <v>24</v>
      </c>
      <c r="I9" s="76" t="s">
        <v>22</v>
      </c>
      <c r="J9" s="77" t="s">
        <v>23</v>
      </c>
      <c r="K9" s="77" t="s">
        <v>24</v>
      </c>
      <c r="L9" s="78"/>
      <c r="M9" s="78"/>
      <c r="N9" s="78"/>
      <c r="O9" s="78"/>
      <c r="P9" s="75"/>
      <c r="Q9" s="75"/>
      <c r="R9" s="75"/>
      <c r="S9" s="75"/>
      <c r="T9" s="75"/>
    </row>
    <row r="10" spans="1:24" ht="20.100000000000001" customHeight="1" thickTop="1" thickBot="1" x14ac:dyDescent="0.25">
      <c r="B10" s="80">
        <v>1</v>
      </c>
      <c r="C10" s="81" t="s">
        <v>25</v>
      </c>
      <c r="D10" s="82"/>
      <c r="E10" s="82">
        <v>30504011301234</v>
      </c>
      <c r="F10" s="83">
        <v>1</v>
      </c>
      <c r="G10" s="83">
        <v>4</v>
      </c>
      <c r="H10" s="83">
        <v>2005</v>
      </c>
      <c r="I10" s="82">
        <v>0</v>
      </c>
      <c r="J10" s="82">
        <v>6</v>
      </c>
      <c r="K10" s="82">
        <v>16</v>
      </c>
      <c r="L10" s="82" t="s">
        <v>26</v>
      </c>
      <c r="M10" s="82" t="s">
        <v>27</v>
      </c>
      <c r="N10" s="82" t="s">
        <v>28</v>
      </c>
      <c r="O10" s="82" t="s">
        <v>29</v>
      </c>
      <c r="P10" s="82" t="s">
        <v>30</v>
      </c>
      <c r="Q10" s="82"/>
      <c r="R10" s="82"/>
      <c r="S10" s="84"/>
      <c r="T10" s="84"/>
      <c r="U10" s="85" t="s">
        <v>31</v>
      </c>
      <c r="V10" s="86" t="e">
        <f>COUNTIFS(E10:E247,"مسلم",#REF!,"ذكر")</f>
        <v>#REF!</v>
      </c>
      <c r="W10" s="86" t="s">
        <v>32</v>
      </c>
      <c r="X10" s="86" t="e">
        <f>COUNTIFS(E10:E247,"مسلم",#REF!,"أنثى")</f>
        <v>#REF!</v>
      </c>
    </row>
    <row r="11" spans="1:24" ht="20.100000000000001" customHeight="1" thickBot="1" x14ac:dyDescent="0.25">
      <c r="B11" s="80">
        <v>2</v>
      </c>
      <c r="C11" s="81" t="s">
        <v>33</v>
      </c>
      <c r="D11" s="84"/>
      <c r="E11" s="84">
        <v>30611011316593</v>
      </c>
      <c r="F11" s="87">
        <v>1</v>
      </c>
      <c r="G11" s="87">
        <v>11</v>
      </c>
      <c r="H11" s="87">
        <v>2006</v>
      </c>
      <c r="I11" s="84">
        <v>0</v>
      </c>
      <c r="J11" s="84">
        <v>11</v>
      </c>
      <c r="K11" s="84">
        <v>14</v>
      </c>
      <c r="L11" s="84" t="s">
        <v>26</v>
      </c>
      <c r="M11" s="84" t="s">
        <v>27</v>
      </c>
      <c r="N11" s="84" t="s">
        <v>28</v>
      </c>
      <c r="O11" s="84" t="s">
        <v>29</v>
      </c>
      <c r="P11" s="84" t="s">
        <v>34</v>
      </c>
      <c r="Q11" s="84"/>
      <c r="R11" s="84"/>
      <c r="S11" s="84"/>
      <c r="T11" s="84"/>
      <c r="U11" s="85" t="s">
        <v>31</v>
      </c>
      <c r="V11" s="86" t="e">
        <f>COUNTIFS(#REF!,"مسلم",#REF!,"ذكر")</f>
        <v>#REF!</v>
      </c>
      <c r="W11" s="86" t="s">
        <v>32</v>
      </c>
      <c r="X11" s="86" t="e">
        <f>COUNTIFS(#REF!,"مسلم",#REF!,"أنثى")</f>
        <v>#REF!</v>
      </c>
    </row>
    <row r="12" spans="1:24" ht="20.100000000000001" customHeight="1" thickBot="1" x14ac:dyDescent="0.25">
      <c r="B12" s="80">
        <v>3</v>
      </c>
      <c r="C12" s="81" t="s">
        <v>35</v>
      </c>
      <c r="D12" s="84"/>
      <c r="E12" s="84">
        <v>30704141302479</v>
      </c>
      <c r="F12" s="87">
        <v>14</v>
      </c>
      <c r="G12" s="87">
        <v>4</v>
      </c>
      <c r="H12" s="87">
        <v>2007</v>
      </c>
      <c r="I12" s="84">
        <v>17</v>
      </c>
      <c r="J12" s="84">
        <v>5</v>
      </c>
      <c r="K12" s="84">
        <v>14</v>
      </c>
      <c r="L12" s="84" t="s">
        <v>26</v>
      </c>
      <c r="M12" s="84" t="s">
        <v>27</v>
      </c>
      <c r="N12" s="84" t="s">
        <v>28</v>
      </c>
      <c r="O12" s="84" t="s">
        <v>29</v>
      </c>
      <c r="P12" s="84" t="s">
        <v>36</v>
      </c>
      <c r="Q12" s="84"/>
      <c r="R12" s="84"/>
      <c r="S12" s="84"/>
      <c r="T12" s="84"/>
      <c r="U12" s="85"/>
      <c r="V12" s="86"/>
      <c r="W12" s="86"/>
      <c r="X12" s="86"/>
    </row>
    <row r="13" spans="1:24" ht="20.100000000000001" customHeight="1" thickBot="1" x14ac:dyDescent="0.25">
      <c r="B13" s="80">
        <v>4</v>
      </c>
      <c r="C13" s="81" t="s">
        <v>37</v>
      </c>
      <c r="D13" s="84"/>
      <c r="E13" s="84">
        <v>30710201301876</v>
      </c>
      <c r="F13" s="87">
        <v>20</v>
      </c>
      <c r="G13" s="87">
        <v>10</v>
      </c>
      <c r="H13" s="87">
        <v>2007</v>
      </c>
      <c r="I13" s="84">
        <v>11</v>
      </c>
      <c r="J13" s="84">
        <v>11</v>
      </c>
      <c r="K13" s="84">
        <v>13</v>
      </c>
      <c r="L13" s="84" t="s">
        <v>26</v>
      </c>
      <c r="M13" s="84" t="s">
        <v>27</v>
      </c>
      <c r="N13" s="84" t="s">
        <v>28</v>
      </c>
      <c r="O13" s="84" t="s">
        <v>29</v>
      </c>
      <c r="P13" s="84" t="s">
        <v>38</v>
      </c>
      <c r="Q13" s="84"/>
      <c r="R13" s="84"/>
      <c r="S13" s="84"/>
      <c r="T13" s="84"/>
      <c r="U13" s="85"/>
      <c r="V13" s="86"/>
      <c r="W13" s="86"/>
      <c r="X13" s="86"/>
    </row>
    <row r="14" spans="1:24" ht="20.100000000000001" customHeight="1" thickBot="1" x14ac:dyDescent="0.25">
      <c r="B14" s="80">
        <v>5</v>
      </c>
      <c r="C14" s="88" t="s">
        <v>39</v>
      </c>
      <c r="D14" s="84"/>
      <c r="E14" s="84">
        <v>30705281302076</v>
      </c>
      <c r="F14" s="87">
        <v>28</v>
      </c>
      <c r="G14" s="87">
        <v>5</v>
      </c>
      <c r="H14" s="87">
        <v>2007</v>
      </c>
      <c r="I14" s="84">
        <v>3</v>
      </c>
      <c r="J14" s="84">
        <v>4</v>
      </c>
      <c r="K14" s="84">
        <v>14</v>
      </c>
      <c r="L14" s="84" t="s">
        <v>26</v>
      </c>
      <c r="M14" s="84" t="s">
        <v>27</v>
      </c>
      <c r="N14" s="84" t="s">
        <v>28</v>
      </c>
      <c r="O14" s="84" t="s">
        <v>29</v>
      </c>
      <c r="P14" s="84" t="s">
        <v>40</v>
      </c>
      <c r="Q14" s="84"/>
      <c r="R14" s="84"/>
      <c r="S14" s="84"/>
      <c r="T14" s="84"/>
      <c r="U14" s="85"/>
      <c r="V14" s="86"/>
      <c r="W14" s="86"/>
      <c r="X14" s="86"/>
    </row>
    <row r="15" spans="1:24" ht="20.100000000000001" customHeight="1" thickBot="1" x14ac:dyDescent="0.25">
      <c r="B15" s="80">
        <v>6</v>
      </c>
      <c r="C15" s="88" t="s">
        <v>41</v>
      </c>
      <c r="D15" s="84"/>
      <c r="E15" s="84">
        <v>30612181300736</v>
      </c>
      <c r="F15" s="87">
        <v>18</v>
      </c>
      <c r="G15" s="87">
        <v>12</v>
      </c>
      <c r="H15" s="87">
        <v>2006</v>
      </c>
      <c r="I15" s="84">
        <v>13</v>
      </c>
      <c r="J15" s="84">
        <v>9</v>
      </c>
      <c r="K15" s="84">
        <v>14</v>
      </c>
      <c r="L15" s="84" t="s">
        <v>26</v>
      </c>
      <c r="M15" s="84" t="s">
        <v>27</v>
      </c>
      <c r="N15" s="84" t="s">
        <v>28</v>
      </c>
      <c r="O15" s="84" t="s">
        <v>29</v>
      </c>
      <c r="P15" s="84" t="s">
        <v>42</v>
      </c>
      <c r="Q15" s="84"/>
      <c r="R15" s="84"/>
      <c r="S15" s="84"/>
      <c r="T15" s="84"/>
      <c r="U15" s="85"/>
      <c r="V15" s="86"/>
      <c r="W15" s="86"/>
      <c r="X15" s="86"/>
    </row>
    <row r="16" spans="1:24" ht="20.100000000000001" customHeight="1" thickBot="1" x14ac:dyDescent="0.25">
      <c r="B16" s="80">
        <v>7</v>
      </c>
      <c r="C16" s="88" t="s">
        <v>43</v>
      </c>
      <c r="D16" s="84"/>
      <c r="E16" s="84">
        <v>30711231300978</v>
      </c>
      <c r="F16" s="87">
        <v>23</v>
      </c>
      <c r="G16" s="87">
        <v>11</v>
      </c>
      <c r="H16" s="87">
        <v>2007</v>
      </c>
      <c r="I16" s="84">
        <v>8</v>
      </c>
      <c r="J16" s="84">
        <v>10</v>
      </c>
      <c r="K16" s="84">
        <v>13</v>
      </c>
      <c r="L16" s="84" t="s">
        <v>26</v>
      </c>
      <c r="M16" s="84" t="s">
        <v>27</v>
      </c>
      <c r="N16" s="84" t="s">
        <v>28</v>
      </c>
      <c r="O16" s="84" t="s">
        <v>29</v>
      </c>
      <c r="P16" s="84" t="s">
        <v>44</v>
      </c>
      <c r="Q16" s="84"/>
      <c r="R16" s="84"/>
      <c r="S16" s="84"/>
      <c r="T16" s="84"/>
      <c r="U16" s="85"/>
      <c r="V16" s="86"/>
      <c r="W16" s="86"/>
      <c r="X16" s="86"/>
    </row>
    <row r="17" spans="1:24" ht="20.100000000000001" customHeight="1" thickBot="1" x14ac:dyDescent="0.25">
      <c r="B17" s="80">
        <v>8</v>
      </c>
      <c r="C17" s="81" t="s">
        <v>45</v>
      </c>
      <c r="D17" s="84"/>
      <c r="E17" s="84">
        <v>30701051301512</v>
      </c>
      <c r="F17" s="87">
        <v>5</v>
      </c>
      <c r="G17" s="87">
        <v>1</v>
      </c>
      <c r="H17" s="87">
        <v>2007</v>
      </c>
      <c r="I17" s="84">
        <v>26</v>
      </c>
      <c r="J17" s="84">
        <v>8</v>
      </c>
      <c r="K17" s="84">
        <v>14</v>
      </c>
      <c r="L17" s="84" t="s">
        <v>26</v>
      </c>
      <c r="M17" s="84" t="s">
        <v>27</v>
      </c>
      <c r="N17" s="84" t="s">
        <v>28</v>
      </c>
      <c r="O17" s="84" t="s">
        <v>29</v>
      </c>
      <c r="P17" s="84" t="s">
        <v>46</v>
      </c>
      <c r="Q17" s="84"/>
      <c r="R17" s="84"/>
      <c r="S17" s="84"/>
      <c r="T17" s="84"/>
      <c r="U17" s="85"/>
      <c r="V17" s="86"/>
      <c r="W17" s="86"/>
      <c r="X17" s="86"/>
    </row>
    <row r="18" spans="1:24" ht="20.100000000000001" customHeight="1" thickBot="1" x14ac:dyDescent="0.25">
      <c r="B18" s="80">
        <v>9</v>
      </c>
      <c r="C18" s="81" t="s">
        <v>47</v>
      </c>
      <c r="D18" s="84"/>
      <c r="E18" s="84">
        <v>30710151302175</v>
      </c>
      <c r="F18" s="87">
        <v>15</v>
      </c>
      <c r="G18" s="87">
        <v>10</v>
      </c>
      <c r="H18" s="87">
        <v>2007</v>
      </c>
      <c r="I18" s="84">
        <v>16</v>
      </c>
      <c r="J18" s="84">
        <v>11</v>
      </c>
      <c r="K18" s="84">
        <v>13</v>
      </c>
      <c r="L18" s="84" t="s">
        <v>26</v>
      </c>
      <c r="M18" s="84" t="s">
        <v>27</v>
      </c>
      <c r="N18" s="84" t="s">
        <v>28</v>
      </c>
      <c r="O18" s="84" t="s">
        <v>29</v>
      </c>
      <c r="P18" s="84" t="s">
        <v>48</v>
      </c>
      <c r="Q18" s="84"/>
      <c r="R18" s="84"/>
      <c r="S18" s="84"/>
      <c r="T18" s="84"/>
      <c r="U18" s="85"/>
      <c r="V18" s="86"/>
      <c r="W18" s="86"/>
      <c r="X18" s="86"/>
    </row>
    <row r="19" spans="1:24" ht="20.100000000000001" customHeight="1" thickBot="1" x14ac:dyDescent="0.25">
      <c r="B19" s="80">
        <v>10</v>
      </c>
      <c r="C19" s="81" t="s">
        <v>49</v>
      </c>
      <c r="D19" s="84"/>
      <c r="E19" s="84">
        <v>30709041301116</v>
      </c>
      <c r="F19" s="87">
        <v>4</v>
      </c>
      <c r="G19" s="87">
        <v>9</v>
      </c>
      <c r="H19" s="87">
        <v>2007</v>
      </c>
      <c r="I19" s="84">
        <v>27</v>
      </c>
      <c r="J19" s="84">
        <v>0</v>
      </c>
      <c r="K19" s="84">
        <v>14</v>
      </c>
      <c r="L19" s="84" t="s">
        <v>26</v>
      </c>
      <c r="M19" s="84" t="s">
        <v>27</v>
      </c>
      <c r="N19" s="84" t="s">
        <v>28</v>
      </c>
      <c r="O19" s="84" t="s">
        <v>29</v>
      </c>
      <c r="P19" s="84" t="s">
        <v>50</v>
      </c>
      <c r="Q19" s="84"/>
      <c r="R19" s="84"/>
      <c r="S19" s="84"/>
      <c r="T19" s="84"/>
      <c r="U19" s="85"/>
      <c r="V19" s="86"/>
      <c r="W19" s="86"/>
      <c r="X19" s="86"/>
    </row>
    <row r="20" spans="1:24" ht="20.100000000000001" customHeight="1" thickBot="1" x14ac:dyDescent="0.25">
      <c r="B20" s="80">
        <v>11</v>
      </c>
      <c r="C20" s="81" t="s">
        <v>51</v>
      </c>
      <c r="D20" s="84"/>
      <c r="E20" s="84">
        <v>30703301300412</v>
      </c>
      <c r="F20" s="87">
        <v>30</v>
      </c>
      <c r="G20" s="87">
        <v>3</v>
      </c>
      <c r="H20" s="87">
        <v>2007</v>
      </c>
      <c r="I20" s="84">
        <v>1</v>
      </c>
      <c r="J20" s="84">
        <v>6</v>
      </c>
      <c r="K20" s="84">
        <v>14</v>
      </c>
      <c r="L20" s="84" t="s">
        <v>26</v>
      </c>
      <c r="M20" s="84" t="s">
        <v>27</v>
      </c>
      <c r="N20" s="84" t="s">
        <v>28</v>
      </c>
      <c r="O20" s="84" t="s">
        <v>29</v>
      </c>
      <c r="P20" s="84" t="s">
        <v>52</v>
      </c>
      <c r="Q20" s="84"/>
      <c r="R20" s="84"/>
      <c r="S20" s="84"/>
      <c r="T20" s="84"/>
      <c r="U20" s="85"/>
      <c r="V20" s="86"/>
      <c r="W20" s="86"/>
      <c r="X20" s="86"/>
    </row>
    <row r="21" spans="1:24" ht="20.100000000000001" customHeight="1" thickBot="1" x14ac:dyDescent="0.25">
      <c r="A21" s="89"/>
      <c r="B21" s="80">
        <v>12</v>
      </c>
      <c r="C21" s="88" t="s">
        <v>53</v>
      </c>
      <c r="D21" s="84"/>
      <c r="E21" s="84">
        <v>30701011310357</v>
      </c>
      <c r="F21" s="87">
        <v>1</v>
      </c>
      <c r="G21" s="87">
        <v>1</v>
      </c>
      <c r="H21" s="87">
        <v>2007</v>
      </c>
      <c r="I21" s="84">
        <v>0</v>
      </c>
      <c r="J21" s="84">
        <v>9</v>
      </c>
      <c r="K21" s="84">
        <v>14</v>
      </c>
      <c r="L21" s="84" t="s">
        <v>26</v>
      </c>
      <c r="M21" s="84" t="s">
        <v>27</v>
      </c>
      <c r="N21" s="84" t="s">
        <v>28</v>
      </c>
      <c r="O21" s="84" t="s">
        <v>29</v>
      </c>
      <c r="P21" s="84" t="s">
        <v>54</v>
      </c>
      <c r="Q21" s="84"/>
      <c r="R21" s="84"/>
      <c r="S21" s="84"/>
      <c r="T21" s="84"/>
      <c r="U21" s="85"/>
      <c r="V21" s="86"/>
      <c r="W21" s="86"/>
      <c r="X21" s="86"/>
    </row>
    <row r="22" spans="1:24" ht="20.100000000000001" customHeight="1" thickBot="1" x14ac:dyDescent="0.25">
      <c r="A22" s="89"/>
      <c r="B22" s="80">
        <v>13</v>
      </c>
      <c r="C22" s="81" t="s">
        <v>55</v>
      </c>
      <c r="D22" s="84"/>
      <c r="E22" s="84">
        <v>30610261300718</v>
      </c>
      <c r="F22" s="87">
        <v>26</v>
      </c>
      <c r="G22" s="87">
        <v>10</v>
      </c>
      <c r="H22" s="87">
        <v>2006</v>
      </c>
      <c r="I22" s="84">
        <v>5</v>
      </c>
      <c r="J22" s="84">
        <v>11</v>
      </c>
      <c r="K22" s="84">
        <v>14</v>
      </c>
      <c r="L22" s="84" t="s">
        <v>26</v>
      </c>
      <c r="M22" s="84" t="s">
        <v>27</v>
      </c>
      <c r="N22" s="84" t="s">
        <v>28</v>
      </c>
      <c r="O22" s="84" t="s">
        <v>29</v>
      </c>
      <c r="P22" s="84" t="s">
        <v>56</v>
      </c>
      <c r="Q22" s="84"/>
      <c r="R22" s="84"/>
      <c r="S22" s="84"/>
      <c r="T22" s="84"/>
      <c r="U22" s="85"/>
      <c r="V22" s="86"/>
      <c r="W22" s="86"/>
      <c r="X22" s="86"/>
    </row>
    <row r="23" spans="1:24" ht="20.100000000000001" customHeight="1" thickBot="1" x14ac:dyDescent="0.25">
      <c r="A23" s="89"/>
      <c r="B23" s="80">
        <v>14</v>
      </c>
      <c r="C23" s="81" t="s">
        <v>57</v>
      </c>
      <c r="D23" s="84"/>
      <c r="E23" s="84">
        <v>30703301300153</v>
      </c>
      <c r="F23" s="87">
        <v>30</v>
      </c>
      <c r="G23" s="87">
        <v>3</v>
      </c>
      <c r="H23" s="87">
        <v>2007</v>
      </c>
      <c r="I23" s="84">
        <v>1</v>
      </c>
      <c r="J23" s="84">
        <v>6</v>
      </c>
      <c r="K23" s="84">
        <v>14</v>
      </c>
      <c r="L23" s="84" t="s">
        <v>26</v>
      </c>
      <c r="M23" s="84" t="s">
        <v>27</v>
      </c>
      <c r="N23" s="84" t="s">
        <v>28</v>
      </c>
      <c r="O23" s="84" t="s">
        <v>29</v>
      </c>
      <c r="P23" s="84" t="s">
        <v>58</v>
      </c>
      <c r="Q23" s="84"/>
      <c r="R23" s="84"/>
      <c r="S23" s="84"/>
      <c r="T23" s="84"/>
      <c r="U23" s="85"/>
      <c r="V23" s="86"/>
      <c r="W23" s="86"/>
      <c r="X23" s="86"/>
    </row>
    <row r="24" spans="1:24" ht="20.100000000000001" customHeight="1" thickBot="1" x14ac:dyDescent="0.25">
      <c r="A24" s="89"/>
      <c r="B24" s="80">
        <v>15</v>
      </c>
      <c r="C24" s="81" t="s">
        <v>59</v>
      </c>
      <c r="D24" s="84"/>
      <c r="E24" s="84">
        <v>30701101304453</v>
      </c>
      <c r="F24" s="87">
        <v>10</v>
      </c>
      <c r="G24" s="87">
        <v>1</v>
      </c>
      <c r="H24" s="87">
        <v>2007</v>
      </c>
      <c r="I24" s="84">
        <v>21</v>
      </c>
      <c r="J24" s="84">
        <v>8</v>
      </c>
      <c r="K24" s="84">
        <v>14</v>
      </c>
      <c r="L24" s="84" t="s">
        <v>26</v>
      </c>
      <c r="M24" s="84" t="s">
        <v>27</v>
      </c>
      <c r="N24" s="84" t="s">
        <v>28</v>
      </c>
      <c r="O24" s="84" t="s">
        <v>29</v>
      </c>
      <c r="P24" s="84" t="s">
        <v>60</v>
      </c>
      <c r="Q24" s="84"/>
      <c r="R24" s="84"/>
      <c r="S24" s="84"/>
      <c r="T24" s="84"/>
      <c r="U24" s="85"/>
      <c r="V24" s="86"/>
      <c r="W24" s="86"/>
      <c r="X24" s="86"/>
    </row>
    <row r="25" spans="1:24" ht="20.100000000000001" customHeight="1" thickBot="1" x14ac:dyDescent="0.25">
      <c r="A25" s="89"/>
      <c r="B25" s="80">
        <v>16</v>
      </c>
      <c r="C25" s="81" t="s">
        <v>61</v>
      </c>
      <c r="D25" s="84"/>
      <c r="E25" s="84">
        <v>30703231300711</v>
      </c>
      <c r="F25" s="87">
        <v>23</v>
      </c>
      <c r="G25" s="87">
        <v>3</v>
      </c>
      <c r="H25" s="87">
        <v>2007</v>
      </c>
      <c r="I25" s="84">
        <v>8</v>
      </c>
      <c r="J25" s="84">
        <v>6</v>
      </c>
      <c r="K25" s="84">
        <v>14</v>
      </c>
      <c r="L25" s="84" t="s">
        <v>26</v>
      </c>
      <c r="M25" s="84" t="s">
        <v>27</v>
      </c>
      <c r="N25" s="84" t="s">
        <v>28</v>
      </c>
      <c r="O25" s="84" t="s">
        <v>29</v>
      </c>
      <c r="P25" s="84" t="s">
        <v>62</v>
      </c>
      <c r="Q25" s="84"/>
      <c r="R25" s="84"/>
      <c r="S25" s="84"/>
      <c r="T25" s="84"/>
      <c r="U25" s="85"/>
      <c r="V25" s="86"/>
      <c r="W25" s="86"/>
      <c r="X25" s="86"/>
    </row>
    <row r="26" spans="1:24" ht="20.100000000000001" customHeight="1" thickBot="1" x14ac:dyDescent="0.25">
      <c r="A26" s="89"/>
      <c r="B26" s="80">
        <v>17</v>
      </c>
      <c r="C26" s="81" t="s">
        <v>63</v>
      </c>
      <c r="D26" s="84"/>
      <c r="E26" s="84">
        <v>30711231300951</v>
      </c>
      <c r="F26" s="87">
        <v>23</v>
      </c>
      <c r="G26" s="87">
        <v>11</v>
      </c>
      <c r="H26" s="87">
        <v>2007</v>
      </c>
      <c r="I26" s="84">
        <v>8</v>
      </c>
      <c r="J26" s="84">
        <v>10</v>
      </c>
      <c r="K26" s="84">
        <v>13</v>
      </c>
      <c r="L26" s="84" t="s">
        <v>26</v>
      </c>
      <c r="M26" s="84" t="s">
        <v>27</v>
      </c>
      <c r="N26" s="84" t="s">
        <v>28</v>
      </c>
      <c r="O26" s="84" t="s">
        <v>29</v>
      </c>
      <c r="P26" s="84" t="s">
        <v>64</v>
      </c>
      <c r="Q26" s="84"/>
      <c r="R26" s="84"/>
      <c r="S26" s="84"/>
      <c r="T26" s="84"/>
      <c r="U26" s="85"/>
      <c r="V26" s="86"/>
      <c r="W26" s="86"/>
      <c r="X26" s="86"/>
    </row>
    <row r="27" spans="1:24" ht="20.100000000000001" customHeight="1" thickBot="1" x14ac:dyDescent="0.25">
      <c r="A27" s="89"/>
      <c r="B27" s="80">
        <v>18</v>
      </c>
      <c r="C27" s="81" t="s">
        <v>65</v>
      </c>
      <c r="D27" s="84"/>
      <c r="E27" s="84">
        <v>30706171301577</v>
      </c>
      <c r="F27" s="87">
        <v>17</v>
      </c>
      <c r="G27" s="87">
        <v>6</v>
      </c>
      <c r="H27" s="87">
        <v>2007</v>
      </c>
      <c r="I27" s="84">
        <v>14</v>
      </c>
      <c r="J27" s="84">
        <v>3</v>
      </c>
      <c r="K27" s="84">
        <v>14</v>
      </c>
      <c r="L27" s="84" t="s">
        <v>26</v>
      </c>
      <c r="M27" s="84" t="s">
        <v>27</v>
      </c>
      <c r="N27" s="84" t="s">
        <v>28</v>
      </c>
      <c r="O27" s="84" t="s">
        <v>29</v>
      </c>
      <c r="P27" s="84" t="s">
        <v>66</v>
      </c>
      <c r="Q27" s="84"/>
      <c r="R27" s="84"/>
      <c r="S27" s="84"/>
      <c r="T27" s="84"/>
      <c r="U27" s="85"/>
      <c r="V27" s="86"/>
      <c r="W27" s="86"/>
      <c r="X27" s="86"/>
    </row>
    <row r="28" spans="1:24" ht="20.100000000000001" customHeight="1" thickBot="1" x14ac:dyDescent="0.25">
      <c r="A28" s="89"/>
      <c r="B28" s="80">
        <v>19</v>
      </c>
      <c r="C28" s="81" t="s">
        <v>67</v>
      </c>
      <c r="D28" s="84"/>
      <c r="E28" s="84">
        <v>30709251303197</v>
      </c>
      <c r="F28" s="87">
        <v>25</v>
      </c>
      <c r="G28" s="87">
        <v>9</v>
      </c>
      <c r="H28" s="87">
        <v>2007</v>
      </c>
      <c r="I28" s="84">
        <v>6</v>
      </c>
      <c r="J28" s="84">
        <v>0</v>
      </c>
      <c r="K28" s="84">
        <v>14</v>
      </c>
      <c r="L28" s="84" t="s">
        <v>26</v>
      </c>
      <c r="M28" s="84" t="s">
        <v>27</v>
      </c>
      <c r="N28" s="84" t="s">
        <v>28</v>
      </c>
      <c r="O28" s="84" t="s">
        <v>29</v>
      </c>
      <c r="P28" s="84" t="s">
        <v>68</v>
      </c>
      <c r="Q28" s="84"/>
      <c r="R28" s="84"/>
      <c r="S28" s="84"/>
      <c r="T28" s="84"/>
      <c r="U28" s="85"/>
      <c r="V28" s="86"/>
      <c r="W28" s="86"/>
      <c r="X28" s="86"/>
    </row>
    <row r="29" spans="1:24" ht="20.100000000000001" customHeight="1" thickBot="1" x14ac:dyDescent="0.25">
      <c r="A29" s="89"/>
      <c r="B29" s="80">
        <v>20</v>
      </c>
      <c r="C29" s="81" t="s">
        <v>69</v>
      </c>
      <c r="D29" s="84"/>
      <c r="E29" s="84">
        <v>30509151300256</v>
      </c>
      <c r="F29" s="87">
        <v>15</v>
      </c>
      <c r="G29" s="87">
        <v>9</v>
      </c>
      <c r="H29" s="87">
        <v>2005</v>
      </c>
      <c r="I29" s="84">
        <v>16</v>
      </c>
      <c r="J29" s="84">
        <v>0</v>
      </c>
      <c r="K29" s="84">
        <v>16</v>
      </c>
      <c r="L29" s="84" t="s">
        <v>26</v>
      </c>
      <c r="M29" s="84" t="s">
        <v>27</v>
      </c>
      <c r="N29" s="84" t="s">
        <v>28</v>
      </c>
      <c r="O29" s="84" t="s">
        <v>29</v>
      </c>
      <c r="P29" s="84" t="s">
        <v>70</v>
      </c>
      <c r="Q29" s="84"/>
      <c r="R29" s="84"/>
      <c r="S29" s="84"/>
      <c r="T29" s="84"/>
      <c r="U29" s="85"/>
      <c r="V29" s="86"/>
      <c r="W29" s="86"/>
      <c r="X29" s="86"/>
    </row>
    <row r="30" spans="1:24" ht="20.100000000000001" customHeight="1" thickBot="1" x14ac:dyDescent="0.25">
      <c r="A30" s="89"/>
      <c r="B30" s="80">
        <v>21</v>
      </c>
      <c r="C30" s="81" t="s">
        <v>71</v>
      </c>
      <c r="D30" s="84"/>
      <c r="E30" s="84">
        <v>30711211300149</v>
      </c>
      <c r="F30" s="87">
        <v>21</v>
      </c>
      <c r="G30" s="87">
        <v>11</v>
      </c>
      <c r="H30" s="87">
        <v>2007</v>
      </c>
      <c r="I30" s="84">
        <v>10</v>
      </c>
      <c r="J30" s="84">
        <v>10</v>
      </c>
      <c r="K30" s="84">
        <v>13</v>
      </c>
      <c r="L30" s="84" t="s">
        <v>72</v>
      </c>
      <c r="M30" s="84" t="s">
        <v>27</v>
      </c>
      <c r="N30" s="84" t="s">
        <v>28</v>
      </c>
      <c r="O30" s="84" t="s">
        <v>29</v>
      </c>
      <c r="P30" s="84" t="s">
        <v>73</v>
      </c>
      <c r="Q30" s="84"/>
      <c r="R30" s="84"/>
      <c r="S30" s="84"/>
      <c r="T30" s="84"/>
      <c r="U30" s="85"/>
      <c r="V30" s="86"/>
      <c r="W30" s="86"/>
      <c r="X30" s="86"/>
    </row>
    <row r="31" spans="1:24" ht="20.100000000000001" customHeight="1" thickBot="1" x14ac:dyDescent="0.25">
      <c r="A31" s="89"/>
      <c r="B31" s="80">
        <v>22</v>
      </c>
      <c r="C31" s="81" t="s">
        <v>74</v>
      </c>
      <c r="D31" s="84"/>
      <c r="E31" s="84">
        <v>30707061300407</v>
      </c>
      <c r="F31" s="87">
        <v>6</v>
      </c>
      <c r="G31" s="87">
        <v>7</v>
      </c>
      <c r="H31" s="87">
        <v>2007</v>
      </c>
      <c r="I31" s="84">
        <v>25</v>
      </c>
      <c r="J31" s="84">
        <v>2</v>
      </c>
      <c r="K31" s="84">
        <v>14</v>
      </c>
      <c r="L31" s="84" t="s">
        <v>72</v>
      </c>
      <c r="M31" s="84" t="s">
        <v>27</v>
      </c>
      <c r="N31" s="84" t="s">
        <v>28</v>
      </c>
      <c r="O31" s="84" t="s">
        <v>29</v>
      </c>
      <c r="P31" s="84" t="s">
        <v>75</v>
      </c>
      <c r="Q31" s="84"/>
      <c r="R31" s="84"/>
      <c r="S31" s="84"/>
      <c r="T31" s="84"/>
      <c r="U31" s="85"/>
      <c r="V31" s="86"/>
      <c r="W31" s="86"/>
      <c r="X31" s="86"/>
    </row>
    <row r="32" spans="1:24" ht="20.100000000000001" customHeight="1" thickBot="1" x14ac:dyDescent="0.25">
      <c r="A32" s="89"/>
      <c r="B32" s="80">
        <v>23</v>
      </c>
      <c r="C32" s="81" t="s">
        <v>76</v>
      </c>
      <c r="D32" s="84"/>
      <c r="E32" s="84">
        <v>30710281300727</v>
      </c>
      <c r="F32" s="87">
        <v>28</v>
      </c>
      <c r="G32" s="87">
        <v>10</v>
      </c>
      <c r="H32" s="87">
        <v>2007</v>
      </c>
      <c r="I32" s="84">
        <v>3</v>
      </c>
      <c r="J32" s="84">
        <v>11</v>
      </c>
      <c r="K32" s="84">
        <v>13</v>
      </c>
      <c r="L32" s="84" t="s">
        <v>72</v>
      </c>
      <c r="M32" s="84" t="s">
        <v>27</v>
      </c>
      <c r="N32" s="84" t="s">
        <v>28</v>
      </c>
      <c r="O32" s="84" t="s">
        <v>29</v>
      </c>
      <c r="P32" s="84" t="s">
        <v>77</v>
      </c>
      <c r="Q32" s="84"/>
      <c r="R32" s="84"/>
      <c r="S32" s="84"/>
      <c r="T32" s="84"/>
      <c r="U32" s="85"/>
      <c r="V32" s="86"/>
      <c r="W32" s="86"/>
      <c r="X32" s="86"/>
    </row>
    <row r="33" spans="1:24" ht="20.100000000000001" customHeight="1" thickBot="1" x14ac:dyDescent="0.25">
      <c r="A33" s="89"/>
      <c r="B33" s="80">
        <v>24</v>
      </c>
      <c r="C33" s="81" t="s">
        <v>78</v>
      </c>
      <c r="D33" s="84"/>
      <c r="E33" s="84">
        <v>30707271302186</v>
      </c>
      <c r="F33" s="87">
        <v>27</v>
      </c>
      <c r="G33" s="87">
        <v>7</v>
      </c>
      <c r="H33" s="87">
        <v>2007</v>
      </c>
      <c r="I33" s="84">
        <v>4</v>
      </c>
      <c r="J33" s="84">
        <v>2</v>
      </c>
      <c r="K33" s="84">
        <v>14</v>
      </c>
      <c r="L33" s="84" t="s">
        <v>72</v>
      </c>
      <c r="M33" s="84" t="s">
        <v>27</v>
      </c>
      <c r="N33" s="84" t="s">
        <v>28</v>
      </c>
      <c r="O33" s="84" t="s">
        <v>29</v>
      </c>
      <c r="P33" s="84" t="s">
        <v>79</v>
      </c>
      <c r="Q33" s="84"/>
      <c r="R33" s="84"/>
      <c r="S33" s="84"/>
      <c r="T33" s="84"/>
      <c r="U33" s="85"/>
      <c r="V33" s="86"/>
      <c r="W33" s="86"/>
      <c r="X33" s="86"/>
    </row>
    <row r="34" spans="1:24" ht="20.100000000000001" customHeight="1" thickBot="1" x14ac:dyDescent="0.25">
      <c r="A34" s="89"/>
      <c r="B34" s="80">
        <v>25</v>
      </c>
      <c r="C34" s="81" t="s">
        <v>80</v>
      </c>
      <c r="D34" s="84"/>
      <c r="E34" s="84">
        <v>30707071306225</v>
      </c>
      <c r="F34" s="87">
        <v>7</v>
      </c>
      <c r="G34" s="87">
        <v>7</v>
      </c>
      <c r="H34" s="87">
        <v>2007</v>
      </c>
      <c r="I34" s="84">
        <v>24</v>
      </c>
      <c r="J34" s="84">
        <v>2</v>
      </c>
      <c r="K34" s="84">
        <v>14</v>
      </c>
      <c r="L34" s="84" t="s">
        <v>72</v>
      </c>
      <c r="M34" s="84" t="s">
        <v>27</v>
      </c>
      <c r="N34" s="84" t="s">
        <v>28</v>
      </c>
      <c r="O34" s="84" t="s">
        <v>29</v>
      </c>
      <c r="P34" s="84" t="s">
        <v>81</v>
      </c>
      <c r="Q34" s="84"/>
      <c r="R34" s="84"/>
      <c r="S34" s="84"/>
      <c r="T34" s="84"/>
      <c r="U34" s="85"/>
      <c r="V34" s="86"/>
      <c r="W34" s="86"/>
      <c r="X34" s="86"/>
    </row>
    <row r="35" spans="1:24" ht="20.100000000000001" customHeight="1" thickBot="1" x14ac:dyDescent="0.25">
      <c r="A35" s="89"/>
      <c r="B35" s="80">
        <v>26</v>
      </c>
      <c r="C35" s="81" t="s">
        <v>82</v>
      </c>
      <c r="D35" s="84"/>
      <c r="E35" s="84">
        <v>30611111304444</v>
      </c>
      <c r="F35" s="87">
        <v>11</v>
      </c>
      <c r="G35" s="87">
        <v>11</v>
      </c>
      <c r="H35" s="87">
        <v>2006</v>
      </c>
      <c r="I35" s="84">
        <v>20</v>
      </c>
      <c r="J35" s="84">
        <v>10</v>
      </c>
      <c r="K35" s="84">
        <v>14</v>
      </c>
      <c r="L35" s="84" t="s">
        <v>72</v>
      </c>
      <c r="M35" s="84" t="s">
        <v>27</v>
      </c>
      <c r="N35" s="84" t="s">
        <v>28</v>
      </c>
      <c r="O35" s="84" t="s">
        <v>29</v>
      </c>
      <c r="P35" s="84" t="s">
        <v>83</v>
      </c>
      <c r="Q35" s="84"/>
      <c r="R35" s="84"/>
      <c r="S35" s="84"/>
      <c r="T35" s="84"/>
      <c r="U35" s="85"/>
      <c r="V35" s="86"/>
      <c r="W35" s="86"/>
      <c r="X35" s="86"/>
    </row>
    <row r="36" spans="1:24" ht="20.100000000000001" customHeight="1" thickBot="1" x14ac:dyDescent="0.25">
      <c r="A36" s="89"/>
      <c r="B36" s="80">
        <v>27</v>
      </c>
      <c r="C36" s="88" t="s">
        <v>84</v>
      </c>
      <c r="D36" s="84"/>
      <c r="E36" s="84">
        <v>30705091300905</v>
      </c>
      <c r="F36" s="87">
        <v>9</v>
      </c>
      <c r="G36" s="87">
        <v>5</v>
      </c>
      <c r="H36" s="87">
        <v>2007</v>
      </c>
      <c r="I36" s="84">
        <v>22</v>
      </c>
      <c r="J36" s="84">
        <v>4</v>
      </c>
      <c r="K36" s="84">
        <v>14</v>
      </c>
      <c r="L36" s="84" t="s">
        <v>72</v>
      </c>
      <c r="M36" s="84" t="s">
        <v>27</v>
      </c>
      <c r="N36" s="84" t="s">
        <v>28</v>
      </c>
      <c r="O36" s="84" t="s">
        <v>29</v>
      </c>
      <c r="P36" s="84" t="s">
        <v>85</v>
      </c>
      <c r="Q36" s="84"/>
      <c r="R36" s="84"/>
      <c r="S36" s="84"/>
      <c r="T36" s="84"/>
      <c r="U36" s="85"/>
      <c r="V36" s="86"/>
      <c r="W36" s="86"/>
      <c r="X36" s="86"/>
    </row>
    <row r="37" spans="1:24" ht="20.100000000000001" customHeight="1" thickBot="1" x14ac:dyDescent="0.25">
      <c r="A37" s="89"/>
      <c r="B37" s="80">
        <v>28</v>
      </c>
      <c r="C37" s="81" t="s">
        <v>86</v>
      </c>
      <c r="D37" s="84"/>
      <c r="E37" s="84">
        <v>30610291300089</v>
      </c>
      <c r="F37" s="87">
        <v>29</v>
      </c>
      <c r="G37" s="87">
        <v>10</v>
      </c>
      <c r="H37" s="87">
        <v>2006</v>
      </c>
      <c r="I37" s="84">
        <v>2</v>
      </c>
      <c r="J37" s="84">
        <v>11</v>
      </c>
      <c r="K37" s="84">
        <v>14</v>
      </c>
      <c r="L37" s="84" t="s">
        <v>72</v>
      </c>
      <c r="M37" s="84" t="s">
        <v>27</v>
      </c>
      <c r="N37" s="84" t="s">
        <v>28</v>
      </c>
      <c r="O37" s="84" t="s">
        <v>29</v>
      </c>
      <c r="P37" s="84" t="s">
        <v>87</v>
      </c>
      <c r="Q37" s="84"/>
      <c r="R37" s="84"/>
      <c r="S37" s="84"/>
      <c r="T37" s="84"/>
      <c r="U37" s="85"/>
      <c r="V37" s="86"/>
      <c r="W37" s="86"/>
      <c r="X37" s="86"/>
    </row>
    <row r="38" spans="1:24" ht="20.100000000000001" customHeight="1" thickBot="1" x14ac:dyDescent="0.25">
      <c r="A38" s="89"/>
      <c r="B38" s="80">
        <v>29</v>
      </c>
      <c r="C38" s="81" t="s">
        <v>88</v>
      </c>
      <c r="D38" s="84"/>
      <c r="E38" s="84">
        <v>30709151301189</v>
      </c>
      <c r="F38" s="87">
        <v>15</v>
      </c>
      <c r="G38" s="87">
        <v>9</v>
      </c>
      <c r="H38" s="87">
        <v>2007</v>
      </c>
      <c r="I38" s="84">
        <v>16</v>
      </c>
      <c r="J38" s="84">
        <v>0</v>
      </c>
      <c r="K38" s="84">
        <v>14</v>
      </c>
      <c r="L38" s="84" t="s">
        <v>72</v>
      </c>
      <c r="M38" s="84" t="s">
        <v>27</v>
      </c>
      <c r="N38" s="84" t="s">
        <v>28</v>
      </c>
      <c r="O38" s="84" t="s">
        <v>29</v>
      </c>
      <c r="P38" s="84" t="s">
        <v>89</v>
      </c>
      <c r="Q38" s="84"/>
      <c r="R38" s="84"/>
      <c r="S38" s="84"/>
      <c r="T38" s="84"/>
      <c r="U38" s="85"/>
      <c r="V38" s="86"/>
      <c r="W38" s="86"/>
      <c r="X38" s="86"/>
    </row>
    <row r="39" spans="1:24" ht="20.100000000000001" customHeight="1" thickBot="1" x14ac:dyDescent="0.25">
      <c r="A39" s="89"/>
      <c r="B39" s="80">
        <v>30</v>
      </c>
      <c r="C39" s="81" t="s">
        <v>90</v>
      </c>
      <c r="D39" s="84"/>
      <c r="E39" s="84">
        <v>30703021300727</v>
      </c>
      <c r="F39" s="87">
        <v>2</v>
      </c>
      <c r="G39" s="87">
        <v>3</v>
      </c>
      <c r="H39" s="87">
        <v>2007</v>
      </c>
      <c r="I39" s="84">
        <v>29</v>
      </c>
      <c r="J39" s="84">
        <v>6</v>
      </c>
      <c r="K39" s="84">
        <v>14</v>
      </c>
      <c r="L39" s="84" t="s">
        <v>72</v>
      </c>
      <c r="M39" s="84" t="s">
        <v>27</v>
      </c>
      <c r="N39" s="84" t="s">
        <v>28</v>
      </c>
      <c r="O39" s="84" t="s">
        <v>29</v>
      </c>
      <c r="P39" s="84" t="s">
        <v>91</v>
      </c>
      <c r="Q39" s="84"/>
      <c r="R39" s="84"/>
      <c r="S39" s="84"/>
      <c r="T39" s="84"/>
      <c r="U39" s="85"/>
      <c r="V39" s="86"/>
      <c r="W39" s="86"/>
      <c r="X39" s="86"/>
    </row>
    <row r="40" spans="1:24" ht="20.100000000000001" customHeight="1" thickBot="1" x14ac:dyDescent="0.25">
      <c r="A40" s="89"/>
      <c r="B40" s="80">
        <v>31</v>
      </c>
      <c r="C40" s="88" t="s">
        <v>92</v>
      </c>
      <c r="D40" s="84"/>
      <c r="E40" s="84">
        <v>30711251301911</v>
      </c>
      <c r="F40" s="87">
        <v>25</v>
      </c>
      <c r="G40" s="87">
        <v>11</v>
      </c>
      <c r="H40" s="87">
        <v>2007</v>
      </c>
      <c r="I40" s="84">
        <v>6</v>
      </c>
      <c r="J40" s="84">
        <v>10</v>
      </c>
      <c r="K40" s="84">
        <v>13</v>
      </c>
      <c r="L40" s="84" t="s">
        <v>26</v>
      </c>
      <c r="M40" s="84" t="s">
        <v>27</v>
      </c>
      <c r="N40" s="84" t="s">
        <v>28</v>
      </c>
      <c r="O40" s="84" t="s">
        <v>29</v>
      </c>
      <c r="P40" s="84" t="s">
        <v>93</v>
      </c>
      <c r="Q40" s="84"/>
      <c r="R40" s="84"/>
      <c r="S40" s="84"/>
      <c r="T40" s="84"/>
      <c r="U40" s="85"/>
      <c r="V40" s="86"/>
      <c r="W40" s="86"/>
      <c r="X40" s="86"/>
    </row>
    <row r="41" spans="1:24" ht="20.100000000000001" customHeight="1" thickBot="1" x14ac:dyDescent="0.25">
      <c r="A41" s="89"/>
      <c r="B41" s="80">
        <v>32</v>
      </c>
      <c r="C41" s="88" t="s">
        <v>94</v>
      </c>
      <c r="D41" s="84"/>
      <c r="E41" s="84">
        <v>30707261301416</v>
      </c>
      <c r="F41" s="87">
        <v>26</v>
      </c>
      <c r="G41" s="87">
        <v>7</v>
      </c>
      <c r="H41" s="87">
        <v>2007</v>
      </c>
      <c r="I41" s="84">
        <v>5</v>
      </c>
      <c r="J41" s="84">
        <v>2</v>
      </c>
      <c r="K41" s="84">
        <v>14</v>
      </c>
      <c r="L41" s="84" t="s">
        <v>26</v>
      </c>
      <c r="M41" s="84" t="s">
        <v>27</v>
      </c>
      <c r="N41" s="84" t="s">
        <v>28</v>
      </c>
      <c r="O41" s="84" t="s">
        <v>29</v>
      </c>
      <c r="P41" s="84" t="s">
        <v>95</v>
      </c>
      <c r="Q41" s="84"/>
      <c r="R41" s="84"/>
      <c r="S41" s="84"/>
      <c r="T41" s="84"/>
      <c r="U41" s="85"/>
      <c r="V41" s="86"/>
      <c r="W41" s="86"/>
      <c r="X41" s="86"/>
    </row>
    <row r="42" spans="1:24" ht="20.100000000000001" customHeight="1" thickBot="1" x14ac:dyDescent="0.25">
      <c r="A42" s="89"/>
      <c r="B42" s="80">
        <v>33</v>
      </c>
      <c r="C42" s="88" t="s">
        <v>96</v>
      </c>
      <c r="D42" s="84"/>
      <c r="E42" s="84">
        <v>30703051300756</v>
      </c>
      <c r="F42" s="87">
        <v>5</v>
      </c>
      <c r="G42" s="87">
        <v>3</v>
      </c>
      <c r="H42" s="87">
        <v>2007</v>
      </c>
      <c r="I42" s="84">
        <v>26</v>
      </c>
      <c r="J42" s="84">
        <v>6</v>
      </c>
      <c r="K42" s="84">
        <v>14</v>
      </c>
      <c r="L42" s="84" t="s">
        <v>26</v>
      </c>
      <c r="M42" s="84" t="s">
        <v>27</v>
      </c>
      <c r="N42" s="84" t="s">
        <v>28</v>
      </c>
      <c r="O42" s="84" t="s">
        <v>29</v>
      </c>
      <c r="P42" s="84" t="s">
        <v>97</v>
      </c>
      <c r="Q42" s="84"/>
      <c r="R42" s="84"/>
      <c r="S42" s="84"/>
      <c r="T42" s="84"/>
      <c r="U42" s="85"/>
      <c r="V42" s="86"/>
      <c r="W42" s="86"/>
      <c r="X42" s="86"/>
    </row>
    <row r="43" spans="1:24" ht="20.100000000000001" customHeight="1" thickBot="1" x14ac:dyDescent="0.25">
      <c r="A43" s="89"/>
      <c r="B43" s="80">
        <v>34</v>
      </c>
      <c r="C43" s="88" t="s">
        <v>98</v>
      </c>
      <c r="D43" s="84"/>
      <c r="E43" s="84">
        <v>30707171901511</v>
      </c>
      <c r="F43" s="87">
        <v>17</v>
      </c>
      <c r="G43" s="87">
        <v>7</v>
      </c>
      <c r="H43" s="87">
        <v>2007</v>
      </c>
      <c r="I43" s="84">
        <v>14</v>
      </c>
      <c r="J43" s="84">
        <v>2</v>
      </c>
      <c r="K43" s="84">
        <v>14</v>
      </c>
      <c r="L43" s="84" t="s">
        <v>26</v>
      </c>
      <c r="M43" s="84" t="s">
        <v>27</v>
      </c>
      <c r="N43" s="84" t="s">
        <v>28</v>
      </c>
      <c r="O43" s="84" t="s">
        <v>29</v>
      </c>
      <c r="P43" s="84" t="s">
        <v>99</v>
      </c>
      <c r="Q43" s="84"/>
      <c r="R43" s="84"/>
      <c r="S43" s="84"/>
      <c r="T43" s="84"/>
      <c r="U43" s="85"/>
      <c r="V43" s="86"/>
      <c r="W43" s="86"/>
      <c r="X43" s="86"/>
    </row>
    <row r="44" spans="1:24" ht="20.100000000000001" customHeight="1" thickBot="1" x14ac:dyDescent="0.25">
      <c r="A44" s="89"/>
      <c r="B44" s="80">
        <v>35</v>
      </c>
      <c r="C44" s="81" t="s">
        <v>100</v>
      </c>
      <c r="D44" s="84"/>
      <c r="E44" s="84">
        <v>30612011315496</v>
      </c>
      <c r="F44" s="87">
        <v>1</v>
      </c>
      <c r="G44" s="87">
        <v>12</v>
      </c>
      <c r="H44" s="87">
        <v>2006</v>
      </c>
      <c r="I44" s="84">
        <v>0</v>
      </c>
      <c r="J44" s="84">
        <v>10</v>
      </c>
      <c r="K44" s="84">
        <v>14</v>
      </c>
      <c r="L44" s="84" t="s">
        <v>26</v>
      </c>
      <c r="M44" s="84" t="s">
        <v>27</v>
      </c>
      <c r="N44" s="84" t="s">
        <v>28</v>
      </c>
      <c r="O44" s="84" t="s">
        <v>29</v>
      </c>
      <c r="P44" s="84" t="s">
        <v>101</v>
      </c>
      <c r="Q44" s="84"/>
      <c r="R44" s="84"/>
      <c r="S44" s="84"/>
      <c r="T44" s="84"/>
      <c r="U44" s="85"/>
      <c r="V44" s="86"/>
      <c r="W44" s="86"/>
      <c r="X44" s="86"/>
    </row>
    <row r="45" spans="1:24" ht="20.100000000000001" customHeight="1" thickBot="1" x14ac:dyDescent="0.25">
      <c r="A45" s="89"/>
      <c r="B45" s="80">
        <v>36</v>
      </c>
      <c r="C45" s="88" t="s">
        <v>102</v>
      </c>
      <c r="D45" s="84"/>
      <c r="E45" s="84">
        <v>30706131301094</v>
      </c>
      <c r="F45" s="87">
        <v>13</v>
      </c>
      <c r="G45" s="87">
        <v>6</v>
      </c>
      <c r="H45" s="87">
        <v>2007</v>
      </c>
      <c r="I45" s="84">
        <v>18</v>
      </c>
      <c r="J45" s="84">
        <v>3</v>
      </c>
      <c r="K45" s="84">
        <v>14</v>
      </c>
      <c r="L45" s="84" t="s">
        <v>26</v>
      </c>
      <c r="M45" s="84" t="s">
        <v>27</v>
      </c>
      <c r="N45" s="84" t="s">
        <v>28</v>
      </c>
      <c r="O45" s="84" t="s">
        <v>29</v>
      </c>
      <c r="P45" s="84" t="s">
        <v>103</v>
      </c>
      <c r="Q45" s="84"/>
      <c r="R45" s="84"/>
      <c r="S45" s="84"/>
      <c r="T45" s="84"/>
      <c r="U45" s="85"/>
      <c r="V45" s="86"/>
      <c r="W45" s="86"/>
      <c r="X45" s="86"/>
    </row>
    <row r="46" spans="1:24" ht="20.100000000000001" customHeight="1" thickBot="1" x14ac:dyDescent="0.25">
      <c r="A46" s="89"/>
      <c r="B46" s="80">
        <v>37</v>
      </c>
      <c r="C46" s="81" t="s">
        <v>104</v>
      </c>
      <c r="D46" s="84"/>
      <c r="E46" s="84">
        <v>30709031301215</v>
      </c>
      <c r="F46" s="87">
        <v>3</v>
      </c>
      <c r="G46" s="87">
        <v>9</v>
      </c>
      <c r="H46" s="87">
        <v>2007</v>
      </c>
      <c r="I46" s="84">
        <v>28</v>
      </c>
      <c r="J46" s="84">
        <v>0</v>
      </c>
      <c r="K46" s="84">
        <v>14</v>
      </c>
      <c r="L46" s="84" t="s">
        <v>26</v>
      </c>
      <c r="M46" s="84" t="s">
        <v>27</v>
      </c>
      <c r="N46" s="84" t="s">
        <v>28</v>
      </c>
      <c r="O46" s="84" t="s">
        <v>29</v>
      </c>
      <c r="P46" s="84" t="s">
        <v>105</v>
      </c>
      <c r="Q46" s="84"/>
      <c r="R46" s="84"/>
      <c r="S46" s="84"/>
      <c r="T46" s="84"/>
      <c r="U46" s="85"/>
      <c r="V46" s="86"/>
      <c r="W46" s="86"/>
      <c r="X46" s="86"/>
    </row>
    <row r="47" spans="1:24" ht="20.100000000000001" customHeight="1" thickBot="1" x14ac:dyDescent="0.25">
      <c r="A47" s="89"/>
      <c r="B47" s="80">
        <v>38</v>
      </c>
      <c r="C47" s="88" t="s">
        <v>106</v>
      </c>
      <c r="D47" s="84"/>
      <c r="E47" s="84">
        <v>30708301301194</v>
      </c>
      <c r="F47" s="87">
        <v>30</v>
      </c>
      <c r="G47" s="87">
        <v>8</v>
      </c>
      <c r="H47" s="87">
        <v>2007</v>
      </c>
      <c r="I47" s="84">
        <v>1</v>
      </c>
      <c r="J47" s="84">
        <v>1</v>
      </c>
      <c r="K47" s="84">
        <v>14</v>
      </c>
      <c r="L47" s="84" t="s">
        <v>26</v>
      </c>
      <c r="M47" s="84" t="s">
        <v>27</v>
      </c>
      <c r="N47" s="84" t="s">
        <v>28</v>
      </c>
      <c r="O47" s="84" t="s">
        <v>29</v>
      </c>
      <c r="P47" s="84" t="s">
        <v>107</v>
      </c>
      <c r="Q47" s="84"/>
      <c r="R47" s="84"/>
      <c r="S47" s="84"/>
      <c r="T47" s="84"/>
      <c r="U47" s="85"/>
      <c r="V47" s="86"/>
      <c r="W47" s="86"/>
      <c r="X47" s="86"/>
    </row>
    <row r="48" spans="1:24" ht="20.100000000000001" customHeight="1" thickBot="1" x14ac:dyDescent="0.25">
      <c r="A48" s="89"/>
      <c r="B48" s="80">
        <v>39</v>
      </c>
      <c r="C48" s="88" t="s">
        <v>108</v>
      </c>
      <c r="D48" s="84"/>
      <c r="E48" s="84">
        <v>30710221302992</v>
      </c>
      <c r="F48" s="87">
        <v>22</v>
      </c>
      <c r="G48" s="87">
        <v>10</v>
      </c>
      <c r="H48" s="87">
        <v>2007</v>
      </c>
      <c r="I48" s="84">
        <v>9</v>
      </c>
      <c r="J48" s="84">
        <v>11</v>
      </c>
      <c r="K48" s="84">
        <v>13</v>
      </c>
      <c r="L48" s="84" t="s">
        <v>26</v>
      </c>
      <c r="M48" s="84" t="s">
        <v>27</v>
      </c>
      <c r="N48" s="84" t="s">
        <v>28</v>
      </c>
      <c r="O48" s="84" t="s">
        <v>29</v>
      </c>
      <c r="P48" s="84" t="s">
        <v>109</v>
      </c>
      <c r="Q48" s="84"/>
      <c r="R48" s="84"/>
      <c r="S48" s="84"/>
      <c r="T48" s="84"/>
      <c r="U48" s="85"/>
      <c r="V48" s="86"/>
      <c r="W48" s="86"/>
      <c r="X48" s="86"/>
    </row>
    <row r="49" spans="1:24" ht="20.100000000000001" customHeight="1" thickBot="1" x14ac:dyDescent="0.25">
      <c r="A49" s="89"/>
      <c r="B49" s="80">
        <v>40</v>
      </c>
      <c r="C49" s="81" t="s">
        <v>110</v>
      </c>
      <c r="D49" s="84"/>
      <c r="E49" s="84">
        <v>30703021300816</v>
      </c>
      <c r="F49" s="87">
        <v>2</v>
      </c>
      <c r="G49" s="87">
        <v>3</v>
      </c>
      <c r="H49" s="87">
        <v>2007</v>
      </c>
      <c r="I49" s="84">
        <v>29</v>
      </c>
      <c r="J49" s="84">
        <v>6</v>
      </c>
      <c r="K49" s="84">
        <v>14</v>
      </c>
      <c r="L49" s="84" t="s">
        <v>26</v>
      </c>
      <c r="M49" s="84" t="s">
        <v>27</v>
      </c>
      <c r="N49" s="84" t="s">
        <v>28</v>
      </c>
      <c r="O49" s="84" t="s">
        <v>29</v>
      </c>
      <c r="P49" s="84" t="s">
        <v>111</v>
      </c>
      <c r="Q49" s="84"/>
      <c r="R49" s="84"/>
      <c r="S49" s="84"/>
      <c r="T49" s="84"/>
      <c r="U49" s="85"/>
      <c r="V49" s="86"/>
      <c r="W49" s="86"/>
      <c r="X49" s="86"/>
    </row>
    <row r="50" spans="1:24" ht="20.100000000000001" customHeight="1" thickBot="1" x14ac:dyDescent="0.25">
      <c r="A50" s="89"/>
      <c r="B50" s="80">
        <v>41</v>
      </c>
      <c r="C50" s="81" t="s">
        <v>112</v>
      </c>
      <c r="D50" s="84"/>
      <c r="E50" s="84">
        <v>30711011307998</v>
      </c>
      <c r="F50" s="87">
        <v>1</v>
      </c>
      <c r="G50" s="87">
        <v>11</v>
      </c>
      <c r="H50" s="87">
        <v>2007</v>
      </c>
      <c r="I50" s="84">
        <v>0</v>
      </c>
      <c r="J50" s="84">
        <v>11</v>
      </c>
      <c r="K50" s="84">
        <v>13</v>
      </c>
      <c r="L50" s="84" t="s">
        <v>26</v>
      </c>
      <c r="M50" s="84" t="s">
        <v>27</v>
      </c>
      <c r="N50" s="84" t="s">
        <v>28</v>
      </c>
      <c r="O50" s="84" t="s">
        <v>29</v>
      </c>
      <c r="P50" s="84" t="s">
        <v>113</v>
      </c>
      <c r="Q50" s="84"/>
      <c r="R50" s="84"/>
      <c r="S50" s="84"/>
      <c r="T50" s="84"/>
      <c r="U50" s="85"/>
      <c r="V50" s="86"/>
      <c r="W50" s="86"/>
      <c r="X50" s="86"/>
    </row>
    <row r="51" spans="1:24" ht="20.100000000000001" customHeight="1" thickBot="1" x14ac:dyDescent="0.25">
      <c r="A51" s="89"/>
      <c r="B51" s="80">
        <v>42</v>
      </c>
      <c r="C51" s="88" t="s">
        <v>114</v>
      </c>
      <c r="D51" s="84"/>
      <c r="E51" s="84">
        <v>30707101302416</v>
      </c>
      <c r="F51" s="87">
        <v>10</v>
      </c>
      <c r="G51" s="87">
        <v>7</v>
      </c>
      <c r="H51" s="87">
        <v>2007</v>
      </c>
      <c r="I51" s="84">
        <v>21</v>
      </c>
      <c r="J51" s="84">
        <v>2</v>
      </c>
      <c r="K51" s="84">
        <v>14</v>
      </c>
      <c r="L51" s="84" t="s">
        <v>26</v>
      </c>
      <c r="M51" s="84" t="s">
        <v>27</v>
      </c>
      <c r="N51" s="84" t="s">
        <v>28</v>
      </c>
      <c r="O51" s="84" t="s">
        <v>29</v>
      </c>
      <c r="P51" s="84" t="s">
        <v>115</v>
      </c>
      <c r="Q51" s="84"/>
      <c r="R51" s="84"/>
      <c r="S51" s="84"/>
      <c r="T51" s="84"/>
      <c r="U51" s="85"/>
      <c r="V51" s="86"/>
      <c r="W51" s="86"/>
      <c r="X51" s="86"/>
    </row>
    <row r="52" spans="1:24" ht="20.100000000000001" customHeight="1" thickBot="1" x14ac:dyDescent="0.25">
      <c r="A52" s="89"/>
      <c r="B52" s="80">
        <v>43</v>
      </c>
      <c r="C52" s="81" t="s">
        <v>116</v>
      </c>
      <c r="D52" s="84"/>
      <c r="E52" s="84">
        <v>30710071300031</v>
      </c>
      <c r="F52" s="87">
        <v>7</v>
      </c>
      <c r="G52" s="87">
        <v>10</v>
      </c>
      <c r="H52" s="87">
        <v>2007</v>
      </c>
      <c r="I52" s="84">
        <v>24</v>
      </c>
      <c r="J52" s="84">
        <v>11</v>
      </c>
      <c r="K52" s="84">
        <v>13</v>
      </c>
      <c r="L52" s="84" t="s">
        <v>26</v>
      </c>
      <c r="M52" s="84" t="s">
        <v>27</v>
      </c>
      <c r="N52" s="84" t="s">
        <v>28</v>
      </c>
      <c r="O52" s="84" t="s">
        <v>29</v>
      </c>
      <c r="P52" s="84" t="s">
        <v>117</v>
      </c>
      <c r="Q52" s="84"/>
      <c r="R52" s="84"/>
      <c r="S52" s="84"/>
      <c r="T52" s="84"/>
      <c r="U52" s="85"/>
      <c r="V52" s="86"/>
      <c r="W52" s="86"/>
      <c r="X52" s="86"/>
    </row>
    <row r="53" spans="1:24" ht="20.100000000000001" customHeight="1" thickBot="1" x14ac:dyDescent="0.25">
      <c r="A53" s="89"/>
      <c r="B53" s="80">
        <v>44</v>
      </c>
      <c r="C53" s="81" t="s">
        <v>118</v>
      </c>
      <c r="D53" s="84"/>
      <c r="E53" s="84">
        <v>30703211301215</v>
      </c>
      <c r="F53" s="87">
        <v>21</v>
      </c>
      <c r="G53" s="87">
        <v>3</v>
      </c>
      <c r="H53" s="87">
        <v>2007</v>
      </c>
      <c r="I53" s="84">
        <v>10</v>
      </c>
      <c r="J53" s="84">
        <v>6</v>
      </c>
      <c r="K53" s="84">
        <v>14</v>
      </c>
      <c r="L53" s="84" t="s">
        <v>26</v>
      </c>
      <c r="M53" s="84" t="s">
        <v>27</v>
      </c>
      <c r="N53" s="84" t="s">
        <v>28</v>
      </c>
      <c r="O53" s="84" t="s">
        <v>29</v>
      </c>
      <c r="P53" s="84" t="s">
        <v>119</v>
      </c>
      <c r="Q53" s="84"/>
      <c r="R53" s="84"/>
      <c r="S53" s="84"/>
      <c r="T53" s="84"/>
      <c r="U53" s="85"/>
      <c r="V53" s="86"/>
      <c r="W53" s="86"/>
      <c r="X53" s="86"/>
    </row>
    <row r="54" spans="1:24" ht="20.100000000000001" customHeight="1" thickBot="1" x14ac:dyDescent="0.25">
      <c r="B54" s="80">
        <v>45</v>
      </c>
      <c r="C54" s="81" t="s">
        <v>120</v>
      </c>
      <c r="D54" s="84"/>
      <c r="E54" s="84">
        <v>30709201301924</v>
      </c>
      <c r="F54" s="87">
        <v>20</v>
      </c>
      <c r="G54" s="87">
        <v>9</v>
      </c>
      <c r="H54" s="87">
        <v>2007</v>
      </c>
      <c r="I54" s="84">
        <v>11</v>
      </c>
      <c r="J54" s="84">
        <v>0</v>
      </c>
      <c r="K54" s="84">
        <v>14</v>
      </c>
      <c r="L54" s="84" t="s">
        <v>72</v>
      </c>
      <c r="M54" s="84" t="s">
        <v>27</v>
      </c>
      <c r="N54" s="84" t="s">
        <v>28</v>
      </c>
      <c r="O54" s="84" t="s">
        <v>29</v>
      </c>
      <c r="P54" s="84" t="s">
        <v>121</v>
      </c>
      <c r="Q54" s="84"/>
      <c r="R54" s="84"/>
      <c r="S54" s="84"/>
      <c r="T54" s="84"/>
      <c r="U54" s="85"/>
      <c r="V54" s="86"/>
      <c r="W54" s="86"/>
      <c r="X54" s="86"/>
    </row>
    <row r="55" spans="1:24" ht="20.100000000000001" customHeight="1" thickBot="1" x14ac:dyDescent="0.25">
      <c r="B55" s="80">
        <v>46</v>
      </c>
      <c r="C55" s="88" t="s">
        <v>122</v>
      </c>
      <c r="D55" s="84"/>
      <c r="E55" s="84">
        <v>30610291300062</v>
      </c>
      <c r="F55" s="87">
        <v>29</v>
      </c>
      <c r="G55" s="87">
        <v>10</v>
      </c>
      <c r="H55" s="87">
        <v>2006</v>
      </c>
      <c r="I55" s="84">
        <v>2</v>
      </c>
      <c r="J55" s="84">
        <v>11</v>
      </c>
      <c r="K55" s="84">
        <v>14</v>
      </c>
      <c r="L55" s="84" t="s">
        <v>72</v>
      </c>
      <c r="M55" s="84" t="s">
        <v>27</v>
      </c>
      <c r="N55" s="84" t="s">
        <v>28</v>
      </c>
      <c r="O55" s="84" t="s">
        <v>29</v>
      </c>
      <c r="P55" s="84" t="s">
        <v>123</v>
      </c>
      <c r="Q55" s="84"/>
      <c r="R55" s="84"/>
      <c r="S55" s="84"/>
      <c r="T55" s="84"/>
      <c r="U55" s="85"/>
      <c r="V55" s="86"/>
      <c r="W55" s="86"/>
      <c r="X55" s="86"/>
    </row>
    <row r="56" spans="1:24" ht="20.100000000000001" customHeight="1" thickBot="1" x14ac:dyDescent="0.25">
      <c r="B56" s="80">
        <v>47</v>
      </c>
      <c r="C56" s="81" t="s">
        <v>124</v>
      </c>
      <c r="D56" s="84"/>
      <c r="E56" s="84">
        <v>30705041301129</v>
      </c>
      <c r="F56" s="87">
        <v>4</v>
      </c>
      <c r="G56" s="87">
        <v>5</v>
      </c>
      <c r="H56" s="87">
        <v>2007</v>
      </c>
      <c r="I56" s="84">
        <v>27</v>
      </c>
      <c r="J56" s="84">
        <v>4</v>
      </c>
      <c r="K56" s="84">
        <v>14</v>
      </c>
      <c r="L56" s="84" t="s">
        <v>72</v>
      </c>
      <c r="M56" s="84" t="s">
        <v>27</v>
      </c>
      <c r="N56" s="84" t="s">
        <v>28</v>
      </c>
      <c r="O56" s="84" t="s">
        <v>29</v>
      </c>
      <c r="P56" s="84" t="s">
        <v>125</v>
      </c>
      <c r="Q56" s="84"/>
      <c r="R56" s="84"/>
      <c r="S56" s="84"/>
      <c r="T56" s="84"/>
      <c r="U56" s="85"/>
      <c r="V56" s="86"/>
      <c r="W56" s="86"/>
      <c r="X56" s="86"/>
    </row>
    <row r="57" spans="1:24" ht="20.100000000000001" customHeight="1" thickBot="1" x14ac:dyDescent="0.25">
      <c r="B57" s="80">
        <v>48</v>
      </c>
      <c r="C57" s="81" t="s">
        <v>126</v>
      </c>
      <c r="D57" s="84"/>
      <c r="E57" s="84">
        <v>30707241304681</v>
      </c>
      <c r="F57" s="87">
        <v>24</v>
      </c>
      <c r="G57" s="87">
        <v>7</v>
      </c>
      <c r="H57" s="87">
        <v>2007</v>
      </c>
      <c r="I57" s="84">
        <v>7</v>
      </c>
      <c r="J57" s="84">
        <v>2</v>
      </c>
      <c r="K57" s="84">
        <v>14</v>
      </c>
      <c r="L57" s="84" t="s">
        <v>72</v>
      </c>
      <c r="M57" s="84" t="s">
        <v>27</v>
      </c>
      <c r="N57" s="84" t="s">
        <v>28</v>
      </c>
      <c r="O57" s="84" t="s">
        <v>29</v>
      </c>
      <c r="P57" s="84" t="s">
        <v>127</v>
      </c>
      <c r="Q57" s="84"/>
      <c r="R57" s="84"/>
      <c r="S57" s="84"/>
      <c r="T57" s="84"/>
      <c r="U57" s="85"/>
      <c r="V57" s="86"/>
      <c r="W57" s="86"/>
      <c r="X57" s="86"/>
    </row>
    <row r="58" spans="1:24" ht="20.100000000000001" customHeight="1" thickBot="1" x14ac:dyDescent="0.25">
      <c r="B58" s="80">
        <v>49</v>
      </c>
      <c r="C58" s="81" t="s">
        <v>128</v>
      </c>
      <c r="D58" s="84"/>
      <c r="E58" s="84">
        <v>30709251303049</v>
      </c>
      <c r="F58" s="87">
        <v>25</v>
      </c>
      <c r="G58" s="87">
        <v>9</v>
      </c>
      <c r="H58" s="87">
        <v>2007</v>
      </c>
      <c r="I58" s="84">
        <v>6</v>
      </c>
      <c r="J58" s="84">
        <v>0</v>
      </c>
      <c r="K58" s="84">
        <v>14</v>
      </c>
      <c r="L58" s="84" t="s">
        <v>72</v>
      </c>
      <c r="M58" s="84" t="s">
        <v>27</v>
      </c>
      <c r="N58" s="84" t="s">
        <v>28</v>
      </c>
      <c r="O58" s="84" t="s">
        <v>29</v>
      </c>
      <c r="P58" s="84" t="s">
        <v>129</v>
      </c>
      <c r="Q58" s="84"/>
      <c r="R58" s="84"/>
      <c r="S58" s="84"/>
      <c r="T58" s="84"/>
      <c r="U58" s="85"/>
      <c r="V58" s="86"/>
      <c r="W58" s="86"/>
      <c r="X58" s="86"/>
    </row>
    <row r="59" spans="1:24" ht="20.100000000000001" customHeight="1" thickBot="1" x14ac:dyDescent="0.25">
      <c r="B59" s="80">
        <v>50</v>
      </c>
      <c r="C59" s="81" t="s">
        <v>130</v>
      </c>
      <c r="D59" s="84"/>
      <c r="E59" s="84">
        <v>30701101303287</v>
      </c>
      <c r="F59" s="87">
        <v>10</v>
      </c>
      <c r="G59" s="87">
        <v>1</v>
      </c>
      <c r="H59" s="87">
        <v>2007</v>
      </c>
      <c r="I59" s="84">
        <v>21</v>
      </c>
      <c r="J59" s="84">
        <v>8</v>
      </c>
      <c r="K59" s="84">
        <v>14</v>
      </c>
      <c r="L59" s="84" t="s">
        <v>72</v>
      </c>
      <c r="M59" s="84" t="s">
        <v>27</v>
      </c>
      <c r="N59" s="84" t="s">
        <v>28</v>
      </c>
      <c r="O59" s="84" t="s">
        <v>29</v>
      </c>
      <c r="P59" s="84" t="s">
        <v>131</v>
      </c>
      <c r="Q59" s="84"/>
      <c r="R59" s="84"/>
      <c r="S59" s="84"/>
      <c r="T59" s="84"/>
      <c r="U59" s="85"/>
      <c r="V59" s="86"/>
      <c r="W59" s="86"/>
      <c r="X59" s="86"/>
    </row>
    <row r="60" spans="1:24" ht="20.100000000000001" customHeight="1" thickBot="1" x14ac:dyDescent="0.25">
      <c r="B60" s="80">
        <v>51</v>
      </c>
      <c r="C60" s="88" t="s">
        <v>132</v>
      </c>
      <c r="D60" s="84"/>
      <c r="E60" s="84">
        <v>30612191300424</v>
      </c>
      <c r="F60" s="87">
        <v>19</v>
      </c>
      <c r="G60" s="87">
        <v>12</v>
      </c>
      <c r="H60" s="87">
        <v>2006</v>
      </c>
      <c r="I60" s="84">
        <v>12</v>
      </c>
      <c r="J60" s="84">
        <v>9</v>
      </c>
      <c r="K60" s="84">
        <v>14</v>
      </c>
      <c r="L60" s="84" t="s">
        <v>72</v>
      </c>
      <c r="M60" s="84" t="s">
        <v>27</v>
      </c>
      <c r="N60" s="84" t="s">
        <v>28</v>
      </c>
      <c r="O60" s="84" t="s">
        <v>29</v>
      </c>
      <c r="P60" s="84" t="s">
        <v>133</v>
      </c>
      <c r="Q60" s="84"/>
      <c r="R60" s="84"/>
      <c r="S60" s="84"/>
      <c r="T60" s="84"/>
      <c r="U60" s="85"/>
      <c r="V60" s="86"/>
      <c r="W60" s="86"/>
      <c r="X60" s="86"/>
    </row>
    <row r="61" spans="1:24" ht="20.100000000000001" customHeight="1" thickBot="1" x14ac:dyDescent="0.25">
      <c r="B61" s="80">
        <v>52</v>
      </c>
      <c r="C61" s="81" t="s">
        <v>134</v>
      </c>
      <c r="D61" s="84"/>
      <c r="E61" s="84">
        <v>30709131300941</v>
      </c>
      <c r="F61" s="87">
        <v>13</v>
      </c>
      <c r="G61" s="87">
        <v>9</v>
      </c>
      <c r="H61" s="87">
        <v>2007</v>
      </c>
      <c r="I61" s="84">
        <v>18</v>
      </c>
      <c r="J61" s="84">
        <v>0</v>
      </c>
      <c r="K61" s="84">
        <v>14</v>
      </c>
      <c r="L61" s="84" t="s">
        <v>72</v>
      </c>
      <c r="M61" s="84" t="s">
        <v>27</v>
      </c>
      <c r="N61" s="84" t="s">
        <v>28</v>
      </c>
      <c r="O61" s="84" t="s">
        <v>29</v>
      </c>
      <c r="P61" s="84" t="s">
        <v>135</v>
      </c>
      <c r="Q61" s="84"/>
      <c r="R61" s="84"/>
      <c r="S61" s="84"/>
      <c r="T61" s="84"/>
      <c r="U61" s="85"/>
      <c r="V61" s="86"/>
      <c r="W61" s="86"/>
      <c r="X61" s="86"/>
    </row>
    <row r="62" spans="1:24" ht="20.100000000000001" customHeight="1" thickBot="1" x14ac:dyDescent="0.25">
      <c r="B62" s="80">
        <v>53</v>
      </c>
      <c r="C62" s="81" t="s">
        <v>136</v>
      </c>
      <c r="D62" s="84"/>
      <c r="E62" s="84">
        <v>30710101300309</v>
      </c>
      <c r="F62" s="87">
        <v>10</v>
      </c>
      <c r="G62" s="87">
        <v>10</v>
      </c>
      <c r="H62" s="87">
        <v>2007</v>
      </c>
      <c r="I62" s="84">
        <v>21</v>
      </c>
      <c r="J62" s="84">
        <v>11</v>
      </c>
      <c r="K62" s="84">
        <v>13</v>
      </c>
      <c r="L62" s="84" t="s">
        <v>72</v>
      </c>
      <c r="M62" s="84" t="s">
        <v>27</v>
      </c>
      <c r="N62" s="84" t="s">
        <v>28</v>
      </c>
      <c r="O62" s="84" t="s">
        <v>29</v>
      </c>
      <c r="P62" s="84" t="s">
        <v>137</v>
      </c>
      <c r="Q62" s="84"/>
      <c r="R62" s="84"/>
      <c r="S62" s="84"/>
      <c r="T62" s="84"/>
      <c r="U62" s="85"/>
      <c r="V62" s="86"/>
      <c r="W62" s="86"/>
      <c r="X62" s="86"/>
    </row>
    <row r="63" spans="1:24" ht="20.100000000000001" customHeight="1" thickBot="1" x14ac:dyDescent="0.25">
      <c r="B63" s="80">
        <v>54</v>
      </c>
      <c r="C63" s="88" t="s">
        <v>138</v>
      </c>
      <c r="D63" s="84"/>
      <c r="E63" s="84">
        <v>30708081305045</v>
      </c>
      <c r="F63" s="87">
        <v>8</v>
      </c>
      <c r="G63" s="87">
        <v>8</v>
      </c>
      <c r="H63" s="87">
        <v>2007</v>
      </c>
      <c r="I63" s="84">
        <v>23</v>
      </c>
      <c r="J63" s="84">
        <v>1</v>
      </c>
      <c r="K63" s="84">
        <v>14</v>
      </c>
      <c r="L63" s="84" t="s">
        <v>72</v>
      </c>
      <c r="M63" s="84" t="s">
        <v>27</v>
      </c>
      <c r="N63" s="84" t="s">
        <v>28</v>
      </c>
      <c r="O63" s="84" t="s">
        <v>29</v>
      </c>
      <c r="P63" s="84" t="s">
        <v>139</v>
      </c>
      <c r="Q63" s="84"/>
      <c r="R63" s="84"/>
      <c r="S63" s="84"/>
      <c r="T63" s="84"/>
      <c r="U63" s="85"/>
      <c r="V63" s="86"/>
      <c r="W63" s="86"/>
      <c r="X63" s="86"/>
    </row>
    <row r="64" spans="1:24" ht="20.100000000000001" customHeight="1" thickBot="1" x14ac:dyDescent="0.25">
      <c r="B64" s="80">
        <v>55</v>
      </c>
      <c r="C64" s="81" t="s">
        <v>140</v>
      </c>
      <c r="D64" s="84"/>
      <c r="E64" s="84">
        <v>30707071306209</v>
      </c>
      <c r="F64" s="87">
        <v>7</v>
      </c>
      <c r="G64" s="87">
        <v>7</v>
      </c>
      <c r="H64" s="87">
        <v>2007</v>
      </c>
      <c r="I64" s="84">
        <v>24</v>
      </c>
      <c r="J64" s="84">
        <v>2</v>
      </c>
      <c r="K64" s="84">
        <v>14</v>
      </c>
      <c r="L64" s="84" t="s">
        <v>72</v>
      </c>
      <c r="M64" s="84" t="s">
        <v>27</v>
      </c>
      <c r="N64" s="84" t="s">
        <v>28</v>
      </c>
      <c r="O64" s="84" t="s">
        <v>29</v>
      </c>
      <c r="P64" s="84" t="s">
        <v>141</v>
      </c>
      <c r="Q64" s="84"/>
      <c r="R64" s="84"/>
      <c r="S64" s="84"/>
      <c r="T64" s="84"/>
      <c r="U64" s="85"/>
      <c r="V64" s="86"/>
      <c r="W64" s="86"/>
      <c r="X64" s="86"/>
    </row>
    <row r="65" spans="2:24" ht="20.100000000000001" customHeight="1" thickBot="1" x14ac:dyDescent="0.25">
      <c r="B65" s="80">
        <v>56</v>
      </c>
      <c r="C65" s="88" t="s">
        <v>142</v>
      </c>
      <c r="D65" s="84"/>
      <c r="E65" s="84">
        <v>30412011311076</v>
      </c>
      <c r="F65" s="87">
        <v>1</v>
      </c>
      <c r="G65" s="87">
        <v>12</v>
      </c>
      <c r="H65" s="87">
        <v>2004</v>
      </c>
      <c r="I65" s="84">
        <v>0</v>
      </c>
      <c r="J65" s="84">
        <v>10</v>
      </c>
      <c r="K65" s="84">
        <v>16</v>
      </c>
      <c r="L65" s="84" t="s">
        <v>26</v>
      </c>
      <c r="M65" s="84" t="s">
        <v>27</v>
      </c>
      <c r="N65" s="84" t="s">
        <v>28</v>
      </c>
      <c r="O65" s="84" t="s">
        <v>29</v>
      </c>
      <c r="P65" s="84" t="s">
        <v>143</v>
      </c>
      <c r="Q65" s="84"/>
      <c r="R65" s="84"/>
      <c r="S65" s="84"/>
      <c r="T65" s="84"/>
      <c r="U65" s="85"/>
      <c r="V65" s="86"/>
      <c r="W65" s="86"/>
      <c r="X65" s="86"/>
    </row>
    <row r="66" spans="2:24" ht="20.100000000000001" customHeight="1" thickBot="1" x14ac:dyDescent="0.25">
      <c r="B66" s="80">
        <v>57</v>
      </c>
      <c r="C66" s="81" t="s">
        <v>144</v>
      </c>
      <c r="D66" s="84"/>
      <c r="E66" s="84">
        <v>30503091300555</v>
      </c>
      <c r="F66" s="87">
        <v>9</v>
      </c>
      <c r="G66" s="87">
        <v>3</v>
      </c>
      <c r="H66" s="87">
        <v>2005</v>
      </c>
      <c r="I66" s="84">
        <v>22</v>
      </c>
      <c r="J66" s="84">
        <v>6</v>
      </c>
      <c r="K66" s="84">
        <v>16</v>
      </c>
      <c r="L66" s="84" t="s">
        <v>26</v>
      </c>
      <c r="M66" s="84" t="s">
        <v>27</v>
      </c>
      <c r="N66" s="84" t="s">
        <v>28</v>
      </c>
      <c r="O66" s="84" t="s">
        <v>29</v>
      </c>
      <c r="P66" s="84" t="s">
        <v>145</v>
      </c>
      <c r="Q66" s="84"/>
      <c r="R66" s="84"/>
      <c r="S66" s="84"/>
      <c r="T66" s="84"/>
      <c r="U66" s="85"/>
      <c r="V66" s="86"/>
      <c r="W66" s="86"/>
      <c r="X66" s="86"/>
    </row>
    <row r="67" spans="2:24" ht="20.100000000000001" customHeight="1" thickBot="1" x14ac:dyDescent="0.25">
      <c r="B67" s="80">
        <v>58</v>
      </c>
      <c r="C67" s="81" t="s">
        <v>146</v>
      </c>
      <c r="D67" s="84"/>
      <c r="E67" s="84">
        <v>30510271301378</v>
      </c>
      <c r="F67" s="84">
        <v>27</v>
      </c>
      <c r="G67" s="84">
        <v>10</v>
      </c>
      <c r="H67" s="84">
        <v>2005</v>
      </c>
      <c r="I67" s="84">
        <v>4</v>
      </c>
      <c r="J67" s="84">
        <v>11</v>
      </c>
      <c r="K67" s="84">
        <v>15</v>
      </c>
      <c r="L67" s="84" t="s">
        <v>26</v>
      </c>
      <c r="M67" s="84" t="s">
        <v>27</v>
      </c>
      <c r="N67" s="84" t="s">
        <v>28</v>
      </c>
      <c r="O67" s="84" t="s">
        <v>29</v>
      </c>
      <c r="P67" s="84" t="s">
        <v>147</v>
      </c>
      <c r="Q67" s="84"/>
      <c r="R67" s="84"/>
      <c r="S67" s="84"/>
      <c r="T67" s="84"/>
      <c r="U67" s="85"/>
      <c r="V67" s="86"/>
      <c r="W67" s="86"/>
      <c r="X67" s="86"/>
    </row>
    <row r="68" spans="2:24" ht="20.100000000000001" customHeight="1" thickBot="1" x14ac:dyDescent="0.25">
      <c r="B68" s="80">
        <v>59</v>
      </c>
      <c r="C68" s="88" t="s">
        <v>148</v>
      </c>
      <c r="D68" s="84"/>
      <c r="E68" s="84">
        <v>30602051303371</v>
      </c>
      <c r="F68" s="87">
        <v>5</v>
      </c>
      <c r="G68" s="87">
        <v>2</v>
      </c>
      <c r="H68" s="87">
        <v>2006</v>
      </c>
      <c r="I68" s="84">
        <v>26</v>
      </c>
      <c r="J68" s="84">
        <v>7</v>
      </c>
      <c r="K68" s="84">
        <v>15</v>
      </c>
      <c r="L68" s="84" t="s">
        <v>26</v>
      </c>
      <c r="M68" s="84" t="s">
        <v>27</v>
      </c>
      <c r="N68" s="84" t="s">
        <v>28</v>
      </c>
      <c r="O68" s="84" t="s">
        <v>29</v>
      </c>
      <c r="P68" s="84" t="s">
        <v>149</v>
      </c>
      <c r="Q68" s="84"/>
      <c r="R68" s="84"/>
      <c r="S68" s="84"/>
      <c r="T68" s="84"/>
      <c r="U68" s="85"/>
      <c r="V68" s="86"/>
      <c r="W68" s="86"/>
      <c r="X68" s="86"/>
    </row>
    <row r="69" spans="2:24" ht="20.100000000000001" customHeight="1" thickBot="1" x14ac:dyDescent="0.25">
      <c r="B69" s="80">
        <v>60</v>
      </c>
      <c r="C69" s="88" t="s">
        <v>150</v>
      </c>
      <c r="D69" s="84"/>
      <c r="E69" s="84">
        <v>30710101300376</v>
      </c>
      <c r="F69" s="87">
        <v>10</v>
      </c>
      <c r="G69" s="87">
        <v>10</v>
      </c>
      <c r="H69" s="87">
        <v>2007</v>
      </c>
      <c r="I69" s="84">
        <v>21</v>
      </c>
      <c r="J69" s="84">
        <v>11</v>
      </c>
      <c r="K69" s="84">
        <v>13</v>
      </c>
      <c r="L69" s="84" t="s">
        <v>26</v>
      </c>
      <c r="M69" s="84" t="s">
        <v>27</v>
      </c>
      <c r="N69" s="84" t="s">
        <v>28</v>
      </c>
      <c r="O69" s="84" t="s">
        <v>29</v>
      </c>
      <c r="P69" s="84" t="s">
        <v>151</v>
      </c>
      <c r="Q69" s="84"/>
      <c r="R69" s="84"/>
      <c r="S69" s="84"/>
      <c r="T69" s="84"/>
      <c r="U69" s="85"/>
      <c r="V69" s="86"/>
      <c r="W69" s="86"/>
      <c r="X69" s="86"/>
    </row>
    <row r="70" spans="2:24" ht="20.100000000000001" customHeight="1" thickBot="1" x14ac:dyDescent="0.25">
      <c r="B70" s="80">
        <v>61</v>
      </c>
      <c r="C70" s="81" t="s">
        <v>152</v>
      </c>
      <c r="D70" s="84"/>
      <c r="E70" s="84">
        <v>30708241301335</v>
      </c>
      <c r="F70" s="87">
        <v>24</v>
      </c>
      <c r="G70" s="87">
        <v>8</v>
      </c>
      <c r="H70" s="87">
        <v>2007</v>
      </c>
      <c r="I70" s="84">
        <v>7</v>
      </c>
      <c r="J70" s="84">
        <v>1</v>
      </c>
      <c r="K70" s="84">
        <v>14</v>
      </c>
      <c r="L70" s="84" t="s">
        <v>26</v>
      </c>
      <c r="M70" s="84" t="s">
        <v>27</v>
      </c>
      <c r="N70" s="84" t="s">
        <v>28</v>
      </c>
      <c r="O70" s="84" t="s">
        <v>29</v>
      </c>
      <c r="P70" s="84" t="s">
        <v>153</v>
      </c>
      <c r="Q70" s="84"/>
      <c r="R70" s="84"/>
      <c r="S70" s="84"/>
      <c r="T70" s="84"/>
      <c r="U70" s="85"/>
      <c r="V70" s="86"/>
      <c r="W70" s="86"/>
      <c r="X70" s="86"/>
    </row>
    <row r="71" spans="2:24" ht="20.100000000000001" customHeight="1" thickBot="1" x14ac:dyDescent="0.25">
      <c r="B71" s="80">
        <v>62</v>
      </c>
      <c r="C71" s="81" t="s">
        <v>154</v>
      </c>
      <c r="D71" s="84"/>
      <c r="E71" s="84">
        <v>30705171300612</v>
      </c>
      <c r="F71" s="87">
        <v>17</v>
      </c>
      <c r="G71" s="87">
        <v>5</v>
      </c>
      <c r="H71" s="87">
        <v>2007</v>
      </c>
      <c r="I71" s="84">
        <v>14</v>
      </c>
      <c r="J71" s="84">
        <v>4</v>
      </c>
      <c r="K71" s="84">
        <v>14</v>
      </c>
      <c r="L71" s="84" t="s">
        <v>26</v>
      </c>
      <c r="M71" s="84" t="s">
        <v>27</v>
      </c>
      <c r="N71" s="84" t="s">
        <v>28</v>
      </c>
      <c r="O71" s="84" t="s">
        <v>29</v>
      </c>
      <c r="P71" s="84" t="s">
        <v>155</v>
      </c>
      <c r="Q71" s="84"/>
      <c r="R71" s="84"/>
      <c r="S71" s="84"/>
      <c r="T71" s="84"/>
      <c r="U71" s="85"/>
      <c r="V71" s="86"/>
      <c r="W71" s="86"/>
      <c r="X71" s="86"/>
    </row>
    <row r="72" spans="2:24" ht="20.100000000000001" customHeight="1" thickBot="1" x14ac:dyDescent="0.25">
      <c r="B72" s="80">
        <v>63</v>
      </c>
      <c r="C72" s="81" t="s">
        <v>156</v>
      </c>
      <c r="D72" s="84"/>
      <c r="E72" s="84">
        <v>30711021300916</v>
      </c>
      <c r="F72" s="87">
        <v>2</v>
      </c>
      <c r="G72" s="87">
        <v>11</v>
      </c>
      <c r="H72" s="87">
        <v>2007</v>
      </c>
      <c r="I72" s="84">
        <v>29</v>
      </c>
      <c r="J72" s="84">
        <v>10</v>
      </c>
      <c r="K72" s="84">
        <v>13</v>
      </c>
      <c r="L72" s="84" t="s">
        <v>26</v>
      </c>
      <c r="M72" s="84" t="s">
        <v>27</v>
      </c>
      <c r="N72" s="84" t="s">
        <v>28</v>
      </c>
      <c r="O72" s="84" t="s">
        <v>29</v>
      </c>
      <c r="P72" s="84" t="s">
        <v>157</v>
      </c>
      <c r="Q72" s="84"/>
      <c r="R72" s="84"/>
      <c r="S72" s="84"/>
      <c r="T72" s="84"/>
      <c r="U72" s="85"/>
      <c r="V72" s="86"/>
      <c r="W72" s="86"/>
      <c r="X72" s="86"/>
    </row>
    <row r="73" spans="2:24" ht="20.100000000000001" customHeight="1" thickBot="1" x14ac:dyDescent="0.25">
      <c r="B73" s="80">
        <v>64</v>
      </c>
      <c r="C73" s="88" t="s">
        <v>158</v>
      </c>
      <c r="D73" s="84"/>
      <c r="E73" s="84">
        <v>30707051301111</v>
      </c>
      <c r="F73" s="87">
        <v>5</v>
      </c>
      <c r="G73" s="87">
        <v>7</v>
      </c>
      <c r="H73" s="87">
        <v>2007</v>
      </c>
      <c r="I73" s="84">
        <v>26</v>
      </c>
      <c r="J73" s="84">
        <v>2</v>
      </c>
      <c r="K73" s="84">
        <v>14</v>
      </c>
      <c r="L73" s="84" t="s">
        <v>26</v>
      </c>
      <c r="M73" s="84" t="s">
        <v>27</v>
      </c>
      <c r="N73" s="84" t="s">
        <v>28</v>
      </c>
      <c r="O73" s="84" t="s">
        <v>29</v>
      </c>
      <c r="P73" s="84" t="s">
        <v>159</v>
      </c>
      <c r="Q73" s="84"/>
      <c r="R73" s="84"/>
      <c r="S73" s="84"/>
      <c r="T73" s="84"/>
      <c r="U73" s="85"/>
      <c r="V73" s="86"/>
      <c r="W73" s="86"/>
      <c r="X73" s="86"/>
    </row>
    <row r="74" spans="2:24" ht="20.100000000000001" customHeight="1" thickBot="1" x14ac:dyDescent="0.25">
      <c r="B74" s="80">
        <v>65</v>
      </c>
      <c r="C74" s="88" t="s">
        <v>160</v>
      </c>
      <c r="D74" s="84"/>
      <c r="E74" s="84">
        <v>30701101304437</v>
      </c>
      <c r="F74" s="87">
        <v>10</v>
      </c>
      <c r="G74" s="87">
        <v>1</v>
      </c>
      <c r="H74" s="87">
        <v>2007</v>
      </c>
      <c r="I74" s="84">
        <v>21</v>
      </c>
      <c r="J74" s="84">
        <v>8</v>
      </c>
      <c r="K74" s="84">
        <v>14</v>
      </c>
      <c r="L74" s="84" t="s">
        <v>26</v>
      </c>
      <c r="M74" s="84" t="s">
        <v>27</v>
      </c>
      <c r="N74" s="84" t="s">
        <v>28</v>
      </c>
      <c r="O74" s="84" t="s">
        <v>29</v>
      </c>
      <c r="P74" s="84" t="s">
        <v>161</v>
      </c>
      <c r="Q74" s="84"/>
      <c r="R74" s="84"/>
      <c r="S74" s="84"/>
      <c r="T74" s="84"/>
      <c r="U74" s="85"/>
      <c r="V74" s="86"/>
      <c r="W74" s="86"/>
      <c r="X74" s="86"/>
    </row>
    <row r="75" spans="2:24" ht="20.100000000000001" customHeight="1" thickBot="1" x14ac:dyDescent="0.25">
      <c r="B75" s="80">
        <v>66</v>
      </c>
      <c r="C75" s="88" t="s">
        <v>162</v>
      </c>
      <c r="D75" s="84"/>
      <c r="E75" s="84">
        <v>30611031300995</v>
      </c>
      <c r="F75" s="87">
        <v>3</v>
      </c>
      <c r="G75" s="87">
        <v>11</v>
      </c>
      <c r="H75" s="87">
        <v>2006</v>
      </c>
      <c r="I75" s="84">
        <v>28</v>
      </c>
      <c r="J75" s="84">
        <v>10</v>
      </c>
      <c r="K75" s="84">
        <v>14</v>
      </c>
      <c r="L75" s="84" t="s">
        <v>26</v>
      </c>
      <c r="M75" s="84" t="s">
        <v>27</v>
      </c>
      <c r="N75" s="84" t="s">
        <v>28</v>
      </c>
      <c r="O75" s="84" t="s">
        <v>29</v>
      </c>
      <c r="P75" s="84" t="s">
        <v>163</v>
      </c>
      <c r="Q75" s="84"/>
      <c r="R75" s="84"/>
      <c r="S75" s="84"/>
      <c r="T75" s="84"/>
      <c r="U75" s="85"/>
      <c r="V75" s="86"/>
      <c r="W75" s="86"/>
      <c r="X75" s="86"/>
    </row>
    <row r="76" spans="2:24" ht="20.100000000000001" customHeight="1" thickBot="1" x14ac:dyDescent="0.25">
      <c r="B76" s="80">
        <v>67</v>
      </c>
      <c r="C76" s="88" t="s">
        <v>164</v>
      </c>
      <c r="D76" s="84"/>
      <c r="E76" s="84">
        <v>30611041300918</v>
      </c>
      <c r="F76" s="87">
        <v>4</v>
      </c>
      <c r="G76" s="87">
        <v>11</v>
      </c>
      <c r="H76" s="87">
        <v>2006</v>
      </c>
      <c r="I76" s="84">
        <v>27</v>
      </c>
      <c r="J76" s="84">
        <v>10</v>
      </c>
      <c r="K76" s="84">
        <v>14</v>
      </c>
      <c r="L76" s="84" t="s">
        <v>26</v>
      </c>
      <c r="M76" s="84" t="s">
        <v>27</v>
      </c>
      <c r="N76" s="84" t="s">
        <v>28</v>
      </c>
      <c r="O76" s="84" t="s">
        <v>29</v>
      </c>
      <c r="P76" s="84" t="s">
        <v>165</v>
      </c>
      <c r="Q76" s="84"/>
      <c r="R76" s="84"/>
      <c r="S76" s="84"/>
      <c r="T76" s="84"/>
      <c r="U76" s="85"/>
      <c r="V76" s="86"/>
      <c r="W76" s="86"/>
      <c r="X76" s="86"/>
    </row>
    <row r="77" spans="2:24" ht="20.100000000000001" customHeight="1" thickBot="1" x14ac:dyDescent="0.25">
      <c r="B77" s="80">
        <v>68</v>
      </c>
      <c r="C77" s="81" t="s">
        <v>166</v>
      </c>
      <c r="D77" s="84"/>
      <c r="E77" s="84">
        <v>30612011305082</v>
      </c>
      <c r="F77" s="87">
        <v>1</v>
      </c>
      <c r="G77" s="87">
        <v>12</v>
      </c>
      <c r="H77" s="87">
        <v>2006</v>
      </c>
      <c r="I77" s="84">
        <v>0</v>
      </c>
      <c r="J77" s="84">
        <v>10</v>
      </c>
      <c r="K77" s="84">
        <v>14</v>
      </c>
      <c r="L77" s="84" t="s">
        <v>72</v>
      </c>
      <c r="M77" s="84" t="s">
        <v>27</v>
      </c>
      <c r="N77" s="84" t="s">
        <v>28</v>
      </c>
      <c r="O77" s="84" t="s">
        <v>29</v>
      </c>
      <c r="P77" s="84" t="s">
        <v>167</v>
      </c>
      <c r="Q77" s="84"/>
      <c r="R77" s="84"/>
      <c r="S77" s="84"/>
      <c r="T77" s="84"/>
      <c r="U77" s="85"/>
      <c r="V77" s="86"/>
      <c r="W77" s="86"/>
      <c r="X77" s="86"/>
    </row>
    <row r="78" spans="2:24" ht="20.100000000000001" customHeight="1" thickBot="1" x14ac:dyDescent="0.25">
      <c r="B78" s="80">
        <v>69</v>
      </c>
      <c r="C78" s="81" t="s">
        <v>168</v>
      </c>
      <c r="D78" s="84"/>
      <c r="E78" s="84">
        <v>30701251302521</v>
      </c>
      <c r="F78" s="87">
        <v>25</v>
      </c>
      <c r="G78" s="87">
        <v>1</v>
      </c>
      <c r="H78" s="87">
        <v>2007</v>
      </c>
      <c r="I78" s="84">
        <v>6</v>
      </c>
      <c r="J78" s="84">
        <v>8</v>
      </c>
      <c r="K78" s="84">
        <v>14</v>
      </c>
      <c r="L78" s="84" t="s">
        <v>72</v>
      </c>
      <c r="M78" s="84" t="s">
        <v>27</v>
      </c>
      <c r="N78" s="84" t="s">
        <v>28</v>
      </c>
      <c r="O78" s="84" t="s">
        <v>29</v>
      </c>
      <c r="P78" s="84" t="s">
        <v>169</v>
      </c>
      <c r="Q78" s="84"/>
      <c r="R78" s="84"/>
      <c r="S78" s="84"/>
      <c r="T78" s="84"/>
      <c r="U78" s="85"/>
      <c r="V78" s="86"/>
      <c r="W78" s="86"/>
      <c r="X78" s="86"/>
    </row>
    <row r="79" spans="2:24" ht="20.100000000000001" customHeight="1" thickBot="1" x14ac:dyDescent="0.25">
      <c r="B79" s="80">
        <v>70</v>
      </c>
      <c r="C79" s="81" t="s">
        <v>170</v>
      </c>
      <c r="D79" s="84"/>
      <c r="E79" s="84">
        <v>30703121300902</v>
      </c>
      <c r="F79" s="87">
        <v>12</v>
      </c>
      <c r="G79" s="87">
        <v>3</v>
      </c>
      <c r="H79" s="87">
        <v>2007</v>
      </c>
      <c r="I79" s="84">
        <v>19</v>
      </c>
      <c r="J79" s="84">
        <v>6</v>
      </c>
      <c r="K79" s="84">
        <v>14</v>
      </c>
      <c r="L79" s="84" t="s">
        <v>72</v>
      </c>
      <c r="M79" s="84" t="s">
        <v>27</v>
      </c>
      <c r="N79" s="84" t="s">
        <v>28</v>
      </c>
      <c r="O79" s="84" t="s">
        <v>29</v>
      </c>
      <c r="P79" s="84" t="s">
        <v>171</v>
      </c>
      <c r="Q79" s="84"/>
      <c r="R79" s="84"/>
      <c r="S79" s="84"/>
      <c r="T79" s="84"/>
      <c r="U79" s="85"/>
      <c r="V79" s="86"/>
      <c r="W79" s="86"/>
      <c r="X79" s="86"/>
    </row>
    <row r="80" spans="2:24" ht="20.100000000000001" customHeight="1" thickBot="1" x14ac:dyDescent="0.25">
      <c r="B80" s="80">
        <v>71</v>
      </c>
      <c r="C80" s="81" t="s">
        <v>172</v>
      </c>
      <c r="D80" s="84"/>
      <c r="E80" s="84">
        <v>30705101300984</v>
      </c>
      <c r="F80" s="87">
        <v>10</v>
      </c>
      <c r="G80" s="87">
        <v>5</v>
      </c>
      <c r="H80" s="87">
        <v>2007</v>
      </c>
      <c r="I80" s="84">
        <v>21</v>
      </c>
      <c r="J80" s="84">
        <v>4</v>
      </c>
      <c r="K80" s="84">
        <v>14</v>
      </c>
      <c r="L80" s="84" t="s">
        <v>72</v>
      </c>
      <c r="M80" s="84" t="s">
        <v>27</v>
      </c>
      <c r="N80" s="84" t="s">
        <v>28</v>
      </c>
      <c r="O80" s="84" t="s">
        <v>29</v>
      </c>
      <c r="P80" s="84" t="s">
        <v>173</v>
      </c>
      <c r="Q80" s="84"/>
      <c r="R80" s="84"/>
      <c r="S80" s="84"/>
      <c r="T80" s="84"/>
      <c r="U80" s="85"/>
      <c r="V80" s="86"/>
      <c r="W80" s="86"/>
      <c r="X80" s="86"/>
    </row>
    <row r="81" spans="2:24" ht="20.100000000000001" customHeight="1" thickBot="1" x14ac:dyDescent="0.25">
      <c r="B81" s="80">
        <v>72</v>
      </c>
      <c r="C81" s="81" t="s">
        <v>174</v>
      </c>
      <c r="D81" s="84"/>
      <c r="E81" s="84">
        <v>30610251300345</v>
      </c>
      <c r="F81" s="87">
        <v>25</v>
      </c>
      <c r="G81" s="87">
        <v>10</v>
      </c>
      <c r="H81" s="87">
        <v>2006</v>
      </c>
      <c r="I81" s="84">
        <v>6</v>
      </c>
      <c r="J81" s="84">
        <v>11</v>
      </c>
      <c r="K81" s="84">
        <v>14</v>
      </c>
      <c r="L81" s="84" t="s">
        <v>72</v>
      </c>
      <c r="M81" s="84" t="s">
        <v>27</v>
      </c>
      <c r="N81" s="84" t="s">
        <v>28</v>
      </c>
      <c r="O81" s="84" t="s">
        <v>29</v>
      </c>
      <c r="P81" s="84" t="s">
        <v>175</v>
      </c>
      <c r="Q81" s="84"/>
      <c r="R81" s="84"/>
      <c r="S81" s="84"/>
      <c r="T81" s="84"/>
      <c r="U81" s="85"/>
      <c r="V81" s="86"/>
      <c r="W81" s="86"/>
      <c r="X81" s="86"/>
    </row>
    <row r="82" spans="2:24" ht="20.100000000000001" customHeight="1" thickBot="1" x14ac:dyDescent="0.25">
      <c r="B82" s="80">
        <v>73</v>
      </c>
      <c r="C82" s="81" t="s">
        <v>176</v>
      </c>
      <c r="D82" s="84"/>
      <c r="E82" s="84">
        <v>30710011314564</v>
      </c>
      <c r="F82" s="87">
        <v>1</v>
      </c>
      <c r="G82" s="87">
        <v>10</v>
      </c>
      <c r="H82" s="87">
        <v>2007</v>
      </c>
      <c r="I82" s="84">
        <v>0</v>
      </c>
      <c r="J82" s="84">
        <v>0</v>
      </c>
      <c r="K82" s="84">
        <v>14</v>
      </c>
      <c r="L82" s="84" t="s">
        <v>72</v>
      </c>
      <c r="M82" s="84" t="s">
        <v>27</v>
      </c>
      <c r="N82" s="84" t="s">
        <v>28</v>
      </c>
      <c r="O82" s="84" t="s">
        <v>29</v>
      </c>
      <c r="P82" s="84" t="s">
        <v>177</v>
      </c>
      <c r="Q82" s="84"/>
      <c r="R82" s="84"/>
      <c r="S82" s="84"/>
      <c r="T82" s="84"/>
      <c r="U82" s="85"/>
      <c r="V82" s="86"/>
      <c r="W82" s="86"/>
      <c r="X82" s="86"/>
    </row>
    <row r="83" spans="2:24" ht="20.100000000000001" customHeight="1" thickBot="1" x14ac:dyDescent="0.25">
      <c r="B83" s="80">
        <v>74</v>
      </c>
      <c r="C83" s="81" t="s">
        <v>178</v>
      </c>
      <c r="D83" s="84"/>
      <c r="E83" s="84">
        <v>30612231300643</v>
      </c>
      <c r="F83" s="87">
        <v>23</v>
      </c>
      <c r="G83" s="87">
        <v>12</v>
      </c>
      <c r="H83" s="87">
        <v>2006</v>
      </c>
      <c r="I83" s="84">
        <v>8</v>
      </c>
      <c r="J83" s="84">
        <v>9</v>
      </c>
      <c r="K83" s="84">
        <v>14</v>
      </c>
      <c r="L83" s="84" t="s">
        <v>72</v>
      </c>
      <c r="M83" s="84" t="s">
        <v>27</v>
      </c>
      <c r="N83" s="84" t="s">
        <v>28</v>
      </c>
      <c r="O83" s="84" t="s">
        <v>29</v>
      </c>
      <c r="P83" s="84" t="s">
        <v>179</v>
      </c>
      <c r="Q83" s="84"/>
      <c r="R83" s="84"/>
      <c r="S83" s="84"/>
      <c r="T83" s="84"/>
      <c r="U83" s="85"/>
      <c r="V83" s="86"/>
      <c r="W83" s="86"/>
      <c r="X83" s="86"/>
    </row>
    <row r="84" spans="2:24" ht="20.100000000000001" customHeight="1" thickBot="1" x14ac:dyDescent="0.25">
      <c r="B84" s="80">
        <v>75</v>
      </c>
      <c r="C84" s="81" t="s">
        <v>180</v>
      </c>
      <c r="D84" s="84"/>
      <c r="E84" s="84">
        <v>30612231300643</v>
      </c>
      <c r="F84" s="87">
        <v>23</v>
      </c>
      <c r="G84" s="87">
        <v>12</v>
      </c>
      <c r="H84" s="87">
        <v>2006</v>
      </c>
      <c r="I84" s="84">
        <v>8</v>
      </c>
      <c r="J84" s="84">
        <v>9</v>
      </c>
      <c r="K84" s="84">
        <v>14</v>
      </c>
      <c r="L84" s="84" t="s">
        <v>72</v>
      </c>
      <c r="M84" s="84" t="s">
        <v>27</v>
      </c>
      <c r="N84" s="84" t="s">
        <v>28</v>
      </c>
      <c r="O84" s="84" t="s">
        <v>29</v>
      </c>
      <c r="P84" s="84" t="s">
        <v>181</v>
      </c>
      <c r="Q84" s="84"/>
      <c r="R84" s="84"/>
      <c r="S84" s="84"/>
      <c r="T84" s="84"/>
      <c r="U84" s="85"/>
      <c r="V84" s="86"/>
      <c r="W84" s="86"/>
      <c r="X84" s="86"/>
    </row>
    <row r="85" spans="2:24" ht="20.100000000000001" customHeight="1" thickBot="1" x14ac:dyDescent="0.25">
      <c r="B85" s="80">
        <v>76</v>
      </c>
      <c r="C85" s="88" t="s">
        <v>182</v>
      </c>
      <c r="D85" s="84"/>
      <c r="E85" s="84">
        <v>30710011314629</v>
      </c>
      <c r="F85" s="87">
        <v>1</v>
      </c>
      <c r="G85" s="87">
        <v>10</v>
      </c>
      <c r="H85" s="87">
        <v>2007</v>
      </c>
      <c r="I85" s="84">
        <v>0</v>
      </c>
      <c r="J85" s="84">
        <v>0</v>
      </c>
      <c r="K85" s="84">
        <v>14</v>
      </c>
      <c r="L85" s="84" t="s">
        <v>72</v>
      </c>
      <c r="M85" s="84" t="s">
        <v>27</v>
      </c>
      <c r="N85" s="84" t="s">
        <v>28</v>
      </c>
      <c r="O85" s="84" t="s">
        <v>29</v>
      </c>
      <c r="P85" s="84" t="s">
        <v>183</v>
      </c>
      <c r="Q85" s="84"/>
      <c r="R85" s="84"/>
      <c r="S85" s="84"/>
      <c r="T85" s="84"/>
      <c r="U85" s="85"/>
      <c r="V85" s="86"/>
      <c r="W85" s="86"/>
      <c r="X85" s="86"/>
    </row>
    <row r="86" spans="2:24" ht="20.100000000000001" customHeight="1" thickBot="1" x14ac:dyDescent="0.25">
      <c r="B86" s="80">
        <v>77</v>
      </c>
      <c r="C86" s="81" t="s">
        <v>184</v>
      </c>
      <c r="D86" s="84"/>
      <c r="E86" s="84">
        <v>30710181301025</v>
      </c>
      <c r="F86" s="87">
        <v>18</v>
      </c>
      <c r="G86" s="87">
        <v>10</v>
      </c>
      <c r="H86" s="87">
        <v>2007</v>
      </c>
      <c r="I86" s="84">
        <v>13</v>
      </c>
      <c r="J86" s="84">
        <v>11</v>
      </c>
      <c r="K86" s="84">
        <v>13</v>
      </c>
      <c r="L86" s="84" t="s">
        <v>72</v>
      </c>
      <c r="M86" s="84" t="s">
        <v>27</v>
      </c>
      <c r="N86" s="84" t="s">
        <v>28</v>
      </c>
      <c r="O86" s="84" t="s">
        <v>29</v>
      </c>
      <c r="P86" s="84" t="s">
        <v>185</v>
      </c>
      <c r="Q86" s="84"/>
      <c r="R86" s="84"/>
      <c r="S86" s="84"/>
      <c r="T86" s="84"/>
      <c r="U86" s="85"/>
      <c r="V86" s="86"/>
      <c r="W86" s="86"/>
      <c r="X86" s="86"/>
    </row>
    <row r="87" spans="2:24" ht="20.100000000000001" customHeight="1" thickBot="1" x14ac:dyDescent="0.25">
      <c r="B87" s="80">
        <v>78</v>
      </c>
      <c r="C87" s="81" t="s">
        <v>186</v>
      </c>
      <c r="D87" s="84"/>
      <c r="E87" s="84">
        <v>30708101303427</v>
      </c>
      <c r="F87" s="87">
        <v>10</v>
      </c>
      <c r="G87" s="87">
        <v>8</v>
      </c>
      <c r="H87" s="87">
        <v>2007</v>
      </c>
      <c r="I87" s="84">
        <v>21</v>
      </c>
      <c r="J87" s="84">
        <v>1</v>
      </c>
      <c r="K87" s="84">
        <v>14</v>
      </c>
      <c r="L87" s="84" t="s">
        <v>72</v>
      </c>
      <c r="M87" s="84" t="s">
        <v>27</v>
      </c>
      <c r="N87" s="84" t="s">
        <v>28</v>
      </c>
      <c r="O87" s="84" t="s">
        <v>29</v>
      </c>
      <c r="P87" s="84" t="s">
        <v>187</v>
      </c>
      <c r="Q87" s="84"/>
      <c r="R87" s="84"/>
      <c r="S87" s="84"/>
      <c r="T87" s="84"/>
      <c r="U87" s="85"/>
      <c r="V87" s="86"/>
      <c r="W87" s="86"/>
      <c r="X87" s="86"/>
    </row>
    <row r="88" spans="2:24" ht="20.100000000000001" customHeight="1" thickBot="1" x14ac:dyDescent="0.25">
      <c r="B88" s="80">
        <v>79</v>
      </c>
      <c r="C88" s="88" t="s">
        <v>188</v>
      </c>
      <c r="D88" s="84"/>
      <c r="E88" s="84">
        <v>30701061301065</v>
      </c>
      <c r="F88" s="87">
        <v>6</v>
      </c>
      <c r="G88" s="87">
        <v>1</v>
      </c>
      <c r="H88" s="87">
        <v>2007</v>
      </c>
      <c r="I88" s="84">
        <v>25</v>
      </c>
      <c r="J88" s="84">
        <v>8</v>
      </c>
      <c r="K88" s="84">
        <v>14</v>
      </c>
      <c r="L88" s="84" t="s">
        <v>72</v>
      </c>
      <c r="M88" s="84" t="s">
        <v>27</v>
      </c>
      <c r="N88" s="84" t="s">
        <v>28</v>
      </c>
      <c r="O88" s="84" t="s">
        <v>29</v>
      </c>
      <c r="P88" s="84" t="s">
        <v>189</v>
      </c>
      <c r="Q88" s="84"/>
      <c r="R88" s="84"/>
      <c r="S88" s="84"/>
      <c r="T88" s="84"/>
      <c r="U88" s="85"/>
      <c r="V88" s="86"/>
      <c r="W88" s="86"/>
      <c r="X88" s="86"/>
    </row>
    <row r="89" spans="2:24" ht="20.100000000000001" customHeight="1" thickBot="1" x14ac:dyDescent="0.25">
      <c r="B89" s="80">
        <v>80</v>
      </c>
      <c r="C89" s="81" t="s">
        <v>190</v>
      </c>
      <c r="D89" s="84"/>
      <c r="E89" s="84">
        <v>30708071300428</v>
      </c>
      <c r="F89" s="87">
        <v>7</v>
      </c>
      <c r="G89" s="87">
        <v>8</v>
      </c>
      <c r="H89" s="87">
        <v>2007</v>
      </c>
      <c r="I89" s="84">
        <v>24</v>
      </c>
      <c r="J89" s="84">
        <v>1</v>
      </c>
      <c r="K89" s="84">
        <v>14</v>
      </c>
      <c r="L89" s="84" t="s">
        <v>72</v>
      </c>
      <c r="M89" s="84" t="s">
        <v>27</v>
      </c>
      <c r="N89" s="84" t="s">
        <v>28</v>
      </c>
      <c r="O89" s="84" t="s">
        <v>29</v>
      </c>
      <c r="P89" s="84" t="s">
        <v>191</v>
      </c>
      <c r="Q89" s="84"/>
      <c r="R89" s="84"/>
      <c r="S89" s="84"/>
      <c r="T89" s="84"/>
      <c r="U89" s="85"/>
      <c r="V89" s="86"/>
      <c r="W89" s="86"/>
      <c r="X89" s="86"/>
    </row>
    <row r="90" spans="2:24" ht="20.100000000000001" customHeight="1" thickBot="1" x14ac:dyDescent="0.25">
      <c r="B90" s="80">
        <v>81</v>
      </c>
      <c r="C90" s="81" t="s">
        <v>192</v>
      </c>
      <c r="D90" s="84"/>
      <c r="E90" s="84">
        <v>30711121300409</v>
      </c>
      <c r="F90" s="87">
        <v>12</v>
      </c>
      <c r="G90" s="87">
        <v>11</v>
      </c>
      <c r="H90" s="87">
        <v>2007</v>
      </c>
      <c r="I90" s="84">
        <v>19</v>
      </c>
      <c r="J90" s="84">
        <v>10</v>
      </c>
      <c r="K90" s="84">
        <v>13</v>
      </c>
      <c r="L90" s="84" t="s">
        <v>72</v>
      </c>
      <c r="M90" s="84" t="s">
        <v>27</v>
      </c>
      <c r="N90" s="84" t="s">
        <v>28</v>
      </c>
      <c r="O90" s="84" t="s">
        <v>29</v>
      </c>
      <c r="P90" s="84" t="s">
        <v>193</v>
      </c>
      <c r="Q90" s="84"/>
      <c r="R90" s="84"/>
      <c r="S90" s="84"/>
      <c r="T90" s="84"/>
      <c r="U90" s="85"/>
      <c r="V90" s="86"/>
      <c r="W90" s="86"/>
      <c r="X90" s="86"/>
    </row>
    <row r="91" spans="2:24" ht="20.100000000000001" customHeight="1" thickBot="1" x14ac:dyDescent="0.25">
      <c r="B91" s="80">
        <v>82</v>
      </c>
      <c r="C91" s="88" t="s">
        <v>194</v>
      </c>
      <c r="D91" s="84"/>
      <c r="E91" s="84">
        <v>30610231300187</v>
      </c>
      <c r="F91" s="87">
        <v>23</v>
      </c>
      <c r="G91" s="87">
        <v>10</v>
      </c>
      <c r="H91" s="87">
        <v>2006</v>
      </c>
      <c r="I91" s="84">
        <v>8</v>
      </c>
      <c r="J91" s="84">
        <v>11</v>
      </c>
      <c r="K91" s="84">
        <v>14</v>
      </c>
      <c r="L91" s="84" t="s">
        <v>72</v>
      </c>
      <c r="M91" s="84" t="s">
        <v>27</v>
      </c>
      <c r="N91" s="84" t="s">
        <v>28</v>
      </c>
      <c r="O91" s="84" t="s">
        <v>29</v>
      </c>
      <c r="P91" s="84" t="s">
        <v>195</v>
      </c>
      <c r="Q91" s="84"/>
      <c r="R91" s="84"/>
      <c r="S91" s="84"/>
      <c r="T91" s="84"/>
      <c r="U91" s="85"/>
      <c r="V91" s="86"/>
      <c r="W91" s="86"/>
      <c r="X91" s="86"/>
    </row>
    <row r="92" spans="2:24" ht="20.100000000000001" customHeight="1" thickBot="1" x14ac:dyDescent="0.25">
      <c r="B92" s="80">
        <v>83</v>
      </c>
      <c r="C92" s="88" t="s">
        <v>196</v>
      </c>
      <c r="D92" s="84"/>
      <c r="E92" s="84">
        <v>30708211301187</v>
      </c>
      <c r="F92" s="87">
        <v>21</v>
      </c>
      <c r="G92" s="87">
        <v>8</v>
      </c>
      <c r="H92" s="87">
        <v>2007</v>
      </c>
      <c r="I92" s="84">
        <v>10</v>
      </c>
      <c r="J92" s="84">
        <v>1</v>
      </c>
      <c r="K92" s="84">
        <v>14</v>
      </c>
      <c r="L92" s="84" t="s">
        <v>72</v>
      </c>
      <c r="M92" s="84" t="s">
        <v>27</v>
      </c>
      <c r="N92" s="84" t="s">
        <v>28</v>
      </c>
      <c r="O92" s="84" t="s">
        <v>29</v>
      </c>
      <c r="P92" s="84" t="s">
        <v>197</v>
      </c>
      <c r="Q92" s="84"/>
      <c r="R92" s="84"/>
      <c r="S92" s="84"/>
      <c r="T92" s="84"/>
      <c r="U92" s="85"/>
      <c r="V92" s="86"/>
      <c r="W92" s="86"/>
      <c r="X92" s="86"/>
    </row>
    <row r="93" spans="2:24" ht="20.100000000000001" customHeight="1" thickBot="1" x14ac:dyDescent="0.25">
      <c r="B93" s="80">
        <v>84</v>
      </c>
      <c r="C93" s="81" t="s">
        <v>198</v>
      </c>
      <c r="D93" s="84"/>
      <c r="E93" s="84">
        <v>30511061301223</v>
      </c>
      <c r="F93" s="87">
        <v>6</v>
      </c>
      <c r="G93" s="87">
        <v>11</v>
      </c>
      <c r="H93" s="87">
        <v>2005</v>
      </c>
      <c r="I93" s="84">
        <v>25</v>
      </c>
      <c r="J93" s="84">
        <v>10</v>
      </c>
      <c r="K93" s="84">
        <v>15</v>
      </c>
      <c r="L93" s="84" t="s">
        <v>72</v>
      </c>
      <c r="M93" s="84" t="s">
        <v>27</v>
      </c>
      <c r="N93" s="84" t="s">
        <v>28</v>
      </c>
      <c r="O93" s="84" t="s">
        <v>29</v>
      </c>
      <c r="P93" s="84" t="s">
        <v>199</v>
      </c>
      <c r="Q93" s="84"/>
      <c r="R93" s="84"/>
      <c r="S93" s="84"/>
      <c r="T93" s="84"/>
      <c r="U93" s="85"/>
      <c r="V93" s="86"/>
      <c r="W93" s="86"/>
      <c r="X93" s="86"/>
    </row>
    <row r="94" spans="2:24" ht="20.100000000000001" customHeight="1" thickBot="1" x14ac:dyDescent="0.25">
      <c r="B94" s="80">
        <v>85</v>
      </c>
      <c r="C94" s="88" t="s">
        <v>200</v>
      </c>
      <c r="D94" s="84"/>
      <c r="E94" s="84">
        <v>30708011308683</v>
      </c>
      <c r="F94" s="87">
        <v>1</v>
      </c>
      <c r="G94" s="87">
        <v>8</v>
      </c>
      <c r="H94" s="87">
        <v>2007</v>
      </c>
      <c r="I94" s="84">
        <v>0</v>
      </c>
      <c r="J94" s="84">
        <v>2</v>
      </c>
      <c r="K94" s="84">
        <v>14</v>
      </c>
      <c r="L94" s="84" t="s">
        <v>72</v>
      </c>
      <c r="M94" s="84" t="s">
        <v>27</v>
      </c>
      <c r="N94" s="84" t="s">
        <v>28</v>
      </c>
      <c r="O94" s="84" t="s">
        <v>29</v>
      </c>
      <c r="P94" s="84" t="s">
        <v>201</v>
      </c>
      <c r="Q94" s="84"/>
      <c r="R94" s="84"/>
      <c r="S94" s="84"/>
      <c r="T94" s="84"/>
      <c r="U94" s="85"/>
      <c r="V94" s="86"/>
      <c r="W94" s="86"/>
      <c r="X94" s="86"/>
    </row>
    <row r="95" spans="2:24" ht="20.100000000000001" customHeight="1" thickBot="1" x14ac:dyDescent="0.25">
      <c r="B95" s="80">
        <v>86</v>
      </c>
      <c r="C95" s="88" t="s">
        <v>202</v>
      </c>
      <c r="D95" s="84"/>
      <c r="E95" s="84">
        <v>30705251304406</v>
      </c>
      <c r="F95" s="87">
        <v>25</v>
      </c>
      <c r="G95" s="87">
        <v>5</v>
      </c>
      <c r="H95" s="87">
        <v>2007</v>
      </c>
      <c r="I95" s="84">
        <v>6</v>
      </c>
      <c r="J95" s="84">
        <v>4</v>
      </c>
      <c r="K95" s="84">
        <v>14</v>
      </c>
      <c r="L95" s="84" t="s">
        <v>72</v>
      </c>
      <c r="M95" s="84" t="s">
        <v>27</v>
      </c>
      <c r="N95" s="84" t="s">
        <v>28</v>
      </c>
      <c r="O95" s="84" t="s">
        <v>29</v>
      </c>
      <c r="P95" s="84" t="s">
        <v>203</v>
      </c>
      <c r="Q95" s="84"/>
      <c r="R95" s="84"/>
      <c r="S95" s="84"/>
      <c r="T95" s="84"/>
      <c r="U95" s="85"/>
      <c r="V95" s="86"/>
      <c r="W95" s="86"/>
      <c r="X95" s="86"/>
    </row>
    <row r="96" spans="2:24" ht="20.100000000000001" customHeight="1" thickBot="1" x14ac:dyDescent="0.25">
      <c r="B96" s="80">
        <v>87</v>
      </c>
      <c r="C96" s="81" t="s">
        <v>204</v>
      </c>
      <c r="D96" s="84"/>
      <c r="E96" s="84">
        <v>30705191302506</v>
      </c>
      <c r="F96" s="87">
        <v>19</v>
      </c>
      <c r="G96" s="87">
        <v>5</v>
      </c>
      <c r="H96" s="87">
        <v>2007</v>
      </c>
      <c r="I96" s="84">
        <v>12</v>
      </c>
      <c r="J96" s="84">
        <v>4</v>
      </c>
      <c r="K96" s="84">
        <v>14</v>
      </c>
      <c r="L96" s="84" t="s">
        <v>72</v>
      </c>
      <c r="M96" s="84" t="s">
        <v>27</v>
      </c>
      <c r="N96" s="84" t="s">
        <v>28</v>
      </c>
      <c r="O96" s="84" t="s">
        <v>29</v>
      </c>
      <c r="P96" s="84" t="s">
        <v>205</v>
      </c>
      <c r="Q96" s="84"/>
      <c r="R96" s="84"/>
      <c r="S96" s="84"/>
      <c r="T96" s="84"/>
      <c r="U96" s="85"/>
      <c r="V96" s="86"/>
      <c r="W96" s="86"/>
      <c r="X96" s="86"/>
    </row>
    <row r="97" spans="2:24" ht="20.100000000000001" customHeight="1" thickBot="1" x14ac:dyDescent="0.25">
      <c r="B97" s="80">
        <v>88</v>
      </c>
      <c r="C97" s="81" t="s">
        <v>206</v>
      </c>
      <c r="D97" s="84"/>
      <c r="E97" s="84">
        <v>30610141300323</v>
      </c>
      <c r="F97" s="87">
        <v>14</v>
      </c>
      <c r="G97" s="87">
        <v>10</v>
      </c>
      <c r="H97" s="87">
        <v>2006</v>
      </c>
      <c r="I97" s="84">
        <v>17</v>
      </c>
      <c r="J97" s="84">
        <v>11</v>
      </c>
      <c r="K97" s="84">
        <v>14</v>
      </c>
      <c r="L97" s="84" t="s">
        <v>72</v>
      </c>
      <c r="M97" s="84" t="s">
        <v>27</v>
      </c>
      <c r="N97" s="84" t="s">
        <v>28</v>
      </c>
      <c r="O97" s="84" t="s">
        <v>29</v>
      </c>
      <c r="P97" s="84" t="s">
        <v>207</v>
      </c>
      <c r="Q97" s="84"/>
      <c r="R97" s="84"/>
      <c r="S97" s="84"/>
      <c r="T97" s="84"/>
      <c r="U97" s="85"/>
      <c r="V97" s="86"/>
      <c r="W97" s="86"/>
      <c r="X97" s="86"/>
    </row>
    <row r="98" spans="2:24" ht="20.100000000000001" customHeight="1" thickBot="1" x14ac:dyDescent="0.25">
      <c r="B98" s="80"/>
      <c r="C98" s="88"/>
      <c r="D98" s="84"/>
      <c r="E98" s="84"/>
      <c r="F98" s="87"/>
      <c r="G98" s="87"/>
      <c r="H98" s="87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5"/>
      <c r="V98" s="86"/>
      <c r="W98" s="86"/>
      <c r="X98" s="86"/>
    </row>
    <row r="99" spans="2:24" ht="20.100000000000001" customHeight="1" thickBot="1" x14ac:dyDescent="0.25">
      <c r="B99" s="80"/>
      <c r="C99" s="88"/>
      <c r="D99" s="84"/>
      <c r="E99" s="84"/>
      <c r="F99" s="87"/>
      <c r="G99" s="87"/>
      <c r="H99" s="87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5"/>
      <c r="V99" s="86"/>
      <c r="W99" s="86"/>
      <c r="X99" s="86"/>
    </row>
    <row r="100" spans="2:24" ht="20.100000000000001" customHeight="1" thickBot="1" x14ac:dyDescent="0.25">
      <c r="B100" s="80"/>
      <c r="C100" s="81"/>
      <c r="D100" s="84"/>
      <c r="E100" s="84"/>
      <c r="F100" s="87"/>
      <c r="G100" s="87"/>
      <c r="H100" s="87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5"/>
      <c r="V100" s="86"/>
      <c r="W100" s="86"/>
      <c r="X100" s="86"/>
    </row>
    <row r="101" spans="2:24" ht="20.100000000000001" customHeight="1" thickBot="1" x14ac:dyDescent="0.25">
      <c r="B101" s="80"/>
      <c r="C101" s="88"/>
      <c r="D101" s="84"/>
      <c r="E101" s="84"/>
      <c r="F101" s="87"/>
      <c r="G101" s="87"/>
      <c r="H101" s="87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5"/>
      <c r="V101" s="86"/>
      <c r="W101" s="86"/>
      <c r="X101" s="86"/>
    </row>
    <row r="102" spans="2:24" ht="20.100000000000001" customHeight="1" thickBot="1" x14ac:dyDescent="0.25">
      <c r="B102" s="80"/>
      <c r="C102" s="88"/>
      <c r="D102" s="84"/>
      <c r="E102" s="84"/>
      <c r="F102" s="87"/>
      <c r="G102" s="87"/>
      <c r="H102" s="87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5"/>
      <c r="V102" s="86"/>
      <c r="W102" s="86"/>
      <c r="X102" s="86"/>
    </row>
    <row r="103" spans="2:24" ht="20.100000000000001" customHeight="1" thickBot="1" x14ac:dyDescent="0.25">
      <c r="B103" s="80"/>
      <c r="C103" s="81"/>
      <c r="D103" s="84"/>
      <c r="E103" s="84"/>
      <c r="F103" s="87"/>
      <c r="G103" s="87"/>
      <c r="H103" s="87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5"/>
      <c r="V103" s="86"/>
      <c r="W103" s="86"/>
      <c r="X103" s="86"/>
    </row>
    <row r="104" spans="2:24" ht="20.100000000000001" customHeight="1" thickBot="1" x14ac:dyDescent="0.25">
      <c r="B104" s="80"/>
      <c r="C104" s="88"/>
      <c r="D104" s="84"/>
      <c r="E104" s="84"/>
      <c r="F104" s="87"/>
      <c r="G104" s="87"/>
      <c r="H104" s="87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5"/>
      <c r="V104" s="86"/>
      <c r="W104" s="86"/>
      <c r="X104" s="86"/>
    </row>
    <row r="105" spans="2:24" ht="20.100000000000001" customHeight="1" thickBot="1" x14ac:dyDescent="0.25">
      <c r="B105" s="80"/>
      <c r="C105" s="88"/>
      <c r="D105" s="84"/>
      <c r="E105" s="84"/>
      <c r="F105" s="87"/>
      <c r="G105" s="87"/>
      <c r="H105" s="87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5"/>
      <c r="V105" s="86"/>
      <c r="W105" s="86"/>
      <c r="X105" s="86"/>
    </row>
    <row r="106" spans="2:24" ht="20.100000000000001" customHeight="1" thickBot="1" x14ac:dyDescent="0.25">
      <c r="B106" s="80"/>
      <c r="C106" s="81"/>
      <c r="D106" s="84"/>
      <c r="E106" s="84"/>
      <c r="F106" s="87"/>
      <c r="G106" s="87"/>
      <c r="H106" s="87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5"/>
      <c r="V106" s="86"/>
      <c r="W106" s="86"/>
      <c r="X106" s="86"/>
    </row>
    <row r="107" spans="2:24" ht="20.100000000000001" customHeight="1" thickBot="1" x14ac:dyDescent="0.25">
      <c r="B107" s="80"/>
      <c r="C107" s="88"/>
      <c r="D107" s="84"/>
      <c r="E107" s="84"/>
      <c r="F107" s="87"/>
      <c r="G107" s="87"/>
      <c r="H107" s="87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5"/>
      <c r="V107" s="86"/>
      <c r="W107" s="86"/>
      <c r="X107" s="86"/>
    </row>
    <row r="108" spans="2:24" ht="20.100000000000001" customHeight="1" thickBot="1" x14ac:dyDescent="0.25">
      <c r="B108" s="80"/>
      <c r="C108" s="88"/>
      <c r="D108" s="84"/>
      <c r="E108" s="84"/>
      <c r="F108" s="87"/>
      <c r="G108" s="87"/>
      <c r="H108" s="87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5"/>
      <c r="V108" s="86"/>
      <c r="W108" s="86"/>
      <c r="X108" s="86"/>
    </row>
    <row r="109" spans="2:24" ht="20.100000000000001" customHeight="1" thickBot="1" x14ac:dyDescent="0.25">
      <c r="B109" s="80"/>
      <c r="C109" s="81"/>
      <c r="D109" s="84"/>
      <c r="E109" s="84"/>
      <c r="F109" s="87"/>
      <c r="G109" s="87"/>
      <c r="H109" s="87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5"/>
      <c r="V109" s="86"/>
      <c r="W109" s="86"/>
      <c r="X109" s="86"/>
    </row>
    <row r="110" spans="2:24" ht="20.100000000000001" customHeight="1" thickBot="1" x14ac:dyDescent="0.25">
      <c r="B110" s="80"/>
      <c r="C110" s="88"/>
      <c r="D110" s="84"/>
      <c r="E110" s="84"/>
      <c r="F110" s="87"/>
      <c r="G110" s="87"/>
      <c r="H110" s="87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5"/>
      <c r="V110" s="86"/>
      <c r="W110" s="86"/>
      <c r="X110" s="86"/>
    </row>
    <row r="111" spans="2:24" ht="20.100000000000001" customHeight="1" thickBot="1" x14ac:dyDescent="0.25">
      <c r="B111" s="80"/>
      <c r="C111" s="88"/>
      <c r="D111" s="84"/>
      <c r="E111" s="84"/>
      <c r="F111" s="87"/>
      <c r="G111" s="87"/>
      <c r="H111" s="87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5"/>
      <c r="V111" s="86"/>
      <c r="W111" s="86"/>
      <c r="X111" s="86"/>
    </row>
    <row r="112" spans="2:24" ht="20.100000000000001" customHeight="1" thickBot="1" x14ac:dyDescent="0.25">
      <c r="B112" s="80"/>
      <c r="C112" s="81"/>
      <c r="D112" s="84"/>
      <c r="E112" s="84"/>
      <c r="F112" s="87"/>
      <c r="G112" s="87"/>
      <c r="H112" s="87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5"/>
      <c r="V112" s="86"/>
      <c r="W112" s="86"/>
      <c r="X112" s="86"/>
    </row>
    <row r="113" spans="2:24" ht="20.100000000000001" customHeight="1" thickBot="1" x14ac:dyDescent="0.25">
      <c r="B113" s="80"/>
      <c r="C113" s="81"/>
      <c r="D113" s="84"/>
      <c r="E113" s="84"/>
      <c r="F113" s="87"/>
      <c r="G113" s="87"/>
      <c r="H113" s="87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5"/>
      <c r="V113" s="86"/>
      <c r="W113" s="86"/>
      <c r="X113" s="86"/>
    </row>
    <row r="114" spans="2:24" ht="20.100000000000001" customHeight="1" thickBot="1" x14ac:dyDescent="0.25">
      <c r="B114" s="80"/>
      <c r="C114" s="81"/>
      <c r="D114" s="84"/>
      <c r="E114" s="84"/>
      <c r="F114" s="87"/>
      <c r="G114" s="87"/>
      <c r="H114" s="87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5"/>
      <c r="V114" s="86"/>
      <c r="W114" s="86"/>
      <c r="X114" s="86"/>
    </row>
    <row r="115" spans="2:24" ht="20.100000000000001" customHeight="1" thickBot="1" x14ac:dyDescent="0.25">
      <c r="B115" s="80"/>
      <c r="C115" s="81"/>
      <c r="D115" s="84"/>
      <c r="E115" s="84"/>
      <c r="F115" s="87"/>
      <c r="G115" s="87"/>
      <c r="H115" s="87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5"/>
      <c r="V115" s="86"/>
      <c r="W115" s="86"/>
      <c r="X115" s="86"/>
    </row>
    <row r="116" spans="2:24" ht="20.100000000000001" customHeight="1" thickBot="1" x14ac:dyDescent="0.25">
      <c r="B116" s="80"/>
      <c r="C116" s="88"/>
      <c r="D116" s="84"/>
      <c r="E116" s="84"/>
      <c r="F116" s="87"/>
      <c r="G116" s="87"/>
      <c r="H116" s="87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5"/>
      <c r="V116" s="86"/>
      <c r="W116" s="86"/>
      <c r="X116" s="86"/>
    </row>
    <row r="117" spans="2:24" ht="20.100000000000001" customHeight="1" thickBot="1" x14ac:dyDescent="0.25">
      <c r="B117" s="80"/>
      <c r="C117" s="81"/>
      <c r="D117" s="84"/>
      <c r="E117" s="84"/>
      <c r="F117" s="87"/>
      <c r="G117" s="87"/>
      <c r="H117" s="87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5"/>
      <c r="V117" s="86"/>
      <c r="W117" s="86"/>
      <c r="X117" s="86"/>
    </row>
    <row r="118" spans="2:24" ht="20.100000000000001" customHeight="1" thickBot="1" x14ac:dyDescent="0.25">
      <c r="B118" s="80"/>
      <c r="C118" s="88"/>
      <c r="D118" s="84"/>
      <c r="E118" s="84"/>
      <c r="F118" s="87"/>
      <c r="G118" s="87"/>
      <c r="H118" s="87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5"/>
      <c r="V118" s="86"/>
      <c r="W118" s="86"/>
      <c r="X118" s="86"/>
    </row>
    <row r="119" spans="2:24" ht="20.100000000000001" customHeight="1" thickBot="1" x14ac:dyDescent="0.25">
      <c r="B119" s="80"/>
      <c r="C119" s="81"/>
      <c r="D119" s="84"/>
      <c r="E119" s="84"/>
      <c r="F119" s="87"/>
      <c r="G119" s="87"/>
      <c r="H119" s="87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5"/>
      <c r="V119" s="86"/>
      <c r="W119" s="86"/>
      <c r="X119" s="86"/>
    </row>
    <row r="120" spans="2:24" ht="20.100000000000001" customHeight="1" thickBot="1" x14ac:dyDescent="0.25">
      <c r="B120" s="80"/>
      <c r="C120" s="81"/>
      <c r="D120" s="84"/>
      <c r="E120" s="84"/>
      <c r="F120" s="87"/>
      <c r="G120" s="87"/>
      <c r="H120" s="87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5"/>
      <c r="V120" s="86"/>
      <c r="W120" s="86"/>
      <c r="X120" s="86"/>
    </row>
    <row r="121" spans="2:24" ht="20.100000000000001" customHeight="1" thickBot="1" x14ac:dyDescent="0.25">
      <c r="B121" s="80"/>
      <c r="C121" s="81"/>
      <c r="D121" s="84"/>
      <c r="E121" s="84"/>
      <c r="F121" s="87"/>
      <c r="G121" s="87"/>
      <c r="H121" s="87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5"/>
      <c r="V121" s="86"/>
      <c r="W121" s="86"/>
      <c r="X121" s="86"/>
    </row>
    <row r="122" spans="2:24" ht="20.100000000000001" customHeight="1" thickBot="1" x14ac:dyDescent="0.25">
      <c r="B122" s="80"/>
      <c r="C122" s="81"/>
      <c r="D122" s="84"/>
      <c r="E122" s="84"/>
      <c r="F122" s="87"/>
      <c r="G122" s="87"/>
      <c r="H122" s="87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5"/>
      <c r="V122" s="86"/>
      <c r="W122" s="86"/>
      <c r="X122" s="86"/>
    </row>
    <row r="123" spans="2:24" ht="20.100000000000001" customHeight="1" thickBot="1" x14ac:dyDescent="0.25">
      <c r="B123" s="80"/>
      <c r="C123" s="81"/>
      <c r="D123" s="84"/>
      <c r="E123" s="84"/>
      <c r="F123" s="87"/>
      <c r="G123" s="87"/>
      <c r="H123" s="87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5"/>
      <c r="V123" s="86"/>
      <c r="W123" s="86"/>
      <c r="X123" s="86"/>
    </row>
    <row r="124" spans="2:24" ht="20.100000000000001" customHeight="1" thickBot="1" x14ac:dyDescent="0.25">
      <c r="B124" s="80"/>
      <c r="C124" s="81"/>
      <c r="D124" s="84"/>
      <c r="E124" s="84"/>
      <c r="F124" s="87"/>
      <c r="G124" s="87"/>
      <c r="H124" s="87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5"/>
      <c r="V124" s="86"/>
      <c r="W124" s="86"/>
      <c r="X124" s="86"/>
    </row>
    <row r="125" spans="2:24" ht="20.100000000000001" customHeight="1" thickBot="1" x14ac:dyDescent="0.25">
      <c r="B125" s="80"/>
      <c r="C125" s="88"/>
      <c r="D125" s="84"/>
      <c r="E125" s="84"/>
      <c r="F125" s="87"/>
      <c r="G125" s="87"/>
      <c r="H125" s="87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5"/>
      <c r="V125" s="86"/>
      <c r="W125" s="86"/>
      <c r="X125" s="86"/>
    </row>
    <row r="126" spans="2:24" ht="20.100000000000001" customHeight="1" thickBot="1" x14ac:dyDescent="0.25">
      <c r="B126" s="80"/>
      <c r="C126" s="81"/>
      <c r="D126" s="84"/>
      <c r="E126" s="84"/>
      <c r="F126" s="87"/>
      <c r="G126" s="87"/>
      <c r="H126" s="87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5"/>
      <c r="V126" s="86"/>
      <c r="W126" s="86"/>
      <c r="X126" s="86"/>
    </row>
    <row r="127" spans="2:24" ht="20.100000000000001" customHeight="1" thickBot="1" x14ac:dyDescent="0.25">
      <c r="B127" s="80"/>
      <c r="C127" s="88"/>
      <c r="D127" s="84"/>
      <c r="E127" s="84"/>
      <c r="F127" s="87"/>
      <c r="G127" s="87"/>
      <c r="H127" s="87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5"/>
      <c r="V127" s="86"/>
      <c r="W127" s="86"/>
      <c r="X127" s="86"/>
    </row>
    <row r="128" spans="2:24" ht="20.100000000000001" customHeight="1" thickBot="1" x14ac:dyDescent="0.25">
      <c r="B128" s="80"/>
      <c r="C128" s="88"/>
      <c r="D128" s="84"/>
      <c r="E128" s="84"/>
      <c r="F128" s="87"/>
      <c r="G128" s="87"/>
      <c r="H128" s="87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5"/>
      <c r="V128" s="86"/>
      <c r="W128" s="86"/>
      <c r="X128" s="86"/>
    </row>
    <row r="129" spans="2:24" ht="20.100000000000001" customHeight="1" thickBot="1" x14ac:dyDescent="0.25">
      <c r="B129" s="80"/>
      <c r="C129" s="81"/>
      <c r="D129" s="84"/>
      <c r="E129" s="84"/>
      <c r="F129" s="87"/>
      <c r="G129" s="87"/>
      <c r="H129" s="87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5"/>
      <c r="V129" s="86"/>
      <c r="W129" s="86"/>
      <c r="X129" s="86"/>
    </row>
    <row r="130" spans="2:24" ht="20.100000000000001" customHeight="1" thickBot="1" x14ac:dyDescent="0.25">
      <c r="B130" s="80"/>
      <c r="C130" s="88"/>
      <c r="D130" s="84"/>
      <c r="E130" s="84"/>
      <c r="F130" s="87"/>
      <c r="G130" s="87"/>
      <c r="H130" s="87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5"/>
      <c r="V130" s="86"/>
      <c r="W130" s="86"/>
      <c r="X130" s="86"/>
    </row>
    <row r="131" spans="2:24" ht="20.100000000000001" customHeight="1" thickBot="1" x14ac:dyDescent="0.25">
      <c r="B131" s="80"/>
      <c r="C131" s="88"/>
      <c r="D131" s="84"/>
      <c r="E131" s="84"/>
      <c r="F131" s="87"/>
      <c r="G131" s="87"/>
      <c r="H131" s="87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5"/>
      <c r="V131" s="86"/>
      <c r="W131" s="86"/>
      <c r="X131" s="86"/>
    </row>
    <row r="132" spans="2:24" ht="20.100000000000001" customHeight="1" thickBot="1" x14ac:dyDescent="0.25">
      <c r="B132" s="80"/>
      <c r="C132" s="81"/>
      <c r="D132" s="84"/>
      <c r="E132" s="84"/>
      <c r="F132" s="87"/>
      <c r="G132" s="87"/>
      <c r="H132" s="87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5"/>
      <c r="V132" s="86"/>
      <c r="W132" s="86"/>
      <c r="X132" s="86"/>
    </row>
    <row r="133" spans="2:24" ht="20.100000000000001" customHeight="1" thickBot="1" x14ac:dyDescent="0.25">
      <c r="B133" s="80"/>
      <c r="C133" s="88"/>
      <c r="D133" s="84"/>
      <c r="E133" s="84"/>
      <c r="F133" s="87"/>
      <c r="G133" s="87"/>
      <c r="H133" s="87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5"/>
      <c r="V133" s="86"/>
      <c r="W133" s="86"/>
      <c r="X133" s="86"/>
    </row>
    <row r="134" spans="2:24" ht="20.100000000000001" customHeight="1" thickBot="1" x14ac:dyDescent="0.25">
      <c r="B134" s="80"/>
      <c r="C134" s="81"/>
      <c r="D134" s="84"/>
      <c r="E134" s="84"/>
      <c r="F134" s="87"/>
      <c r="G134" s="87"/>
      <c r="H134" s="87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5"/>
      <c r="V134" s="86"/>
      <c r="W134" s="86"/>
      <c r="X134" s="86"/>
    </row>
    <row r="135" spans="2:24" ht="20.100000000000001" customHeight="1" thickBot="1" x14ac:dyDescent="0.25">
      <c r="B135" s="80"/>
      <c r="C135" s="81"/>
      <c r="D135" s="84"/>
      <c r="E135" s="84"/>
      <c r="F135" s="87"/>
      <c r="G135" s="87"/>
      <c r="H135" s="87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5"/>
      <c r="V135" s="86"/>
      <c r="W135" s="86"/>
      <c r="X135" s="86"/>
    </row>
    <row r="136" spans="2:24" ht="20.100000000000001" customHeight="1" thickBot="1" x14ac:dyDescent="0.25">
      <c r="B136" s="80"/>
      <c r="C136" s="88"/>
      <c r="D136" s="84"/>
      <c r="E136" s="84"/>
      <c r="F136" s="87"/>
      <c r="G136" s="87"/>
      <c r="H136" s="87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5"/>
      <c r="V136" s="86"/>
      <c r="W136" s="86"/>
      <c r="X136" s="86"/>
    </row>
    <row r="137" spans="2:24" ht="20.100000000000001" customHeight="1" thickBot="1" x14ac:dyDescent="0.25">
      <c r="B137" s="80"/>
      <c r="C137" s="88"/>
      <c r="D137" s="84"/>
      <c r="E137" s="84"/>
      <c r="F137" s="87"/>
      <c r="G137" s="87"/>
      <c r="H137" s="87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5"/>
      <c r="V137" s="86"/>
      <c r="W137" s="86"/>
      <c r="X137" s="86"/>
    </row>
    <row r="138" spans="2:24" ht="20.100000000000001" customHeight="1" thickBot="1" x14ac:dyDescent="0.25">
      <c r="B138" s="80"/>
      <c r="C138" s="81"/>
      <c r="D138" s="84"/>
      <c r="E138" s="84"/>
      <c r="F138" s="87"/>
      <c r="G138" s="87"/>
      <c r="H138" s="87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5"/>
      <c r="V138" s="86"/>
      <c r="W138" s="86"/>
      <c r="X138" s="86"/>
    </row>
    <row r="139" spans="2:24" ht="20.100000000000001" customHeight="1" thickBot="1" x14ac:dyDescent="0.25">
      <c r="B139" s="80"/>
      <c r="C139" s="81"/>
      <c r="D139" s="84"/>
      <c r="E139" s="84"/>
      <c r="F139" s="87"/>
      <c r="G139" s="87"/>
      <c r="H139" s="87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5"/>
      <c r="V139" s="86"/>
      <c r="W139" s="86"/>
      <c r="X139" s="86"/>
    </row>
    <row r="140" spans="2:24" ht="20.100000000000001" customHeight="1" thickBot="1" x14ac:dyDescent="0.25">
      <c r="B140" s="80"/>
      <c r="C140" s="88"/>
      <c r="D140" s="84"/>
      <c r="E140" s="84"/>
      <c r="F140" s="87"/>
      <c r="G140" s="87"/>
      <c r="H140" s="87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5"/>
      <c r="V140" s="86"/>
      <c r="W140" s="86"/>
      <c r="X140" s="86"/>
    </row>
    <row r="141" spans="2:24" ht="20.100000000000001" customHeight="1" thickBot="1" x14ac:dyDescent="0.25">
      <c r="B141" s="80"/>
      <c r="C141" s="88"/>
      <c r="D141" s="84"/>
      <c r="E141" s="84"/>
      <c r="F141" s="87"/>
      <c r="G141" s="87"/>
      <c r="H141" s="87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5"/>
      <c r="V141" s="86"/>
      <c r="W141" s="86"/>
      <c r="X141" s="86"/>
    </row>
    <row r="142" spans="2:24" ht="20.100000000000001" customHeight="1" thickBot="1" x14ac:dyDescent="0.25">
      <c r="B142" s="80"/>
      <c r="C142" s="81"/>
      <c r="D142" s="84"/>
      <c r="E142" s="84"/>
      <c r="F142" s="87"/>
      <c r="G142" s="87"/>
      <c r="H142" s="87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5"/>
      <c r="V142" s="86"/>
      <c r="W142" s="86"/>
      <c r="X142" s="86"/>
    </row>
    <row r="143" spans="2:24" ht="20.100000000000001" customHeight="1" thickBot="1" x14ac:dyDescent="0.25">
      <c r="B143" s="80"/>
      <c r="C143" s="81"/>
      <c r="D143" s="84"/>
      <c r="E143" s="84"/>
      <c r="F143" s="87"/>
      <c r="G143" s="87"/>
      <c r="H143" s="87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5"/>
      <c r="V143" s="86"/>
      <c r="W143" s="86"/>
      <c r="X143" s="86"/>
    </row>
    <row r="144" spans="2:24" ht="20.100000000000001" customHeight="1" thickBot="1" x14ac:dyDescent="0.25">
      <c r="B144" s="80"/>
      <c r="C144" s="90"/>
      <c r="D144" s="84"/>
      <c r="E144" s="84"/>
      <c r="F144" s="87"/>
      <c r="G144" s="87"/>
      <c r="H144" s="87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5"/>
      <c r="V144" s="86"/>
      <c r="W144" s="86"/>
      <c r="X144" s="86"/>
    </row>
    <row r="145" spans="1:24" ht="20.100000000000001" customHeight="1" thickBot="1" x14ac:dyDescent="0.25">
      <c r="B145" s="80"/>
      <c r="C145" s="91"/>
      <c r="D145" s="84"/>
      <c r="E145" s="84"/>
      <c r="F145" s="87"/>
      <c r="G145" s="87"/>
      <c r="H145" s="87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5"/>
      <c r="V145" s="86"/>
      <c r="W145" s="86"/>
      <c r="X145" s="86"/>
    </row>
    <row r="146" spans="1:24" ht="20.100000000000001" customHeight="1" thickBot="1" x14ac:dyDescent="0.25">
      <c r="B146" s="80"/>
      <c r="C146" s="91"/>
      <c r="D146" s="84"/>
      <c r="E146" s="84"/>
      <c r="F146" s="87"/>
      <c r="G146" s="87"/>
      <c r="H146" s="87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5"/>
      <c r="V146" s="86"/>
      <c r="W146" s="86"/>
      <c r="X146" s="86"/>
    </row>
    <row r="147" spans="1:24" ht="20.100000000000001" customHeight="1" thickBot="1" x14ac:dyDescent="0.25">
      <c r="B147" s="80"/>
      <c r="C147" s="91"/>
      <c r="D147" s="84"/>
      <c r="E147" s="84"/>
      <c r="F147" s="87"/>
      <c r="G147" s="87"/>
      <c r="H147" s="87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5"/>
      <c r="V147" s="86"/>
      <c r="W147" s="86"/>
      <c r="X147" s="86"/>
    </row>
    <row r="148" spans="1:24" ht="20.100000000000001" customHeight="1" thickBot="1" x14ac:dyDescent="0.25">
      <c r="B148" s="80"/>
      <c r="C148" s="90"/>
      <c r="D148" s="84"/>
      <c r="E148" s="84"/>
      <c r="F148" s="87"/>
      <c r="G148" s="87"/>
      <c r="H148" s="87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5"/>
      <c r="V148" s="86"/>
      <c r="W148" s="86"/>
      <c r="X148" s="86"/>
    </row>
    <row r="149" spans="1:24" ht="20.100000000000001" customHeight="1" thickBot="1" x14ac:dyDescent="0.25">
      <c r="B149" s="80"/>
      <c r="C149" s="90"/>
      <c r="D149" s="84"/>
      <c r="E149" s="84"/>
      <c r="F149" s="87"/>
      <c r="G149" s="87"/>
      <c r="H149" s="87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5"/>
      <c r="V149" s="86"/>
      <c r="W149" s="86"/>
      <c r="X149" s="86"/>
    </row>
    <row r="150" spans="1:24" ht="20.100000000000001" customHeight="1" thickBot="1" x14ac:dyDescent="0.25">
      <c r="B150" s="80"/>
      <c r="C150" s="90"/>
      <c r="D150" s="84"/>
      <c r="E150" s="84"/>
      <c r="F150" s="87"/>
      <c r="G150" s="87"/>
      <c r="H150" s="87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5"/>
      <c r="V150" s="86"/>
      <c r="W150" s="86"/>
      <c r="X150" s="86"/>
    </row>
    <row r="151" spans="1:24" ht="20.100000000000001" customHeight="1" thickBot="1" x14ac:dyDescent="0.25">
      <c r="B151" s="80"/>
      <c r="C151" s="91"/>
      <c r="D151" s="84"/>
      <c r="E151" s="84"/>
      <c r="F151" s="87"/>
      <c r="G151" s="87"/>
      <c r="H151" s="87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5"/>
      <c r="V151" s="86"/>
      <c r="W151" s="86"/>
      <c r="X151" s="86"/>
    </row>
    <row r="152" spans="1:24" ht="20.100000000000001" customHeight="1" thickBot="1" x14ac:dyDescent="0.25">
      <c r="B152" s="80"/>
      <c r="C152" s="91"/>
      <c r="D152" s="84"/>
      <c r="E152" s="84"/>
      <c r="F152" s="87"/>
      <c r="G152" s="87"/>
      <c r="H152" s="87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5" t="s">
        <v>208</v>
      </c>
      <c r="V152" s="86" t="e">
        <f>SUM(V10:V11)</f>
        <v>#REF!</v>
      </c>
      <c r="W152" s="86" t="s">
        <v>208</v>
      </c>
      <c r="X152" s="86" t="e">
        <f>SUM(X10:X11)</f>
        <v>#REF!</v>
      </c>
    </row>
    <row r="153" spans="1:24" ht="20.100000000000001" customHeight="1" thickBot="1" x14ac:dyDescent="0.25">
      <c r="B153" s="80"/>
      <c r="C153" s="91"/>
      <c r="D153" s="84"/>
      <c r="E153" s="84"/>
      <c r="F153" s="87"/>
      <c r="G153" s="87"/>
      <c r="H153" s="87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</row>
    <row r="154" spans="1:24" ht="20.100000000000001" customHeight="1" thickBot="1" x14ac:dyDescent="0.25">
      <c r="B154" s="80"/>
      <c r="C154" s="91"/>
      <c r="D154" s="84"/>
      <c r="E154" s="84"/>
      <c r="F154" s="87"/>
      <c r="G154" s="87"/>
      <c r="H154" s="87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5" t="s">
        <v>209</v>
      </c>
      <c r="V154" s="86" t="e">
        <f>COUNTIFS(E10:E247,"مسيحي",#REF!,"ذكر")</f>
        <v>#REF!</v>
      </c>
      <c r="W154" s="86" t="s">
        <v>210</v>
      </c>
      <c r="X154" s="86" t="e">
        <f>COUNTIFS(E10:E247,"مسيحي",#REF!,"أنثى")</f>
        <v>#REF!</v>
      </c>
    </row>
    <row r="155" spans="1:24" s="92" customFormat="1" ht="20.100000000000001" customHeight="1" thickBot="1" x14ac:dyDescent="0.25">
      <c r="A155" s="79"/>
      <c r="B155" s="80"/>
      <c r="C155" s="91"/>
      <c r="D155" s="84"/>
      <c r="E155" s="84"/>
      <c r="F155" s="87"/>
      <c r="G155" s="87"/>
      <c r="H155" s="87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5" t="s">
        <v>209</v>
      </c>
      <c r="V155" s="86" t="e">
        <f>COUNTIFS(#REF!,"مسيحي",#REF!,"ذكر")</f>
        <v>#REF!</v>
      </c>
      <c r="W155" s="86" t="s">
        <v>210</v>
      </c>
      <c r="X155" s="86" t="e">
        <f>COUNTIFS(#REF!,"مسيحي",#REF!,"أنثى")</f>
        <v>#REF!</v>
      </c>
    </row>
    <row r="156" spans="1:24" s="92" customFormat="1" ht="20.100000000000001" customHeight="1" thickBot="1" x14ac:dyDescent="0.25">
      <c r="A156" s="79"/>
      <c r="B156" s="80"/>
      <c r="C156" s="91"/>
      <c r="D156" s="84"/>
      <c r="E156" s="84"/>
      <c r="F156" s="87"/>
      <c r="G156" s="87"/>
      <c r="H156" s="87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5" t="s">
        <v>208</v>
      </c>
      <c r="V156" s="86" t="e">
        <f>SUM(V154:V155)</f>
        <v>#REF!</v>
      </c>
      <c r="W156" s="86" t="s">
        <v>208</v>
      </c>
      <c r="X156" s="86" t="e">
        <f>SUM(X154:X155)</f>
        <v>#REF!</v>
      </c>
    </row>
    <row r="157" spans="1:24" s="92" customFormat="1" ht="20.100000000000001" customHeight="1" thickBot="1" x14ac:dyDescent="0.25">
      <c r="A157" s="79"/>
      <c r="B157" s="80"/>
      <c r="C157" s="91"/>
      <c r="D157" s="84"/>
      <c r="E157" s="84"/>
      <c r="F157" s="87"/>
      <c r="G157" s="87"/>
      <c r="H157" s="87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</row>
    <row r="158" spans="1:24" s="92" customFormat="1" ht="20.100000000000001" customHeight="1" thickBot="1" x14ac:dyDescent="0.25">
      <c r="A158" s="79"/>
      <c r="B158" s="80"/>
      <c r="C158" s="91"/>
      <c r="D158" s="84"/>
      <c r="E158" s="84"/>
      <c r="F158" s="87"/>
      <c r="G158" s="87"/>
      <c r="H158" s="87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5" t="s">
        <v>211</v>
      </c>
      <c r="V158" s="86" t="e">
        <f>COUNTIFS(D10:D247,"باق",#REF!,"ذكر")</f>
        <v>#REF!</v>
      </c>
      <c r="W158" s="86" t="s">
        <v>212</v>
      </c>
      <c r="X158" s="86" t="e">
        <f>COUNTIFS(#REF!,"باق",#REF!,"أنثى")</f>
        <v>#REF!</v>
      </c>
    </row>
    <row r="159" spans="1:24" s="92" customFormat="1" ht="20.100000000000001" customHeight="1" thickBot="1" x14ac:dyDescent="0.25">
      <c r="A159" s="79"/>
      <c r="B159" s="80"/>
      <c r="C159" s="90"/>
      <c r="D159" s="84"/>
      <c r="E159" s="84"/>
      <c r="F159" s="87"/>
      <c r="G159" s="87"/>
      <c r="H159" s="87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5" t="s">
        <v>211</v>
      </c>
      <c r="V159" s="86" t="e">
        <f>COUNTIFS(D10:D247,"باق",#REF!,"أنثى")</f>
        <v>#REF!</v>
      </c>
      <c r="W159" s="86" t="s">
        <v>212</v>
      </c>
      <c r="X159" s="86" t="e">
        <f>COUNTIFS(#REF!,"باق",#REF!,"أنثى")</f>
        <v>#REF!</v>
      </c>
    </row>
    <row r="160" spans="1:24" s="92" customFormat="1" ht="20.100000000000001" customHeight="1" thickBot="1" x14ac:dyDescent="0.25">
      <c r="A160" s="79"/>
      <c r="B160" s="80"/>
      <c r="C160" s="91"/>
      <c r="D160" s="84"/>
      <c r="E160" s="84"/>
      <c r="F160" s="87"/>
      <c r="G160" s="87"/>
      <c r="H160" s="87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5" t="s">
        <v>208</v>
      </c>
      <c r="V160" s="86" t="e">
        <f>SUM(V158:V159)</f>
        <v>#REF!</v>
      </c>
      <c r="W160" s="86" t="s">
        <v>208</v>
      </c>
      <c r="X160" s="86" t="e">
        <f>SUM(X158:X159)</f>
        <v>#REF!</v>
      </c>
    </row>
    <row r="161" spans="1:24" s="92" customFormat="1" ht="20.100000000000001" customHeight="1" x14ac:dyDescent="0.2">
      <c r="A161" s="79"/>
      <c r="B161" s="80"/>
      <c r="C161" s="90"/>
      <c r="D161" s="84"/>
      <c r="E161" s="84"/>
      <c r="F161" s="87"/>
      <c r="G161" s="87"/>
      <c r="H161" s="87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13"/>
    </row>
    <row r="162" spans="1:24" s="92" customFormat="1" ht="20.100000000000001" customHeight="1" x14ac:dyDescent="0.2">
      <c r="A162" s="79"/>
      <c r="B162" s="80"/>
      <c r="C162" s="90"/>
      <c r="D162" s="84"/>
      <c r="E162" s="84"/>
      <c r="F162" s="87"/>
      <c r="G162" s="87"/>
      <c r="H162" s="87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13"/>
      <c r="V162" s="13"/>
      <c r="W162" s="13"/>
      <c r="X162" s="13"/>
    </row>
    <row r="163" spans="1:24" s="92" customFormat="1" ht="20.100000000000001" customHeight="1" x14ac:dyDescent="0.2">
      <c r="A163" s="79"/>
      <c r="B163" s="80"/>
      <c r="C163" s="91"/>
      <c r="D163" s="84"/>
      <c r="E163" s="84"/>
      <c r="F163" s="87"/>
      <c r="G163" s="87"/>
      <c r="H163" s="87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13"/>
      <c r="V163" s="13"/>
      <c r="W163" s="13"/>
      <c r="X163" s="13"/>
    </row>
    <row r="164" spans="1:24" s="92" customFormat="1" ht="20.100000000000001" customHeight="1" x14ac:dyDescent="0.2">
      <c r="A164" s="79"/>
      <c r="B164" s="80"/>
      <c r="C164" s="90"/>
      <c r="D164" s="84"/>
      <c r="E164" s="84"/>
      <c r="F164" s="87"/>
      <c r="G164" s="87"/>
      <c r="H164" s="87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13"/>
      <c r="V164" s="13"/>
      <c r="W164" s="13"/>
      <c r="X164" s="13"/>
    </row>
    <row r="165" spans="1:24" s="92" customFormat="1" ht="20.100000000000001" customHeight="1" x14ac:dyDescent="0.2">
      <c r="A165" s="79"/>
      <c r="B165" s="80"/>
      <c r="C165" s="90"/>
      <c r="D165" s="84"/>
      <c r="E165" s="84"/>
      <c r="F165" s="87"/>
      <c r="G165" s="87"/>
      <c r="H165" s="87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13"/>
    </row>
    <row r="166" spans="1:24" s="92" customFormat="1" ht="20.100000000000001" customHeight="1" x14ac:dyDescent="0.2">
      <c r="A166" s="79"/>
      <c r="B166" s="80"/>
      <c r="C166" s="90"/>
      <c r="D166" s="84"/>
      <c r="E166" s="84"/>
      <c r="F166" s="87"/>
      <c r="G166" s="87"/>
      <c r="H166" s="87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13"/>
    </row>
    <row r="167" spans="1:24" s="92" customFormat="1" ht="20.100000000000001" customHeight="1" x14ac:dyDescent="0.2">
      <c r="A167" s="79"/>
      <c r="B167" s="80"/>
      <c r="C167" s="91"/>
      <c r="D167" s="84"/>
      <c r="E167" s="84"/>
      <c r="F167" s="87"/>
      <c r="G167" s="87"/>
      <c r="H167" s="87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13"/>
    </row>
    <row r="168" spans="1:24" s="92" customFormat="1" ht="20.100000000000001" customHeight="1" x14ac:dyDescent="0.2">
      <c r="A168" s="79"/>
      <c r="B168" s="80"/>
      <c r="C168" s="90"/>
      <c r="D168" s="84"/>
      <c r="E168" s="84"/>
      <c r="F168" s="87"/>
      <c r="G168" s="87"/>
      <c r="H168" s="87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13"/>
    </row>
    <row r="169" spans="1:24" s="92" customFormat="1" ht="20.100000000000001" customHeight="1" x14ac:dyDescent="0.2">
      <c r="A169" s="79"/>
      <c r="B169" s="80"/>
      <c r="C169" s="90"/>
      <c r="D169" s="84"/>
      <c r="E169" s="84"/>
      <c r="F169" s="87"/>
      <c r="G169" s="87"/>
      <c r="H169" s="87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13"/>
    </row>
    <row r="170" spans="1:24" s="92" customFormat="1" ht="20.100000000000001" customHeight="1" x14ac:dyDescent="0.2">
      <c r="A170" s="79"/>
      <c r="B170" s="80"/>
      <c r="C170" s="90"/>
      <c r="D170" s="84"/>
      <c r="E170" s="84"/>
      <c r="F170" s="87"/>
      <c r="G170" s="87"/>
      <c r="H170" s="87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13"/>
    </row>
    <row r="171" spans="1:24" s="92" customFormat="1" ht="20.100000000000001" customHeight="1" x14ac:dyDescent="0.2">
      <c r="A171" s="79"/>
      <c r="B171" s="80"/>
      <c r="C171" s="90"/>
      <c r="D171" s="84"/>
      <c r="E171" s="84"/>
      <c r="F171" s="87"/>
      <c r="G171" s="87"/>
      <c r="H171" s="87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13"/>
    </row>
    <row r="172" spans="1:24" s="92" customFormat="1" ht="20.100000000000001" customHeight="1" x14ac:dyDescent="0.2">
      <c r="A172" s="79"/>
      <c r="B172" s="80"/>
      <c r="C172" s="91"/>
      <c r="D172" s="84"/>
      <c r="E172" s="84"/>
      <c r="F172" s="87"/>
      <c r="G172" s="87"/>
      <c r="H172" s="87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13"/>
    </row>
    <row r="173" spans="1:24" s="92" customFormat="1" ht="20.100000000000001" customHeight="1" x14ac:dyDescent="0.2">
      <c r="A173" s="79"/>
      <c r="B173" s="80"/>
      <c r="C173" s="90"/>
      <c r="D173" s="84"/>
      <c r="E173" s="84"/>
      <c r="F173" s="87"/>
      <c r="G173" s="87"/>
      <c r="H173" s="87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13"/>
    </row>
    <row r="174" spans="1:24" s="92" customFormat="1" ht="20.100000000000001" customHeight="1" x14ac:dyDescent="0.2">
      <c r="A174" s="79"/>
      <c r="B174" s="80"/>
      <c r="C174" s="90"/>
      <c r="D174" s="84"/>
      <c r="E174" s="84"/>
      <c r="F174" s="87"/>
      <c r="G174" s="87"/>
      <c r="H174" s="87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13"/>
    </row>
    <row r="175" spans="1:24" s="92" customFormat="1" ht="20.100000000000001" customHeight="1" x14ac:dyDescent="0.2">
      <c r="A175" s="79"/>
      <c r="B175" s="80"/>
      <c r="C175" s="90"/>
      <c r="D175" s="84"/>
      <c r="E175" s="84"/>
      <c r="F175" s="87"/>
      <c r="G175" s="87"/>
      <c r="H175" s="87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13"/>
    </row>
    <row r="176" spans="1:24" s="92" customFormat="1" ht="20.100000000000001" customHeight="1" x14ac:dyDescent="0.2">
      <c r="A176" s="79"/>
      <c r="B176" s="80"/>
      <c r="C176" s="90"/>
      <c r="D176" s="84"/>
      <c r="E176" s="84"/>
      <c r="F176" s="87"/>
      <c r="G176" s="87"/>
      <c r="H176" s="87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13"/>
    </row>
    <row r="177" spans="1:21" s="92" customFormat="1" ht="20.100000000000001" customHeight="1" x14ac:dyDescent="0.2">
      <c r="A177" s="79"/>
      <c r="B177" s="80"/>
      <c r="C177" s="90"/>
      <c r="D177" s="84"/>
      <c r="E177" s="84"/>
      <c r="F177" s="87"/>
      <c r="G177" s="87"/>
      <c r="H177" s="87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13"/>
    </row>
    <row r="178" spans="1:21" s="92" customFormat="1" ht="20.100000000000001" customHeight="1" x14ac:dyDescent="0.2">
      <c r="A178" s="79"/>
      <c r="B178" s="80"/>
      <c r="C178" s="90"/>
      <c r="D178" s="84"/>
      <c r="E178" s="84"/>
      <c r="F178" s="87"/>
      <c r="G178" s="87"/>
      <c r="H178" s="87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13"/>
    </row>
    <row r="179" spans="1:21" s="92" customFormat="1" ht="20.100000000000001" customHeight="1" x14ac:dyDescent="0.2">
      <c r="A179" s="79"/>
      <c r="B179" s="80"/>
      <c r="C179" s="90"/>
      <c r="D179" s="84"/>
      <c r="E179" s="84"/>
      <c r="F179" s="87"/>
      <c r="G179" s="87"/>
      <c r="H179" s="87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13"/>
    </row>
    <row r="180" spans="1:21" s="92" customFormat="1" ht="20.100000000000001" customHeight="1" x14ac:dyDescent="0.2">
      <c r="A180" s="79"/>
      <c r="B180" s="80"/>
      <c r="C180" s="91"/>
      <c r="D180" s="84"/>
      <c r="E180" s="84"/>
      <c r="F180" s="87"/>
      <c r="G180" s="87"/>
      <c r="H180" s="87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13"/>
    </row>
    <row r="181" spans="1:21" s="92" customFormat="1" ht="20.100000000000001" customHeight="1" x14ac:dyDescent="0.2">
      <c r="A181" s="79"/>
      <c r="B181" s="80"/>
      <c r="C181" s="90"/>
      <c r="D181" s="84"/>
      <c r="E181" s="84"/>
      <c r="F181" s="87"/>
      <c r="G181" s="87"/>
      <c r="H181" s="87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13"/>
    </row>
    <row r="182" spans="1:21" s="92" customFormat="1" ht="20.100000000000001" customHeight="1" x14ac:dyDescent="0.2">
      <c r="A182" s="79"/>
      <c r="B182" s="80"/>
      <c r="C182" s="90"/>
      <c r="D182" s="84"/>
      <c r="E182" s="84"/>
      <c r="F182" s="87"/>
      <c r="G182" s="87"/>
      <c r="H182" s="87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13"/>
    </row>
    <row r="183" spans="1:21" s="92" customFormat="1" ht="20.100000000000001" customHeight="1" x14ac:dyDescent="0.2">
      <c r="A183" s="79"/>
      <c r="B183" s="80"/>
      <c r="C183" s="90"/>
      <c r="D183" s="84"/>
      <c r="E183" s="84"/>
      <c r="F183" s="87"/>
      <c r="G183" s="87"/>
      <c r="H183" s="87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13"/>
    </row>
    <row r="184" spans="1:21" s="92" customFormat="1" ht="20.100000000000001" customHeight="1" x14ac:dyDescent="0.2">
      <c r="A184" s="79"/>
      <c r="B184" s="80"/>
      <c r="C184" s="90"/>
      <c r="D184" s="84"/>
      <c r="E184" s="84"/>
      <c r="F184" s="87"/>
      <c r="G184" s="87"/>
      <c r="H184" s="87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13"/>
    </row>
    <row r="185" spans="1:21" s="92" customFormat="1" ht="20.100000000000001" customHeight="1" x14ac:dyDescent="0.2">
      <c r="A185" s="79"/>
      <c r="B185" s="80"/>
      <c r="C185" s="91"/>
      <c r="D185" s="84"/>
      <c r="E185" s="84"/>
      <c r="F185" s="87"/>
      <c r="G185" s="87"/>
      <c r="H185" s="87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13"/>
    </row>
    <row r="186" spans="1:21" s="92" customFormat="1" ht="20.100000000000001" customHeight="1" x14ac:dyDescent="0.2">
      <c r="A186" s="79"/>
      <c r="B186" s="80"/>
      <c r="C186" s="90"/>
      <c r="D186" s="84"/>
      <c r="E186" s="84"/>
      <c r="F186" s="87"/>
      <c r="G186" s="87"/>
      <c r="H186" s="87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13"/>
    </row>
    <row r="187" spans="1:21" s="92" customFormat="1" ht="20.100000000000001" customHeight="1" x14ac:dyDescent="0.2">
      <c r="A187" s="79"/>
      <c r="B187" s="80"/>
      <c r="C187" s="90"/>
      <c r="D187" s="84"/>
      <c r="E187" s="84"/>
      <c r="F187" s="87"/>
      <c r="G187" s="87"/>
      <c r="H187" s="87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13"/>
    </row>
    <row r="188" spans="1:21" s="92" customFormat="1" ht="20.100000000000001" customHeight="1" x14ac:dyDescent="0.2">
      <c r="A188" s="79"/>
      <c r="B188" s="80"/>
      <c r="C188" s="91"/>
      <c r="D188" s="84"/>
      <c r="E188" s="84"/>
      <c r="F188" s="87"/>
      <c r="G188" s="87"/>
      <c r="H188" s="87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13"/>
    </row>
    <row r="189" spans="1:21" s="92" customFormat="1" ht="20.100000000000001" customHeight="1" x14ac:dyDescent="0.2">
      <c r="A189" s="79"/>
      <c r="B189" s="80"/>
      <c r="C189" s="91"/>
      <c r="D189" s="84"/>
      <c r="E189" s="84"/>
      <c r="F189" s="87"/>
      <c r="G189" s="87"/>
      <c r="H189" s="87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13"/>
    </row>
    <row r="190" spans="1:21" s="92" customFormat="1" ht="20.100000000000001" customHeight="1" x14ac:dyDescent="0.2">
      <c r="A190" s="79"/>
      <c r="B190" s="80"/>
      <c r="C190" s="91"/>
      <c r="D190" s="84"/>
      <c r="E190" s="84"/>
      <c r="F190" s="87"/>
      <c r="G190" s="87"/>
      <c r="H190" s="87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13"/>
    </row>
    <row r="191" spans="1:21" s="92" customFormat="1" ht="20.100000000000001" customHeight="1" x14ac:dyDescent="0.2">
      <c r="A191" s="79"/>
      <c r="B191" s="80"/>
      <c r="C191" s="91"/>
      <c r="D191" s="84"/>
      <c r="E191" s="84"/>
      <c r="F191" s="87"/>
      <c r="G191" s="87"/>
      <c r="H191" s="87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13"/>
    </row>
    <row r="192" spans="1:21" s="92" customFormat="1" ht="20.100000000000001" customHeight="1" x14ac:dyDescent="0.2">
      <c r="A192" s="79"/>
      <c r="B192" s="80"/>
      <c r="C192" s="91"/>
      <c r="D192" s="84"/>
      <c r="E192" s="84"/>
      <c r="F192" s="87"/>
      <c r="G192" s="87"/>
      <c r="H192" s="87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13"/>
    </row>
    <row r="193" spans="1:21" s="92" customFormat="1" ht="20.100000000000001" customHeight="1" x14ac:dyDescent="0.2">
      <c r="A193" s="79"/>
      <c r="B193" s="80"/>
      <c r="C193" s="90"/>
      <c r="D193" s="84"/>
      <c r="E193" s="84"/>
      <c r="F193" s="87"/>
      <c r="G193" s="87"/>
      <c r="H193" s="87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13"/>
    </row>
    <row r="194" spans="1:21" s="92" customFormat="1" ht="20.100000000000001" customHeight="1" x14ac:dyDescent="0.2">
      <c r="A194" s="79"/>
      <c r="B194" s="80"/>
      <c r="C194" s="90"/>
      <c r="D194" s="84"/>
      <c r="E194" s="84"/>
      <c r="F194" s="87"/>
      <c r="G194" s="87"/>
      <c r="H194" s="87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13"/>
    </row>
    <row r="195" spans="1:21" s="92" customFormat="1" ht="20.100000000000001" customHeight="1" x14ac:dyDescent="0.2">
      <c r="A195" s="79"/>
      <c r="B195" s="80"/>
      <c r="C195" s="91"/>
      <c r="D195" s="84"/>
      <c r="E195" s="84"/>
      <c r="F195" s="87"/>
      <c r="G195" s="87"/>
      <c r="H195" s="87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13"/>
    </row>
    <row r="196" spans="1:21" s="92" customFormat="1" ht="20.100000000000001" customHeight="1" x14ac:dyDescent="0.2">
      <c r="A196" s="79"/>
      <c r="B196" s="80"/>
      <c r="C196" s="91"/>
      <c r="D196" s="84"/>
      <c r="E196" s="84"/>
      <c r="F196" s="87"/>
      <c r="G196" s="87"/>
      <c r="H196" s="87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13"/>
    </row>
    <row r="197" spans="1:21" s="92" customFormat="1" ht="20.100000000000001" customHeight="1" x14ac:dyDescent="0.2">
      <c r="A197" s="79"/>
      <c r="B197" s="80"/>
      <c r="C197" s="90"/>
      <c r="D197" s="84"/>
      <c r="E197" s="84"/>
      <c r="F197" s="87"/>
      <c r="G197" s="87"/>
      <c r="H197" s="87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13"/>
    </row>
    <row r="198" spans="1:21" s="92" customFormat="1" ht="20.100000000000001" customHeight="1" x14ac:dyDescent="0.2">
      <c r="A198" s="79"/>
      <c r="B198" s="80"/>
      <c r="C198" s="91"/>
      <c r="D198" s="84"/>
      <c r="E198" s="84"/>
      <c r="F198" s="87"/>
      <c r="G198" s="87"/>
      <c r="H198" s="87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13"/>
    </row>
    <row r="199" spans="1:21" s="92" customFormat="1" ht="20.100000000000001" customHeight="1" x14ac:dyDescent="0.2">
      <c r="A199" s="79"/>
      <c r="B199" s="80"/>
      <c r="C199" s="90"/>
      <c r="D199" s="84"/>
      <c r="E199" s="84"/>
      <c r="F199" s="87"/>
      <c r="G199" s="87"/>
      <c r="H199" s="87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13"/>
    </row>
    <row r="200" spans="1:21" s="92" customFormat="1" ht="20.100000000000001" customHeight="1" x14ac:dyDescent="0.2">
      <c r="A200" s="79"/>
      <c r="B200" s="80"/>
      <c r="C200" s="90"/>
      <c r="D200" s="84"/>
      <c r="E200" s="84"/>
      <c r="F200" s="87"/>
      <c r="G200" s="87"/>
      <c r="H200" s="87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13"/>
    </row>
    <row r="201" spans="1:21" s="92" customFormat="1" ht="20.100000000000001" customHeight="1" x14ac:dyDescent="0.2">
      <c r="A201" s="79"/>
      <c r="B201" s="80"/>
      <c r="C201" s="91"/>
      <c r="D201" s="84"/>
      <c r="E201" s="84"/>
      <c r="F201" s="87"/>
      <c r="G201" s="87"/>
      <c r="H201" s="87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13"/>
    </row>
    <row r="202" spans="1:21" s="92" customFormat="1" ht="20.100000000000001" customHeight="1" x14ac:dyDescent="0.2">
      <c r="A202" s="79"/>
      <c r="B202" s="80"/>
      <c r="C202" s="91"/>
      <c r="D202" s="84"/>
      <c r="E202" s="84"/>
      <c r="F202" s="87"/>
      <c r="G202" s="87"/>
      <c r="H202" s="87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13"/>
    </row>
    <row r="203" spans="1:21" s="92" customFormat="1" ht="20.100000000000001" customHeight="1" x14ac:dyDescent="0.2">
      <c r="A203" s="79"/>
      <c r="B203" s="80"/>
      <c r="C203" s="91"/>
      <c r="D203" s="84"/>
      <c r="E203" s="84"/>
      <c r="F203" s="87"/>
      <c r="G203" s="87"/>
      <c r="H203" s="87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13"/>
    </row>
    <row r="204" spans="1:21" s="92" customFormat="1" ht="20.100000000000001" customHeight="1" x14ac:dyDescent="0.2">
      <c r="A204" s="79"/>
      <c r="B204" s="80"/>
      <c r="C204" s="90"/>
      <c r="D204" s="84"/>
      <c r="E204" s="84"/>
      <c r="F204" s="87"/>
      <c r="G204" s="87"/>
      <c r="H204" s="87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13"/>
    </row>
    <row r="205" spans="1:21" s="92" customFormat="1" ht="20.100000000000001" customHeight="1" x14ac:dyDescent="0.2">
      <c r="A205" s="79"/>
      <c r="B205" s="80"/>
      <c r="C205" s="90"/>
      <c r="D205" s="84"/>
      <c r="E205" s="84"/>
      <c r="F205" s="87"/>
      <c r="G205" s="87"/>
      <c r="H205" s="87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13"/>
    </row>
    <row r="206" spans="1:21" s="92" customFormat="1" ht="20.100000000000001" customHeight="1" x14ac:dyDescent="0.2">
      <c r="A206" s="79"/>
      <c r="B206" s="80"/>
      <c r="C206" s="91"/>
      <c r="D206" s="84"/>
      <c r="E206" s="84"/>
      <c r="F206" s="87"/>
      <c r="G206" s="87"/>
      <c r="H206" s="87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13"/>
    </row>
    <row r="207" spans="1:21" s="92" customFormat="1" ht="20.100000000000001" customHeight="1" x14ac:dyDescent="0.2">
      <c r="A207" s="79"/>
      <c r="B207" s="80"/>
      <c r="C207" s="90"/>
      <c r="D207" s="84"/>
      <c r="E207" s="84"/>
      <c r="F207" s="87"/>
      <c r="G207" s="87"/>
      <c r="H207" s="87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13"/>
    </row>
    <row r="208" spans="1:21" s="92" customFormat="1" ht="20.100000000000001" customHeight="1" x14ac:dyDescent="0.2">
      <c r="A208" s="79"/>
      <c r="B208" s="80"/>
      <c r="C208" s="91"/>
      <c r="D208" s="84"/>
      <c r="E208" s="84"/>
      <c r="F208" s="87"/>
      <c r="G208" s="87"/>
      <c r="H208" s="87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13"/>
    </row>
    <row r="209" spans="1:21" s="92" customFormat="1" ht="20.100000000000001" customHeight="1" x14ac:dyDescent="0.2">
      <c r="A209" s="79"/>
      <c r="B209" s="80"/>
      <c r="C209" s="91"/>
      <c r="D209" s="84"/>
      <c r="E209" s="84"/>
      <c r="F209" s="87"/>
      <c r="G209" s="87"/>
      <c r="H209" s="87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13"/>
    </row>
    <row r="210" spans="1:21" s="92" customFormat="1" ht="20.100000000000001" customHeight="1" x14ac:dyDescent="0.2">
      <c r="A210" s="79"/>
      <c r="B210" s="80"/>
      <c r="C210" s="91"/>
      <c r="D210" s="84"/>
      <c r="E210" s="84"/>
      <c r="F210" s="87"/>
      <c r="G210" s="87"/>
      <c r="H210" s="87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13"/>
    </row>
    <row r="211" spans="1:21" s="92" customFormat="1" ht="20.100000000000001" customHeight="1" x14ac:dyDescent="0.2">
      <c r="A211" s="79"/>
      <c r="B211" s="80"/>
      <c r="C211" s="90"/>
      <c r="D211" s="84"/>
      <c r="E211" s="84"/>
      <c r="F211" s="87"/>
      <c r="G211" s="87"/>
      <c r="H211" s="87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13"/>
    </row>
    <row r="212" spans="1:21" s="92" customFormat="1" ht="20.100000000000001" customHeight="1" x14ac:dyDescent="0.2">
      <c r="A212" s="79"/>
      <c r="B212" s="80"/>
      <c r="C212" s="91"/>
      <c r="D212" s="84"/>
      <c r="E212" s="84"/>
      <c r="F212" s="87"/>
      <c r="G212" s="87"/>
      <c r="H212" s="87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13"/>
    </row>
    <row r="213" spans="1:21" s="92" customFormat="1" ht="20.100000000000001" customHeight="1" x14ac:dyDescent="0.2">
      <c r="A213" s="79"/>
      <c r="B213" s="80"/>
      <c r="C213" s="91"/>
      <c r="D213" s="84"/>
      <c r="E213" s="84"/>
      <c r="F213" s="87"/>
      <c r="G213" s="87"/>
      <c r="H213" s="87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13"/>
    </row>
    <row r="214" spans="1:21" s="92" customFormat="1" ht="20.100000000000001" customHeight="1" x14ac:dyDescent="0.2">
      <c r="A214" s="79"/>
      <c r="B214" s="80"/>
      <c r="C214" s="90"/>
      <c r="D214" s="84"/>
      <c r="E214" s="84"/>
      <c r="F214" s="87"/>
      <c r="G214" s="87"/>
      <c r="H214" s="87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13"/>
    </row>
    <row r="215" spans="1:21" s="92" customFormat="1" ht="20.100000000000001" customHeight="1" x14ac:dyDescent="0.2">
      <c r="A215" s="79"/>
      <c r="B215" s="80"/>
      <c r="C215" s="91"/>
      <c r="D215" s="84"/>
      <c r="E215" s="84"/>
      <c r="F215" s="87"/>
      <c r="G215" s="87"/>
      <c r="H215" s="87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13"/>
    </row>
    <row r="216" spans="1:21" s="92" customFormat="1" ht="20.100000000000001" customHeight="1" x14ac:dyDescent="0.2">
      <c r="A216" s="79"/>
      <c r="B216" s="80"/>
      <c r="C216" s="91"/>
      <c r="D216" s="84"/>
      <c r="E216" s="84"/>
      <c r="F216" s="87"/>
      <c r="G216" s="87"/>
      <c r="H216" s="87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13"/>
    </row>
    <row r="217" spans="1:21" s="92" customFormat="1" ht="20.100000000000001" customHeight="1" x14ac:dyDescent="0.2">
      <c r="A217" s="79"/>
      <c r="B217" s="80"/>
      <c r="C217" s="91"/>
      <c r="D217" s="84"/>
      <c r="E217" s="84"/>
      <c r="F217" s="87"/>
      <c r="G217" s="87"/>
      <c r="H217" s="87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13"/>
    </row>
    <row r="218" spans="1:21" s="92" customFormat="1" ht="20.100000000000001" customHeight="1" x14ac:dyDescent="0.2">
      <c r="A218" s="79"/>
      <c r="B218" s="80"/>
      <c r="C218" s="90"/>
      <c r="D218" s="84"/>
      <c r="E218" s="84"/>
      <c r="F218" s="87"/>
      <c r="G218" s="87"/>
      <c r="H218" s="87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13"/>
    </row>
    <row r="219" spans="1:21" s="92" customFormat="1" ht="20.100000000000001" customHeight="1" x14ac:dyDescent="0.2">
      <c r="A219" s="79"/>
      <c r="B219" s="80"/>
      <c r="C219" s="91"/>
      <c r="D219" s="84"/>
      <c r="E219" s="84"/>
      <c r="F219" s="87"/>
      <c r="G219" s="87"/>
      <c r="H219" s="87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13"/>
    </row>
    <row r="220" spans="1:21" s="92" customFormat="1" ht="20.100000000000001" customHeight="1" x14ac:dyDescent="0.2">
      <c r="A220" s="79"/>
      <c r="B220" s="80"/>
      <c r="C220" s="90"/>
      <c r="D220" s="84"/>
      <c r="E220" s="84"/>
      <c r="F220" s="87"/>
      <c r="G220" s="87"/>
      <c r="H220" s="87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13"/>
    </row>
    <row r="221" spans="1:21" s="92" customFormat="1" ht="20.100000000000001" customHeight="1" x14ac:dyDescent="0.2">
      <c r="A221" s="79"/>
      <c r="B221" s="80"/>
      <c r="C221" s="91"/>
      <c r="D221" s="84"/>
      <c r="E221" s="84"/>
      <c r="F221" s="87"/>
      <c r="G221" s="87"/>
      <c r="H221" s="87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13"/>
    </row>
    <row r="222" spans="1:21" s="92" customFormat="1" ht="20.100000000000001" customHeight="1" x14ac:dyDescent="0.2">
      <c r="A222" s="79"/>
      <c r="B222" s="80"/>
      <c r="C222" s="91"/>
      <c r="D222" s="84"/>
      <c r="E222" s="84"/>
      <c r="F222" s="87"/>
      <c r="G222" s="87"/>
      <c r="H222" s="87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13"/>
    </row>
    <row r="223" spans="1:21" s="92" customFormat="1" ht="20.100000000000001" customHeight="1" x14ac:dyDescent="0.2">
      <c r="A223" s="79"/>
      <c r="B223" s="80"/>
      <c r="C223" s="91"/>
      <c r="D223" s="84"/>
      <c r="E223" s="84"/>
      <c r="F223" s="87"/>
      <c r="G223" s="87"/>
      <c r="H223" s="87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13"/>
    </row>
    <row r="224" spans="1:21" s="92" customFormat="1" ht="20.100000000000001" customHeight="1" x14ac:dyDescent="0.2">
      <c r="A224" s="79"/>
      <c r="B224" s="80"/>
      <c r="C224" s="90"/>
      <c r="D224" s="84"/>
      <c r="E224" s="84"/>
      <c r="F224" s="87"/>
      <c r="G224" s="87"/>
      <c r="H224" s="87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13"/>
    </row>
    <row r="225" spans="1:21" s="92" customFormat="1" ht="20.100000000000001" customHeight="1" x14ac:dyDescent="0.2">
      <c r="A225" s="79"/>
      <c r="B225" s="80"/>
      <c r="C225" s="90"/>
      <c r="D225" s="84"/>
      <c r="E225" s="84"/>
      <c r="F225" s="87"/>
      <c r="G225" s="87"/>
      <c r="H225" s="87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13"/>
    </row>
    <row r="226" spans="1:21" s="92" customFormat="1" ht="20.100000000000001" customHeight="1" x14ac:dyDescent="0.2">
      <c r="A226" s="79"/>
      <c r="B226" s="80"/>
      <c r="C226" s="90"/>
      <c r="D226" s="84"/>
      <c r="E226" s="84"/>
      <c r="F226" s="87"/>
      <c r="G226" s="87"/>
      <c r="H226" s="87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13"/>
    </row>
    <row r="227" spans="1:21" s="92" customFormat="1" ht="20.100000000000001" customHeight="1" x14ac:dyDescent="0.2">
      <c r="A227" s="79"/>
      <c r="B227" s="80"/>
      <c r="C227" s="91"/>
      <c r="D227" s="84"/>
      <c r="E227" s="84"/>
      <c r="F227" s="87"/>
      <c r="G227" s="87"/>
      <c r="H227" s="87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13"/>
    </row>
    <row r="228" spans="1:21" s="92" customFormat="1" ht="20.100000000000001" customHeight="1" x14ac:dyDescent="0.2">
      <c r="A228" s="79"/>
      <c r="B228" s="80"/>
      <c r="C228" s="91"/>
      <c r="D228" s="84"/>
      <c r="E228" s="84"/>
      <c r="F228" s="87"/>
      <c r="G228" s="87"/>
      <c r="H228" s="87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13"/>
    </row>
    <row r="229" spans="1:21" s="92" customFormat="1" ht="20.100000000000001" customHeight="1" x14ac:dyDescent="0.2">
      <c r="A229" s="79"/>
      <c r="B229" s="80"/>
      <c r="C229" s="91"/>
      <c r="D229" s="84"/>
      <c r="E229" s="84"/>
      <c r="F229" s="87"/>
      <c r="G229" s="87"/>
      <c r="H229" s="87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13"/>
    </row>
    <row r="230" spans="1:21" s="92" customFormat="1" ht="20.100000000000001" customHeight="1" x14ac:dyDescent="0.2">
      <c r="A230" s="79"/>
      <c r="B230" s="80"/>
      <c r="C230" s="91"/>
      <c r="D230" s="84"/>
      <c r="E230" s="84"/>
      <c r="F230" s="87"/>
      <c r="G230" s="87"/>
      <c r="H230" s="87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13"/>
    </row>
    <row r="231" spans="1:21" s="92" customFormat="1" ht="20.100000000000001" customHeight="1" x14ac:dyDescent="0.2">
      <c r="A231" s="79"/>
      <c r="B231" s="80"/>
      <c r="C231" s="90"/>
      <c r="D231" s="84"/>
      <c r="E231" s="84"/>
      <c r="F231" s="87"/>
      <c r="G231" s="87"/>
      <c r="H231" s="87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13"/>
    </row>
    <row r="232" spans="1:21" s="92" customFormat="1" ht="20.100000000000001" customHeight="1" x14ac:dyDescent="0.2">
      <c r="A232" s="79"/>
      <c r="B232" s="80"/>
      <c r="C232" s="90"/>
      <c r="D232" s="84"/>
      <c r="E232" s="84"/>
      <c r="F232" s="87"/>
      <c r="G232" s="87"/>
      <c r="H232" s="87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13"/>
    </row>
    <row r="233" spans="1:21" s="92" customFormat="1" ht="20.100000000000001" customHeight="1" x14ac:dyDescent="0.2">
      <c r="A233" s="79"/>
      <c r="B233" s="80"/>
      <c r="C233" s="90"/>
      <c r="D233" s="84"/>
      <c r="E233" s="84"/>
      <c r="F233" s="87"/>
      <c r="G233" s="87"/>
      <c r="H233" s="87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13"/>
    </row>
    <row r="234" spans="1:21" s="92" customFormat="1" ht="20.100000000000001" customHeight="1" x14ac:dyDescent="0.2">
      <c r="A234" s="79"/>
      <c r="B234" s="80"/>
      <c r="C234" s="90"/>
      <c r="D234" s="84"/>
      <c r="E234" s="84"/>
      <c r="F234" s="87"/>
      <c r="G234" s="87"/>
      <c r="H234" s="87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13"/>
    </row>
    <row r="235" spans="1:21" s="92" customFormat="1" ht="20.100000000000001" customHeight="1" x14ac:dyDescent="0.2">
      <c r="A235" s="79"/>
      <c r="B235" s="80"/>
      <c r="C235" s="90"/>
      <c r="D235" s="84"/>
      <c r="E235" s="84"/>
      <c r="F235" s="87"/>
      <c r="G235" s="87"/>
      <c r="H235" s="87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13"/>
    </row>
    <row r="236" spans="1:21" s="92" customFormat="1" ht="20.100000000000001" customHeight="1" x14ac:dyDescent="0.2">
      <c r="A236" s="79"/>
      <c r="B236" s="80"/>
      <c r="C236" s="91"/>
      <c r="D236" s="84"/>
      <c r="E236" s="84"/>
      <c r="F236" s="87"/>
      <c r="G236" s="87"/>
      <c r="H236" s="87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13"/>
    </row>
    <row r="237" spans="1:21" s="92" customFormat="1" ht="20.100000000000001" customHeight="1" x14ac:dyDescent="0.2">
      <c r="A237" s="79"/>
      <c r="B237" s="80"/>
      <c r="C237" s="90"/>
      <c r="D237" s="84"/>
      <c r="E237" s="84"/>
      <c r="F237" s="87"/>
      <c r="G237" s="87"/>
      <c r="H237" s="87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13"/>
    </row>
    <row r="238" spans="1:21" s="92" customFormat="1" ht="20.100000000000001" customHeight="1" x14ac:dyDescent="0.2">
      <c r="A238" s="79"/>
      <c r="B238" s="80"/>
      <c r="C238" s="90"/>
      <c r="D238" s="84"/>
      <c r="E238" s="84"/>
      <c r="F238" s="87"/>
      <c r="G238" s="87"/>
      <c r="H238" s="87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13"/>
    </row>
    <row r="239" spans="1:21" s="92" customFormat="1" ht="20.100000000000001" customHeight="1" x14ac:dyDescent="0.2">
      <c r="A239" s="79"/>
      <c r="B239" s="80"/>
      <c r="C239" s="90"/>
      <c r="D239" s="84"/>
      <c r="E239" s="84"/>
      <c r="F239" s="87"/>
      <c r="G239" s="87"/>
      <c r="H239" s="87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13"/>
    </row>
    <row r="240" spans="1:21" s="92" customFormat="1" ht="20.100000000000001" customHeight="1" x14ac:dyDescent="0.2">
      <c r="A240" s="79"/>
      <c r="B240" s="80"/>
      <c r="C240" s="91"/>
      <c r="D240" s="84"/>
      <c r="E240" s="84"/>
      <c r="F240" s="87"/>
      <c r="G240" s="87"/>
      <c r="H240" s="87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13"/>
    </row>
    <row r="241" spans="1:21" s="92" customFormat="1" ht="20.100000000000001" customHeight="1" x14ac:dyDescent="0.2">
      <c r="A241" s="79"/>
      <c r="B241" s="80"/>
      <c r="C241" s="91"/>
      <c r="D241" s="84"/>
      <c r="E241" s="84"/>
      <c r="F241" s="87"/>
      <c r="G241" s="87"/>
      <c r="H241" s="87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13"/>
    </row>
    <row r="242" spans="1:21" s="92" customFormat="1" ht="20.100000000000001" customHeight="1" x14ac:dyDescent="0.2">
      <c r="A242" s="79"/>
      <c r="B242" s="80"/>
      <c r="C242" s="91"/>
      <c r="D242" s="84"/>
      <c r="E242" s="84"/>
      <c r="F242" s="87"/>
      <c r="G242" s="87"/>
      <c r="H242" s="87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13"/>
    </row>
    <row r="243" spans="1:21" s="92" customFormat="1" ht="20.100000000000001" customHeight="1" x14ac:dyDescent="0.2">
      <c r="A243" s="79"/>
      <c r="B243" s="80"/>
      <c r="C243" s="91"/>
      <c r="D243" s="84"/>
      <c r="E243" s="84"/>
      <c r="F243" s="87"/>
      <c r="G243" s="87"/>
      <c r="H243" s="87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13"/>
    </row>
    <row r="244" spans="1:21" s="92" customFormat="1" ht="20.100000000000001" customHeight="1" x14ac:dyDescent="0.2">
      <c r="A244" s="79"/>
      <c r="B244" s="80"/>
      <c r="C244" s="91"/>
      <c r="D244" s="84"/>
      <c r="E244" s="84"/>
      <c r="F244" s="87"/>
      <c r="G244" s="87"/>
      <c r="H244" s="87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13"/>
    </row>
    <row r="245" spans="1:21" s="92" customFormat="1" ht="20.100000000000001" customHeight="1" x14ac:dyDescent="0.2">
      <c r="A245" s="79"/>
      <c r="B245" s="80"/>
      <c r="C245" s="90"/>
      <c r="D245" s="84"/>
      <c r="E245" s="84"/>
      <c r="F245" s="87"/>
      <c r="G245" s="87"/>
      <c r="H245" s="87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13"/>
    </row>
    <row r="246" spans="1:21" s="92" customFormat="1" ht="20.100000000000001" customHeight="1" x14ac:dyDescent="0.2">
      <c r="A246" s="79"/>
      <c r="B246" s="80"/>
      <c r="C246" s="90"/>
      <c r="D246" s="84"/>
      <c r="E246" s="84"/>
      <c r="F246" s="87"/>
      <c r="G246" s="87"/>
      <c r="H246" s="87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13"/>
    </row>
    <row r="247" spans="1:21" s="92" customFormat="1" ht="20.100000000000001" customHeight="1" x14ac:dyDescent="0.2">
      <c r="A247" s="79"/>
      <c r="B247" s="80"/>
      <c r="C247" s="90"/>
      <c r="D247" s="84"/>
      <c r="E247" s="84"/>
      <c r="F247" s="87"/>
      <c r="G247" s="87"/>
      <c r="H247" s="87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13"/>
    </row>
    <row r="248" spans="1:21" ht="20.100000000000001" customHeight="1" x14ac:dyDescent="0.2">
      <c r="B248" s="80"/>
      <c r="C248" s="90"/>
      <c r="D248" s="84"/>
      <c r="E248" s="84"/>
      <c r="F248" s="87"/>
      <c r="G248" s="87"/>
      <c r="H248" s="87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</row>
    <row r="249" spans="1:21" s="92" customFormat="1" ht="20.100000000000001" customHeight="1" x14ac:dyDescent="0.2">
      <c r="A249" s="79"/>
      <c r="B249" s="80"/>
      <c r="C249" s="90"/>
      <c r="D249" s="84"/>
      <c r="E249" s="84"/>
      <c r="F249" s="87"/>
      <c r="G249" s="87"/>
      <c r="H249" s="87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13"/>
    </row>
    <row r="250" spans="1:21" s="92" customFormat="1" ht="20.100000000000001" customHeight="1" x14ac:dyDescent="0.2">
      <c r="A250" s="79"/>
      <c r="B250" s="80"/>
      <c r="C250" s="90"/>
      <c r="D250" s="84"/>
      <c r="E250" s="84"/>
      <c r="F250" s="87"/>
      <c r="G250" s="87"/>
      <c r="H250" s="87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13"/>
    </row>
    <row r="251" spans="1:21" s="92" customFormat="1" ht="20.100000000000001" customHeight="1" x14ac:dyDescent="0.2">
      <c r="A251" s="79"/>
      <c r="B251" s="80"/>
      <c r="C251" s="90"/>
      <c r="D251" s="84"/>
      <c r="E251" s="84"/>
      <c r="F251" s="87"/>
      <c r="G251" s="87"/>
      <c r="H251" s="87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13"/>
    </row>
    <row r="252" spans="1:21" s="92" customFormat="1" ht="20.100000000000001" customHeight="1" x14ac:dyDescent="0.2">
      <c r="A252" s="79"/>
      <c r="B252" s="80"/>
      <c r="C252" s="90"/>
      <c r="D252" s="84"/>
      <c r="E252" s="84"/>
      <c r="F252" s="87"/>
      <c r="G252" s="87"/>
      <c r="H252" s="87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13"/>
    </row>
    <row r="253" spans="1:21" s="92" customFormat="1" ht="20.100000000000001" customHeight="1" x14ac:dyDescent="0.2">
      <c r="A253" s="79"/>
      <c r="B253" s="80"/>
      <c r="C253" s="90"/>
      <c r="D253" s="84"/>
      <c r="E253" s="84"/>
      <c r="F253" s="87"/>
      <c r="G253" s="87"/>
      <c r="H253" s="87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13"/>
    </row>
    <row r="254" spans="1:21" s="92" customFormat="1" ht="20.100000000000001" customHeight="1" x14ac:dyDescent="0.2">
      <c r="A254" s="79"/>
      <c r="B254" s="80"/>
      <c r="C254" s="90"/>
      <c r="D254" s="84"/>
      <c r="E254" s="84"/>
      <c r="F254" s="87"/>
      <c r="G254" s="87"/>
      <c r="H254" s="87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13"/>
    </row>
    <row r="255" spans="1:21" s="92" customFormat="1" ht="20.100000000000001" customHeight="1" x14ac:dyDescent="0.2">
      <c r="A255" s="79"/>
      <c r="B255" s="80"/>
      <c r="C255" s="90"/>
      <c r="D255" s="84"/>
      <c r="E255" s="84"/>
      <c r="F255" s="87"/>
      <c r="G255" s="87"/>
      <c r="H255" s="87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13"/>
    </row>
    <row r="256" spans="1:21" s="92" customFormat="1" ht="20.100000000000001" customHeight="1" x14ac:dyDescent="0.2">
      <c r="A256" s="79"/>
      <c r="B256" s="80"/>
      <c r="C256" s="90"/>
      <c r="D256" s="84"/>
      <c r="E256" s="84"/>
      <c r="F256" s="87"/>
      <c r="G256" s="87"/>
      <c r="H256" s="87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13"/>
    </row>
    <row r="257" spans="2:20" ht="20.100000000000001" customHeight="1" x14ac:dyDescent="0.2">
      <c r="B257" s="80"/>
      <c r="C257" s="90"/>
      <c r="D257" s="84"/>
      <c r="E257" s="84"/>
      <c r="F257" s="87"/>
      <c r="G257" s="87"/>
      <c r="H257" s="87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</row>
    <row r="258" spans="2:20" ht="20.100000000000001" customHeight="1" x14ac:dyDescent="0.2">
      <c r="B258" s="80"/>
      <c r="C258" s="90"/>
      <c r="D258" s="84"/>
      <c r="E258" s="84"/>
      <c r="F258" s="87"/>
      <c r="G258" s="87"/>
      <c r="H258" s="87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</row>
    <row r="259" spans="2:20" ht="20.100000000000001" customHeight="1" x14ac:dyDescent="0.2">
      <c r="B259" s="80"/>
      <c r="C259" s="90"/>
      <c r="D259" s="84"/>
      <c r="E259" s="84"/>
      <c r="F259" s="87"/>
      <c r="G259" s="87"/>
      <c r="H259" s="87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</row>
    <row r="260" spans="2:20" ht="20.100000000000001" customHeight="1" x14ac:dyDescent="0.2">
      <c r="B260" s="80"/>
      <c r="C260" s="90"/>
      <c r="D260" s="84"/>
      <c r="E260" s="84"/>
      <c r="F260" s="87"/>
      <c r="G260" s="87"/>
      <c r="H260" s="87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</row>
    <row r="261" spans="2:20" ht="20.100000000000001" customHeight="1" x14ac:dyDescent="0.2">
      <c r="B261" s="80"/>
      <c r="C261" s="90"/>
      <c r="D261" s="84"/>
      <c r="E261" s="84"/>
      <c r="F261" s="87"/>
      <c r="G261" s="87"/>
      <c r="H261" s="87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</row>
    <row r="262" spans="2:20" ht="20.100000000000001" customHeight="1" x14ac:dyDescent="0.2">
      <c r="B262" s="80"/>
      <c r="C262" s="90"/>
      <c r="D262" s="84"/>
      <c r="E262" s="84"/>
      <c r="F262" s="87"/>
      <c r="G262" s="87"/>
      <c r="H262" s="87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</row>
    <row r="263" spans="2:20" ht="20.100000000000001" customHeight="1" x14ac:dyDescent="0.2">
      <c r="B263" s="80"/>
      <c r="C263" s="90"/>
      <c r="D263" s="84"/>
      <c r="E263" s="84"/>
      <c r="F263" s="87"/>
      <c r="G263" s="87"/>
      <c r="H263" s="87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</row>
    <row r="264" spans="2:20" ht="20.100000000000001" customHeight="1" x14ac:dyDescent="0.2">
      <c r="B264" s="80"/>
      <c r="C264" s="90"/>
      <c r="D264" s="84"/>
      <c r="E264" s="84"/>
      <c r="F264" s="87"/>
      <c r="G264" s="87"/>
      <c r="H264" s="87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</row>
    <row r="265" spans="2:20" ht="20.100000000000001" customHeight="1" x14ac:dyDescent="0.2">
      <c r="B265" s="80"/>
      <c r="C265" s="90"/>
      <c r="D265" s="84"/>
      <c r="E265" s="84"/>
      <c r="F265" s="87"/>
      <c r="G265" s="87"/>
      <c r="H265" s="87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</row>
    <row r="266" spans="2:20" ht="20.100000000000001" customHeight="1" x14ac:dyDescent="0.2">
      <c r="B266" s="80"/>
      <c r="C266" s="90"/>
      <c r="D266" s="84"/>
      <c r="E266" s="84"/>
      <c r="F266" s="87"/>
      <c r="G266" s="87"/>
      <c r="H266" s="87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</row>
    <row r="267" spans="2:20" ht="20.100000000000001" customHeight="1" x14ac:dyDescent="0.2">
      <c r="B267" s="80"/>
      <c r="C267" s="90"/>
      <c r="D267" s="84"/>
      <c r="E267" s="84"/>
      <c r="F267" s="87"/>
      <c r="G267" s="87"/>
      <c r="H267" s="87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</row>
    <row r="268" spans="2:20" ht="20.100000000000001" customHeight="1" x14ac:dyDescent="0.2">
      <c r="B268" s="80"/>
      <c r="C268" s="90"/>
      <c r="D268" s="84"/>
      <c r="E268" s="84"/>
      <c r="F268" s="87"/>
      <c r="G268" s="87"/>
      <c r="H268" s="87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</row>
    <row r="269" spans="2:20" ht="20.100000000000001" customHeight="1" x14ac:dyDescent="0.2">
      <c r="B269" s="80"/>
      <c r="C269" s="90"/>
      <c r="D269" s="84"/>
      <c r="E269" s="84"/>
      <c r="F269" s="87"/>
      <c r="G269" s="87"/>
      <c r="H269" s="87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</row>
    <row r="270" spans="2:20" ht="20.100000000000001" customHeight="1" x14ac:dyDescent="0.2">
      <c r="B270" s="80"/>
      <c r="C270" s="90"/>
      <c r="D270" s="84"/>
      <c r="E270" s="84"/>
      <c r="F270" s="87"/>
      <c r="G270" s="87"/>
      <c r="H270" s="87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</row>
    <row r="271" spans="2:20" ht="20.100000000000001" customHeight="1" x14ac:dyDescent="0.2">
      <c r="B271" s="80"/>
      <c r="C271" s="90"/>
      <c r="D271" s="84"/>
      <c r="E271" s="84"/>
      <c r="F271" s="87"/>
      <c r="G271" s="87"/>
      <c r="H271" s="87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</row>
    <row r="272" spans="2:20" ht="20.100000000000001" customHeight="1" x14ac:dyDescent="0.2">
      <c r="B272" s="80"/>
      <c r="C272" s="90"/>
      <c r="D272" s="84"/>
      <c r="E272" s="84"/>
      <c r="F272" s="87"/>
      <c r="G272" s="87"/>
      <c r="H272" s="87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</row>
    <row r="273" spans="2:20" ht="20.100000000000001" customHeight="1" x14ac:dyDescent="0.2">
      <c r="B273" s="80"/>
      <c r="C273" s="90"/>
      <c r="D273" s="84"/>
      <c r="E273" s="84"/>
      <c r="F273" s="87"/>
      <c r="G273" s="87"/>
      <c r="H273" s="87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</row>
    <row r="274" spans="2:20" ht="20.100000000000001" customHeight="1" x14ac:dyDescent="0.2">
      <c r="B274" s="80"/>
      <c r="C274" s="90"/>
      <c r="D274" s="84"/>
      <c r="E274" s="84"/>
      <c r="F274" s="87"/>
      <c r="G274" s="87"/>
      <c r="H274" s="87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</row>
    <row r="275" spans="2:20" ht="20.100000000000001" customHeight="1" x14ac:dyDescent="0.2">
      <c r="B275" s="80"/>
      <c r="C275" s="90"/>
      <c r="D275" s="84"/>
      <c r="E275" s="84"/>
      <c r="F275" s="87"/>
      <c r="G275" s="87"/>
      <c r="H275" s="87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</row>
    <row r="276" spans="2:20" ht="20.100000000000001" customHeight="1" x14ac:dyDescent="0.2">
      <c r="B276" s="80"/>
      <c r="C276" s="90"/>
      <c r="D276" s="84"/>
      <c r="E276" s="84"/>
      <c r="F276" s="87"/>
      <c r="G276" s="87"/>
      <c r="H276" s="87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</row>
    <row r="277" spans="2:20" ht="20.100000000000001" customHeight="1" x14ac:dyDescent="0.2">
      <c r="B277" s="80"/>
      <c r="C277" s="90"/>
      <c r="D277" s="84"/>
      <c r="E277" s="84"/>
      <c r="F277" s="87"/>
      <c r="G277" s="87"/>
      <c r="H277" s="87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</row>
    <row r="278" spans="2:20" ht="20.100000000000001" customHeight="1" x14ac:dyDescent="0.2">
      <c r="B278" s="80"/>
      <c r="C278" s="90"/>
      <c r="D278" s="84"/>
      <c r="E278" s="84"/>
      <c r="F278" s="87"/>
      <c r="G278" s="87"/>
      <c r="H278" s="87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</row>
    <row r="279" spans="2:20" ht="20.100000000000001" customHeight="1" x14ac:dyDescent="0.2">
      <c r="B279" s="80"/>
      <c r="C279" s="90"/>
      <c r="D279" s="84"/>
      <c r="E279" s="84"/>
      <c r="F279" s="87"/>
      <c r="G279" s="87"/>
      <c r="H279" s="87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</row>
    <row r="280" spans="2:20" ht="20.100000000000001" customHeight="1" x14ac:dyDescent="0.2">
      <c r="B280" s="80"/>
      <c r="C280" s="90"/>
      <c r="D280" s="84"/>
      <c r="E280" s="84"/>
      <c r="F280" s="87"/>
      <c r="G280" s="87"/>
      <c r="H280" s="87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</row>
    <row r="281" spans="2:20" ht="20.100000000000001" customHeight="1" x14ac:dyDescent="0.2">
      <c r="B281" s="80"/>
      <c r="C281" s="90"/>
      <c r="D281" s="84"/>
      <c r="E281" s="84"/>
      <c r="F281" s="87"/>
      <c r="G281" s="87"/>
      <c r="H281" s="87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</row>
    <row r="282" spans="2:20" ht="20.100000000000001" customHeight="1" x14ac:dyDescent="0.2">
      <c r="B282" s="80"/>
      <c r="C282" s="90"/>
      <c r="D282" s="84"/>
      <c r="E282" s="84"/>
      <c r="F282" s="87"/>
      <c r="G282" s="87"/>
      <c r="H282" s="87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</row>
    <row r="283" spans="2:20" ht="20.100000000000001" customHeight="1" x14ac:dyDescent="0.2">
      <c r="B283" s="80"/>
      <c r="C283" s="90"/>
      <c r="D283" s="84"/>
      <c r="E283" s="84"/>
      <c r="F283" s="87"/>
      <c r="G283" s="87"/>
      <c r="H283" s="87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</row>
    <row r="284" spans="2:20" ht="20.100000000000001" customHeight="1" x14ac:dyDescent="0.2">
      <c r="B284" s="80"/>
      <c r="C284" s="90"/>
      <c r="D284" s="84"/>
      <c r="E284" s="84"/>
      <c r="F284" s="87"/>
      <c r="G284" s="87"/>
      <c r="H284" s="87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</row>
    <row r="285" spans="2:20" ht="20.100000000000001" customHeight="1" x14ac:dyDescent="0.2">
      <c r="B285" s="80"/>
      <c r="C285" s="90"/>
      <c r="D285" s="84"/>
      <c r="E285" s="84"/>
      <c r="F285" s="87"/>
      <c r="G285" s="87"/>
      <c r="H285" s="87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</row>
    <row r="286" spans="2:20" ht="20.100000000000001" customHeight="1" x14ac:dyDescent="0.2">
      <c r="B286" s="80"/>
      <c r="C286" s="90"/>
      <c r="D286" s="84"/>
      <c r="E286" s="84"/>
      <c r="F286" s="87"/>
      <c r="G286" s="87"/>
      <c r="H286" s="87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</row>
    <row r="287" spans="2:20" ht="20.100000000000001" customHeight="1" x14ac:dyDescent="0.2">
      <c r="B287" s="80"/>
      <c r="C287" s="90"/>
      <c r="D287" s="84"/>
      <c r="E287" s="84"/>
      <c r="F287" s="87"/>
      <c r="G287" s="87"/>
      <c r="H287" s="87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</row>
    <row r="288" spans="2:20" ht="20.100000000000001" customHeight="1" x14ac:dyDescent="0.2">
      <c r="B288" s="80"/>
      <c r="C288" s="90"/>
      <c r="D288" s="84"/>
      <c r="E288" s="84"/>
      <c r="F288" s="87"/>
      <c r="G288" s="87"/>
      <c r="H288" s="87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</row>
    <row r="289" spans="2:20" ht="20.100000000000001" customHeight="1" x14ac:dyDescent="0.2">
      <c r="B289" s="80"/>
      <c r="C289" s="90"/>
      <c r="D289" s="84"/>
      <c r="E289" s="84"/>
      <c r="F289" s="87"/>
      <c r="G289" s="87"/>
      <c r="H289" s="87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</row>
    <row r="290" spans="2:20" ht="20.100000000000001" customHeight="1" x14ac:dyDescent="0.2">
      <c r="B290" s="80"/>
      <c r="C290" s="90"/>
      <c r="D290" s="84"/>
      <c r="E290" s="84"/>
      <c r="F290" s="87"/>
      <c r="G290" s="87"/>
      <c r="H290" s="87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</row>
    <row r="291" spans="2:20" ht="20.100000000000001" customHeight="1" x14ac:dyDescent="0.2">
      <c r="B291" s="80"/>
      <c r="C291" s="90"/>
      <c r="D291" s="84"/>
      <c r="E291" s="84"/>
      <c r="F291" s="87"/>
      <c r="G291" s="87"/>
      <c r="H291" s="87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</row>
    <row r="292" spans="2:20" ht="20.100000000000001" customHeight="1" x14ac:dyDescent="0.2">
      <c r="B292" s="80"/>
      <c r="C292" s="90"/>
      <c r="D292" s="84"/>
      <c r="E292" s="84"/>
      <c r="F292" s="87"/>
      <c r="G292" s="87"/>
      <c r="H292" s="87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</row>
    <row r="293" spans="2:20" ht="20.100000000000001" customHeight="1" x14ac:dyDescent="0.2">
      <c r="B293" s="80"/>
      <c r="C293" s="90"/>
      <c r="D293" s="84"/>
      <c r="E293" s="84"/>
      <c r="F293" s="87"/>
      <c r="G293" s="87"/>
      <c r="H293" s="87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</row>
    <row r="294" spans="2:20" ht="20.100000000000001" customHeight="1" x14ac:dyDescent="0.2">
      <c r="B294" s="80"/>
      <c r="C294" s="90"/>
      <c r="D294" s="84"/>
      <c r="E294" s="84"/>
      <c r="F294" s="87"/>
      <c r="G294" s="87"/>
      <c r="H294" s="87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</row>
    <row r="295" spans="2:20" ht="20.100000000000001" customHeight="1" x14ac:dyDescent="0.2">
      <c r="B295" s="80"/>
      <c r="C295" s="90"/>
      <c r="D295" s="84"/>
      <c r="E295" s="84"/>
      <c r="F295" s="87"/>
      <c r="G295" s="87"/>
      <c r="H295" s="87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</row>
    <row r="296" spans="2:20" ht="20.100000000000001" customHeight="1" x14ac:dyDescent="0.2">
      <c r="B296" s="80"/>
      <c r="C296" s="90"/>
      <c r="D296" s="84"/>
      <c r="E296" s="84"/>
      <c r="F296" s="87"/>
      <c r="G296" s="87"/>
      <c r="H296" s="87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</row>
    <row r="297" spans="2:20" ht="20.100000000000001" customHeight="1" x14ac:dyDescent="0.2">
      <c r="B297" s="80"/>
      <c r="C297" s="90"/>
      <c r="D297" s="84"/>
      <c r="E297" s="84"/>
      <c r="F297" s="87"/>
      <c r="G297" s="87"/>
      <c r="H297" s="87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</row>
    <row r="298" spans="2:20" ht="20.100000000000001" customHeight="1" x14ac:dyDescent="0.2">
      <c r="B298" s="80"/>
      <c r="C298" s="90"/>
      <c r="D298" s="84"/>
      <c r="E298" s="84"/>
      <c r="F298" s="87"/>
      <c r="G298" s="87"/>
      <c r="H298" s="87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</row>
    <row r="299" spans="2:20" ht="20.100000000000001" customHeight="1" x14ac:dyDescent="0.2">
      <c r="B299" s="80"/>
      <c r="C299" s="90"/>
      <c r="D299" s="84"/>
      <c r="E299" s="84"/>
      <c r="F299" s="87"/>
      <c r="G299" s="87"/>
      <c r="H299" s="87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</row>
    <row r="300" spans="2:20" ht="20.100000000000001" customHeight="1" x14ac:dyDescent="0.2">
      <c r="B300" s="80"/>
      <c r="C300" s="90"/>
      <c r="D300" s="84"/>
      <c r="E300" s="84"/>
      <c r="F300" s="87"/>
      <c r="G300" s="87"/>
      <c r="H300" s="87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</row>
    <row r="301" spans="2:20" ht="20.100000000000001" customHeight="1" x14ac:dyDescent="0.2">
      <c r="B301" s="80"/>
      <c r="C301" s="90"/>
      <c r="D301" s="84"/>
      <c r="E301" s="84"/>
      <c r="F301" s="87"/>
      <c r="G301" s="87"/>
      <c r="H301" s="87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</row>
    <row r="302" spans="2:20" ht="20.100000000000001" customHeight="1" x14ac:dyDescent="0.2">
      <c r="B302" s="80"/>
      <c r="C302" s="90"/>
      <c r="D302" s="84"/>
      <c r="E302" s="84"/>
      <c r="F302" s="87"/>
      <c r="G302" s="87"/>
      <c r="H302" s="87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</row>
    <row r="303" spans="2:20" ht="20.100000000000001" customHeight="1" x14ac:dyDescent="0.2">
      <c r="B303" s="80"/>
      <c r="C303" s="90"/>
      <c r="D303" s="84"/>
      <c r="E303" s="84"/>
      <c r="F303" s="87"/>
      <c r="G303" s="87"/>
      <c r="H303" s="87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</row>
    <row r="304" spans="2:20" ht="20.100000000000001" customHeight="1" x14ac:dyDescent="0.2">
      <c r="B304" s="80"/>
      <c r="C304" s="90"/>
      <c r="D304" s="84"/>
      <c r="E304" s="84"/>
      <c r="F304" s="87"/>
      <c r="G304" s="87"/>
      <c r="H304" s="87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</row>
    <row r="305" spans="2:20" ht="20.100000000000001" customHeight="1" x14ac:dyDescent="0.2">
      <c r="B305" s="80"/>
      <c r="C305" s="90"/>
      <c r="D305" s="84"/>
      <c r="E305" s="84"/>
      <c r="F305" s="87"/>
      <c r="G305" s="87"/>
      <c r="H305" s="87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</row>
    <row r="306" spans="2:20" ht="20.100000000000001" customHeight="1" x14ac:dyDescent="0.2">
      <c r="B306" s="80"/>
      <c r="C306" s="90"/>
      <c r="D306" s="84"/>
      <c r="E306" s="84"/>
      <c r="F306" s="87"/>
      <c r="G306" s="87"/>
      <c r="H306" s="87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</row>
    <row r="307" spans="2:20" ht="20.100000000000001" customHeight="1" x14ac:dyDescent="0.2">
      <c r="B307" s="80"/>
      <c r="C307" s="90"/>
      <c r="D307" s="84"/>
      <c r="E307" s="84"/>
      <c r="F307" s="87"/>
      <c r="G307" s="87"/>
      <c r="H307" s="87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</row>
    <row r="308" spans="2:20" ht="20.100000000000001" customHeight="1" x14ac:dyDescent="0.2">
      <c r="B308" s="80"/>
      <c r="C308" s="90"/>
      <c r="D308" s="84"/>
      <c r="E308" s="84"/>
      <c r="F308" s="87"/>
      <c r="G308" s="87"/>
      <c r="H308" s="87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</row>
    <row r="309" spans="2:20" ht="20.100000000000001" customHeight="1" x14ac:dyDescent="0.2">
      <c r="B309" s="80"/>
      <c r="C309" s="90"/>
      <c r="D309" s="84"/>
      <c r="E309" s="84"/>
      <c r="F309" s="87"/>
      <c r="G309" s="87"/>
      <c r="H309" s="87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</row>
    <row r="310" spans="2:20" ht="20.100000000000001" customHeight="1" x14ac:dyDescent="0.2">
      <c r="B310" s="80"/>
      <c r="C310" s="90"/>
      <c r="D310" s="84"/>
      <c r="E310" s="84"/>
      <c r="F310" s="87"/>
      <c r="G310" s="87"/>
      <c r="H310" s="87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</row>
    <row r="311" spans="2:20" ht="20.100000000000001" customHeight="1" x14ac:dyDescent="0.2">
      <c r="B311" s="80"/>
      <c r="C311" s="90"/>
      <c r="D311" s="84"/>
      <c r="E311" s="84"/>
      <c r="F311" s="87"/>
      <c r="G311" s="87"/>
      <c r="H311" s="87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</row>
    <row r="312" spans="2:20" ht="20.100000000000001" customHeight="1" x14ac:dyDescent="0.2">
      <c r="B312" s="80"/>
      <c r="C312" s="90"/>
      <c r="D312" s="84"/>
      <c r="E312" s="84"/>
      <c r="F312" s="87"/>
      <c r="G312" s="87"/>
      <c r="H312" s="87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</row>
    <row r="313" spans="2:20" ht="20.100000000000001" customHeight="1" x14ac:dyDescent="0.2">
      <c r="B313" s="80"/>
      <c r="C313" s="90"/>
      <c r="D313" s="84"/>
      <c r="E313" s="84"/>
      <c r="F313" s="87"/>
      <c r="G313" s="87"/>
      <c r="H313" s="87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</row>
    <row r="314" spans="2:20" ht="20.100000000000001" customHeight="1" x14ac:dyDescent="0.2">
      <c r="B314" s="80"/>
      <c r="C314" s="90"/>
      <c r="D314" s="84"/>
      <c r="E314" s="84"/>
      <c r="F314" s="87"/>
      <c r="G314" s="87"/>
      <c r="H314" s="87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</row>
    <row r="315" spans="2:20" ht="20.100000000000001" customHeight="1" x14ac:dyDescent="0.2">
      <c r="B315" s="80"/>
      <c r="C315" s="90"/>
      <c r="D315" s="84"/>
      <c r="E315" s="84"/>
      <c r="F315" s="87"/>
      <c r="G315" s="87"/>
      <c r="H315" s="87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</row>
    <row r="316" spans="2:20" ht="20.100000000000001" customHeight="1" x14ac:dyDescent="0.2">
      <c r="B316" s="80"/>
      <c r="C316" s="90"/>
      <c r="D316" s="84"/>
      <c r="E316" s="84"/>
      <c r="F316" s="87"/>
      <c r="G316" s="87"/>
      <c r="H316" s="87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</row>
    <row r="317" spans="2:20" ht="20.100000000000001" customHeight="1" x14ac:dyDescent="0.2">
      <c r="B317" s="80"/>
      <c r="C317" s="90"/>
      <c r="D317" s="84"/>
      <c r="E317" s="84"/>
      <c r="F317" s="87"/>
      <c r="G317" s="87"/>
      <c r="H317" s="87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</row>
    <row r="318" spans="2:20" ht="20.100000000000001" customHeight="1" x14ac:dyDescent="0.2">
      <c r="B318" s="80"/>
      <c r="C318" s="90"/>
      <c r="D318" s="84"/>
      <c r="E318" s="84"/>
      <c r="F318" s="87"/>
      <c r="G318" s="87"/>
      <c r="H318" s="87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</row>
    <row r="319" spans="2:20" ht="20.100000000000001" customHeight="1" x14ac:dyDescent="0.2">
      <c r="B319" s="80"/>
      <c r="C319" s="90"/>
      <c r="D319" s="84"/>
      <c r="E319" s="84"/>
      <c r="F319" s="87"/>
      <c r="G319" s="87"/>
      <c r="H319" s="87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</row>
    <row r="320" spans="2:20" ht="20.100000000000001" customHeight="1" x14ac:dyDescent="0.2">
      <c r="B320" s="80"/>
      <c r="C320" s="90"/>
      <c r="D320" s="84"/>
      <c r="E320" s="84"/>
      <c r="F320" s="87"/>
      <c r="G320" s="87"/>
      <c r="H320" s="87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</row>
    <row r="321" spans="2:20" ht="20.100000000000001" customHeight="1" x14ac:dyDescent="0.2">
      <c r="B321" s="80"/>
      <c r="C321" s="90"/>
      <c r="D321" s="84"/>
      <c r="E321" s="84"/>
      <c r="F321" s="87"/>
      <c r="G321" s="87"/>
      <c r="H321" s="87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</row>
    <row r="322" spans="2:20" ht="20.100000000000001" customHeight="1" x14ac:dyDescent="0.2">
      <c r="B322" s="80"/>
      <c r="C322" s="90"/>
      <c r="D322" s="84"/>
      <c r="E322" s="84"/>
      <c r="F322" s="87"/>
      <c r="G322" s="87"/>
      <c r="H322" s="87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</row>
    <row r="323" spans="2:20" ht="20.100000000000001" customHeight="1" x14ac:dyDescent="0.2">
      <c r="B323" s="80"/>
      <c r="C323" s="90"/>
      <c r="D323" s="84"/>
      <c r="E323" s="84"/>
      <c r="F323" s="87"/>
      <c r="G323" s="87"/>
      <c r="H323" s="87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</row>
    <row r="324" spans="2:20" ht="20.100000000000001" customHeight="1" x14ac:dyDescent="0.2">
      <c r="B324" s="80"/>
      <c r="C324" s="90"/>
      <c r="D324" s="84"/>
      <c r="E324" s="84"/>
      <c r="F324" s="87"/>
      <c r="G324" s="87"/>
      <c r="H324" s="87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</row>
    <row r="325" spans="2:20" ht="20.100000000000001" customHeight="1" x14ac:dyDescent="0.2">
      <c r="B325" s="80"/>
      <c r="C325" s="90"/>
      <c r="D325" s="84"/>
      <c r="E325" s="84"/>
      <c r="F325" s="87"/>
      <c r="G325" s="87"/>
      <c r="H325" s="87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</row>
    <row r="326" spans="2:20" ht="20.100000000000001" customHeight="1" x14ac:dyDescent="0.2">
      <c r="B326" s="80"/>
      <c r="C326" s="90"/>
      <c r="D326" s="84"/>
      <c r="E326" s="84"/>
      <c r="F326" s="87"/>
      <c r="G326" s="87"/>
      <c r="H326" s="87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</row>
    <row r="327" spans="2:20" ht="20.100000000000001" customHeight="1" x14ac:dyDescent="0.2">
      <c r="B327" s="80"/>
      <c r="C327" s="90"/>
      <c r="D327" s="84"/>
      <c r="E327" s="84"/>
      <c r="F327" s="87"/>
      <c r="G327" s="87"/>
      <c r="H327" s="87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</row>
    <row r="328" spans="2:20" ht="20.100000000000001" customHeight="1" x14ac:dyDescent="0.2">
      <c r="B328" s="80"/>
      <c r="C328" s="90"/>
      <c r="D328" s="84"/>
      <c r="E328" s="84"/>
      <c r="F328" s="87"/>
      <c r="G328" s="87"/>
      <c r="H328" s="87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</row>
    <row r="329" spans="2:20" ht="20.100000000000001" customHeight="1" x14ac:dyDescent="0.2">
      <c r="B329" s="80"/>
      <c r="C329" s="90"/>
      <c r="D329" s="84"/>
      <c r="E329" s="84"/>
      <c r="F329" s="87"/>
      <c r="G329" s="87"/>
      <c r="H329" s="87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</row>
    <row r="330" spans="2:20" ht="20.100000000000001" customHeight="1" x14ac:dyDescent="0.2">
      <c r="B330" s="80"/>
      <c r="C330" s="90"/>
      <c r="D330" s="84"/>
      <c r="E330" s="84"/>
      <c r="F330" s="87"/>
      <c r="G330" s="87"/>
      <c r="H330" s="87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</row>
    <row r="331" spans="2:20" ht="20.100000000000001" customHeight="1" x14ac:dyDescent="0.2">
      <c r="B331" s="80"/>
      <c r="C331" s="90"/>
      <c r="D331" s="84"/>
      <c r="E331" s="84"/>
      <c r="F331" s="87"/>
      <c r="G331" s="87"/>
      <c r="H331" s="87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</row>
    <row r="332" spans="2:20" ht="20.100000000000001" customHeight="1" x14ac:dyDescent="0.2">
      <c r="B332" s="80"/>
      <c r="C332" s="90"/>
      <c r="D332" s="84"/>
      <c r="E332" s="84"/>
      <c r="F332" s="87"/>
      <c r="G332" s="87"/>
      <c r="H332" s="87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</row>
    <row r="333" spans="2:20" ht="20.100000000000001" customHeight="1" x14ac:dyDescent="0.2">
      <c r="B333" s="80"/>
      <c r="C333" s="90"/>
      <c r="D333" s="84"/>
      <c r="E333" s="84"/>
      <c r="F333" s="87"/>
      <c r="G333" s="87"/>
      <c r="H333" s="87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</row>
    <row r="334" spans="2:20" ht="20.100000000000001" customHeight="1" x14ac:dyDescent="0.2">
      <c r="B334" s="80"/>
      <c r="C334" s="90"/>
      <c r="D334" s="84"/>
      <c r="E334" s="84"/>
      <c r="F334" s="87"/>
      <c r="G334" s="87"/>
      <c r="H334" s="87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</row>
    <row r="335" spans="2:20" ht="20.100000000000001" customHeight="1" x14ac:dyDescent="0.2">
      <c r="B335" s="80"/>
      <c r="C335" s="90"/>
      <c r="D335" s="84"/>
      <c r="E335" s="84"/>
      <c r="F335" s="87"/>
      <c r="G335" s="87"/>
      <c r="H335" s="87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</row>
    <row r="336" spans="2:20" ht="20.100000000000001" customHeight="1" x14ac:dyDescent="0.2">
      <c r="B336" s="80"/>
      <c r="C336" s="90"/>
      <c r="D336" s="84"/>
      <c r="E336" s="84"/>
      <c r="F336" s="87"/>
      <c r="G336" s="87"/>
      <c r="H336" s="87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</row>
    <row r="337" spans="2:20" ht="20.100000000000001" customHeight="1" x14ac:dyDescent="0.2">
      <c r="B337" s="80"/>
      <c r="C337" s="90"/>
      <c r="D337" s="84"/>
      <c r="E337" s="84"/>
      <c r="F337" s="87"/>
      <c r="G337" s="87"/>
      <c r="H337" s="87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</row>
    <row r="338" spans="2:20" ht="20.100000000000001" customHeight="1" x14ac:dyDescent="0.2">
      <c r="B338" s="80"/>
      <c r="C338" s="90"/>
      <c r="D338" s="84"/>
      <c r="E338" s="84"/>
      <c r="F338" s="87"/>
      <c r="G338" s="87"/>
      <c r="H338" s="87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</row>
    <row r="339" spans="2:20" ht="20.100000000000001" customHeight="1" x14ac:dyDescent="0.2">
      <c r="B339" s="80"/>
      <c r="C339" s="90"/>
      <c r="D339" s="84"/>
      <c r="E339" s="84"/>
      <c r="F339" s="87"/>
      <c r="G339" s="87"/>
      <c r="H339" s="87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</row>
    <row r="340" spans="2:20" ht="20.100000000000001" customHeight="1" x14ac:dyDescent="0.2">
      <c r="B340" s="80"/>
      <c r="C340" s="90"/>
      <c r="D340" s="84"/>
      <c r="E340" s="84"/>
      <c r="F340" s="87"/>
      <c r="G340" s="87"/>
      <c r="H340" s="87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</row>
    <row r="341" spans="2:20" ht="20.100000000000001" customHeight="1" x14ac:dyDescent="0.2">
      <c r="B341" s="80"/>
      <c r="C341" s="90"/>
      <c r="D341" s="84"/>
      <c r="E341" s="84"/>
      <c r="F341" s="87"/>
      <c r="G341" s="87"/>
      <c r="H341" s="87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</row>
    <row r="342" spans="2:20" ht="20.100000000000001" customHeight="1" x14ac:dyDescent="0.2">
      <c r="B342" s="80"/>
      <c r="C342" s="90"/>
      <c r="D342" s="84"/>
      <c r="E342" s="84"/>
      <c r="F342" s="87"/>
      <c r="G342" s="87"/>
      <c r="H342" s="87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</row>
    <row r="343" spans="2:20" ht="20.100000000000001" customHeight="1" x14ac:dyDescent="0.2">
      <c r="B343" s="80"/>
      <c r="C343" s="90"/>
      <c r="D343" s="84"/>
      <c r="E343" s="84"/>
      <c r="F343" s="87"/>
      <c r="G343" s="87"/>
      <c r="H343" s="87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</row>
    <row r="344" spans="2:20" ht="20.100000000000001" customHeight="1" x14ac:dyDescent="0.2">
      <c r="B344" s="80"/>
      <c r="C344" s="90"/>
      <c r="D344" s="84"/>
      <c r="E344" s="84"/>
      <c r="F344" s="87"/>
      <c r="G344" s="87"/>
      <c r="H344" s="87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</row>
    <row r="345" spans="2:20" ht="20.100000000000001" customHeight="1" x14ac:dyDescent="0.2">
      <c r="B345" s="80"/>
      <c r="C345" s="90"/>
      <c r="D345" s="84"/>
      <c r="E345" s="84"/>
      <c r="F345" s="87"/>
      <c r="G345" s="87"/>
      <c r="H345" s="87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</row>
    <row r="346" spans="2:20" ht="20.100000000000001" customHeight="1" x14ac:dyDescent="0.2">
      <c r="B346" s="80"/>
      <c r="C346" s="90"/>
      <c r="D346" s="84"/>
      <c r="E346" s="84"/>
      <c r="F346" s="87"/>
      <c r="G346" s="87"/>
      <c r="H346" s="87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</row>
    <row r="347" spans="2:20" ht="20.100000000000001" customHeight="1" x14ac:dyDescent="0.2">
      <c r="B347" s="80"/>
      <c r="C347" s="90"/>
      <c r="D347" s="84"/>
      <c r="E347" s="84"/>
      <c r="F347" s="87"/>
      <c r="G347" s="87"/>
      <c r="H347" s="87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</row>
    <row r="348" spans="2:20" ht="20.100000000000001" customHeight="1" x14ac:dyDescent="0.2">
      <c r="B348" s="80"/>
      <c r="C348" s="90"/>
      <c r="D348" s="84"/>
      <c r="E348" s="84"/>
      <c r="F348" s="87"/>
      <c r="G348" s="87"/>
      <c r="H348" s="87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</row>
    <row r="349" spans="2:20" ht="20.100000000000001" customHeight="1" x14ac:dyDescent="0.2">
      <c r="B349" s="80"/>
      <c r="C349" s="90"/>
      <c r="D349" s="84"/>
      <c r="E349" s="84"/>
      <c r="F349" s="87"/>
      <c r="G349" s="87"/>
      <c r="H349" s="87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</row>
    <row r="350" spans="2:20" ht="20.100000000000001" customHeight="1" x14ac:dyDescent="0.2">
      <c r="B350" s="80"/>
      <c r="C350" s="90"/>
      <c r="D350" s="84"/>
      <c r="E350" s="84"/>
      <c r="F350" s="87"/>
      <c r="G350" s="87"/>
      <c r="H350" s="87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</row>
    <row r="351" spans="2:20" ht="20.100000000000001" customHeight="1" x14ac:dyDescent="0.2">
      <c r="B351" s="80"/>
      <c r="C351" s="90"/>
      <c r="D351" s="84"/>
      <c r="E351" s="84"/>
      <c r="F351" s="87"/>
      <c r="G351" s="87"/>
      <c r="H351" s="87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</row>
    <row r="352" spans="2:20" ht="20.100000000000001" customHeight="1" x14ac:dyDescent="0.2">
      <c r="B352" s="80"/>
      <c r="C352" s="90"/>
      <c r="D352" s="84"/>
      <c r="E352" s="84"/>
      <c r="F352" s="87"/>
      <c r="G352" s="87"/>
      <c r="H352" s="87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</row>
    <row r="353" spans="2:20" ht="20.100000000000001" customHeight="1" x14ac:dyDescent="0.2">
      <c r="B353" s="80"/>
      <c r="C353" s="90"/>
      <c r="D353" s="84"/>
      <c r="E353" s="84"/>
      <c r="F353" s="87"/>
      <c r="G353" s="87"/>
      <c r="H353" s="87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</row>
    <row r="354" spans="2:20" ht="20.100000000000001" customHeight="1" x14ac:dyDescent="0.2">
      <c r="B354" s="80"/>
      <c r="C354" s="90"/>
      <c r="D354" s="84"/>
      <c r="E354" s="84"/>
      <c r="F354" s="87"/>
      <c r="G354" s="87"/>
      <c r="H354" s="87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</row>
    <row r="355" spans="2:20" ht="20.100000000000001" customHeight="1" x14ac:dyDescent="0.2">
      <c r="B355" s="80"/>
      <c r="C355" s="90"/>
      <c r="D355" s="84"/>
      <c r="E355" s="84"/>
      <c r="F355" s="87"/>
      <c r="G355" s="87"/>
      <c r="H355" s="87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</row>
    <row r="356" spans="2:20" ht="20.100000000000001" customHeight="1" x14ac:dyDescent="0.2">
      <c r="B356" s="80"/>
      <c r="C356" s="90"/>
      <c r="D356" s="84"/>
      <c r="E356" s="84"/>
      <c r="F356" s="87"/>
      <c r="G356" s="87"/>
      <c r="H356" s="87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</row>
    <row r="357" spans="2:20" ht="20.100000000000001" customHeight="1" x14ac:dyDescent="0.2">
      <c r="B357" s="80"/>
      <c r="C357" s="90"/>
      <c r="D357" s="84"/>
      <c r="E357" s="84"/>
      <c r="F357" s="87"/>
      <c r="G357" s="87"/>
      <c r="H357" s="87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</row>
    <row r="358" spans="2:20" ht="20.100000000000001" customHeight="1" x14ac:dyDescent="0.2">
      <c r="B358" s="80"/>
      <c r="C358" s="90"/>
      <c r="D358" s="84"/>
      <c r="E358" s="84"/>
      <c r="F358" s="87"/>
      <c r="G358" s="87"/>
      <c r="H358" s="87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</row>
    <row r="359" spans="2:20" ht="20.100000000000001" customHeight="1" x14ac:dyDescent="0.2">
      <c r="B359" s="80"/>
      <c r="C359" s="90"/>
      <c r="D359" s="84"/>
      <c r="E359" s="84"/>
      <c r="F359" s="87"/>
      <c r="G359" s="87"/>
      <c r="H359" s="87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</row>
    <row r="360" spans="2:20" ht="20.100000000000001" customHeight="1" x14ac:dyDescent="0.2">
      <c r="B360" s="80"/>
      <c r="C360" s="90"/>
      <c r="D360" s="84"/>
      <c r="E360" s="84"/>
      <c r="F360" s="87"/>
      <c r="G360" s="87"/>
      <c r="H360" s="87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</row>
    <row r="361" spans="2:20" ht="20.100000000000001" customHeight="1" x14ac:dyDescent="0.2">
      <c r="B361" s="80"/>
      <c r="C361" s="90"/>
      <c r="D361" s="84"/>
      <c r="E361" s="84"/>
      <c r="F361" s="87"/>
      <c r="G361" s="87"/>
      <c r="H361" s="87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</row>
    <row r="362" spans="2:20" ht="20.100000000000001" customHeight="1" x14ac:dyDescent="0.2">
      <c r="B362" s="80"/>
      <c r="C362" s="90"/>
      <c r="D362" s="84"/>
      <c r="E362" s="84"/>
      <c r="F362" s="87"/>
      <c r="G362" s="87"/>
      <c r="H362" s="87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</row>
    <row r="363" spans="2:20" ht="20.100000000000001" customHeight="1" x14ac:dyDescent="0.2">
      <c r="B363" s="80"/>
      <c r="C363" s="90"/>
      <c r="D363" s="84"/>
      <c r="E363" s="84"/>
      <c r="F363" s="87"/>
      <c r="G363" s="87"/>
      <c r="H363" s="87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</row>
    <row r="364" spans="2:20" ht="20.100000000000001" customHeight="1" x14ac:dyDescent="0.2">
      <c r="B364" s="80"/>
      <c r="C364" s="90"/>
      <c r="D364" s="84"/>
      <c r="E364" s="84"/>
      <c r="F364" s="87"/>
      <c r="G364" s="87"/>
      <c r="H364" s="87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</row>
    <row r="365" spans="2:20" ht="20.100000000000001" customHeight="1" x14ac:dyDescent="0.2">
      <c r="B365" s="80"/>
      <c r="C365" s="90"/>
      <c r="D365" s="84"/>
      <c r="E365" s="84"/>
      <c r="F365" s="87"/>
      <c r="G365" s="87"/>
      <c r="H365" s="87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</row>
    <row r="366" spans="2:20" ht="20.100000000000001" customHeight="1" x14ac:dyDescent="0.2">
      <c r="B366" s="80"/>
      <c r="C366" s="90"/>
      <c r="D366" s="84"/>
      <c r="E366" s="84"/>
      <c r="F366" s="87"/>
      <c r="G366" s="87"/>
      <c r="H366" s="87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</row>
    <row r="367" spans="2:20" ht="20.100000000000001" customHeight="1" x14ac:dyDescent="0.2">
      <c r="B367" s="80"/>
      <c r="C367" s="90"/>
      <c r="D367" s="84"/>
      <c r="E367" s="84"/>
      <c r="F367" s="87"/>
      <c r="G367" s="87"/>
      <c r="H367" s="87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</row>
    <row r="368" spans="2:20" ht="20.100000000000001" customHeight="1" x14ac:dyDescent="0.2">
      <c r="B368" s="80"/>
      <c r="C368" s="90"/>
      <c r="D368" s="84"/>
      <c r="E368" s="84"/>
      <c r="F368" s="87"/>
      <c r="G368" s="87"/>
      <c r="H368" s="87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</row>
    <row r="369" spans="2:20" ht="20.100000000000001" customHeight="1" x14ac:dyDescent="0.2">
      <c r="B369" s="80"/>
      <c r="C369" s="90"/>
      <c r="D369" s="84"/>
      <c r="E369" s="84"/>
      <c r="F369" s="87"/>
      <c r="G369" s="87"/>
      <c r="H369" s="87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</row>
    <row r="370" spans="2:20" ht="20.100000000000001" customHeight="1" x14ac:dyDescent="0.2">
      <c r="B370" s="80"/>
      <c r="C370" s="90"/>
      <c r="D370" s="84"/>
      <c r="E370" s="84"/>
      <c r="F370" s="87"/>
      <c r="G370" s="87"/>
      <c r="H370" s="87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</row>
    <row r="371" spans="2:20" ht="20.100000000000001" customHeight="1" x14ac:dyDescent="0.2">
      <c r="B371" s="80"/>
      <c r="C371" s="90"/>
      <c r="D371" s="84"/>
      <c r="E371" s="84"/>
      <c r="F371" s="87"/>
      <c r="G371" s="87"/>
      <c r="H371" s="87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</row>
  </sheetData>
  <mergeCells count="29">
    <mergeCell ref="P7:P9"/>
    <mergeCell ref="Q7:Q9"/>
    <mergeCell ref="R7:R9"/>
    <mergeCell ref="S7:S9"/>
    <mergeCell ref="T7:T9"/>
    <mergeCell ref="I7:I8"/>
    <mergeCell ref="J7:K8"/>
    <mergeCell ref="L7:L9"/>
    <mergeCell ref="M7:M9"/>
    <mergeCell ref="N7:N9"/>
    <mergeCell ref="O7:O9"/>
    <mergeCell ref="B6:C6"/>
    <mergeCell ref="B7:B9"/>
    <mergeCell ref="C7:C9"/>
    <mergeCell ref="D7:D9"/>
    <mergeCell ref="E7:E9"/>
    <mergeCell ref="F7:H8"/>
    <mergeCell ref="B3:C3"/>
    <mergeCell ref="B4:C4"/>
    <mergeCell ref="E4:J5"/>
    <mergeCell ref="K4:N5"/>
    <mergeCell ref="O4:P5"/>
    <mergeCell ref="B5:C5"/>
    <mergeCell ref="B1:C1"/>
    <mergeCell ref="D1:F1"/>
    <mergeCell ref="M1:Q1"/>
    <mergeCell ref="B2:C2"/>
    <mergeCell ref="D2:F2"/>
    <mergeCell ref="M2:Q2"/>
  </mergeCells>
  <conditionalFormatting sqref="E10:E371">
    <cfRule type="cellIs" dxfId="1" priority="2" operator="equal">
      <formula>"باق للاعادة"</formula>
    </cfRule>
  </conditionalFormatting>
  <conditionalFormatting sqref="E247:E371">
    <cfRule type="cellIs" dxfId="0" priority="1" operator="equal">
      <formula>"باق للاعادة"</formula>
    </cfRule>
  </conditionalFormatting>
  <dataValidations count="1">
    <dataValidation type="list" allowBlank="1" showInputMessage="1" showErrorMessage="1" sqref="D2" xr:uid="{C9C30B86-EE55-4FB5-895B-54E73777AAE6}">
      <formula1>الصف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yosefalnagar</dc:creator>
  <cp:lastModifiedBy>yosefalnagar</cp:lastModifiedBy>
  <dcterms:created xsi:type="dcterms:W3CDTF">2021-09-29T19:11:34Z</dcterms:created>
  <dcterms:modified xsi:type="dcterms:W3CDTF">2021-09-29T19:13:35Z</dcterms:modified>
</cp:coreProperties>
</file>