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qtr65\Desktop\"/>
    </mc:Choice>
  </mc:AlternateContent>
  <xr:revisionPtr revIDLastSave="0" documentId="13_ncr:1_{8EED008F-C878-4320-9836-65DF544B1FD7}" xr6:coauthVersionLast="47" xr6:coauthVersionMax="47" xr10:uidLastSave="{00000000-0000-0000-0000-000000000000}"/>
  <bookViews>
    <workbookView xWindow="-108" yWindow="-108" windowWidth="23256" windowHeight="12576" xr2:uid="{336D747C-A987-4E29-A726-1FF9CCFAF1B4}"/>
  </bookViews>
  <sheets>
    <sheet name="Sheet1" sheetId="1" r:id="rId1"/>
  </sheets>
  <definedNames>
    <definedName name="Slicer_المحصل_الحالي">#N/A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1" l="1"/>
  <c r="I7" i="1"/>
  <c r="I8" i="1"/>
  <c r="I9" i="1"/>
  <c r="I10" i="1"/>
  <c r="I11" i="1"/>
  <c r="I12" i="1"/>
  <c r="I13" i="1"/>
  <c r="I14" i="1"/>
  <c r="I15" i="1"/>
  <c r="J6" i="1"/>
  <c r="J7" i="1"/>
  <c r="J8" i="1"/>
  <c r="J9" i="1"/>
  <c r="J10" i="1"/>
  <c r="J11" i="1"/>
  <c r="J12" i="1"/>
  <c r="J13" i="1"/>
  <c r="J14" i="1"/>
  <c r="J15" i="1"/>
  <c r="K6" i="1"/>
  <c r="K7" i="1"/>
  <c r="K8" i="1"/>
  <c r="K9" i="1"/>
  <c r="K10" i="1"/>
  <c r="K11" i="1"/>
  <c r="K12" i="1"/>
  <c r="K13" i="1"/>
  <c r="K14" i="1"/>
  <c r="K15" i="1"/>
  <c r="D6" i="1"/>
  <c r="D7" i="1"/>
  <c r="D8" i="1"/>
  <c r="D9" i="1"/>
  <c r="D10" i="1"/>
  <c r="D11" i="1"/>
  <c r="D12" i="1"/>
  <c r="D13" i="1"/>
  <c r="D14" i="1"/>
  <c r="D15" i="1"/>
  <c r="H7" i="1"/>
  <c r="H8" i="1"/>
  <c r="H9" i="1"/>
  <c r="H10" i="1"/>
  <c r="H11" i="1"/>
  <c r="H12" i="1"/>
  <c r="H13" i="1"/>
  <c r="H14" i="1"/>
  <c r="H15" i="1"/>
  <c r="H6" i="1"/>
  <c r="L15" i="1" l="1"/>
  <c r="L13" i="1"/>
  <c r="L7" i="1"/>
  <c r="L9" i="1"/>
  <c r="L8" i="1"/>
  <c r="L6" i="1"/>
  <c r="L11" i="1"/>
  <c r="L14" i="1"/>
  <c r="L12" i="1"/>
  <c r="L10" i="1"/>
  <c r="B4" i="1"/>
  <c r="B14" i="1" l="1"/>
</calcChain>
</file>

<file path=xl/sharedStrings.xml><?xml version="1.0" encoding="utf-8"?>
<sst xmlns="http://schemas.openxmlformats.org/spreadsheetml/2006/main" count="27" uniqueCount="27">
  <si>
    <t>الجمعية الشهرية</t>
  </si>
  <si>
    <t>عدد الأعضاء</t>
  </si>
  <si>
    <t>شهر البداية</t>
  </si>
  <si>
    <t>شهر النهاية</t>
  </si>
  <si>
    <t>تسجيل الجمعية</t>
  </si>
  <si>
    <t>شهر الاستحقاق</t>
  </si>
  <si>
    <t>محمد</t>
  </si>
  <si>
    <t>الحالة</t>
  </si>
  <si>
    <t>الشهر الحالي</t>
  </si>
  <si>
    <t>المحصل الحالي</t>
  </si>
  <si>
    <t>الإجمالي</t>
  </si>
  <si>
    <t>م</t>
  </si>
  <si>
    <t>نادر</t>
  </si>
  <si>
    <t>سيد</t>
  </si>
  <si>
    <t>الدفعة لكل مشترك</t>
  </si>
  <si>
    <t>وليد</t>
  </si>
  <si>
    <t>عبدالله</t>
  </si>
  <si>
    <t>ماجد</t>
  </si>
  <si>
    <t>أحمد</t>
  </si>
  <si>
    <t>رامي</t>
  </si>
  <si>
    <t>سيف</t>
  </si>
  <si>
    <t>عادل</t>
  </si>
  <si>
    <t>اسم المشترك</t>
  </si>
  <si>
    <t>المتبقي</t>
  </si>
  <si>
    <t>يوم</t>
  </si>
  <si>
    <t>شهر</t>
  </si>
  <si>
    <t>سنة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</si>
</sst>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
  </numFmts>
  <fonts count="6" x14ac:knownFonts="1">
    <font>
      <sz val="14"/>
      <color theme="1"/>
      <name val="Times New Roman"/>
      <family val="2"/>
      <charset val="178"/>
    </font>
    <font>
      <sz val="8"/>
      <color rgb="FF000000"/>
      <name val="Segoe UI"/>
      <family val="2"/>
    </font>
    <font>
      <sz val="14"/>
      <color theme="0"/>
      <name val="Times New Roman"/>
      <family val="2"/>
      <charset val="178"/>
    </font>
    <font>
      <b/>
      <sz val="14"/>
      <color theme="1"/>
      <name val="Times New Roman"/>
      <family val="1"/>
    </font>
    <font>
      <b/>
      <sz val="14"/>
      <color theme="0"/>
      <name val="Times New Roman"/>
      <family val="1"/>
    </font>
    <font>
      <sz val="14"/>
      <name val="Times New Roman"/>
      <family val="2"/>
      <charset val="178"/>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0"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diagonal/>
    </border>
    <border>
      <left style="thin">
        <color indexed="64"/>
      </left>
      <right/>
      <top/>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0" fillId="3" borderId="1" xfId="0" applyFill="1" applyBorder="1" applyAlignment="1">
      <alignment horizontal="center" vertical="center"/>
    </xf>
    <xf numFmtId="0" fontId="0" fillId="0" borderId="2" xfId="0" applyBorder="1" applyAlignment="1">
      <alignment horizontal="center" vertical="center"/>
    </xf>
    <xf numFmtId="17" fontId="0" fillId="0" borderId="2" xfId="0" applyNumberFormat="1" applyBorder="1" applyAlignment="1">
      <alignment horizontal="center" vertical="center"/>
    </xf>
    <xf numFmtId="0" fontId="2" fillId="0" borderId="2" xfId="0"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7" fontId="0" fillId="0" borderId="10" xfId="0" applyNumberFormat="1" applyBorder="1" applyAlignment="1">
      <alignment horizontal="center" vertical="center"/>
    </xf>
    <xf numFmtId="0" fontId="2" fillId="0" borderId="10" xfId="0" applyFont="1" applyBorder="1" applyAlignment="1">
      <alignment horizontal="center" vertical="center"/>
    </xf>
    <xf numFmtId="0" fontId="3" fillId="0" borderId="0" xfId="0" applyFont="1" applyAlignment="1">
      <alignment horizontal="center" vertical="center"/>
    </xf>
    <xf numFmtId="0" fontId="5" fillId="0" borderId="3" xfId="0" applyFont="1" applyBorder="1" applyAlignment="1">
      <alignment horizontal="center" vertical="center"/>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0" xfId="0" applyFont="1" applyFill="1" applyBorder="1" applyAlignment="1">
      <alignment horizontal="center" vertical="center"/>
    </xf>
  </cellXfs>
  <cellStyles count="1">
    <cellStyle name="Normal" xfId="0" builtinId="0"/>
  </cellStyles>
  <dxfs count="15">
    <dxf>
      <font>
        <b/>
        <family val="1"/>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bottom/>
      </border>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dxf>
    <dxf>
      <numFmt numFmtId="0" formatCode="Genera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dxf>
    <dxf>
      <numFmt numFmtId="0" formatCode="Genera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dxf>
    <dxf>
      <font>
        <color rgb="FFFF0000"/>
      </font>
    </dxf>
    <dxf>
      <font>
        <color rgb="FFFF0000"/>
      </font>
    </dxf>
    <dxf>
      <numFmt numFmtId="0" formatCode="General"/>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4"/>
        <color theme="0"/>
        <name val="Times New Roman"/>
        <family val="2"/>
        <charset val="178"/>
        <scheme val="none"/>
      </font>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numFmt numFmtId="22" formatCode="mmm\-yy"/>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dxf>
    <dxf>
      <border outline="0">
        <top style="hair">
          <color auto="1"/>
        </top>
      </border>
    </dxf>
    <dxf>
      <border outline="0">
        <bottom style="hair">
          <color auto="1"/>
        </bottom>
      </border>
    </dxf>
    <dxf>
      <border outline="0">
        <left style="hair">
          <color auto="1"/>
        </left>
        <right style="hair">
          <color auto="1"/>
        </right>
        <top style="hair">
          <color auto="1"/>
        </top>
        <bottom style="hair">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fmlaLink="$G$6" lockText="1" noThreeD="1"/>
</file>

<file path=xl/ctrlProps/ctrlProp10.xml><?xml version="1.0" encoding="utf-8"?>
<formControlPr xmlns="http://schemas.microsoft.com/office/spreadsheetml/2009/9/main" objectType="CheckBox" fmlaLink="$G7" lockText="1" noThreeD="1"/>
</file>

<file path=xl/ctrlProps/ctrlProp2.xml><?xml version="1.0" encoding="utf-8"?>
<formControlPr xmlns="http://schemas.microsoft.com/office/spreadsheetml/2009/9/main" objectType="CheckBox" fmlaLink="$G8" lockText="1" noThreeD="1"/>
</file>

<file path=xl/ctrlProps/ctrlProp3.xml><?xml version="1.0" encoding="utf-8"?>
<formControlPr xmlns="http://schemas.microsoft.com/office/spreadsheetml/2009/9/main" objectType="CheckBox" fmlaLink="$G9" lockText="1" noThreeD="1"/>
</file>

<file path=xl/ctrlProps/ctrlProp4.xml><?xml version="1.0" encoding="utf-8"?>
<formControlPr xmlns="http://schemas.microsoft.com/office/spreadsheetml/2009/9/main" objectType="CheckBox" fmlaLink="$G10" lockText="1" noThreeD="1"/>
</file>

<file path=xl/ctrlProps/ctrlProp5.xml><?xml version="1.0" encoding="utf-8"?>
<formControlPr xmlns="http://schemas.microsoft.com/office/spreadsheetml/2009/9/main" objectType="CheckBox" fmlaLink="$G11" lockText="1" noThreeD="1"/>
</file>

<file path=xl/ctrlProps/ctrlProp6.xml><?xml version="1.0" encoding="utf-8"?>
<formControlPr xmlns="http://schemas.microsoft.com/office/spreadsheetml/2009/9/main" objectType="CheckBox" fmlaLink="$G12" lockText="1" noThreeD="1"/>
</file>

<file path=xl/ctrlProps/ctrlProp7.xml><?xml version="1.0" encoding="utf-8"?>
<formControlPr xmlns="http://schemas.microsoft.com/office/spreadsheetml/2009/9/main" objectType="CheckBox" fmlaLink="$G13" lockText="1" noThreeD="1"/>
</file>

<file path=xl/ctrlProps/ctrlProp8.xml><?xml version="1.0" encoding="utf-8"?>
<formControlPr xmlns="http://schemas.microsoft.com/office/spreadsheetml/2009/9/main" objectType="CheckBox" checked="Checked" fmlaLink="$G14" lockText="1" noThreeD="1"/>
</file>

<file path=xl/ctrlProps/ctrlProp9.xml><?xml version="1.0" encoding="utf-8"?>
<formControlPr xmlns="http://schemas.microsoft.com/office/spreadsheetml/2009/9/main" objectType="CheckBox" checked="Checked" fmlaLink="$G1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5</xdr:row>
          <xdr:rowOff>7620</xdr:rowOff>
        </xdr:from>
        <xdr:to>
          <xdr:col>6</xdr:col>
          <xdr:colOff>1068705</xdr:colOff>
          <xdr:row>5</xdr:row>
          <xdr:rowOff>213360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30480</xdr:rowOff>
        </xdr:from>
        <xdr:to>
          <xdr:col>6</xdr:col>
          <xdr:colOff>1068705</xdr:colOff>
          <xdr:row>8</xdr:row>
          <xdr:rowOff>7620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1973F55F-6910-4EB8-ACF5-7AD4D791E1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45720</xdr:rowOff>
        </xdr:from>
        <xdr:to>
          <xdr:col>6</xdr:col>
          <xdr:colOff>1068705</xdr:colOff>
          <xdr:row>8</xdr:row>
          <xdr:rowOff>251460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9396D164-0C2F-4424-BC1D-20C9FD1041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7620</xdr:rowOff>
        </xdr:from>
        <xdr:to>
          <xdr:col>6</xdr:col>
          <xdr:colOff>1068705</xdr:colOff>
          <xdr:row>9</xdr:row>
          <xdr:rowOff>213360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A98F49DD-0317-4E35-BC45-51C1B7996E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251460</xdr:rowOff>
        </xdr:from>
        <xdr:to>
          <xdr:col>6</xdr:col>
          <xdr:colOff>1068705</xdr:colOff>
          <xdr:row>10</xdr:row>
          <xdr:rowOff>167640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D1C191B5-0ED4-479D-8D22-0F62F953C0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205740</xdr:rowOff>
        </xdr:from>
        <xdr:to>
          <xdr:col>6</xdr:col>
          <xdr:colOff>1068705</xdr:colOff>
          <xdr:row>11</xdr:row>
          <xdr:rowOff>182880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70D17A7A-1768-44DD-9247-9233A8F15F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220980</xdr:rowOff>
        </xdr:from>
        <xdr:to>
          <xdr:col>6</xdr:col>
          <xdr:colOff>1068705</xdr:colOff>
          <xdr:row>12</xdr:row>
          <xdr:rowOff>198120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365055C8-8107-485B-BAAB-EE9E1F2881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7620</xdr:rowOff>
        </xdr:from>
        <xdr:to>
          <xdr:col>6</xdr:col>
          <xdr:colOff>1068705</xdr:colOff>
          <xdr:row>13</xdr:row>
          <xdr:rowOff>213360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9F1F5C1C-C9A9-4C81-9276-4BBC4A193E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22860</xdr:rowOff>
        </xdr:from>
        <xdr:to>
          <xdr:col>6</xdr:col>
          <xdr:colOff>1068705</xdr:colOff>
          <xdr:row>15</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9EBACA6A-EFCA-4864-86BF-17B2E96E12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xdr:twoCellAnchor editAs="absolute">
    <xdr:from>
      <xdr:col>12</xdr:col>
      <xdr:colOff>289560</xdr:colOff>
      <xdr:row>2</xdr:row>
      <xdr:rowOff>38100</xdr:rowOff>
    </xdr:from>
    <xdr:to>
      <xdr:col>14</xdr:col>
      <xdr:colOff>464820</xdr:colOff>
      <xdr:row>6</xdr:row>
      <xdr:rowOff>38100</xdr:rowOff>
    </xdr:to>
    <mc:AlternateContent xmlns:mc="http://schemas.openxmlformats.org/markup-compatibility/2006">
      <mc:Choice xmlns:sle15="http://schemas.microsoft.com/office/drawing/2012/slicer" Requires="sle15">
        <xdr:graphicFrame macro="">
          <xdr:nvGraphicFramePr>
            <xdr:cNvPr id="3" name="المحصل الحالي">
              <a:extLst>
                <a:ext uri="{FF2B5EF4-FFF2-40B4-BE49-F238E27FC236}">
                  <a16:creationId xmlns:a16="http://schemas.microsoft.com/office/drawing/2014/main" id="{9DF9711E-B205-439F-91EB-A36F0AB0675A}"/>
                </a:ext>
              </a:extLst>
            </xdr:cNvPr>
            <xdr:cNvGraphicFramePr/>
          </xdr:nvGraphicFramePr>
          <xdr:xfrm>
            <a:off x="0" y="0"/>
            <a:ext cx="0" cy="0"/>
          </xdr:xfrm>
          <a:graphic>
            <a:graphicData uri="http://schemas.microsoft.com/office/drawing/2010/slicer">
              <sle:slicer xmlns:sle="http://schemas.microsoft.com/office/drawing/2010/slicer" name="المحصل الحالي"/>
            </a:graphicData>
          </a:graphic>
        </xdr:graphicFrame>
      </mc:Choice>
      <mc:Fallback>
        <xdr:sp macro="" textlink="">
          <xdr:nvSpPr>
            <xdr:cNvPr id="0" name=""/>
            <xdr:cNvSpPr>
              <a:spLocks noTextEdit="1"/>
            </xdr:cNvSpPr>
          </xdr:nvSpPr>
          <xdr:spPr>
            <a:xfrm>
              <a:off x="11975157660" y="495300"/>
              <a:ext cx="1813560" cy="1028700"/>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6</xdr:col>
          <xdr:colOff>123825</xdr:colOff>
          <xdr:row>6</xdr:row>
          <xdr:rowOff>22860</xdr:rowOff>
        </xdr:from>
        <xdr:to>
          <xdr:col>6</xdr:col>
          <xdr:colOff>1068705</xdr:colOff>
          <xdr:row>6</xdr:row>
          <xdr:rowOff>236220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FA8C46CB-1C77-4131-9D98-CAB4DD74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ar-SA" sz="800" b="0" i="0" u="none" strike="noStrike" baseline="0">
                  <a:solidFill>
                    <a:srgbClr val="000000"/>
                  </a:solidFill>
                  <a:latin typeface="Segoe UI"/>
                  <a:cs typeface="Segoe UI"/>
                </a:rPr>
                <a:t>دفع / لم يدفع</a:t>
              </a:r>
            </a:p>
          </xdr:txBody>
        </xdr:sp>
        <xdr:clientData/>
      </xdr:twoCellAnchor>
    </mc:Choice>
    <mc:Fallback/>
  </mc:AlternateContent>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محصل_الحالي" xr10:uid="{E232509D-1A44-45FE-A636-818F8A826ECE}" sourceName="المحصل الحالي">
  <extLst>
    <x:ext xmlns:x15="http://schemas.microsoft.com/office/spreadsheetml/2010/11/main" uri="{2F2917AC-EB37-4324-AD4E-5DD8C200BD13}">
      <x15:tableSlicerCache tableId="1"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محصل الحالي" xr10:uid="{C0B6B750-06F1-4E31-90B4-B5989B0A8514}" cache="Slicer_المحصل_الحالي" caption="المحصل الحالي" style="SlicerStyleOther1" rowHeight="2730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9CBFD2-8286-4D15-9BC8-BCDBA4CA91DD}" name="Table1" displayName="Table1" ref="D5:L15" totalsRowShown="0" headerRowDxfId="0" headerRowBorderDxfId="13" tableBorderDxfId="14" totalsRowBorderDxfId="12">
  <autoFilter ref="D5:L15" xr:uid="{749CBFD2-8286-4D15-9BC8-BCDBA4CA91D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D8BC8F32-DB07-474E-82E4-B0FBCEE682DD}" name="م" dataDxfId="7">
      <calculatedColumnFormula>ROW()-5</calculatedColumnFormula>
    </tableColumn>
    <tableColumn id="2" xr3:uid="{5F0D943F-36D5-4F29-9C62-F68D3F515D95}" name="اسم المشترك" dataDxfId="11"/>
    <tableColumn id="4" xr3:uid="{062E90E4-11E9-4D79-B886-FD06C427EE8D}" name="شهر الاستحقاق" dataDxfId="10"/>
    <tableColumn id="5" xr3:uid="{B7CFE7E5-18D1-4F52-8D76-3746FD7923A2}" name="الحالة" dataDxfId="9"/>
    <tableColumn id="6" xr3:uid="{8963C72C-8C03-4BF6-89EE-6F11C7890BC0}" name="المحصل الحالي" dataDxfId="8">
      <calculatedColumnFormula>IF(G6=TRUE,"10","لم يدفع")</calculatedColumnFormula>
    </tableColumn>
    <tableColumn id="10" xr3:uid="{01E37ED0-459C-48EB-94B9-A93800F10C8A}" name="سنة" dataDxfId="2">
      <calculatedColumnFormula>IF(IF(F6&lt;TODAY(),DATEDIF(F6,TODAY(),"Y"),DATEDIF(TODAY(),F6,"Y"))=0,"","( "&amp;IF(F6&lt;TODAY(),DATEDIF(F6,TODAY(),"Y"),DATEDIF(TODAY(),F6,"Y"))&amp;" )"&amp;" سنة ، ")</calculatedColumnFormula>
    </tableColumn>
    <tableColumn id="9" xr3:uid="{9399B59C-7650-4FAC-BAE9-C3AAF6A400FF}" name="شهر" dataDxfId="3">
      <calculatedColumnFormula>IF(IF(F6&lt;TODAY(),DATEDIF(F6,TODAY(),"ym"),DATEDIF(TODAY(),F6,"Ym"))=0,"","( "&amp;IF(F6&lt;TODAY(),DATEDIF(F6,TODAY(),"ym"),DATEDIF(TODAY(),F6,"Ym"))&amp;" )"&amp;" شهر ، ")</calculatedColumnFormula>
    </tableColumn>
    <tableColumn id="8" xr3:uid="{B0F267AB-F0CA-4F51-BC4D-F7DEAC0B282D}" name="يوم" dataDxfId="4">
      <calculatedColumnFormula>IF(IF(F6&lt;TODAY(),DATEDIF(F6,TODAY(),"md"),DATEDIF(TODAY(),F6,"md"))=0,"","( "&amp;IF(F6&lt;TODAY(),DATEDIF(F6,TODAY(),"md"),DATEDIF(TODAY(),F6,"md"))&amp;" )"&amp;" يوم. ")</calculatedColumnFormula>
    </tableColumn>
    <tableColumn id="7" xr3:uid="{26DB8796-AE9C-4CDA-817A-289834F1256E}" name="المتبقي" dataDxfId="1">
      <calculatedColumnFormula>IF(F6&lt;TODAY(),"منتهي من "&amp;CONCATENATE(I6,J6,K6),"متبقي "&amp;CONCATENATE(I6,J6,K6))</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microsoft.com/office/2007/relationships/slicer" Target="../slicers/slicer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C6F24-242E-4553-9538-99FD3C674E65}">
  <dimension ref="B2:L15"/>
  <sheetViews>
    <sheetView showGridLines="0" rightToLeft="1" tabSelected="1" workbookViewId="0">
      <selection activeCell="N9" sqref="N9"/>
    </sheetView>
  </sheetViews>
  <sheetFormatPr defaultRowHeight="18" x14ac:dyDescent="0.35"/>
  <cols>
    <col min="1" max="1" width="4.1796875" style="1" customWidth="1"/>
    <col min="2" max="2" width="12.90625" style="1" bestFit="1" customWidth="1"/>
    <col min="3" max="3" width="2.54296875" style="1" customWidth="1"/>
    <col min="4" max="4" width="3.36328125" style="1" customWidth="1"/>
    <col min="5" max="5" width="27.453125" style="1" customWidth="1"/>
    <col min="6" max="6" width="16.7265625" style="1" customWidth="1"/>
    <col min="7" max="8" width="13.54296875" style="1" customWidth="1"/>
    <col min="9" max="11" width="11.26953125" style="1" hidden="1" customWidth="1"/>
    <col min="12" max="12" width="24.90625" style="1" customWidth="1"/>
    <col min="13" max="13" width="11.1796875" style="1" bestFit="1" customWidth="1"/>
    <col min="14" max="14" width="8.36328125" style="1" bestFit="1" customWidth="1"/>
    <col min="15" max="15" width="16.36328125" style="1" bestFit="1" customWidth="1"/>
    <col min="16" max="16384" width="8.7265625" style="1"/>
  </cols>
  <sheetData>
    <row r="2" spans="2:12" x14ac:dyDescent="0.35">
      <c r="D2" s="15" t="s">
        <v>0</v>
      </c>
      <c r="E2" s="15"/>
      <c r="F2" s="15"/>
      <c r="G2" s="15"/>
      <c r="H2" s="15"/>
      <c r="I2" s="15"/>
      <c r="J2" s="15"/>
      <c r="K2" s="15"/>
      <c r="L2" s="15"/>
    </row>
    <row r="3" spans="2:12" x14ac:dyDescent="0.35">
      <c r="B3" s="2" t="s">
        <v>1</v>
      </c>
    </row>
    <row r="4" spans="2:12" ht="22.8" customHeight="1" x14ac:dyDescent="0.35">
      <c r="B4" s="6">
        <f>COUNTA(E4:E15)</f>
        <v>11</v>
      </c>
      <c r="D4" s="20" t="s">
        <v>4</v>
      </c>
      <c r="E4" s="21"/>
      <c r="F4" s="21"/>
      <c r="G4" s="21"/>
      <c r="H4" s="21"/>
      <c r="I4" s="21"/>
      <c r="J4" s="21"/>
      <c r="K4" s="21"/>
      <c r="L4" s="21"/>
    </row>
    <row r="5" spans="2:12" ht="22.2" customHeight="1" x14ac:dyDescent="0.35">
      <c r="B5" s="2" t="s">
        <v>14</v>
      </c>
      <c r="D5" s="18" t="s">
        <v>11</v>
      </c>
      <c r="E5" s="19" t="s">
        <v>22</v>
      </c>
      <c r="F5" s="19" t="s">
        <v>5</v>
      </c>
      <c r="G5" s="19" t="s">
        <v>7</v>
      </c>
      <c r="H5" s="17" t="s">
        <v>9</v>
      </c>
      <c r="I5" s="17" t="s">
        <v>26</v>
      </c>
      <c r="J5" s="17" t="s">
        <v>25</v>
      </c>
      <c r="K5" s="17" t="s">
        <v>24</v>
      </c>
      <c r="L5" s="19" t="s">
        <v>23</v>
      </c>
    </row>
    <row r="6" spans="2:12" x14ac:dyDescent="0.35">
      <c r="B6" s="6">
        <v>10</v>
      </c>
      <c r="D6" s="10">
        <f t="shared" ref="D6:D15" si="0">ROW()-5</f>
        <v>1</v>
      </c>
      <c r="E6" s="3" t="s">
        <v>6</v>
      </c>
      <c r="F6" s="4">
        <v>44501</v>
      </c>
      <c r="G6" s="5" t="b">
        <v>1</v>
      </c>
      <c r="H6" s="9" t="str">
        <f>IF(G6=TRUE,"10","لم يدفع")</f>
        <v>10</v>
      </c>
      <c r="I6" s="16" t="str">
        <f t="shared" ref="I6:I15" ca="1" si="1">IF(IF(F6&lt;TODAY(),DATEDIF(F6,TODAY(),"Y"),DATEDIF(TODAY(),F6,"Y"))=0,"","( "&amp;IF(F6&lt;TODAY(),DATEDIF(F6,TODAY(),"Y"),DATEDIF(TODAY(),F6,"Y"))&amp;" )"&amp;" سنة ، ")</f>
        <v/>
      </c>
      <c r="J6" s="9" t="str">
        <f t="shared" ref="J6:J15" ca="1" si="2">IF(IF(F6&lt;TODAY(),DATEDIF(F6,TODAY(),"ym"),DATEDIF(TODAY(),F6,"Ym"))=0,"","( "&amp;IF(F6&lt;TODAY(),DATEDIF(F6,TODAY(),"ym"),DATEDIF(TODAY(),F6,"Ym"))&amp;" )"&amp;" شهر ، ")</f>
        <v/>
      </c>
      <c r="K6" s="9" t="str">
        <f t="shared" ref="K6:K15" ca="1" si="3">IF(IF(F6&lt;TODAY(),DATEDIF(F6,TODAY(),"md"),DATEDIF(TODAY(),F6,"md"))=0,"","( "&amp;IF(F6&lt;TODAY(),DATEDIF(F6,TODAY(),"md"),DATEDIF(TODAY(),F6,"md"))&amp;" )"&amp;" يوم. ")</f>
        <v xml:space="preserve">( 11 ) يوم. </v>
      </c>
      <c r="L6" s="9" t="str">
        <f t="shared" ref="L6:L15" ca="1" si="4">IF(F6&lt;TODAY(),"منتهي من "&amp;CONCATENATE(I6,J6,K6),"متبقي "&amp;CONCATENATE(I6,J6,K6))</f>
        <v xml:space="preserve">منتهي من ( 11 ) يوم. </v>
      </c>
    </row>
    <row r="7" spans="2:12" ht="19.2" customHeight="1" x14ac:dyDescent="0.35">
      <c r="B7" s="2" t="s">
        <v>10</v>
      </c>
      <c r="D7" s="10">
        <f t="shared" si="0"/>
        <v>2</v>
      </c>
      <c r="E7" s="3" t="s">
        <v>13</v>
      </c>
      <c r="F7" s="4">
        <v>44531</v>
      </c>
      <c r="G7" s="5" t="b">
        <v>0</v>
      </c>
      <c r="H7" s="9" t="str">
        <f t="shared" ref="H7:H15" si="5">IF(G7=TRUE,"10","لم يدفع")</f>
        <v>لم يدفع</v>
      </c>
      <c r="I7" s="9" t="str">
        <f t="shared" ca="1" si="1"/>
        <v/>
      </c>
      <c r="J7" s="9" t="str">
        <f t="shared" ca="1" si="2"/>
        <v/>
      </c>
      <c r="K7" s="9" t="str">
        <f t="shared" ca="1" si="3"/>
        <v xml:space="preserve">( 19 ) يوم. </v>
      </c>
      <c r="L7" s="9" t="str">
        <f t="shared" ca="1" si="4"/>
        <v xml:space="preserve">متبقي ( 19 ) يوم. </v>
      </c>
    </row>
    <row r="8" spans="2:12" x14ac:dyDescent="0.35">
      <c r="B8" s="6">
        <v>100</v>
      </c>
      <c r="D8" s="10">
        <f t="shared" si="0"/>
        <v>3</v>
      </c>
      <c r="E8" s="3" t="s">
        <v>12</v>
      </c>
      <c r="F8" s="4">
        <v>44562</v>
      </c>
      <c r="G8" s="5" t="b">
        <v>0</v>
      </c>
      <c r="H8" s="9" t="str">
        <f t="shared" si="5"/>
        <v>لم يدفع</v>
      </c>
      <c r="I8" s="9" t="str">
        <f t="shared" ca="1" si="1"/>
        <v/>
      </c>
      <c r="J8" s="9" t="str">
        <f t="shared" ca="1" si="2"/>
        <v xml:space="preserve">( 1 ) شهر ، </v>
      </c>
      <c r="K8" s="9" t="str">
        <f t="shared" ca="1" si="3"/>
        <v xml:space="preserve">( 20 ) يوم. </v>
      </c>
      <c r="L8" s="9" t="str">
        <f t="shared" ca="1" si="4"/>
        <v xml:space="preserve">متبقي ( 1 ) شهر ، ( 20 ) يوم. </v>
      </c>
    </row>
    <row r="9" spans="2:12" ht="22.2" customHeight="1" x14ac:dyDescent="0.35">
      <c r="B9" s="2" t="s">
        <v>2</v>
      </c>
      <c r="D9" s="10">
        <f t="shared" si="0"/>
        <v>4</v>
      </c>
      <c r="E9" s="9" t="s">
        <v>15</v>
      </c>
      <c r="F9" s="4">
        <v>44593</v>
      </c>
      <c r="G9" s="5" t="b">
        <v>0</v>
      </c>
      <c r="H9" s="9" t="str">
        <f t="shared" si="5"/>
        <v>لم يدفع</v>
      </c>
      <c r="I9" s="9" t="str">
        <f t="shared" ca="1" si="1"/>
        <v/>
      </c>
      <c r="J9" s="9" t="str">
        <f t="shared" ca="1" si="2"/>
        <v xml:space="preserve">( 2 ) شهر ، </v>
      </c>
      <c r="K9" s="9" t="str">
        <f t="shared" ca="1" si="3"/>
        <v xml:space="preserve">( 20 ) يوم. </v>
      </c>
      <c r="L9" s="9" t="str">
        <f t="shared" ca="1" si="4"/>
        <v xml:space="preserve">متبقي ( 2 ) شهر ، ( 20 ) يوم. </v>
      </c>
    </row>
    <row r="10" spans="2:12" ht="22.8" customHeight="1" x14ac:dyDescent="0.35">
      <c r="B10" s="7">
        <v>44512</v>
      </c>
      <c r="D10" s="10">
        <f t="shared" si="0"/>
        <v>5</v>
      </c>
      <c r="E10" s="9" t="s">
        <v>16</v>
      </c>
      <c r="F10" s="4">
        <v>44621</v>
      </c>
      <c r="G10" s="5" t="b">
        <v>0</v>
      </c>
      <c r="H10" s="9" t="str">
        <f t="shared" si="5"/>
        <v>لم يدفع</v>
      </c>
      <c r="I10" s="9" t="str">
        <f t="shared" ca="1" si="1"/>
        <v/>
      </c>
      <c r="J10" s="9" t="str">
        <f t="shared" ca="1" si="2"/>
        <v xml:space="preserve">( 3 ) شهر ، </v>
      </c>
      <c r="K10" s="9" t="str">
        <f t="shared" ca="1" si="3"/>
        <v xml:space="preserve">( 17 ) يوم. </v>
      </c>
      <c r="L10" s="9" t="str">
        <f t="shared" ca="1" si="4"/>
        <v xml:space="preserve">متبقي ( 3 ) شهر ، ( 17 ) يوم. </v>
      </c>
    </row>
    <row r="11" spans="2:12" x14ac:dyDescent="0.35">
      <c r="B11" s="2" t="s">
        <v>3</v>
      </c>
      <c r="D11" s="10">
        <f t="shared" si="0"/>
        <v>6</v>
      </c>
      <c r="E11" s="9" t="s">
        <v>17</v>
      </c>
      <c r="F11" s="4">
        <v>44652</v>
      </c>
      <c r="G11" s="5" t="b">
        <v>0</v>
      </c>
      <c r="H11" s="9" t="str">
        <f t="shared" si="5"/>
        <v>لم يدفع</v>
      </c>
      <c r="I11" s="9" t="str">
        <f t="shared" ca="1" si="1"/>
        <v/>
      </c>
      <c r="J11" s="9" t="str">
        <f t="shared" ca="1" si="2"/>
        <v xml:space="preserve">( 4 ) شهر ، </v>
      </c>
      <c r="K11" s="9" t="str">
        <f t="shared" ca="1" si="3"/>
        <v xml:space="preserve">( 20 ) يوم. </v>
      </c>
      <c r="L11" s="9" t="str">
        <f t="shared" ca="1" si="4"/>
        <v xml:space="preserve">متبقي ( 4 ) شهر ، ( 20 ) يوم. </v>
      </c>
    </row>
    <row r="12" spans="2:12" x14ac:dyDescent="0.35">
      <c r="B12" s="7">
        <v>44877</v>
      </c>
      <c r="D12" s="10">
        <f t="shared" si="0"/>
        <v>7</v>
      </c>
      <c r="E12" s="9" t="s">
        <v>18</v>
      </c>
      <c r="F12" s="4">
        <v>44682</v>
      </c>
      <c r="G12" s="5" t="b">
        <v>0</v>
      </c>
      <c r="H12" s="9" t="str">
        <f t="shared" si="5"/>
        <v>لم يدفع</v>
      </c>
      <c r="I12" s="9" t="str">
        <f t="shared" ca="1" si="1"/>
        <v/>
      </c>
      <c r="J12" s="9" t="str">
        <f t="shared" ca="1" si="2"/>
        <v xml:space="preserve">( 5 ) شهر ، </v>
      </c>
      <c r="K12" s="9" t="str">
        <f t="shared" ca="1" si="3"/>
        <v xml:space="preserve">( 19 ) يوم. </v>
      </c>
      <c r="L12" s="9" t="str">
        <f t="shared" ca="1" si="4"/>
        <v xml:space="preserve">متبقي ( 5 ) شهر ، ( 19 ) يوم. </v>
      </c>
    </row>
    <row r="13" spans="2:12" x14ac:dyDescent="0.35">
      <c r="B13" s="2" t="s">
        <v>8</v>
      </c>
      <c r="D13" s="10">
        <f t="shared" si="0"/>
        <v>8</v>
      </c>
      <c r="E13" s="9" t="s">
        <v>19</v>
      </c>
      <c r="F13" s="4">
        <v>44713</v>
      </c>
      <c r="G13" s="5" t="b">
        <v>0</v>
      </c>
      <c r="H13" s="9" t="str">
        <f t="shared" si="5"/>
        <v>لم يدفع</v>
      </c>
      <c r="I13" s="9" t="str">
        <f t="shared" ca="1" si="1"/>
        <v/>
      </c>
      <c r="J13" s="9" t="str">
        <f t="shared" ca="1" si="2"/>
        <v xml:space="preserve">( 6 ) شهر ، </v>
      </c>
      <c r="K13" s="9" t="str">
        <f t="shared" ca="1" si="3"/>
        <v xml:space="preserve">( 20 ) يوم. </v>
      </c>
      <c r="L13" s="9" t="str">
        <f t="shared" ca="1" si="4"/>
        <v xml:space="preserve">متبقي ( 6 ) شهر ، ( 20 ) يوم. </v>
      </c>
    </row>
    <row r="14" spans="2:12" x14ac:dyDescent="0.35">
      <c r="B14" s="8" t="str">
        <f ca="1">TEXT(TODAY(),"mmmm")</f>
        <v>نوفمبر</v>
      </c>
      <c r="D14" s="10">
        <f t="shared" si="0"/>
        <v>9</v>
      </c>
      <c r="E14" s="9" t="s">
        <v>20</v>
      </c>
      <c r="F14" s="4">
        <v>44743</v>
      </c>
      <c r="G14" s="5" t="b">
        <v>1</v>
      </c>
      <c r="H14" s="9" t="str">
        <f t="shared" si="5"/>
        <v>10</v>
      </c>
      <c r="I14" s="9" t="str">
        <f t="shared" ca="1" si="1"/>
        <v/>
      </c>
      <c r="J14" s="9" t="str">
        <f t="shared" ca="1" si="2"/>
        <v xml:space="preserve">( 7 ) شهر ، </v>
      </c>
      <c r="K14" s="9" t="str">
        <f t="shared" ca="1" si="3"/>
        <v xml:space="preserve">( 19 ) يوم. </v>
      </c>
      <c r="L14" s="9" t="str">
        <f t="shared" ca="1" si="4"/>
        <v xml:space="preserve">متبقي ( 7 ) شهر ، ( 19 ) يوم. </v>
      </c>
    </row>
    <row r="15" spans="2:12" x14ac:dyDescent="0.35">
      <c r="D15" s="11">
        <f t="shared" si="0"/>
        <v>10</v>
      </c>
      <c r="E15" s="12" t="s">
        <v>21</v>
      </c>
      <c r="F15" s="13">
        <v>44774</v>
      </c>
      <c r="G15" s="14" t="b">
        <v>1</v>
      </c>
      <c r="H15" s="12" t="str">
        <f t="shared" si="5"/>
        <v>10</v>
      </c>
      <c r="I15" s="12" t="str">
        <f t="shared" ca="1" si="1"/>
        <v/>
      </c>
      <c r="J15" s="12" t="str">
        <f t="shared" ca="1" si="2"/>
        <v xml:space="preserve">( 8 ) شهر ، </v>
      </c>
      <c r="K15" s="12" t="str">
        <f t="shared" ca="1" si="3"/>
        <v xml:space="preserve">( 20 ) يوم. </v>
      </c>
      <c r="L15" s="9" t="str">
        <f t="shared" ca="1" si="4"/>
        <v xml:space="preserve">متبقي ( 8 ) شهر ، ( 20 ) يوم. </v>
      </c>
    </row>
  </sheetData>
  <mergeCells count="2">
    <mergeCell ref="D4:L4"/>
    <mergeCell ref="D2:L2"/>
  </mergeCells>
  <conditionalFormatting sqref="H6:K15">
    <cfRule type="containsText" dxfId="6" priority="2" operator="containsText" text="لم يدفع">
      <formula>NOT(ISERROR(SEARCH("لم يدفع",H6)))</formula>
    </cfRule>
  </conditionalFormatting>
  <conditionalFormatting sqref="L6:L15">
    <cfRule type="containsText" dxfId="5" priority="1" operator="containsText" text="لم يدفع">
      <formula>NOT(ISERROR(SEARCH("لم يدفع",L6)))</formula>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121920</xdr:colOff>
                    <xdr:row>5</xdr:row>
                    <xdr:rowOff>7620</xdr:rowOff>
                  </from>
                  <to>
                    <xdr:col>6</xdr:col>
                    <xdr:colOff>1066800</xdr:colOff>
                    <xdr:row>5</xdr:row>
                    <xdr:rowOff>213360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6</xdr:col>
                    <xdr:colOff>121920</xdr:colOff>
                    <xdr:row>7</xdr:row>
                    <xdr:rowOff>30480</xdr:rowOff>
                  </from>
                  <to>
                    <xdr:col>6</xdr:col>
                    <xdr:colOff>1066800</xdr:colOff>
                    <xdr:row>8</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121920</xdr:colOff>
                    <xdr:row>8</xdr:row>
                    <xdr:rowOff>45720</xdr:rowOff>
                  </from>
                  <to>
                    <xdr:col>6</xdr:col>
                    <xdr:colOff>1066800</xdr:colOff>
                    <xdr:row>8</xdr:row>
                    <xdr:rowOff>251460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121920</xdr:colOff>
                    <xdr:row>9</xdr:row>
                    <xdr:rowOff>7620</xdr:rowOff>
                  </from>
                  <to>
                    <xdr:col>6</xdr:col>
                    <xdr:colOff>1066800</xdr:colOff>
                    <xdr:row>9</xdr:row>
                    <xdr:rowOff>213360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6</xdr:col>
                    <xdr:colOff>121920</xdr:colOff>
                    <xdr:row>9</xdr:row>
                    <xdr:rowOff>251460</xdr:rowOff>
                  </from>
                  <to>
                    <xdr:col>6</xdr:col>
                    <xdr:colOff>1066800</xdr:colOff>
                    <xdr:row>10</xdr:row>
                    <xdr:rowOff>167640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6</xdr:col>
                    <xdr:colOff>121920</xdr:colOff>
                    <xdr:row>10</xdr:row>
                    <xdr:rowOff>205740</xdr:rowOff>
                  </from>
                  <to>
                    <xdr:col>6</xdr:col>
                    <xdr:colOff>1066800</xdr:colOff>
                    <xdr:row>11</xdr:row>
                    <xdr:rowOff>182880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6</xdr:col>
                    <xdr:colOff>121920</xdr:colOff>
                    <xdr:row>11</xdr:row>
                    <xdr:rowOff>220980</xdr:rowOff>
                  </from>
                  <to>
                    <xdr:col>6</xdr:col>
                    <xdr:colOff>1066800</xdr:colOff>
                    <xdr:row>12</xdr:row>
                    <xdr:rowOff>198120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121920</xdr:colOff>
                    <xdr:row>13</xdr:row>
                    <xdr:rowOff>7620</xdr:rowOff>
                  </from>
                  <to>
                    <xdr:col>6</xdr:col>
                    <xdr:colOff>1066800</xdr:colOff>
                    <xdr:row>13</xdr:row>
                    <xdr:rowOff>213360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6</xdr:col>
                    <xdr:colOff>121920</xdr:colOff>
                    <xdr:row>14</xdr:row>
                    <xdr:rowOff>22860</xdr:rowOff>
                  </from>
                  <to>
                    <xdr:col>6</xdr:col>
                    <xdr:colOff>1066800</xdr:colOff>
                    <xdr:row>15</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6</xdr:col>
                    <xdr:colOff>121920</xdr:colOff>
                    <xdr:row>6</xdr:row>
                    <xdr:rowOff>22860</xdr:rowOff>
                  </from>
                  <to>
                    <xdr:col>6</xdr:col>
                    <xdr:colOff>1066800</xdr:colOff>
                    <xdr:row>6</xdr:row>
                    <xdr:rowOff>236220</xdr:rowOff>
                  </to>
                </anchor>
              </controlPr>
            </control>
          </mc:Choice>
        </mc:AlternateContent>
      </controls>
    </mc:Choice>
  </mc:AlternateContent>
  <tableParts count="1">
    <tablePart r:id="rId14"/>
  </tableParts>
  <extLst>
    <ext xmlns:x15="http://schemas.microsoft.com/office/spreadsheetml/2010/11/main" uri="{3A4CF648-6AED-40f4-86FF-DC5316D8AED3}">
      <x14:slicerList xmlns:x14="http://schemas.microsoft.com/office/spreadsheetml/2009/9/main">
        <x14:slicer r:id="rId15"/>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سبحان الله</dc:creator>
  <cp:lastModifiedBy>سبحان الله</cp:lastModifiedBy>
  <dcterms:created xsi:type="dcterms:W3CDTF">2021-11-12T15:17:03Z</dcterms:created>
  <dcterms:modified xsi:type="dcterms:W3CDTF">2021-11-12T20:37:08Z</dcterms:modified>
</cp:coreProperties>
</file>