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01AC772E-0ABF-4119-BE88-B5B58AD6B9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مطلوب رقم 2" sheetId="2" r:id="rId1"/>
  </sheets>
  <calcPr calcId="191029"/>
</workbook>
</file>

<file path=xl/calcChain.xml><?xml version="1.0" encoding="utf-8"?>
<calcChain xmlns="http://schemas.openxmlformats.org/spreadsheetml/2006/main">
  <c r="L33" i="2" l="1" a="1"/>
  <c r="L33" i="2"/>
  <c r="L34" i="2" a="1"/>
  <c r="L34" i="2"/>
  <c r="L35" i="2" a="1"/>
  <c r="L35" i="2"/>
  <c r="L36" i="2" a="1"/>
  <c r="L36" i="2"/>
  <c r="L37" i="2" a="1"/>
  <c r="L37" i="2"/>
  <c r="L32" i="2" a="1"/>
  <c r="L32" i="2" s="1"/>
  <c r="K33" i="2" a="1"/>
  <c r="K33" i="2" s="1"/>
  <c r="K34" i="2" a="1"/>
  <c r="K34" i="2" s="1"/>
  <c r="K35" i="2" a="1"/>
  <c r="K35" i="2" s="1"/>
  <c r="K36" i="2" a="1"/>
  <c r="K36" i="2" s="1"/>
  <c r="K37" i="2" a="1"/>
  <c r="K37" i="2" s="1"/>
  <c r="K32" i="2" a="1"/>
  <c r="K32" i="2" s="1"/>
  <c r="J33" i="2" a="1"/>
  <c r="J33" i="2" s="1"/>
  <c r="J34" i="2" a="1"/>
  <c r="J34" i="2" s="1"/>
  <c r="J35" i="2" a="1"/>
  <c r="J35" i="2" s="1"/>
  <c r="J36" i="2" a="1"/>
  <c r="J36" i="2" s="1"/>
  <c r="J37" i="2" a="1"/>
  <c r="J37" i="2" s="1"/>
  <c r="J32" i="2" a="1"/>
  <c r="J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2" i="2" a="1"/>
  <c r="G32" i="2" s="1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2" i="2" a="1"/>
  <c r="F32" i="2" s="1"/>
  <c r="E33" i="2" a="1"/>
  <c r="E33" i="2" s="1"/>
  <c r="E34" i="2" a="1"/>
  <c r="E34" i="2" s="1"/>
  <c r="E35" i="2" a="1"/>
  <c r="E35" i="2" s="1"/>
  <c r="E36" i="2" a="1"/>
  <c r="E36" i="2" s="1"/>
  <c r="E37" i="2" a="1"/>
  <c r="E37" i="2" s="1"/>
  <c r="E32" i="2" a="1"/>
  <c r="E32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9" i="2"/>
</calcChain>
</file>

<file path=xl/sharedStrings.xml><?xml version="1.0" encoding="utf-8"?>
<sst xmlns="http://schemas.openxmlformats.org/spreadsheetml/2006/main" count="51" uniqueCount="27">
  <si>
    <t>اسم العميل</t>
  </si>
  <si>
    <t>سومية</t>
  </si>
  <si>
    <t>محمد</t>
  </si>
  <si>
    <t>نور</t>
  </si>
  <si>
    <t>أية</t>
  </si>
  <si>
    <t>فرح</t>
  </si>
  <si>
    <t>إسم المسؤول</t>
  </si>
  <si>
    <t>كود المسؤول</t>
  </si>
  <si>
    <t>كود العميل</t>
  </si>
  <si>
    <t>رشيد</t>
  </si>
  <si>
    <t>محسن</t>
  </si>
  <si>
    <t>اكرام</t>
  </si>
  <si>
    <t>اسم المسؤول</t>
  </si>
  <si>
    <t>ترتيب العميل</t>
  </si>
  <si>
    <t>ثامر</t>
  </si>
  <si>
    <t>احسان</t>
  </si>
  <si>
    <t>مروة</t>
  </si>
  <si>
    <t>ناعم</t>
  </si>
  <si>
    <t>جابر</t>
  </si>
  <si>
    <t>بغدادي</t>
  </si>
  <si>
    <t>ريان</t>
  </si>
  <si>
    <t>سهام</t>
  </si>
  <si>
    <t>وداد</t>
  </si>
  <si>
    <t>حسن</t>
  </si>
  <si>
    <t>تاريخ الانضمام</t>
  </si>
  <si>
    <t>المجموعة رقم 1</t>
  </si>
  <si>
    <t>المجموعة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</si>
</sst>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" x14ac:knownFonts="1"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name val="Arial"/>
      <family val="2"/>
    </font>
    <font>
      <sz val="16"/>
      <color theme="1"/>
      <name val="Arial"/>
      <family val="2"/>
      <scheme val="minor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 applyBorder="1"/>
    <xf numFmtId="0" fontId="0" fillId="5" borderId="1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14" fontId="6" fillId="5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8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7" fillId="5" borderId="0" xfId="0" applyFont="1" applyFill="1" applyBorder="1"/>
    <xf numFmtId="0" fontId="5" fillId="5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2" xfId="0" applyFont="1" applyFill="1" applyBorder="1"/>
    <xf numFmtId="0" fontId="4" fillId="5" borderId="7" xfId="0" applyFont="1" applyFill="1" applyBorder="1"/>
    <xf numFmtId="0" fontId="4" fillId="0" borderId="0" xfId="0" applyFont="1"/>
    <xf numFmtId="0" fontId="0" fillId="4" borderId="0" xfId="0" applyFill="1" applyBorder="1"/>
    <xf numFmtId="0" fontId="3" fillId="0" borderId="0" xfId="0" applyFont="1"/>
    <xf numFmtId="0" fontId="3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870857</xdr:colOff>
      <xdr:row>13</xdr:row>
      <xdr:rowOff>136072</xdr:rowOff>
    </xdr:from>
    <xdr:to>
      <xdr:col>11</xdr:col>
      <xdr:colOff>925286</xdr:colOff>
      <xdr:row>22</xdr:row>
      <xdr:rowOff>149679</xdr:rowOff>
    </xdr:to>
    <xdr:sp macro="" textlink="">
      <xdr:nvSpPr>
        <xdr:cNvPr id="2" name="Organigramme : Alternativ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475559250" y="3102429"/>
          <a:ext cx="3483429" cy="2462893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MA" sz="1800" b="1"/>
            <a:t>السلام عليكم ارجوا</a:t>
          </a:r>
          <a:r>
            <a:rPr lang="ar-MA" sz="1800" b="1" baseline="0"/>
            <a:t> منكم المساعدة في  </a:t>
          </a:r>
          <a:r>
            <a:rPr lang="ar-MA" sz="1800" b="1"/>
            <a:t>استدعاء وترتيب العملاء في الجدوليين اسفله  حسب تاريخ الانضمام , مع العلم انه هناك عملاء لهم نفس تاريخ الانضمام ,  كل جدول لايتجاوز 6 عملاء , حسب استدعاء المسؤول فى المنسدلة </a:t>
          </a:r>
          <a:r>
            <a:rPr lang="fr-FR" sz="1800" b="1"/>
            <a:t>(B31)</a:t>
          </a:r>
          <a:r>
            <a:rPr lang="ar-MA" sz="1800" b="1"/>
            <a:t> و </a:t>
          </a:r>
          <a:r>
            <a:rPr lang="fr-FR" sz="1800" b="1"/>
            <a:t>(B42); </a:t>
          </a:r>
          <a:r>
            <a:rPr lang="ar-MA" sz="1800" b="1"/>
            <a:t>و</a:t>
          </a:r>
          <a:r>
            <a:rPr lang="fr-FR" sz="1800" b="1"/>
            <a:t>(B53)</a:t>
          </a:r>
        </a:p>
      </xdr:txBody>
    </xdr:sp>
    <xdr:clientData/>
  </xdr:twoCellAnchor>
  <xdr:twoCellAnchor>
    <xdr:from>
      <xdr:col>8</xdr:col>
      <xdr:colOff>938907</xdr:colOff>
      <xdr:row>1</xdr:row>
      <xdr:rowOff>190499</xdr:rowOff>
    </xdr:from>
    <xdr:to>
      <xdr:col>11</xdr:col>
      <xdr:colOff>666764</xdr:colOff>
      <xdr:row>6</xdr:row>
      <xdr:rowOff>54429</xdr:rowOff>
    </xdr:to>
    <xdr:sp macro="" textlink="">
      <xdr:nvSpPr>
        <xdr:cNvPr id="3" name="Organigramme : Alternativ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476579771" y="380999"/>
          <a:ext cx="3156857" cy="816430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 rtl="1"/>
          <a:r>
            <a:rPr lang="ar-MA" sz="1800" b="1"/>
            <a:t>1-4445 =  4445 كود المسؤول ,  1 ترتيب  العميل التابع للمسؤول</a:t>
          </a:r>
          <a:endParaRPr lang="fr-FR" sz="1800" b="1"/>
        </a:p>
      </xdr:txBody>
    </xdr:sp>
    <xdr:clientData/>
  </xdr:twoCellAnchor>
  <xdr:twoCellAnchor>
    <xdr:from>
      <xdr:col>6</xdr:col>
      <xdr:colOff>561969</xdr:colOff>
      <xdr:row>4</xdr:row>
      <xdr:rowOff>13607</xdr:rowOff>
    </xdr:from>
    <xdr:to>
      <xdr:col>8</xdr:col>
      <xdr:colOff>938894</xdr:colOff>
      <xdr:row>6</xdr:row>
      <xdr:rowOff>95250</xdr:rowOff>
    </xdr:to>
    <xdr:sp macro="" textlink="">
      <xdr:nvSpPr>
        <xdr:cNvPr id="4" name="Vir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12479979533" y="-229284"/>
          <a:ext cx="462643" cy="2472425"/>
        </a:xfrm>
        <a:prstGeom prst="bentArrow">
          <a:avLst/>
        </a:prstGeom>
        <a:solidFill>
          <a:srgbClr val="FF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81642</xdr:colOff>
      <xdr:row>17</xdr:row>
      <xdr:rowOff>231321</xdr:rowOff>
    </xdr:from>
    <xdr:to>
      <xdr:col>8</xdr:col>
      <xdr:colOff>802821</xdr:colOff>
      <xdr:row>18</xdr:row>
      <xdr:rowOff>217714</xdr:rowOff>
    </xdr:to>
    <xdr:sp macro="" textlink="">
      <xdr:nvSpPr>
        <xdr:cNvPr id="5" name="Flèche gauch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479872714" y="3714750"/>
          <a:ext cx="721179" cy="231321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8</xdr:col>
      <xdr:colOff>1020534</xdr:colOff>
      <xdr:row>22</xdr:row>
      <xdr:rowOff>149680</xdr:rowOff>
    </xdr:from>
    <xdr:to>
      <xdr:col>9</xdr:col>
      <xdr:colOff>54428</xdr:colOff>
      <xdr:row>29</xdr:row>
      <xdr:rowOff>27215</xdr:rowOff>
    </xdr:to>
    <xdr:sp macro="" textlink="">
      <xdr:nvSpPr>
        <xdr:cNvPr id="7" name="Flèche vers le ba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2478675287" y="5565323"/>
          <a:ext cx="217715" cy="1428749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415420</xdr:colOff>
      <xdr:row>25</xdr:row>
      <xdr:rowOff>2008</xdr:rowOff>
    </xdr:from>
    <xdr:to>
      <xdr:col>9</xdr:col>
      <xdr:colOff>136409</xdr:colOff>
      <xdr:row>25</xdr:row>
      <xdr:rowOff>235526</xdr:rowOff>
    </xdr:to>
    <xdr:sp macro="" textlink="">
      <xdr:nvSpPr>
        <xdr:cNvPr id="10" name="Flèche droi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766848" flipV="1">
          <a:off x="12478593306" y="6152437"/>
          <a:ext cx="3000310" cy="233518"/>
        </a:xfrm>
        <a:prstGeom prst="righ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2</xdr:col>
      <xdr:colOff>25901</xdr:colOff>
      <xdr:row>25</xdr:row>
      <xdr:rowOff>15740</xdr:rowOff>
    </xdr:from>
    <xdr:to>
      <xdr:col>8</xdr:col>
      <xdr:colOff>1182606</xdr:colOff>
      <xdr:row>26</xdr:row>
      <xdr:rowOff>65</xdr:rowOff>
    </xdr:to>
    <xdr:sp macro="" textlink="">
      <xdr:nvSpPr>
        <xdr:cNvPr id="11" name="Flèche droi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713043">
          <a:off x="12478730930" y="6166169"/>
          <a:ext cx="7933062" cy="229253"/>
        </a:xfrm>
        <a:prstGeom prst="rightArrow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1</xdr:col>
      <xdr:colOff>898073</xdr:colOff>
      <xdr:row>1</xdr:row>
      <xdr:rowOff>122463</xdr:rowOff>
    </xdr:from>
    <xdr:to>
      <xdr:col>4</xdr:col>
      <xdr:colOff>149679</xdr:colOff>
      <xdr:row>5</xdr:row>
      <xdr:rowOff>176893</xdr:rowOff>
    </xdr:to>
    <xdr:sp macro="" textlink="">
      <xdr:nvSpPr>
        <xdr:cNvPr id="14" name="Organigramme : Alternativ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484022893" y="312963"/>
          <a:ext cx="3156856" cy="816430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MA" sz="1800" b="1"/>
            <a:t>المرجوا</a:t>
          </a:r>
          <a:r>
            <a:rPr lang="ar-MA" sz="1800" b="1" baseline="0"/>
            <a:t> </a:t>
          </a:r>
          <a:r>
            <a:rPr lang="ar-MA" sz="1800" b="1"/>
            <a:t>ادخال رقم ترتيب العميل  بدون تكرار حسب اسم المسؤول</a:t>
          </a:r>
          <a:endParaRPr lang="fr-FR" sz="1800" b="1"/>
        </a:p>
      </xdr:txBody>
    </xdr:sp>
    <xdr:clientData/>
  </xdr:twoCellAnchor>
  <xdr:twoCellAnchor>
    <xdr:from>
      <xdr:col>4</xdr:col>
      <xdr:colOff>190502</xdr:colOff>
      <xdr:row>4</xdr:row>
      <xdr:rowOff>68035</xdr:rowOff>
    </xdr:from>
    <xdr:to>
      <xdr:col>5</xdr:col>
      <xdr:colOff>639537</xdr:colOff>
      <xdr:row>6</xdr:row>
      <xdr:rowOff>136070</xdr:rowOff>
    </xdr:to>
    <xdr:sp macro="" textlink="">
      <xdr:nvSpPr>
        <xdr:cNvPr id="15" name="Flèche à angle droi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0800000">
          <a:off x="12482430856" y="830035"/>
          <a:ext cx="1551214" cy="449035"/>
        </a:xfrm>
        <a:prstGeom prst="bentUpArrow">
          <a:avLst/>
        </a:prstGeom>
        <a:solidFill>
          <a:srgbClr val="FF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r" rtl="1"/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B7:M60"/>
  <sheetViews>
    <sheetView rightToLeft="1" tabSelected="1" topLeftCell="A19" zoomScale="70" zoomScaleNormal="70" workbookViewId="0">
      <selection activeCell="G9" sqref="G9"/>
    </sheetView>
  </sheetViews>
  <sheetFormatPr defaultColWidth="11" defaultRowHeight="14.25" x14ac:dyDescent="0.2"/>
  <cols>
    <col min="1" max="1" width="8.875" customWidth="1"/>
    <col min="2" max="2" width="20.75" customWidth="1"/>
    <col min="3" max="3" width="20.25" customWidth="1"/>
    <col min="4" max="4" width="17.625" customWidth="1"/>
    <col min="5" max="5" width="16.375" customWidth="1"/>
    <col min="6" max="7" width="16" customWidth="1"/>
    <col min="8" max="8" width="15.375" customWidth="1"/>
    <col min="9" max="9" width="17.75" customWidth="1"/>
    <col min="10" max="10" width="15.125" customWidth="1"/>
    <col min="11" max="11" width="18.625" customWidth="1"/>
    <col min="12" max="12" width="15.25" customWidth="1"/>
  </cols>
  <sheetData>
    <row r="7" spans="2:13" ht="20.25" x14ac:dyDescent="0.3">
      <c r="M7" s="23" t="s">
        <v>2</v>
      </c>
    </row>
    <row r="8" spans="2:13" ht="20.25" x14ac:dyDescent="0.3">
      <c r="B8" s="25" t="s">
        <v>7</v>
      </c>
      <c r="C8" s="25" t="s">
        <v>6</v>
      </c>
      <c r="D8" s="25" t="s">
        <v>0</v>
      </c>
      <c r="E8" s="25" t="s">
        <v>24</v>
      </c>
      <c r="F8" s="25" t="s">
        <v>13</v>
      </c>
      <c r="G8" s="25" t="s">
        <v>8</v>
      </c>
      <c r="H8" s="2"/>
      <c r="M8" s="23" t="s">
        <v>1</v>
      </c>
    </row>
    <row r="9" spans="2:13" ht="20.25" x14ac:dyDescent="0.3">
      <c r="B9" s="15">
        <v>4445</v>
      </c>
      <c r="C9" s="14" t="s">
        <v>2</v>
      </c>
      <c r="D9" s="16" t="s">
        <v>9</v>
      </c>
      <c r="E9" s="24">
        <v>44197</v>
      </c>
      <c r="F9" s="14">
        <f>COUNTIFS(C9:$C$9,C9)</f>
        <v>1</v>
      </c>
      <c r="G9" s="14" t="str">
        <f>B9&amp;"-"&amp;F9</f>
        <v>4445-1</v>
      </c>
      <c r="H9" s="18"/>
      <c r="J9" s="34"/>
      <c r="M9" s="23" t="s">
        <v>4</v>
      </c>
    </row>
    <row r="10" spans="2:13" ht="20.25" x14ac:dyDescent="0.3">
      <c r="B10" s="15">
        <v>4446</v>
      </c>
      <c r="C10" s="14" t="s">
        <v>1</v>
      </c>
      <c r="D10" s="16" t="s">
        <v>10</v>
      </c>
      <c r="E10" s="24">
        <v>44198</v>
      </c>
      <c r="F10" s="14">
        <f>COUNTIFS(C$9:$C10,C10)</f>
        <v>1</v>
      </c>
      <c r="G10" s="14" t="str">
        <f t="shared" ref="G10:G23" si="0">B10&amp;"-"&amp;F10</f>
        <v>4446-1</v>
      </c>
      <c r="H10" s="18"/>
      <c r="M10" s="23"/>
    </row>
    <row r="11" spans="2:13" ht="20.25" x14ac:dyDescent="0.2">
      <c r="B11" s="15">
        <v>4447</v>
      </c>
      <c r="C11" s="14" t="s">
        <v>4</v>
      </c>
      <c r="D11" s="16" t="s">
        <v>11</v>
      </c>
      <c r="E11" s="24">
        <v>44199</v>
      </c>
      <c r="F11" s="14">
        <f>COUNTIFS(C$9:$C11,C11)</f>
        <v>1</v>
      </c>
      <c r="G11" s="14" t="str">
        <f t="shared" si="0"/>
        <v>4447-1</v>
      </c>
      <c r="H11" s="18"/>
      <c r="I11" s="1"/>
    </row>
    <row r="12" spans="2:13" ht="20.25" x14ac:dyDescent="0.2">
      <c r="B12" s="15">
        <v>4445</v>
      </c>
      <c r="C12" s="14" t="s">
        <v>2</v>
      </c>
      <c r="D12" s="16" t="s">
        <v>14</v>
      </c>
      <c r="E12" s="24">
        <v>44197</v>
      </c>
      <c r="F12" s="14">
        <f>COUNTIFS(C$9:$C12,C12)</f>
        <v>2</v>
      </c>
      <c r="G12" s="14" t="str">
        <f t="shared" si="0"/>
        <v>4445-2</v>
      </c>
      <c r="H12" s="18"/>
      <c r="K12" s="33"/>
    </row>
    <row r="13" spans="2:13" ht="20.25" x14ac:dyDescent="0.2">
      <c r="B13" s="15">
        <v>4445</v>
      </c>
      <c r="C13" s="14" t="s">
        <v>2</v>
      </c>
      <c r="D13" s="16" t="s">
        <v>15</v>
      </c>
      <c r="E13" s="24">
        <v>44201</v>
      </c>
      <c r="F13" s="14">
        <f>COUNTIFS(C$9:$C13,C13)</f>
        <v>3</v>
      </c>
      <c r="G13" s="14" t="str">
        <f t="shared" si="0"/>
        <v>4445-3</v>
      </c>
      <c r="H13" s="19"/>
    </row>
    <row r="14" spans="2:13" ht="20.25" x14ac:dyDescent="0.2">
      <c r="B14" s="15">
        <v>4445</v>
      </c>
      <c r="C14" s="14" t="s">
        <v>2</v>
      </c>
      <c r="D14" s="17" t="s">
        <v>16</v>
      </c>
      <c r="E14" s="24">
        <v>44202</v>
      </c>
      <c r="F14" s="14">
        <f>COUNTIFS(C$9:$C14,C14)</f>
        <v>4</v>
      </c>
      <c r="G14" s="14" t="str">
        <f t="shared" si="0"/>
        <v>4445-4</v>
      </c>
      <c r="H14" s="19"/>
    </row>
    <row r="15" spans="2:13" ht="20.25" x14ac:dyDescent="0.2">
      <c r="B15" s="15">
        <v>4445</v>
      </c>
      <c r="C15" s="14" t="s">
        <v>2</v>
      </c>
      <c r="D15" s="17" t="s">
        <v>5</v>
      </c>
      <c r="E15" s="24">
        <v>44203</v>
      </c>
      <c r="F15" s="14">
        <f>COUNTIFS(C$9:$C15,C15)</f>
        <v>5</v>
      </c>
      <c r="G15" s="14" t="str">
        <f t="shared" si="0"/>
        <v>4445-5</v>
      </c>
      <c r="H15" s="19"/>
    </row>
    <row r="16" spans="2:13" ht="20.25" x14ac:dyDescent="0.2">
      <c r="B16" s="15">
        <v>4446</v>
      </c>
      <c r="C16" s="14" t="s">
        <v>1</v>
      </c>
      <c r="D16" s="16" t="s">
        <v>23</v>
      </c>
      <c r="E16" s="24">
        <v>44204</v>
      </c>
      <c r="F16" s="14">
        <f>COUNTIFS(C$9:$C16,C16)</f>
        <v>2</v>
      </c>
      <c r="G16" s="14" t="str">
        <f t="shared" si="0"/>
        <v>4446-2</v>
      </c>
      <c r="H16" s="18"/>
    </row>
    <row r="17" spans="2:13" ht="20.25" x14ac:dyDescent="0.2">
      <c r="B17" s="15">
        <v>4445</v>
      </c>
      <c r="C17" s="14" t="s">
        <v>2</v>
      </c>
      <c r="D17" s="17" t="s">
        <v>3</v>
      </c>
      <c r="E17" s="24">
        <v>44206</v>
      </c>
      <c r="F17" s="14">
        <f>COUNTIFS(C$9:$C17,C17)</f>
        <v>6</v>
      </c>
      <c r="G17" s="14" t="str">
        <f t="shared" si="0"/>
        <v>4445-6</v>
      </c>
      <c r="H17" s="19"/>
    </row>
    <row r="18" spans="2:13" ht="20.25" x14ac:dyDescent="0.2">
      <c r="B18" s="15">
        <v>4445</v>
      </c>
      <c r="C18" s="14" t="s">
        <v>2</v>
      </c>
      <c r="D18" s="17" t="s">
        <v>17</v>
      </c>
      <c r="E18" s="24">
        <v>44207</v>
      </c>
      <c r="F18" s="14">
        <f>COUNTIFS(C$9:$C18,C18)</f>
        <v>7</v>
      </c>
      <c r="G18" s="14" t="str">
        <f t="shared" si="0"/>
        <v>4445-7</v>
      </c>
      <c r="H18" s="19"/>
    </row>
    <row r="19" spans="2:13" ht="20.25" x14ac:dyDescent="0.2">
      <c r="B19" s="15">
        <v>4445</v>
      </c>
      <c r="C19" s="14" t="s">
        <v>2</v>
      </c>
      <c r="D19" s="17" t="s">
        <v>18</v>
      </c>
      <c r="E19" s="24">
        <v>44208</v>
      </c>
      <c r="F19" s="14">
        <f>COUNTIFS(C$9:$C19,C19)</f>
        <v>8</v>
      </c>
      <c r="G19" s="14" t="str">
        <f t="shared" si="0"/>
        <v>4445-8</v>
      </c>
      <c r="H19" s="19"/>
    </row>
    <row r="20" spans="2:13" ht="20.25" x14ac:dyDescent="0.2">
      <c r="B20" s="15">
        <v>4445</v>
      </c>
      <c r="C20" s="14" t="s">
        <v>2</v>
      </c>
      <c r="D20" s="16" t="s">
        <v>19</v>
      </c>
      <c r="E20" s="24">
        <v>44209</v>
      </c>
      <c r="F20" s="14">
        <f>COUNTIFS(C$9:$C20,C20)</f>
        <v>9</v>
      </c>
      <c r="G20" s="14" t="str">
        <f t="shared" si="0"/>
        <v>4445-9</v>
      </c>
      <c r="H20" s="19"/>
    </row>
    <row r="21" spans="2:13" ht="20.25" x14ac:dyDescent="0.2">
      <c r="B21" s="15">
        <v>4445</v>
      </c>
      <c r="C21" s="14" t="s">
        <v>2</v>
      </c>
      <c r="D21" s="17" t="s">
        <v>20</v>
      </c>
      <c r="E21" s="24">
        <v>44210</v>
      </c>
      <c r="F21" s="14">
        <f>COUNTIFS(C$9:$C21,C21)</f>
        <v>10</v>
      </c>
      <c r="G21" s="14" t="str">
        <f t="shared" si="0"/>
        <v>4445-10</v>
      </c>
      <c r="H21" s="19"/>
    </row>
    <row r="22" spans="2:13" ht="20.25" x14ac:dyDescent="0.2">
      <c r="B22" s="15">
        <v>4445</v>
      </c>
      <c r="C22" s="14" t="s">
        <v>2</v>
      </c>
      <c r="D22" s="17" t="s">
        <v>21</v>
      </c>
      <c r="E22" s="24">
        <v>44211</v>
      </c>
      <c r="F22" s="14">
        <f>COUNTIFS(C$9:$C22,C22)</f>
        <v>11</v>
      </c>
      <c r="G22" s="14" t="str">
        <f t="shared" si="0"/>
        <v>4445-11</v>
      </c>
      <c r="H22" s="19"/>
    </row>
    <row r="23" spans="2:13" ht="20.25" x14ac:dyDescent="0.2">
      <c r="B23" s="15">
        <v>4445</v>
      </c>
      <c r="C23" s="14" t="s">
        <v>2</v>
      </c>
      <c r="D23" s="17" t="s">
        <v>22</v>
      </c>
      <c r="E23" s="24">
        <v>44212</v>
      </c>
      <c r="F23" s="14">
        <f>COUNTIFS(C$9:$C23,C23)</f>
        <v>12</v>
      </c>
      <c r="G23" s="14" t="str">
        <f t="shared" si="0"/>
        <v>4445-12</v>
      </c>
      <c r="H23" s="19"/>
    </row>
    <row r="24" spans="2:13" ht="18" x14ac:dyDescent="0.2">
      <c r="B24" s="20"/>
      <c r="C24" s="21"/>
      <c r="D24" s="22"/>
      <c r="E24" s="22"/>
      <c r="F24" s="22"/>
      <c r="G24" s="22"/>
      <c r="H24" s="22"/>
    </row>
    <row r="25" spans="2:13" ht="18" x14ac:dyDescent="0.2">
      <c r="B25" s="20"/>
      <c r="C25" s="21"/>
      <c r="D25" s="22"/>
      <c r="E25" s="22"/>
      <c r="F25" s="22"/>
      <c r="G25" s="22"/>
      <c r="H25" s="22"/>
    </row>
    <row r="26" spans="2:13" ht="18" x14ac:dyDescent="0.2">
      <c r="B26" s="20"/>
      <c r="C26" s="21"/>
      <c r="D26" s="22"/>
      <c r="E26" s="22"/>
      <c r="F26" s="22"/>
      <c r="G26" s="22"/>
      <c r="H26" s="22"/>
    </row>
    <row r="28" spans="2:13" ht="15" thickBot="1" x14ac:dyDescent="0.25"/>
    <row r="29" spans="2:13" x14ac:dyDescent="0.2"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</row>
    <row r="30" spans="2:13" ht="20.25" x14ac:dyDescent="0.2">
      <c r="B30" s="26" t="s">
        <v>12</v>
      </c>
      <c r="C30" s="6"/>
      <c r="D30" s="6"/>
      <c r="E30" s="35" t="s">
        <v>25</v>
      </c>
      <c r="F30" s="35"/>
      <c r="G30" s="6"/>
      <c r="H30" s="6"/>
      <c r="I30" s="6"/>
      <c r="J30" s="35" t="s">
        <v>26</v>
      </c>
      <c r="K30" s="35"/>
      <c r="L30" s="6"/>
      <c r="M30" s="7"/>
    </row>
    <row r="31" spans="2:13" ht="23.25" x14ac:dyDescent="0.3">
      <c r="B31" s="29" t="s">
        <v>2</v>
      </c>
      <c r="C31" s="6"/>
      <c r="D31" s="12" t="s">
        <v>13</v>
      </c>
      <c r="E31" s="12" t="s">
        <v>0</v>
      </c>
      <c r="F31" s="12" t="s">
        <v>24</v>
      </c>
      <c r="G31" s="12" t="s">
        <v>8</v>
      </c>
      <c r="H31" s="27"/>
      <c r="I31" s="12" t="s">
        <v>13</v>
      </c>
      <c r="J31" s="12" t="s">
        <v>0</v>
      </c>
      <c r="K31" s="12" t="s">
        <v>24</v>
      </c>
      <c r="L31" s="12" t="s">
        <v>8</v>
      </c>
      <c r="M31" s="7"/>
    </row>
    <row r="32" spans="2:13" ht="23.25" x14ac:dyDescent="0.35">
      <c r="B32" s="30"/>
      <c r="C32" s="6"/>
      <c r="D32" s="13">
        <v>1</v>
      </c>
      <c r="E32" s="13" t="str">
        <f t="array" ref="E32">IFERROR(INDEX($B$9:$G$23,SMALL(IF($C$9:$C$23=$B$31,ROW($C$9:$C$23)),ROW($A1))-8,3),"")</f>
        <v>رشيد</v>
      </c>
      <c r="F32" s="11">
        <f t="array" ref="F32">IFERROR(INDEX($B$9:$G$23,SMALL(IF($C$9:$C$23=$B$31,ROW($C$9:$C$23)),ROW($A1))-8,4),"")</f>
        <v>44197</v>
      </c>
      <c r="G32" s="13" t="str">
        <f t="array" ref="G32">IFERROR(INDEX($B$9:$G$23,SMALL(IF($C$9:$C$23=$B$31,ROW($C$9:$C$23)),ROW($A1))-8,6),"")</f>
        <v>4445-1</v>
      </c>
      <c r="H32" s="27"/>
      <c r="I32" s="13">
        <v>7</v>
      </c>
      <c r="J32" s="13" t="str">
        <f t="array" ref="J32">IFERROR(INDEX($B$9:$G$23,SMALL(IF($C$9:$C$23=$B$31,ROW($C$9:$C$23)),ROW($A7))-8,3),"")</f>
        <v>ناعم</v>
      </c>
      <c r="K32" s="11">
        <f t="array" ref="K32">IFERROR(INDEX($B$9:$G$23,SMALL(IF($C$9:$C$23=$B$31,ROW($C$9:$C$23)),ROW($A7))-8,4),"")</f>
        <v>44207</v>
      </c>
      <c r="L32" s="13" t="str">
        <f t="array" ref="L32">IFERROR(INDEX($B$9:$G$23,SMALL(IF($C$9:$C$23=$B$31,ROW($C$9:$C$23)),ROW($A7))-8,6),"")</f>
        <v>4445-7</v>
      </c>
      <c r="M32" s="7"/>
    </row>
    <row r="33" spans="2:13" ht="23.25" x14ac:dyDescent="0.35">
      <c r="B33" s="30"/>
      <c r="C33" s="6"/>
      <c r="D33" s="13">
        <v>2</v>
      </c>
      <c r="E33" s="13" t="str">
        <f t="array" ref="E33">IFERROR(INDEX($B$9:$G$23,SMALL(IF($C$9:$C$23=$B$31,ROW($C$9:$C$23)),ROW($A2))-8,3),"")</f>
        <v>ثامر</v>
      </c>
      <c r="F33" s="11">
        <f t="array" ref="F33">IFERROR(INDEX($B$9:$G$23,SMALL(IF($C$9:$C$23=$B$31,ROW($C$9:$C$23)),ROW($A2))-8,4),"")</f>
        <v>44197</v>
      </c>
      <c r="G33" s="13" t="str">
        <f t="array" ref="G33">IFERROR(INDEX($B$9:$G$23,SMALL(IF($C$9:$C$23=$B$31,ROW($C$9:$C$23)),ROW($A2))-8,6),"")</f>
        <v>4445-2</v>
      </c>
      <c r="H33" s="27"/>
      <c r="I33" s="13">
        <v>8</v>
      </c>
      <c r="J33" s="13" t="str">
        <f t="array" ref="J33">IFERROR(INDEX($B$9:$G$23,SMALL(IF($C$9:$C$23=$B$31,ROW($C$9:$C$23)),ROW($A8))-8,3),"")</f>
        <v>جابر</v>
      </c>
      <c r="K33" s="11">
        <f t="array" ref="K33">IFERROR(INDEX($B$9:$G$23,SMALL(IF($C$9:$C$23=$B$31,ROW($C$9:$C$23)),ROW($A8))-8,4),"")</f>
        <v>44208</v>
      </c>
      <c r="L33" s="13" t="str">
        <f t="array" ref="L33">IFERROR(INDEX($B$9:$G$23,SMALL(IF($C$9:$C$23=$B$31,ROW($C$9:$C$23)),ROW($A8))-8,6),"")</f>
        <v>4445-8</v>
      </c>
      <c r="M33" s="7"/>
    </row>
    <row r="34" spans="2:13" ht="23.25" x14ac:dyDescent="0.35">
      <c r="B34" s="30"/>
      <c r="C34" s="6"/>
      <c r="D34" s="13">
        <v>3</v>
      </c>
      <c r="E34" s="13" t="str">
        <f t="array" ref="E34">IFERROR(INDEX($B$9:$G$23,SMALL(IF($C$9:$C$23=$B$31,ROW($C$9:$C$23)),ROW($A3))-8,3),"")</f>
        <v>احسان</v>
      </c>
      <c r="F34" s="11">
        <f t="array" ref="F34">IFERROR(INDEX($B$9:$G$23,SMALL(IF($C$9:$C$23=$B$31,ROW($C$9:$C$23)),ROW($A3))-8,4),"")</f>
        <v>44201</v>
      </c>
      <c r="G34" s="13" t="str">
        <f t="array" ref="G34">IFERROR(INDEX($B$9:$G$23,SMALL(IF($C$9:$C$23=$B$31,ROW($C$9:$C$23)),ROW($A3))-8,6),"")</f>
        <v>4445-3</v>
      </c>
      <c r="H34" s="27"/>
      <c r="I34" s="13">
        <v>9</v>
      </c>
      <c r="J34" s="13" t="str">
        <f t="array" ref="J34">IFERROR(INDEX($B$9:$G$23,SMALL(IF($C$9:$C$23=$B$31,ROW($C$9:$C$23)),ROW($A9))-8,3),"")</f>
        <v>بغدادي</v>
      </c>
      <c r="K34" s="11">
        <f t="array" ref="K34">IFERROR(INDEX($B$9:$G$23,SMALL(IF($C$9:$C$23=$B$31,ROW($C$9:$C$23)),ROW($A9))-8,4),"")</f>
        <v>44209</v>
      </c>
      <c r="L34" s="13" t="str">
        <f t="array" ref="L34">IFERROR(INDEX($B$9:$G$23,SMALL(IF($C$9:$C$23=$B$31,ROW($C$9:$C$23)),ROW($A9))-8,6),"")</f>
        <v>4445-9</v>
      </c>
      <c r="M34" s="7"/>
    </row>
    <row r="35" spans="2:13" ht="23.25" x14ac:dyDescent="0.35">
      <c r="B35" s="30"/>
      <c r="C35" s="6"/>
      <c r="D35" s="13">
        <v>4</v>
      </c>
      <c r="E35" s="13" t="str">
        <f t="array" ref="E35">IFERROR(INDEX($B$9:$G$23,SMALL(IF($C$9:$C$23=$B$31,ROW($C$9:$C$23)),ROW($A4))-8,3),"")</f>
        <v>مروة</v>
      </c>
      <c r="F35" s="11">
        <f t="array" ref="F35">IFERROR(INDEX($B$9:$G$23,SMALL(IF($C$9:$C$23=$B$31,ROW($C$9:$C$23)),ROW($A4))-8,4),"")</f>
        <v>44202</v>
      </c>
      <c r="G35" s="13" t="str">
        <f t="array" ref="G35">IFERROR(INDEX($B$9:$G$23,SMALL(IF($C$9:$C$23=$B$31,ROW($C$9:$C$23)),ROW($A4))-8,6),"")</f>
        <v>4445-4</v>
      </c>
      <c r="H35" s="27"/>
      <c r="I35" s="13">
        <v>10</v>
      </c>
      <c r="J35" s="13" t="str">
        <f t="array" ref="J35">IFERROR(INDEX($B$9:$G$23,SMALL(IF($C$9:$C$23=$B$31,ROW($C$9:$C$23)),ROW($A10))-8,3),"")</f>
        <v>ريان</v>
      </c>
      <c r="K35" s="11">
        <f t="array" ref="K35">IFERROR(INDEX($B$9:$G$23,SMALL(IF($C$9:$C$23=$B$31,ROW($C$9:$C$23)),ROW($A10))-8,4),"")</f>
        <v>44210</v>
      </c>
      <c r="L35" s="13" t="str">
        <f t="array" ref="L35">IFERROR(INDEX($B$9:$G$23,SMALL(IF($C$9:$C$23=$B$31,ROW($C$9:$C$23)),ROW($A10))-8,6),"")</f>
        <v>4445-10</v>
      </c>
      <c r="M35" s="7"/>
    </row>
    <row r="36" spans="2:13" ht="23.25" x14ac:dyDescent="0.35">
      <c r="B36" s="30"/>
      <c r="C36" s="6"/>
      <c r="D36" s="13">
        <v>5</v>
      </c>
      <c r="E36" s="13" t="str">
        <f t="array" ref="E36">IFERROR(INDEX($B$9:$G$23,SMALL(IF($C$9:$C$23=$B$31,ROW($C$9:$C$23)),ROW($A5))-8,3),"")</f>
        <v>فرح</v>
      </c>
      <c r="F36" s="11">
        <f t="array" ref="F36">IFERROR(INDEX($B$9:$G$23,SMALL(IF($C$9:$C$23=$B$31,ROW($C$9:$C$23)),ROW($A5))-8,4),"")</f>
        <v>44203</v>
      </c>
      <c r="G36" s="13" t="str">
        <f t="array" ref="G36">IFERROR(INDEX($B$9:$G$23,SMALL(IF($C$9:$C$23=$B$31,ROW($C$9:$C$23)),ROW($A5))-8,6),"")</f>
        <v>4445-5</v>
      </c>
      <c r="H36" s="27"/>
      <c r="I36" s="13">
        <v>11</v>
      </c>
      <c r="J36" s="13" t="str">
        <f t="array" ref="J36">IFERROR(INDEX($B$9:$G$23,SMALL(IF($C$9:$C$23=$B$31,ROW($C$9:$C$23)),ROW($A11))-8,3),"")</f>
        <v>سهام</v>
      </c>
      <c r="K36" s="11">
        <f t="array" ref="K36">IFERROR(INDEX($B$9:$G$23,SMALL(IF($C$9:$C$23=$B$31,ROW($C$9:$C$23)),ROW($A11))-8,4),"")</f>
        <v>44211</v>
      </c>
      <c r="L36" s="13" t="str">
        <f t="array" ref="L36">IFERROR(INDEX($B$9:$G$23,SMALL(IF($C$9:$C$23=$B$31,ROW($C$9:$C$23)),ROW($A11))-8,6),"")</f>
        <v>4445-11</v>
      </c>
      <c r="M36" s="7"/>
    </row>
    <row r="37" spans="2:13" ht="23.25" x14ac:dyDescent="0.35">
      <c r="B37" s="30"/>
      <c r="C37" s="6"/>
      <c r="D37" s="13">
        <v>6</v>
      </c>
      <c r="E37" s="13" t="str">
        <f t="array" ref="E37">IFERROR(INDEX($B$9:$G$23,SMALL(IF($C$9:$C$23=$B$31,ROW($C$9:$C$23)),ROW($A6))-8,3),"")</f>
        <v>نور</v>
      </c>
      <c r="F37" s="11">
        <f t="array" ref="F37">IFERROR(INDEX($B$9:$G$23,SMALL(IF($C$9:$C$23=$B$31,ROW($C$9:$C$23)),ROW($A6))-8,4),"")</f>
        <v>44206</v>
      </c>
      <c r="G37" s="13" t="str">
        <f t="array" ref="G37">IFERROR(INDEX($B$9:$G$23,SMALL(IF($C$9:$C$23=$B$31,ROW($C$9:$C$23)),ROW($A6))-8,6),"")</f>
        <v>4445-6</v>
      </c>
      <c r="H37" s="27"/>
      <c r="I37" s="13">
        <v>12</v>
      </c>
      <c r="J37" s="13" t="str">
        <f t="array" ref="J37">IFERROR(INDEX($B$9:$G$23,SMALL(IF($C$9:$C$23=$B$31,ROW($C$9:$C$23)),ROW($A12))-8,3),"")</f>
        <v>وداد</v>
      </c>
      <c r="K37" s="11">
        <f t="array" ref="K37">IFERROR(INDEX($B$9:$G$23,SMALL(IF($C$9:$C$23=$B$31,ROW($C$9:$C$23)),ROW($A12))-8,4),"")</f>
        <v>44212</v>
      </c>
      <c r="L37" s="13" t="str">
        <f t="array" ref="L37">IFERROR(INDEX($B$9:$G$23,SMALL(IF($C$9:$C$23=$B$31,ROW($C$9:$C$23)),ROW($A12))-8,6),"")</f>
        <v>4445-12</v>
      </c>
      <c r="M37" s="7"/>
    </row>
    <row r="38" spans="2:13" ht="24" thickBot="1" x14ac:dyDescent="0.4">
      <c r="B38" s="31"/>
      <c r="C38" s="9"/>
      <c r="D38" s="9"/>
      <c r="E38" s="28"/>
      <c r="F38" s="9"/>
      <c r="G38" s="9"/>
      <c r="H38" s="9"/>
      <c r="I38" s="9"/>
      <c r="J38" s="9"/>
      <c r="K38" s="9"/>
      <c r="L38" s="9"/>
      <c r="M38" s="10"/>
    </row>
    <row r="39" spans="2:13" ht="23.25" x14ac:dyDescent="0.35">
      <c r="B39" s="32"/>
    </row>
    <row r="40" spans="2:13" ht="19.5" customHeight="1" x14ac:dyDescent="0.2"/>
    <row r="41" spans="2:13" ht="19.5" customHeight="1" x14ac:dyDescent="0.2"/>
    <row r="42" spans="2:13" ht="19.5" customHeight="1" x14ac:dyDescent="0.2"/>
    <row r="43" spans="2:13" ht="19.5" customHeight="1" x14ac:dyDescent="0.2"/>
    <row r="44" spans="2:13" ht="19.5" customHeight="1" x14ac:dyDescent="0.2"/>
    <row r="45" spans="2:13" ht="19.5" customHeight="1" x14ac:dyDescent="0.2"/>
    <row r="46" spans="2:13" ht="19.5" customHeight="1" x14ac:dyDescent="0.2"/>
    <row r="47" spans="2:13" ht="19.5" customHeight="1" x14ac:dyDescent="0.2"/>
    <row r="48" spans="2:13" ht="19.5" customHeight="1" x14ac:dyDescent="0.2"/>
    <row r="49" spans="2:12" ht="19.5" customHeight="1" x14ac:dyDescent="0.2"/>
    <row r="50" spans="2:12" ht="19.5" customHeight="1" x14ac:dyDescent="0.2"/>
    <row r="51" spans="2:12" ht="19.5" customHeight="1" x14ac:dyDescent="0.2"/>
    <row r="52" spans="2:12" ht="19.5" customHeight="1" x14ac:dyDescent="0.2"/>
    <row r="53" spans="2:12" ht="19.5" customHeight="1" x14ac:dyDescent="0.2"/>
    <row r="54" spans="2:12" ht="19.5" customHeight="1" x14ac:dyDescent="0.2"/>
    <row r="55" spans="2:12" ht="19.5" customHeight="1" x14ac:dyDescent="0.2"/>
    <row r="56" spans="2:12" ht="19.5" customHeight="1" x14ac:dyDescent="0.2"/>
    <row r="57" spans="2:12" ht="19.5" customHeight="1" x14ac:dyDescent="0.2"/>
    <row r="58" spans="2:12" ht="19.5" customHeight="1" x14ac:dyDescent="0.2"/>
    <row r="59" spans="2:12" ht="19.5" customHeight="1" x14ac:dyDescent="0.2"/>
    <row r="60" spans="2:12" ht="18.75" thickBot="1" x14ac:dyDescent="0.25">
      <c r="B60" s="8"/>
      <c r="C60" s="9"/>
      <c r="D60" s="9"/>
      <c r="E60" s="28"/>
      <c r="F60" s="9"/>
      <c r="G60" s="9"/>
      <c r="H60" s="9"/>
      <c r="I60" s="9"/>
      <c r="J60" s="9"/>
      <c r="K60" s="9"/>
      <c r="L60" s="9"/>
    </row>
  </sheetData>
  <mergeCells count="2">
    <mergeCell ref="E30:F30"/>
    <mergeCell ref="J30:K30"/>
  </mergeCells>
  <dataValidations count="1">
    <dataValidation type="list" allowBlank="1" showInputMessage="1" showErrorMessage="1" sqref="B31" xr:uid="{00000000-0002-0000-0000-000000000000}">
      <formula1>$M$7:$M$9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المطلوب رقم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Coop.Bayti</dc:creator>
  <cp:lastModifiedBy>ASD</cp:lastModifiedBy>
  <dcterms:created xsi:type="dcterms:W3CDTF">2021-12-02T08:30:15Z</dcterms:created>
  <dcterms:modified xsi:type="dcterms:W3CDTF">2021-12-04T08:50:15Z</dcterms:modified>
</cp:coreProperties>
</file>