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esktop\"/>
    </mc:Choice>
  </mc:AlternateContent>
  <xr:revisionPtr revIDLastSave="0" documentId="13_ncr:1_{D5A178DA-CA1D-4D45-982B-8093FBDE5E51}" xr6:coauthVersionLast="46" xr6:coauthVersionMax="46" xr10:uidLastSave="{00000000-0000-0000-0000-000000000000}"/>
  <bookViews>
    <workbookView xWindow="-120" yWindow="-120" windowWidth="24240" windowHeight="13140" activeTab="1" xr2:uid="{605F43AA-6976-4FEC-934C-CD997BFBD1B3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" l="1"/>
  <c r="H13" i="2"/>
  <c r="H11" i="2"/>
  <c r="H3" i="2"/>
  <c r="H4" i="2"/>
  <c r="H5" i="2"/>
  <c r="H2" i="2"/>
  <c r="D2" i="2"/>
  <c r="S3" i="1"/>
  <c r="S4" i="1"/>
  <c r="S5" i="1"/>
  <c r="S6" i="1"/>
  <c r="S2" i="1"/>
  <c r="R3" i="1"/>
  <c r="R4" i="1"/>
  <c r="R5" i="1"/>
  <c r="R6" i="1"/>
  <c r="R2" i="1"/>
  <c r="Q3" i="1"/>
  <c r="Q4" i="1"/>
  <c r="Q5" i="1"/>
  <c r="Q6" i="1"/>
  <c r="Q2" i="1"/>
  <c r="J3" i="1"/>
  <c r="J4" i="1"/>
  <c r="J5" i="1"/>
  <c r="J6" i="1"/>
  <c r="J2" i="1"/>
  <c r="E3" i="1"/>
  <c r="E4" i="1"/>
  <c r="E5" i="1"/>
  <c r="E6" i="1"/>
  <c r="E2" i="1"/>
  <c r="C2" i="2" l="1"/>
  <c r="B2" i="2"/>
  <c r="A2" i="2"/>
</calcChain>
</file>

<file path=xl/sharedStrings.xml><?xml version="1.0" encoding="utf-8"?>
<sst xmlns="http://schemas.openxmlformats.org/spreadsheetml/2006/main" count="64" uniqueCount="44">
  <si>
    <t>الرقم الوظيفي</t>
  </si>
  <si>
    <t>اسم الموظف</t>
  </si>
  <si>
    <t>الجنس</t>
  </si>
  <si>
    <t>المؤهل العلمي</t>
  </si>
  <si>
    <t>الوظيفة</t>
  </si>
  <si>
    <t>ناصر</t>
  </si>
  <si>
    <t>ذكر</t>
  </si>
  <si>
    <t>بكالوريوس</t>
  </si>
  <si>
    <t>محاسب</t>
  </si>
  <si>
    <t>سامية</t>
  </si>
  <si>
    <t>أنثى</t>
  </si>
  <si>
    <t>دبلوم</t>
  </si>
  <si>
    <t>إدارية</t>
  </si>
  <si>
    <t>سالم</t>
  </si>
  <si>
    <t>ماجستير</t>
  </si>
  <si>
    <t>باحث قانوني</t>
  </si>
  <si>
    <t>عدنان</t>
  </si>
  <si>
    <t>الشهادة العامة</t>
  </si>
  <si>
    <t>مندوب</t>
  </si>
  <si>
    <t>بلقيس</t>
  </si>
  <si>
    <t>مسؤولة التوظيف</t>
  </si>
  <si>
    <t>عدد الموظفين</t>
  </si>
  <si>
    <t>إجمالي الرواتب</t>
  </si>
  <si>
    <t>تاريخ الميلاد</t>
  </si>
  <si>
    <t>العمر</t>
  </si>
  <si>
    <t>الجنسية</t>
  </si>
  <si>
    <t>التخصص</t>
  </si>
  <si>
    <t>تاريخ التعيين</t>
  </si>
  <si>
    <t>سنوات العمل</t>
  </si>
  <si>
    <t>الراتب الأساسي</t>
  </si>
  <si>
    <t>بدل السكن</t>
  </si>
  <si>
    <t>بدل النقل</t>
  </si>
  <si>
    <t>بدل الكهرباء</t>
  </si>
  <si>
    <t>بدل الماء</t>
  </si>
  <si>
    <t>مساهمة التأمينتات الإجتماعة</t>
  </si>
  <si>
    <t>صافي الراتب</t>
  </si>
  <si>
    <t>عُماني</t>
  </si>
  <si>
    <t>إماراتي</t>
  </si>
  <si>
    <t>سعودي</t>
  </si>
  <si>
    <t>محاسبة</t>
  </si>
  <si>
    <t>إدارة أعمال</t>
  </si>
  <si>
    <t>قانون</t>
  </si>
  <si>
    <t>أدبي</t>
  </si>
  <si>
    <t>إجمالي الراتب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</si>
</sst>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yyyy\-mm\-dd;@"/>
    <numFmt numFmtId="167" formatCode="#,##0.000"/>
  </numFmts>
  <fonts count="7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scheme val="minor"/>
    </font>
    <font>
      <b/>
      <sz val="20"/>
      <color theme="9" tint="-0.499984740745262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color theme="9" tint="-0.499984740745262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 readingOrder="2"/>
    </xf>
    <xf numFmtId="0" fontId="6" fillId="0" borderId="0" xfId="0" applyFont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2434-29ED-46B3-ACCB-39F447375405}">
  <dimension ref="A1:S6"/>
  <sheetViews>
    <sheetView rightToLeft="1" workbookViewId="0">
      <selection activeCell="F2" sqref="F2:F6"/>
    </sheetView>
  </sheetViews>
  <sheetFormatPr defaultRowHeight="23.25" x14ac:dyDescent="0.35"/>
  <cols>
    <col min="1" max="1" width="15" style="9" bestFit="1" customWidth="1"/>
    <col min="2" max="2" width="13.875" style="9" bestFit="1" customWidth="1"/>
    <col min="3" max="3" width="16.5" style="9" bestFit="1" customWidth="1"/>
    <col min="4" max="4" width="8" style="9" bestFit="1" customWidth="1"/>
    <col min="5" max="5" width="6.375" style="9" bestFit="1" customWidth="1"/>
    <col min="6" max="6" width="9.25" style="9" bestFit="1" customWidth="1"/>
    <col min="7" max="7" width="15.375" style="9" bestFit="1" customWidth="1"/>
    <col min="8" max="8" width="12.5" style="9" bestFit="1" customWidth="1"/>
    <col min="9" max="9" width="16.5" style="9" bestFit="1" customWidth="1"/>
    <col min="10" max="10" width="14.25" style="9" bestFit="1" customWidth="1"/>
    <col min="11" max="11" width="17.625" style="9" bestFit="1" customWidth="1"/>
    <col min="12" max="12" width="16.875" style="9" bestFit="1" customWidth="1"/>
    <col min="13" max="13" width="11.5" style="9" bestFit="1" customWidth="1"/>
    <col min="14" max="14" width="10.125" style="9" bestFit="1" customWidth="1"/>
    <col min="15" max="15" width="13.75" style="9" bestFit="1" customWidth="1"/>
    <col min="16" max="16" width="10.25" style="9" bestFit="1" customWidth="1"/>
    <col min="17" max="17" width="15.25" style="9" bestFit="1" customWidth="1"/>
    <col min="18" max="18" width="30.75" style="9" bestFit="1" customWidth="1"/>
    <col min="19" max="19" width="14.625" style="9" bestFit="1" customWidth="1"/>
    <col min="20" max="20" width="15.75" style="9" bestFit="1" customWidth="1"/>
    <col min="21" max="21" width="22" style="9" bestFit="1" customWidth="1"/>
    <col min="22" max="22" width="23.25" style="9" bestFit="1" customWidth="1"/>
    <col min="23" max="23" width="27.875" style="9" bestFit="1" customWidth="1"/>
    <col min="24" max="24" width="10.375" style="9" bestFit="1" customWidth="1"/>
    <col min="25" max="25" width="25.375" style="9" bestFit="1" customWidth="1"/>
    <col min="26" max="26" width="13.875" style="9" bestFit="1" customWidth="1"/>
    <col min="27" max="27" width="12.25" style="9" bestFit="1" customWidth="1"/>
    <col min="28" max="28" width="6" style="9" bestFit="1" customWidth="1"/>
    <col min="29" max="29" width="12.625" style="9" bestFit="1" customWidth="1"/>
    <col min="30" max="30" width="7.375" style="9" bestFit="1" customWidth="1"/>
    <col min="31" max="31" width="20.5" style="9" bestFit="1" customWidth="1"/>
    <col min="32" max="32" width="19.75" style="9" bestFit="1" customWidth="1"/>
    <col min="33" max="33" width="18.75" style="9" bestFit="1" customWidth="1"/>
    <col min="34" max="34" width="25.625" style="9" bestFit="1" customWidth="1"/>
    <col min="35" max="35" width="29.375" style="9" bestFit="1" customWidth="1"/>
    <col min="36" max="36" width="8.75" style="9" bestFit="1" customWidth="1"/>
    <col min="37" max="37" width="9.875" style="9" bestFit="1" customWidth="1"/>
    <col min="38" max="38" width="9.75" style="9" bestFit="1" customWidth="1"/>
    <col min="39" max="39" width="16.5" style="9" bestFit="1" customWidth="1"/>
    <col min="40" max="40" width="6" style="9" bestFit="1" customWidth="1"/>
    <col min="41" max="41" width="12.625" style="9" bestFit="1" customWidth="1"/>
    <col min="42" max="42" width="7.375" style="9" bestFit="1" customWidth="1"/>
    <col min="43" max="43" width="20.5" style="9" bestFit="1" customWidth="1"/>
    <col min="44" max="44" width="19.75" style="9" bestFit="1" customWidth="1"/>
    <col min="45" max="45" width="18.75" style="9" bestFit="1" customWidth="1"/>
    <col min="46" max="46" width="25.625" style="9" bestFit="1" customWidth="1"/>
    <col min="47" max="47" width="29.375" style="9" bestFit="1" customWidth="1"/>
    <col min="48" max="48" width="8.75" style="9" bestFit="1" customWidth="1"/>
    <col min="49" max="49" width="9.875" style="9" bestFit="1" customWidth="1"/>
    <col min="50" max="50" width="9.75" style="9" bestFit="1" customWidth="1"/>
    <col min="51" max="51" width="16.5" style="9" bestFit="1" customWidth="1"/>
    <col min="52" max="16384" width="9" style="9"/>
  </cols>
  <sheetData>
    <row r="1" spans="1:19" s="6" customFormat="1" x14ac:dyDescent="0.35">
      <c r="A1" s="5" t="s">
        <v>0</v>
      </c>
      <c r="B1" s="5" t="s">
        <v>1</v>
      </c>
      <c r="C1" s="5" t="s">
        <v>23</v>
      </c>
      <c r="D1" s="5" t="s">
        <v>2</v>
      </c>
      <c r="E1" s="5" t="s">
        <v>24</v>
      </c>
      <c r="F1" s="5" t="s">
        <v>25</v>
      </c>
      <c r="G1" s="5" t="s">
        <v>3</v>
      </c>
      <c r="H1" s="5" t="s">
        <v>26</v>
      </c>
      <c r="I1" s="5" t="s">
        <v>27</v>
      </c>
      <c r="J1" s="5" t="s">
        <v>28</v>
      </c>
      <c r="K1" s="5" t="s">
        <v>4</v>
      </c>
      <c r="L1" s="5" t="s">
        <v>29</v>
      </c>
      <c r="M1" s="5" t="s">
        <v>30</v>
      </c>
      <c r="N1" s="5" t="s">
        <v>31</v>
      </c>
      <c r="O1" s="5" t="s">
        <v>32</v>
      </c>
      <c r="P1" s="5" t="s">
        <v>33</v>
      </c>
      <c r="Q1" s="5" t="s">
        <v>43</v>
      </c>
      <c r="R1" s="5" t="s">
        <v>34</v>
      </c>
      <c r="S1" s="5" t="s">
        <v>35</v>
      </c>
    </row>
    <row r="2" spans="1:19" x14ac:dyDescent="0.35">
      <c r="A2" s="5">
        <v>1</v>
      </c>
      <c r="B2" s="7" t="s">
        <v>5</v>
      </c>
      <c r="C2" s="8">
        <v>27851</v>
      </c>
      <c r="D2" s="7" t="s">
        <v>6</v>
      </c>
      <c r="E2" s="7">
        <f ca="1">IF(C2&lt;&gt;"",INT(YEARFRAC(C2,TODAY())),"")</f>
        <v>45</v>
      </c>
      <c r="F2" s="7" t="s">
        <v>36</v>
      </c>
      <c r="G2" s="7" t="s">
        <v>7</v>
      </c>
      <c r="H2" s="7" t="s">
        <v>39</v>
      </c>
      <c r="I2" s="8">
        <v>42358</v>
      </c>
      <c r="J2" s="7">
        <f ca="1">IF(I2&lt;&gt;"",INT(YEARFRAC(I2,TODAY())),"")</f>
        <v>5</v>
      </c>
      <c r="K2" s="7" t="s">
        <v>8</v>
      </c>
      <c r="L2" s="7">
        <v>200</v>
      </c>
      <c r="M2" s="7">
        <v>100</v>
      </c>
      <c r="N2" s="7">
        <v>20</v>
      </c>
      <c r="O2" s="7">
        <v>10</v>
      </c>
      <c r="P2" s="7">
        <v>5</v>
      </c>
      <c r="Q2" s="7">
        <f>SUM(L2:P2)</f>
        <v>335</v>
      </c>
      <c r="R2" s="10">
        <f>Q2*-0.07</f>
        <v>-23.450000000000003</v>
      </c>
      <c r="S2" s="10">
        <f>SUM(Q2:R2)</f>
        <v>311.55</v>
      </c>
    </row>
    <row r="3" spans="1:19" x14ac:dyDescent="0.35">
      <c r="A3" s="5">
        <v>2</v>
      </c>
      <c r="B3" s="7" t="s">
        <v>9</v>
      </c>
      <c r="C3" s="8">
        <v>25376</v>
      </c>
      <c r="D3" s="7" t="s">
        <v>10</v>
      </c>
      <c r="E3" s="7">
        <f t="shared" ref="E3:E6" ca="1" si="0">IF(C3&lt;&gt;"",INT(YEARFRAC(C3,TODAY())),"")</f>
        <v>52</v>
      </c>
      <c r="F3" s="7" t="s">
        <v>37</v>
      </c>
      <c r="G3" s="7" t="s">
        <v>11</v>
      </c>
      <c r="H3" s="7" t="s">
        <v>40</v>
      </c>
      <c r="I3" s="8">
        <v>39525</v>
      </c>
      <c r="J3" s="7">
        <f t="shared" ref="J3:J6" ca="1" si="1">IF(I3&lt;&gt;"",INT(YEARFRAC(I3,TODAY())),"")</f>
        <v>13</v>
      </c>
      <c r="K3" s="7" t="s">
        <v>12</v>
      </c>
      <c r="L3" s="7">
        <v>300</v>
      </c>
      <c r="M3" s="7">
        <v>200</v>
      </c>
      <c r="N3" s="7">
        <v>30</v>
      </c>
      <c r="O3" s="7">
        <v>15</v>
      </c>
      <c r="P3" s="7">
        <v>10</v>
      </c>
      <c r="Q3" s="7">
        <f t="shared" ref="Q3:Q6" si="2">SUM(L3:P3)</f>
        <v>555</v>
      </c>
      <c r="R3" s="10">
        <f t="shared" ref="R3:R6" si="3">Q3*-0.07</f>
        <v>-38.85</v>
      </c>
      <c r="S3" s="10">
        <f t="shared" ref="S3:S6" si="4">SUM(Q3:R3)</f>
        <v>516.15</v>
      </c>
    </row>
    <row r="4" spans="1:19" x14ac:dyDescent="0.35">
      <c r="A4" s="5">
        <v>3</v>
      </c>
      <c r="B4" s="7" t="s">
        <v>13</v>
      </c>
      <c r="C4" s="8">
        <v>27711</v>
      </c>
      <c r="D4" s="7" t="s">
        <v>6</v>
      </c>
      <c r="E4" s="7">
        <f t="shared" ca="1" si="0"/>
        <v>46</v>
      </c>
      <c r="F4" s="7" t="s">
        <v>38</v>
      </c>
      <c r="G4" s="7" t="s">
        <v>14</v>
      </c>
      <c r="H4" s="7" t="s">
        <v>41</v>
      </c>
      <c r="I4" s="8">
        <v>41672</v>
      </c>
      <c r="J4" s="7">
        <f t="shared" ca="1" si="1"/>
        <v>7</v>
      </c>
      <c r="K4" s="7" t="s">
        <v>15</v>
      </c>
      <c r="L4" s="7">
        <v>400</v>
      </c>
      <c r="M4" s="7">
        <v>300</v>
      </c>
      <c r="N4" s="7">
        <v>40</v>
      </c>
      <c r="O4" s="7">
        <v>20</v>
      </c>
      <c r="P4" s="7">
        <v>15</v>
      </c>
      <c r="Q4" s="7">
        <f t="shared" si="2"/>
        <v>775</v>
      </c>
      <c r="R4" s="10">
        <f t="shared" si="3"/>
        <v>-54.250000000000007</v>
      </c>
      <c r="S4" s="10">
        <f t="shared" si="4"/>
        <v>720.75</v>
      </c>
    </row>
    <row r="5" spans="1:19" x14ac:dyDescent="0.35">
      <c r="A5" s="5">
        <v>4</v>
      </c>
      <c r="B5" s="7" t="s">
        <v>16</v>
      </c>
      <c r="C5" s="8">
        <v>32606</v>
      </c>
      <c r="D5" s="7" t="s">
        <v>6</v>
      </c>
      <c r="E5" s="7">
        <f t="shared" ca="1" si="0"/>
        <v>32</v>
      </c>
      <c r="F5" s="7" t="s">
        <v>38</v>
      </c>
      <c r="G5" s="7" t="s">
        <v>17</v>
      </c>
      <c r="H5" s="7" t="s">
        <v>42</v>
      </c>
      <c r="I5" s="8">
        <v>39539</v>
      </c>
      <c r="J5" s="7">
        <f t="shared" ca="1" si="1"/>
        <v>13</v>
      </c>
      <c r="K5" s="7" t="s">
        <v>18</v>
      </c>
      <c r="L5" s="7">
        <v>500</v>
      </c>
      <c r="M5" s="7">
        <v>400</v>
      </c>
      <c r="N5" s="7">
        <v>50</v>
      </c>
      <c r="O5" s="7">
        <v>25</v>
      </c>
      <c r="P5" s="7">
        <v>20</v>
      </c>
      <c r="Q5" s="7">
        <f t="shared" si="2"/>
        <v>995</v>
      </c>
      <c r="R5" s="10">
        <f t="shared" si="3"/>
        <v>-69.650000000000006</v>
      </c>
      <c r="S5" s="10">
        <f t="shared" si="4"/>
        <v>925.35</v>
      </c>
    </row>
    <row r="6" spans="1:19" x14ac:dyDescent="0.35">
      <c r="A6" s="5">
        <v>5</v>
      </c>
      <c r="B6" s="7" t="s">
        <v>19</v>
      </c>
      <c r="C6" s="8">
        <v>27714</v>
      </c>
      <c r="D6" s="7" t="s">
        <v>10</v>
      </c>
      <c r="E6" s="7">
        <f t="shared" ca="1" si="0"/>
        <v>46</v>
      </c>
      <c r="F6" s="7" t="s">
        <v>38</v>
      </c>
      <c r="G6" s="7" t="s">
        <v>7</v>
      </c>
      <c r="H6" s="7" t="s">
        <v>40</v>
      </c>
      <c r="I6" s="8">
        <v>39665</v>
      </c>
      <c r="J6" s="7">
        <f t="shared" ca="1" si="1"/>
        <v>13</v>
      </c>
      <c r="K6" s="7" t="s">
        <v>20</v>
      </c>
      <c r="L6" s="7">
        <v>600</v>
      </c>
      <c r="M6" s="7">
        <v>500</v>
      </c>
      <c r="N6" s="7">
        <v>60</v>
      </c>
      <c r="O6" s="7">
        <v>30</v>
      </c>
      <c r="P6" s="7">
        <v>25</v>
      </c>
      <c r="Q6" s="7">
        <f t="shared" si="2"/>
        <v>1215</v>
      </c>
      <c r="R6" s="10">
        <f t="shared" si="3"/>
        <v>-85.050000000000011</v>
      </c>
      <c r="S6" s="10">
        <f t="shared" si="4"/>
        <v>1129.95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7AC0-B726-455B-8715-36E0ADF27E59}">
  <dimension ref="A1:H13"/>
  <sheetViews>
    <sheetView rightToLeft="1" tabSelected="1" workbookViewId="0">
      <selection activeCell="M4" sqref="M4"/>
    </sheetView>
  </sheetViews>
  <sheetFormatPr defaultRowHeight="25.5" x14ac:dyDescent="0.35"/>
  <cols>
    <col min="1" max="1" width="16.625" style="1" bestFit="1" customWidth="1"/>
    <col min="2" max="2" width="5.25" style="1" bestFit="1" customWidth="1"/>
    <col min="3" max="3" width="5.75" style="1" bestFit="1" customWidth="1"/>
    <col min="4" max="4" width="18.375" style="1" bestFit="1" customWidth="1"/>
    <col min="5" max="5" width="9" style="1"/>
    <col min="6" max="6" width="15.75" style="1" bestFit="1" customWidth="1"/>
    <col min="7" max="7" width="17.125" style="1" bestFit="1" customWidth="1"/>
    <col min="8" max="8" width="16.625" style="1" bestFit="1" customWidth="1"/>
    <col min="9" max="16384" width="9" style="1"/>
  </cols>
  <sheetData>
    <row r="1" spans="1:8" ht="26.25" x14ac:dyDescent="0.4">
      <c r="A1" s="3" t="s">
        <v>21</v>
      </c>
      <c r="B1" s="3" t="s">
        <v>6</v>
      </c>
      <c r="C1" s="3" t="s">
        <v>10</v>
      </c>
      <c r="D1" s="3" t="s">
        <v>22</v>
      </c>
      <c r="F1" s="4"/>
      <c r="G1" s="3" t="s">
        <v>3</v>
      </c>
      <c r="H1" s="3" t="s">
        <v>21</v>
      </c>
    </row>
    <row r="2" spans="1:8" x14ac:dyDescent="0.35">
      <c r="A2" s="2">
        <f>COUNT(ورقة1!A2:A6)</f>
        <v>5</v>
      </c>
      <c r="B2" s="2">
        <f>COUNTIF(ورقة1!D2:D6,B1)</f>
        <v>3</v>
      </c>
      <c r="C2" s="2">
        <f>COUNTIF(ورقة1!D2:D6,C1)</f>
        <v>2</v>
      </c>
      <c r="D2" s="11">
        <f>SUM(ورقة1!Q2:Q6)</f>
        <v>3875</v>
      </c>
      <c r="G2" s="5" t="s">
        <v>7</v>
      </c>
      <c r="H2" s="2">
        <f>COUNTIF(ورقة1!$G$2:$G$6,G2)</f>
        <v>2</v>
      </c>
    </row>
    <row r="3" spans="1:8" x14ac:dyDescent="0.35">
      <c r="G3" s="5" t="s">
        <v>11</v>
      </c>
      <c r="H3" s="2">
        <f>COUNTIF(ورقة1!$G$2:$G$6,G3)</f>
        <v>1</v>
      </c>
    </row>
    <row r="4" spans="1:8" x14ac:dyDescent="0.35">
      <c r="G4" s="5" t="s">
        <v>14</v>
      </c>
      <c r="H4" s="2">
        <f>COUNTIF(ورقة1!$G$2:$G$6,G4)</f>
        <v>1</v>
      </c>
    </row>
    <row r="5" spans="1:8" x14ac:dyDescent="0.35">
      <c r="G5" s="5" t="s">
        <v>17</v>
      </c>
      <c r="H5" s="2">
        <f>COUNTIF(ورقة1!$G$2:$G$6,G5)</f>
        <v>1</v>
      </c>
    </row>
    <row r="6" spans="1:8" x14ac:dyDescent="0.35">
      <c r="G6" s="12"/>
    </row>
    <row r="10" spans="1:8" ht="26.25" x14ac:dyDescent="0.4">
      <c r="G10" s="3" t="s">
        <v>25</v>
      </c>
      <c r="H10" s="3" t="s">
        <v>21</v>
      </c>
    </row>
    <row r="11" spans="1:8" x14ac:dyDescent="0.35">
      <c r="G11" s="5" t="s">
        <v>36</v>
      </c>
      <c r="H11" s="2">
        <f>COUNTIF(ورقة1!$F$2:$F$6,G11)</f>
        <v>1</v>
      </c>
    </row>
    <row r="12" spans="1:8" x14ac:dyDescent="0.35">
      <c r="G12" s="5" t="s">
        <v>37</v>
      </c>
      <c r="H12" s="2">
        <f>COUNTIF(ورقة1!$F$2:$F$6,G12)</f>
        <v>1</v>
      </c>
    </row>
    <row r="13" spans="1:8" x14ac:dyDescent="0.35">
      <c r="G13" s="5" t="s">
        <v>38</v>
      </c>
      <c r="H13" s="2">
        <f>COUNTIF(ورقة1!$F$2:$F$6,G13)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2021-12-02T10:13:09Z</dcterms:created>
  <dcterms:modified xsi:type="dcterms:W3CDTF">2021-12-05T06:40:56Z</dcterms:modified>
</cp:coreProperties>
</file>