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160" activeTab="1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 s="1"/>
  <c r="H11" i="1"/>
  <c r="I11" i="1" s="1"/>
  <c r="H12" i="1"/>
  <c r="I12" i="1" s="1"/>
  <c r="H14" i="1"/>
  <c r="I14" i="1" s="1"/>
  <c r="H15" i="1"/>
  <c r="I15" i="1" s="1"/>
  <c r="H17" i="1"/>
  <c r="I17" i="1" s="1"/>
  <c r="H18" i="1"/>
  <c r="I18" i="1" s="1"/>
  <c r="H19" i="1"/>
  <c r="I19" i="1" s="1"/>
  <c r="H20" i="1"/>
  <c r="I20" i="1" s="1"/>
  <c r="H9" i="1"/>
  <c r="I9" i="1" s="1"/>
  <c r="A18" i="2" l="1"/>
  <c r="A14" i="2"/>
  <c r="A10" i="2"/>
  <c r="A17" i="2"/>
  <c r="A9" i="2"/>
  <c r="A19" i="2"/>
  <c r="A15" i="2"/>
  <c r="A11" i="2"/>
  <c r="A20" i="2"/>
  <c r="A12" i="2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3" i="1"/>
  <c r="H16" i="1" s="1"/>
  <c r="I16" i="1" s="1"/>
  <c r="A16" i="2" l="1"/>
  <c r="H21" i="1"/>
  <c r="I21" i="1" s="1"/>
  <c r="A21" i="2" s="1"/>
  <c r="H13" i="1"/>
  <c r="H7" i="1"/>
  <c r="H8" i="1"/>
  <c r="H4" i="1"/>
  <c r="H5" i="1"/>
  <c r="H6" i="1"/>
  <c r="H3" i="1"/>
  <c r="I13" i="1" l="1"/>
  <c r="A13" i="2" s="1"/>
  <c r="I8" i="1"/>
  <c r="A8" i="2" s="1"/>
  <c r="I6" i="1"/>
  <c r="A6" i="2" s="1"/>
  <c r="I7" i="1"/>
  <c r="A7" i="2" s="1"/>
  <c r="I5" i="1"/>
  <c r="A5" i="2" s="1"/>
  <c r="I4" i="1"/>
  <c r="A4" i="2" s="1"/>
  <c r="I3" i="1"/>
  <c r="A3" i="2" s="1"/>
  <c r="B4" i="2" l="1"/>
  <c r="B9" i="2"/>
  <c r="B12" i="2"/>
  <c r="B11" i="2"/>
  <c r="B14" i="2"/>
  <c r="B17" i="2"/>
  <c r="B20" i="2"/>
  <c r="B19" i="2"/>
  <c r="B3" i="2"/>
  <c r="B6" i="2"/>
  <c r="B13" i="2"/>
  <c r="B16" i="2"/>
  <c r="B15" i="2"/>
  <c r="B18" i="2"/>
  <c r="B21" i="2"/>
  <c r="B5" i="2"/>
  <c r="B8" i="2"/>
  <c r="B7" i="2"/>
  <c r="B10" i="2"/>
  <c r="E3" i="2"/>
  <c r="D3" i="2"/>
  <c r="C4" i="2"/>
  <c r="C14" i="2"/>
  <c r="C15" i="2"/>
  <c r="C8" i="2"/>
  <c r="C9" i="2"/>
  <c r="C17" i="2"/>
  <c r="C6" i="2"/>
  <c r="C18" i="2"/>
  <c r="C12" i="2"/>
  <c r="C20" i="2"/>
  <c r="C13" i="2"/>
  <c r="C21" i="2"/>
  <c r="C10" i="2"/>
  <c r="C11" i="2"/>
  <c r="C19" i="2"/>
  <c r="C16" i="2"/>
  <c r="C5" i="2"/>
  <c r="C7" i="2"/>
  <c r="C3" i="2"/>
  <c r="D5" i="2"/>
  <c r="D6" i="2"/>
  <c r="E5" i="2"/>
  <c r="E6" i="2"/>
  <c r="D7" i="2"/>
  <c r="D4" i="2"/>
  <c r="E7" i="2"/>
  <c r="E4" i="2"/>
  <c r="D11" i="2"/>
  <c r="D21" i="2"/>
  <c r="D20" i="2"/>
  <c r="D19" i="2"/>
  <c r="D17" i="2"/>
  <c r="D16" i="2"/>
  <c r="D15" i="2"/>
  <c r="E13" i="2"/>
  <c r="E9" i="2"/>
  <c r="E11" i="2"/>
  <c r="E21" i="2"/>
  <c r="E20" i="2"/>
  <c r="E19" i="2"/>
  <c r="E17" i="2"/>
  <c r="E16" i="2"/>
  <c r="E15" i="2"/>
  <c r="E10" i="2"/>
  <c r="E8" i="2"/>
  <c r="D10" i="2"/>
  <c r="D13" i="2"/>
  <c r="D12" i="2"/>
  <c r="D18" i="2"/>
  <c r="D9" i="2"/>
  <c r="D8" i="2"/>
  <c r="D14" i="2"/>
  <c r="E12" i="2"/>
  <c r="E18" i="2"/>
  <c r="E14" i="2"/>
</calcChain>
</file>

<file path=xl/sharedStrings.xml><?xml version="1.0" encoding="utf-8"?>
<sst xmlns="http://schemas.openxmlformats.org/spreadsheetml/2006/main" count="55" uniqueCount="22">
  <si>
    <t>Market</t>
  </si>
  <si>
    <t>Type</t>
  </si>
  <si>
    <t>Date(UTC)</t>
  </si>
  <si>
    <t>Price</t>
  </si>
  <si>
    <t>Amount</t>
  </si>
  <si>
    <t>Fee</t>
  </si>
  <si>
    <t>Total</t>
  </si>
  <si>
    <t>BUY</t>
  </si>
  <si>
    <t>SELL</t>
  </si>
  <si>
    <t>Ahmad</t>
  </si>
  <si>
    <t>mohamad</t>
  </si>
  <si>
    <t>Salah</t>
  </si>
  <si>
    <t>Sami</t>
  </si>
  <si>
    <t>Khaled</t>
  </si>
  <si>
    <t>Yaser</t>
  </si>
  <si>
    <t>Buy</t>
  </si>
  <si>
    <t>waleed</t>
  </si>
  <si>
    <t>هنا يبين كل شخص كم باع وكم اشترى</t>
  </si>
  <si>
    <t>هنا يبين الأشخاص الذين باعوا أكثر مما اشتروا</t>
  </si>
  <si>
    <t>يوجد عمودان مخفيان لا حاجة لإظهارهما</t>
  </si>
  <si>
    <t>إذا أردت توسيع المعادلة قم بإظهار العمودين</t>
  </si>
  <si>
    <t>ثم اسحب المعادلات وفي النهاية قم بإخفاء العمودين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</si>
</sst>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;@"/>
  </numFmts>
  <fonts count="3" x14ac:knownFonts="1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b/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16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2" fillId="0" borderId="0" xfId="0" applyFont="1"/>
    <xf numFmtId="0" fontId="0" fillId="0" borderId="2" xfId="0" applyBorder="1"/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1"/>
  <sheetViews>
    <sheetView topLeftCell="F1" zoomScale="160" zoomScaleNormal="160" workbookViewId="0">
      <pane ySplit="2" topLeftCell="A3" activePane="bottomLeft" state="frozen"/>
      <selection pane="bottomLeft" activeCell="I4" sqref="I4"/>
    </sheetView>
  </sheetViews>
  <sheetFormatPr defaultRowHeight="14.25" x14ac:dyDescent="0.2"/>
  <cols>
    <col min="1" max="1" width="7.25" bestFit="1" customWidth="1"/>
    <col min="2" max="2" width="5.25" bestFit="1" customWidth="1"/>
    <col min="3" max="3" width="10" bestFit="1" customWidth="1"/>
    <col min="4" max="4" width="10.625" bestFit="1" customWidth="1"/>
    <col min="5" max="5" width="8.125" bestFit="1" customWidth="1"/>
    <col min="6" max="6" width="4.25" bestFit="1" customWidth="1"/>
    <col min="7" max="7" width="11.75" bestFit="1" customWidth="1"/>
  </cols>
  <sheetData>
    <row r="1" spans="1:9" ht="15" x14ac:dyDescent="0.25">
      <c r="I1" s="12" t="s">
        <v>17</v>
      </c>
    </row>
    <row r="2" spans="1:9" x14ac:dyDescent="0.2">
      <c r="A2" s="9" t="s">
        <v>0</v>
      </c>
      <c r="B2" s="10" t="s">
        <v>1</v>
      </c>
      <c r="C2" s="2" t="s">
        <v>2</v>
      </c>
      <c r="D2" s="1" t="s">
        <v>3</v>
      </c>
      <c r="E2" s="3" t="s">
        <v>4</v>
      </c>
      <c r="F2" s="1" t="s">
        <v>5</v>
      </c>
      <c r="G2" s="10" t="s">
        <v>6</v>
      </c>
      <c r="H2" s="11" t="s">
        <v>15</v>
      </c>
      <c r="I2" s="11" t="s">
        <v>8</v>
      </c>
    </row>
    <row r="3" spans="1:9" x14ac:dyDescent="0.2">
      <c r="A3" s="4" t="s">
        <v>9</v>
      </c>
      <c r="B3" s="5" t="s">
        <v>8</v>
      </c>
      <c r="C3" s="6">
        <v>44592.079282407409</v>
      </c>
      <c r="D3" s="8">
        <v>15</v>
      </c>
      <c r="E3" s="7">
        <v>25</v>
      </c>
      <c r="F3" s="5">
        <v>7.1186999999999997E-4</v>
      </c>
      <c r="G3" s="8">
        <f>E3*D3</f>
        <v>375</v>
      </c>
      <c r="H3" s="14">
        <f>IF(COUNTIF(A$3:A3,A3)=1,SUMPRODUCT(--(A:A=A3),--(B:B=$H$2),G:G),"")</f>
        <v>750</v>
      </c>
      <c r="I3" s="15">
        <f t="shared" ref="I3:I8" si="0">IF(H3&lt;&gt;"",SUMPRODUCT(--(A:A=A3),--(B:B=$I$2),G:G),"")</f>
        <v>375</v>
      </c>
    </row>
    <row r="4" spans="1:9" x14ac:dyDescent="0.2">
      <c r="A4" s="4" t="s">
        <v>10</v>
      </c>
      <c r="B4" s="5" t="s">
        <v>8</v>
      </c>
      <c r="C4" s="6">
        <v>44593</v>
      </c>
      <c r="D4" s="8">
        <v>15</v>
      </c>
      <c r="E4" s="7">
        <v>25</v>
      </c>
      <c r="F4" s="5">
        <v>7.1186999999999997E-4</v>
      </c>
      <c r="G4" s="8">
        <f t="shared" ref="G4:G21" si="1">E4*D4</f>
        <v>375</v>
      </c>
      <c r="H4" s="14">
        <f>IF(COUNTIF(A$3:A4,A4)=1,SUMPRODUCT(--(A:A=A4),--(B:B=$H$2),G:G),"")</f>
        <v>1125</v>
      </c>
      <c r="I4" s="15">
        <f t="shared" si="0"/>
        <v>375</v>
      </c>
    </row>
    <row r="5" spans="1:9" x14ac:dyDescent="0.2">
      <c r="A5" s="4" t="s">
        <v>11</v>
      </c>
      <c r="B5" s="5" t="s">
        <v>7</v>
      </c>
      <c r="C5" s="6">
        <v>44594</v>
      </c>
      <c r="D5" s="8">
        <v>15</v>
      </c>
      <c r="E5" s="7">
        <v>25</v>
      </c>
      <c r="F5" s="5">
        <v>7.1186999999999997E-4</v>
      </c>
      <c r="G5" s="8">
        <f t="shared" si="1"/>
        <v>375</v>
      </c>
      <c r="H5" s="14">
        <f>IF(COUNTIF(A$3:A5,A5)=1,SUMPRODUCT(--(A:A=A5),--(B:B=$H$2),G:G),"")</f>
        <v>375</v>
      </c>
      <c r="I5" s="15">
        <f t="shared" si="0"/>
        <v>0</v>
      </c>
    </row>
    <row r="6" spans="1:9" x14ac:dyDescent="0.2">
      <c r="A6" s="4" t="s">
        <v>12</v>
      </c>
      <c r="B6" s="5" t="s">
        <v>8</v>
      </c>
      <c r="C6" s="6">
        <v>44595</v>
      </c>
      <c r="D6" s="8">
        <v>15</v>
      </c>
      <c r="E6" s="7">
        <v>25</v>
      </c>
      <c r="F6" s="5">
        <v>7.1186999999999997E-4</v>
      </c>
      <c r="G6" s="8">
        <f t="shared" si="1"/>
        <v>375</v>
      </c>
      <c r="H6" s="14">
        <f>IF(COUNTIF(A$3:A6,A6)=1,SUMPRODUCT(--(A:A=A6),--(B:B=$H$2),G:G),"")</f>
        <v>750</v>
      </c>
      <c r="I6" s="15">
        <f t="shared" si="0"/>
        <v>375</v>
      </c>
    </row>
    <row r="7" spans="1:9" x14ac:dyDescent="0.2">
      <c r="A7" s="4" t="s">
        <v>13</v>
      </c>
      <c r="B7" s="5" t="s">
        <v>8</v>
      </c>
      <c r="C7" s="6">
        <v>44596</v>
      </c>
      <c r="D7" s="8">
        <v>15</v>
      </c>
      <c r="E7" s="7">
        <v>25</v>
      </c>
      <c r="F7" s="5">
        <v>7.1186999999999997E-4</v>
      </c>
      <c r="G7" s="8">
        <f t="shared" si="1"/>
        <v>375</v>
      </c>
      <c r="H7" s="14">
        <f>IF(COUNTIF(A$3:A7,A7)=1,SUMPRODUCT(--(A:A=A7),--(B:B=$H$2),G:G),"")</f>
        <v>375</v>
      </c>
      <c r="I7" s="15">
        <f t="shared" si="0"/>
        <v>1185</v>
      </c>
    </row>
    <row r="8" spans="1:9" x14ac:dyDescent="0.2">
      <c r="A8" s="4" t="s">
        <v>14</v>
      </c>
      <c r="B8" s="5" t="s">
        <v>8</v>
      </c>
      <c r="C8" s="6">
        <v>44597</v>
      </c>
      <c r="D8" s="8">
        <v>15</v>
      </c>
      <c r="E8" s="7">
        <v>25</v>
      </c>
      <c r="F8" s="5">
        <v>7.1186999999999997E-4</v>
      </c>
      <c r="G8" s="8">
        <f t="shared" si="1"/>
        <v>375</v>
      </c>
      <c r="H8" s="14">
        <f>IF(COUNTIF(A$3:A8,A8)=1,SUMPRODUCT(--(A:A=A8),--(B:B=$H$2),G:G),"")</f>
        <v>375</v>
      </c>
      <c r="I8" s="15">
        <f t="shared" si="0"/>
        <v>750</v>
      </c>
    </row>
    <row r="9" spans="1:9" x14ac:dyDescent="0.2">
      <c r="A9" s="4" t="s">
        <v>9</v>
      </c>
      <c r="B9" s="5" t="s">
        <v>7</v>
      </c>
      <c r="C9" s="6">
        <v>44598</v>
      </c>
      <c r="D9" s="8">
        <v>15</v>
      </c>
      <c r="E9" s="7">
        <v>25</v>
      </c>
      <c r="F9" s="5">
        <v>7.1186999999999997E-4</v>
      </c>
      <c r="G9" s="8">
        <f t="shared" si="1"/>
        <v>375</v>
      </c>
      <c r="H9" s="14" t="str">
        <f>IF(COUNTIF(A$3:A9,A9)=1,SUMPRODUCT(--(A:A=A9),--(B:B=$H$2),G:G),"")</f>
        <v/>
      </c>
      <c r="I9" s="15" t="str">
        <f>IF(H9&lt;&gt;"",SUMPRODUCT(--(A:A=A9),--(B:B=$I$2),G:G),"")</f>
        <v/>
      </c>
    </row>
    <row r="10" spans="1:9" x14ac:dyDescent="0.2">
      <c r="A10" s="4" t="s">
        <v>10</v>
      </c>
      <c r="B10" s="5" t="s">
        <v>7</v>
      </c>
      <c r="C10" s="6">
        <v>44599</v>
      </c>
      <c r="D10" s="8">
        <v>15</v>
      </c>
      <c r="E10" s="7">
        <v>25</v>
      </c>
      <c r="F10" s="5">
        <v>7.1186999999999997E-4</v>
      </c>
      <c r="G10" s="8">
        <f t="shared" si="1"/>
        <v>375</v>
      </c>
      <c r="H10" s="14" t="str">
        <f>IF(COUNTIF(A$3:A10,A10)=1,SUMPRODUCT(--(A:A=A10),--(B:B=$H$2),G:G),"")</f>
        <v/>
      </c>
      <c r="I10" s="15" t="str">
        <f t="shared" ref="I10:I21" si="2">IF(H10&lt;&gt;"",SUMPRODUCT(--(A:A=A10),--(B:B=$I$2),G:G),"")</f>
        <v/>
      </c>
    </row>
    <row r="11" spans="1:9" x14ac:dyDescent="0.2">
      <c r="A11" s="4" t="s">
        <v>13</v>
      </c>
      <c r="B11" s="5" t="s">
        <v>8</v>
      </c>
      <c r="C11" s="6">
        <v>44600</v>
      </c>
      <c r="D11" s="8">
        <v>15</v>
      </c>
      <c r="E11" s="7">
        <v>25</v>
      </c>
      <c r="F11" s="5">
        <v>7.1186999999999997E-4</v>
      </c>
      <c r="G11" s="8">
        <f t="shared" si="1"/>
        <v>375</v>
      </c>
      <c r="H11" s="14" t="str">
        <f>IF(COUNTIF(A$3:A11,A11)=1,SUMPRODUCT(--(A:A=A11),--(B:B=$H$2),G:G),"")</f>
        <v/>
      </c>
      <c r="I11" s="15" t="str">
        <f t="shared" si="2"/>
        <v/>
      </c>
    </row>
    <row r="12" spans="1:9" x14ac:dyDescent="0.2">
      <c r="A12" s="4" t="s">
        <v>12</v>
      </c>
      <c r="B12" s="5" t="s">
        <v>7</v>
      </c>
      <c r="C12" s="6">
        <v>44601</v>
      </c>
      <c r="D12" s="8">
        <v>15</v>
      </c>
      <c r="E12" s="7">
        <v>25</v>
      </c>
      <c r="F12" s="5">
        <v>7.1186999999999997E-4</v>
      </c>
      <c r="G12" s="8">
        <f t="shared" si="1"/>
        <v>375</v>
      </c>
      <c r="H12" s="14" t="str">
        <f>IF(COUNTIF(A$3:A12,A12)=1,SUMPRODUCT(--(A:A=A12),--(B:B=$H$2),G:G),"")</f>
        <v/>
      </c>
      <c r="I12" s="15" t="str">
        <f t="shared" si="2"/>
        <v/>
      </c>
    </row>
    <row r="13" spans="1:9" x14ac:dyDescent="0.2">
      <c r="A13" s="4" t="s">
        <v>13</v>
      </c>
      <c r="B13" s="5" t="s">
        <v>7</v>
      </c>
      <c r="C13" s="6">
        <v>44602</v>
      </c>
      <c r="D13" s="8">
        <v>15</v>
      </c>
      <c r="E13" s="7">
        <v>25</v>
      </c>
      <c r="F13" s="5">
        <v>7.1186999999999997E-4</v>
      </c>
      <c r="G13" s="8">
        <f t="shared" si="1"/>
        <v>375</v>
      </c>
      <c r="H13" s="14" t="str">
        <f>IF(COUNTIF(A$3:A13,A13)=1,SUMPRODUCT(--(A:A=A13),--(B:B=$H$2),G:G),"")</f>
        <v/>
      </c>
      <c r="I13" s="15" t="str">
        <f t="shared" si="2"/>
        <v/>
      </c>
    </row>
    <row r="14" spans="1:9" x14ac:dyDescent="0.2">
      <c r="A14" s="4" t="s">
        <v>14</v>
      </c>
      <c r="B14" s="5" t="s">
        <v>7</v>
      </c>
      <c r="C14" s="6">
        <v>44603</v>
      </c>
      <c r="D14" s="8">
        <v>15</v>
      </c>
      <c r="E14" s="7">
        <v>25</v>
      </c>
      <c r="F14" s="5">
        <v>7.1186999999999997E-4</v>
      </c>
      <c r="G14" s="8">
        <f t="shared" si="1"/>
        <v>375</v>
      </c>
      <c r="H14" s="14" t="str">
        <f>IF(COUNTIF(A$3:A14,A14)=1,SUMPRODUCT(--(A:A=A14),--(B:B=$H$2),G:G),"")</f>
        <v/>
      </c>
      <c r="I14" s="15" t="str">
        <f t="shared" si="2"/>
        <v/>
      </c>
    </row>
    <row r="15" spans="1:9" x14ac:dyDescent="0.2">
      <c r="A15" s="4" t="s">
        <v>14</v>
      </c>
      <c r="B15" s="5" t="s">
        <v>8</v>
      </c>
      <c r="C15" s="6">
        <v>44604</v>
      </c>
      <c r="D15" s="8">
        <v>15</v>
      </c>
      <c r="E15" s="7">
        <v>25</v>
      </c>
      <c r="F15" s="5">
        <v>7.1186999999999997E-4</v>
      </c>
      <c r="G15" s="8">
        <f t="shared" si="1"/>
        <v>375</v>
      </c>
      <c r="H15" s="14" t="str">
        <f>IF(COUNTIF(A$3:A15,A15)=1,SUMPRODUCT(--(A:A=A15),--(B:B=$H$2),G:G),"")</f>
        <v/>
      </c>
      <c r="I15" s="15" t="str">
        <f t="shared" si="2"/>
        <v/>
      </c>
    </row>
    <row r="16" spans="1:9" x14ac:dyDescent="0.2">
      <c r="A16" s="4" t="s">
        <v>16</v>
      </c>
      <c r="B16" s="5" t="s">
        <v>7</v>
      </c>
      <c r="C16" s="6">
        <v>44605</v>
      </c>
      <c r="D16" s="8">
        <v>15</v>
      </c>
      <c r="E16" s="7">
        <v>25</v>
      </c>
      <c r="F16" s="5">
        <v>7.1186999999999997E-4</v>
      </c>
      <c r="G16" s="8">
        <f t="shared" si="1"/>
        <v>375</v>
      </c>
      <c r="H16" s="14">
        <f>IF(COUNTIF(A$3:A16,A16)=1,SUMPRODUCT(--(A:A=A16),--(B:B=$H$2),G:G),"")</f>
        <v>375</v>
      </c>
      <c r="I16" s="15">
        <f t="shared" si="2"/>
        <v>0</v>
      </c>
    </row>
    <row r="17" spans="1:9" x14ac:dyDescent="0.2">
      <c r="A17" s="4" t="s">
        <v>9</v>
      </c>
      <c r="B17" s="5" t="s">
        <v>7</v>
      </c>
      <c r="C17" s="6">
        <v>44606</v>
      </c>
      <c r="D17" s="8">
        <v>15</v>
      </c>
      <c r="E17" s="7">
        <v>25</v>
      </c>
      <c r="F17" s="5">
        <v>7.1186999999999997E-4</v>
      </c>
      <c r="G17" s="8">
        <f t="shared" si="1"/>
        <v>375</v>
      </c>
      <c r="H17" s="14" t="str">
        <f>IF(COUNTIF(A$3:A17,A17)=1,SUMPRODUCT(--(A:A=A17),--(B:B=$H$2),G:G),"")</f>
        <v/>
      </c>
      <c r="I17" s="15" t="str">
        <f t="shared" si="2"/>
        <v/>
      </c>
    </row>
    <row r="18" spans="1:9" x14ac:dyDescent="0.2">
      <c r="A18" s="4" t="s">
        <v>10</v>
      </c>
      <c r="B18" s="5" t="s">
        <v>7</v>
      </c>
      <c r="C18" s="6">
        <v>44607</v>
      </c>
      <c r="D18" s="8">
        <v>15</v>
      </c>
      <c r="E18" s="7">
        <v>25</v>
      </c>
      <c r="F18" s="5">
        <v>7.1186999999999997E-4</v>
      </c>
      <c r="G18" s="8">
        <f t="shared" si="1"/>
        <v>375</v>
      </c>
      <c r="H18" s="14" t="str">
        <f>IF(COUNTIF(A$3:A18,A18)=1,SUMPRODUCT(--(A:A=A18),--(B:B=$H$2),G:G),"")</f>
        <v/>
      </c>
      <c r="I18" s="15" t="str">
        <f t="shared" si="2"/>
        <v/>
      </c>
    </row>
    <row r="19" spans="1:9" x14ac:dyDescent="0.2">
      <c r="A19" s="4" t="s">
        <v>13</v>
      </c>
      <c r="B19" s="5" t="s">
        <v>8</v>
      </c>
      <c r="C19" s="6">
        <v>44608</v>
      </c>
      <c r="D19" s="8">
        <v>15</v>
      </c>
      <c r="E19" s="7">
        <v>29</v>
      </c>
      <c r="F19" s="5">
        <v>7.1186999999999997E-4</v>
      </c>
      <c r="G19" s="8">
        <f t="shared" si="1"/>
        <v>435</v>
      </c>
      <c r="H19" s="14" t="str">
        <f>IF(COUNTIF(A$3:A19,A19)=1,SUMPRODUCT(--(A:A=A19),--(B:B=$H$2),G:G),"")</f>
        <v/>
      </c>
      <c r="I19" s="15" t="str">
        <f t="shared" si="2"/>
        <v/>
      </c>
    </row>
    <row r="20" spans="1:9" x14ac:dyDescent="0.2">
      <c r="A20" s="4" t="s">
        <v>10</v>
      </c>
      <c r="B20" s="5" t="s">
        <v>7</v>
      </c>
      <c r="C20" s="6">
        <v>44609</v>
      </c>
      <c r="D20" s="8">
        <v>15</v>
      </c>
      <c r="E20" s="7">
        <v>25</v>
      </c>
      <c r="F20" s="5">
        <v>7.1186999999999997E-4</v>
      </c>
      <c r="G20" s="8">
        <f t="shared" si="1"/>
        <v>375</v>
      </c>
      <c r="H20" s="14" t="str">
        <f>IF(COUNTIF(A$3:A20,A20)=1,SUMPRODUCT(--(A:A=A20),--(B:B=$H$2),G:G),"")</f>
        <v/>
      </c>
      <c r="I20" s="15" t="str">
        <f t="shared" si="2"/>
        <v/>
      </c>
    </row>
    <row r="21" spans="1:9" x14ac:dyDescent="0.2">
      <c r="A21" s="4" t="s">
        <v>12</v>
      </c>
      <c r="B21" s="5" t="s">
        <v>7</v>
      </c>
      <c r="C21" s="6">
        <v>44610</v>
      </c>
      <c r="D21" s="8">
        <v>15</v>
      </c>
      <c r="E21" s="7">
        <v>25</v>
      </c>
      <c r="F21" s="5">
        <v>7.1186999999999997E-4</v>
      </c>
      <c r="G21" s="8">
        <f t="shared" si="1"/>
        <v>375</v>
      </c>
      <c r="H21" s="14" t="str">
        <f>IF(COUNTIF(A$3:A21,A21)=1,SUMPRODUCT(--(A:A=A21),--(B:B=$H$2),G:G),"")</f>
        <v/>
      </c>
      <c r="I21" s="15" t="str">
        <f t="shared" si="2"/>
        <v/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21"/>
  <sheetViews>
    <sheetView tabSelected="1" topLeftCell="C1" zoomScale="175" zoomScaleNormal="175" workbookViewId="0">
      <selection activeCell="K1" sqref="K1:XFD1048576"/>
    </sheetView>
  </sheetViews>
  <sheetFormatPr defaultRowHeight="14.25" x14ac:dyDescent="0.2"/>
  <cols>
    <col min="1" max="1" width="11" hidden="1" customWidth="1"/>
    <col min="2" max="2" width="0" hidden="1" customWidth="1"/>
  </cols>
  <sheetData>
    <row r="2" spans="1:9" x14ac:dyDescent="0.2">
      <c r="C2" s="9" t="s">
        <v>0</v>
      </c>
      <c r="D2" s="11" t="s">
        <v>15</v>
      </c>
      <c r="E2" s="11" t="s">
        <v>8</v>
      </c>
    </row>
    <row r="3" spans="1:9" ht="15" x14ac:dyDescent="0.25">
      <c r="A3">
        <f>IF(Sheet1!H3&gt;Sheet1!I3,ROW(),"")</f>
        <v>3</v>
      </c>
      <c r="B3">
        <f>SMALL(A$3:A$1000,ROW()-2)</f>
        <v>3</v>
      </c>
      <c r="C3" s="4" t="str">
        <f ca="1">IFERROR(INDIRECT("Sheet1!A"&amp;B3),"")</f>
        <v>Ahmad</v>
      </c>
      <c r="D3" s="13">
        <f ca="1">IFERROR(INDIRECT("Sheet1!H"&amp;B3),"")</f>
        <v>750</v>
      </c>
      <c r="E3" s="13">
        <f ca="1">IFERROR(INDIRECT("Sheet1!I"&amp;B3),"")</f>
        <v>375</v>
      </c>
      <c r="I3" s="12" t="s">
        <v>18</v>
      </c>
    </row>
    <row r="4" spans="1:9" ht="15" x14ac:dyDescent="0.25">
      <c r="A4">
        <f>IF(Sheet1!H4&gt;Sheet1!I4,ROW(),"")</f>
        <v>4</v>
      </c>
      <c r="B4">
        <f t="shared" ref="B4:B21" si="0">SMALL(A$3:A$1000,ROW()-2)</f>
        <v>4</v>
      </c>
      <c r="C4" s="4" t="str">
        <f t="shared" ref="C4:C21" ca="1" si="1">IFERROR(INDIRECT("Sheet1!A"&amp;B4),"")</f>
        <v>mohamad</v>
      </c>
      <c r="D4" s="13">
        <f t="shared" ref="D4:D9" ca="1" si="2">IFERROR(INDIRECT("Sheet1!H"&amp;B4),"")</f>
        <v>1125</v>
      </c>
      <c r="E4" s="13">
        <f t="shared" ref="E4:E9" ca="1" si="3">IFERROR(INDIRECT("Sheet1!I"&amp;B4),"")</f>
        <v>375</v>
      </c>
      <c r="I4" s="12" t="s">
        <v>19</v>
      </c>
    </row>
    <row r="5" spans="1:9" ht="15" x14ac:dyDescent="0.25">
      <c r="A5">
        <f>IF(Sheet1!H5&gt;Sheet1!I5,ROW(),"")</f>
        <v>5</v>
      </c>
      <c r="B5">
        <f t="shared" si="0"/>
        <v>5</v>
      </c>
      <c r="C5" s="4" t="str">
        <f t="shared" ca="1" si="1"/>
        <v>Salah</v>
      </c>
      <c r="D5" s="13">
        <f t="shared" ca="1" si="2"/>
        <v>375</v>
      </c>
      <c r="E5" s="13">
        <f t="shared" ca="1" si="3"/>
        <v>0</v>
      </c>
      <c r="I5" s="12" t="s">
        <v>20</v>
      </c>
    </row>
    <row r="6" spans="1:9" ht="15" x14ac:dyDescent="0.25">
      <c r="A6">
        <f>IF(Sheet1!H6&gt;Sheet1!I6,ROW(),"")</f>
        <v>6</v>
      </c>
      <c r="B6">
        <f t="shared" si="0"/>
        <v>6</v>
      </c>
      <c r="C6" s="4" t="str">
        <f t="shared" ca="1" si="1"/>
        <v>Sami</v>
      </c>
      <c r="D6" s="13">
        <f t="shared" ca="1" si="2"/>
        <v>750</v>
      </c>
      <c r="E6" s="13">
        <f t="shared" ca="1" si="3"/>
        <v>375</v>
      </c>
      <c r="I6" s="12" t="s">
        <v>21</v>
      </c>
    </row>
    <row r="7" spans="1:9" x14ac:dyDescent="0.2">
      <c r="A7" t="str">
        <f>IF(Sheet1!H7&gt;Sheet1!I7,ROW(),"")</f>
        <v/>
      </c>
      <c r="B7">
        <f t="shared" si="0"/>
        <v>16</v>
      </c>
      <c r="C7" s="4" t="str">
        <f t="shared" ca="1" si="1"/>
        <v>waleed</v>
      </c>
      <c r="D7" s="13">
        <f t="shared" ca="1" si="2"/>
        <v>375</v>
      </c>
      <c r="E7" s="13">
        <f t="shared" ca="1" si="3"/>
        <v>0</v>
      </c>
    </row>
    <row r="8" spans="1:9" x14ac:dyDescent="0.2">
      <c r="A8" t="str">
        <f>IF(Sheet1!H8&gt;Sheet1!I8,ROW(),"")</f>
        <v/>
      </c>
      <c r="B8" t="e">
        <f t="shared" si="0"/>
        <v>#NUM!</v>
      </c>
      <c r="C8" s="4" t="str">
        <f t="shared" ca="1" si="1"/>
        <v/>
      </c>
      <c r="D8" s="13" t="str">
        <f t="shared" ref="D8:D21" ca="1" si="4">IFERROR(INDIRECT("Sheet1!H"&amp;B8),"")</f>
        <v/>
      </c>
      <c r="E8" s="13" t="str">
        <f t="shared" ref="E8:E21" ca="1" si="5">IFERROR(INDIRECT("Sheet1!I"&amp;B8),"")</f>
        <v/>
      </c>
    </row>
    <row r="9" spans="1:9" x14ac:dyDescent="0.2">
      <c r="A9" t="str">
        <f>IF(Sheet1!H9&gt;Sheet1!I9,ROW(),"")</f>
        <v/>
      </c>
      <c r="B9" t="e">
        <f t="shared" si="0"/>
        <v>#NUM!</v>
      </c>
      <c r="C9" s="4" t="str">
        <f t="shared" ca="1" si="1"/>
        <v/>
      </c>
      <c r="D9" s="13" t="str">
        <f t="shared" ca="1" si="4"/>
        <v/>
      </c>
      <c r="E9" s="13" t="str">
        <f t="shared" ca="1" si="5"/>
        <v/>
      </c>
    </row>
    <row r="10" spans="1:9" x14ac:dyDescent="0.2">
      <c r="A10" t="str">
        <f>IF(Sheet1!H10&gt;Sheet1!I10,ROW(),"")</f>
        <v/>
      </c>
      <c r="B10" t="e">
        <f t="shared" si="0"/>
        <v>#NUM!</v>
      </c>
      <c r="C10" s="4" t="str">
        <f t="shared" ca="1" si="1"/>
        <v/>
      </c>
      <c r="D10" s="13" t="str">
        <f t="shared" ca="1" si="4"/>
        <v/>
      </c>
      <c r="E10" s="13" t="str">
        <f t="shared" ca="1" si="5"/>
        <v/>
      </c>
    </row>
    <row r="11" spans="1:9" x14ac:dyDescent="0.2">
      <c r="A11" t="str">
        <f>IF(Sheet1!H11&gt;Sheet1!I11,ROW(),"")</f>
        <v/>
      </c>
      <c r="B11" t="e">
        <f t="shared" si="0"/>
        <v>#NUM!</v>
      </c>
      <c r="C11" s="4" t="str">
        <f t="shared" ca="1" si="1"/>
        <v/>
      </c>
      <c r="D11" s="13" t="str">
        <f t="shared" ca="1" si="4"/>
        <v/>
      </c>
      <c r="E11" s="13" t="str">
        <f t="shared" ca="1" si="5"/>
        <v/>
      </c>
    </row>
    <row r="12" spans="1:9" x14ac:dyDescent="0.2">
      <c r="A12" t="str">
        <f>IF(Sheet1!H12&gt;Sheet1!I12,ROW(),"")</f>
        <v/>
      </c>
      <c r="B12" t="e">
        <f t="shared" si="0"/>
        <v>#NUM!</v>
      </c>
      <c r="C12" s="4" t="str">
        <f t="shared" ca="1" si="1"/>
        <v/>
      </c>
      <c r="D12" s="13" t="str">
        <f t="shared" ca="1" si="4"/>
        <v/>
      </c>
      <c r="E12" s="13" t="str">
        <f t="shared" ca="1" si="5"/>
        <v/>
      </c>
    </row>
    <row r="13" spans="1:9" x14ac:dyDescent="0.2">
      <c r="A13" t="str">
        <f>IF(Sheet1!H13&gt;Sheet1!I13,ROW(),"")</f>
        <v/>
      </c>
      <c r="B13" t="e">
        <f t="shared" si="0"/>
        <v>#NUM!</v>
      </c>
      <c r="C13" s="4" t="str">
        <f t="shared" ca="1" si="1"/>
        <v/>
      </c>
      <c r="D13" s="13" t="str">
        <f t="shared" ca="1" si="4"/>
        <v/>
      </c>
      <c r="E13" s="13" t="str">
        <f t="shared" ca="1" si="5"/>
        <v/>
      </c>
    </row>
    <row r="14" spans="1:9" x14ac:dyDescent="0.2">
      <c r="A14" t="str">
        <f>IF(Sheet1!H14&gt;Sheet1!I14,ROW(),"")</f>
        <v/>
      </c>
      <c r="B14" t="e">
        <f t="shared" si="0"/>
        <v>#NUM!</v>
      </c>
      <c r="C14" s="4" t="str">
        <f t="shared" ca="1" si="1"/>
        <v/>
      </c>
      <c r="D14" s="13" t="str">
        <f t="shared" ca="1" si="4"/>
        <v/>
      </c>
      <c r="E14" s="13" t="str">
        <f t="shared" ca="1" si="5"/>
        <v/>
      </c>
    </row>
    <row r="15" spans="1:9" x14ac:dyDescent="0.2">
      <c r="A15" t="str">
        <f>IF(Sheet1!H15&gt;Sheet1!I15,ROW(),"")</f>
        <v/>
      </c>
      <c r="B15" t="e">
        <f t="shared" si="0"/>
        <v>#NUM!</v>
      </c>
      <c r="C15" s="4" t="str">
        <f t="shared" ca="1" si="1"/>
        <v/>
      </c>
      <c r="D15" s="13" t="str">
        <f t="shared" ca="1" si="4"/>
        <v/>
      </c>
      <c r="E15" s="13" t="str">
        <f t="shared" ca="1" si="5"/>
        <v/>
      </c>
    </row>
    <row r="16" spans="1:9" x14ac:dyDescent="0.2">
      <c r="A16">
        <f>IF(Sheet1!H16&gt;Sheet1!I16,ROW(),"")</f>
        <v>16</v>
      </c>
      <c r="B16" t="e">
        <f t="shared" si="0"/>
        <v>#NUM!</v>
      </c>
      <c r="C16" s="4" t="str">
        <f t="shared" ca="1" si="1"/>
        <v/>
      </c>
      <c r="D16" s="13" t="str">
        <f t="shared" ca="1" si="4"/>
        <v/>
      </c>
      <c r="E16" s="13" t="str">
        <f t="shared" ca="1" si="5"/>
        <v/>
      </c>
    </row>
    <row r="17" spans="1:5" x14ac:dyDescent="0.2">
      <c r="A17" t="str">
        <f>IF(Sheet1!H17&gt;Sheet1!I17,ROW(),"")</f>
        <v/>
      </c>
      <c r="B17" t="e">
        <f t="shared" si="0"/>
        <v>#NUM!</v>
      </c>
      <c r="C17" s="4" t="str">
        <f t="shared" ca="1" si="1"/>
        <v/>
      </c>
      <c r="D17" s="13" t="str">
        <f t="shared" ca="1" si="4"/>
        <v/>
      </c>
      <c r="E17" s="13" t="str">
        <f t="shared" ca="1" si="5"/>
        <v/>
      </c>
    </row>
    <row r="18" spans="1:5" x14ac:dyDescent="0.2">
      <c r="A18" t="str">
        <f>IF(Sheet1!H18&gt;Sheet1!I18,ROW(),"")</f>
        <v/>
      </c>
      <c r="B18" t="e">
        <f t="shared" si="0"/>
        <v>#NUM!</v>
      </c>
      <c r="C18" s="4" t="str">
        <f t="shared" ca="1" si="1"/>
        <v/>
      </c>
      <c r="D18" s="13" t="str">
        <f t="shared" ca="1" si="4"/>
        <v/>
      </c>
      <c r="E18" s="13" t="str">
        <f t="shared" ca="1" si="5"/>
        <v/>
      </c>
    </row>
    <row r="19" spans="1:5" x14ac:dyDescent="0.2">
      <c r="A19" t="str">
        <f>IF(Sheet1!H19&gt;Sheet1!I19,ROW(),"")</f>
        <v/>
      </c>
      <c r="B19" t="e">
        <f t="shared" si="0"/>
        <v>#NUM!</v>
      </c>
      <c r="C19" s="4" t="str">
        <f t="shared" ca="1" si="1"/>
        <v/>
      </c>
      <c r="D19" s="13" t="str">
        <f t="shared" ca="1" si="4"/>
        <v/>
      </c>
      <c r="E19" s="13" t="str">
        <f t="shared" ca="1" si="5"/>
        <v/>
      </c>
    </row>
    <row r="20" spans="1:5" x14ac:dyDescent="0.2">
      <c r="A20" t="str">
        <f>IF(Sheet1!H20&gt;Sheet1!I20,ROW(),"")</f>
        <v/>
      </c>
      <c r="B20" t="e">
        <f t="shared" si="0"/>
        <v>#NUM!</v>
      </c>
      <c r="C20" s="4" t="str">
        <f t="shared" ca="1" si="1"/>
        <v/>
      </c>
      <c r="D20" s="13" t="str">
        <f t="shared" ca="1" si="4"/>
        <v/>
      </c>
      <c r="E20" s="13" t="str">
        <f t="shared" ca="1" si="5"/>
        <v/>
      </c>
    </row>
    <row r="21" spans="1:5" x14ac:dyDescent="0.2">
      <c r="A21" t="str">
        <f>IF(Sheet1!H21&gt;Sheet1!I21,ROW(),"")</f>
        <v/>
      </c>
      <c r="B21" t="e">
        <f t="shared" si="0"/>
        <v>#NUM!</v>
      </c>
      <c r="C21" s="4" t="str">
        <f t="shared" ca="1" si="1"/>
        <v/>
      </c>
      <c r="D21" s="13" t="str">
        <f t="shared" ca="1" si="4"/>
        <v/>
      </c>
      <c r="E21" s="13" t="str">
        <f t="shared" ca="1" si="5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 AL-arabi</dc:creator>
  <cp:lastModifiedBy>CW</cp:lastModifiedBy>
  <dcterms:created xsi:type="dcterms:W3CDTF">2022-02-01T00:29:26Z</dcterms:created>
  <dcterms:modified xsi:type="dcterms:W3CDTF">2022-02-01T08:02:37Z</dcterms:modified>
</cp:coreProperties>
</file>