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06A8BF-2D70-4525-9C0D-32FB3584D983}" xr6:coauthVersionLast="36" xr6:coauthVersionMax="36" xr10:uidLastSave="{00000000-0000-0000-0000-000000000000}"/>
  <bookViews>
    <workbookView xWindow="0" yWindow="0" windowWidth="19200" windowHeight="6980" xr2:uid="{751B2BD6-000B-48D1-9304-22295E7DEC9D}"/>
  </bookViews>
  <sheets>
    <sheet name="Phase 2 (2)" sheetId="1" r:id="rId1"/>
  </sheets>
  <externalReferences>
    <externalReference r:id="rId2"/>
  </externalReferences>
  <definedNames>
    <definedName name="Employee_Experience">'[1]Phase 2'!#REF!</definedName>
    <definedName name="HC_Business_Enablement">'[1]Phase 2'!#REF!</definedName>
    <definedName name="HC_Center_of_Excellence">'[1]Phase 2'!#REF!</definedName>
    <definedName name="mmmm">'Phase 2 (2)'!#REF!</definedName>
    <definedName name="People_Analytics">'[1]Phase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 s="1"/>
  <c r="F18" i="1"/>
  <c r="G18" i="1" s="1"/>
  <c r="G17" i="1"/>
  <c r="J17" i="1" s="1"/>
  <c r="F17" i="1"/>
  <c r="F16" i="1"/>
  <c r="G16" i="1" s="1"/>
  <c r="I15" i="1"/>
  <c r="G15" i="1"/>
  <c r="J15" i="1" s="1"/>
  <c r="F15" i="1"/>
  <c r="F14" i="1"/>
  <c r="G14" i="1" s="1"/>
  <c r="G13" i="1"/>
  <c r="J13" i="1" s="1"/>
  <c r="F13" i="1"/>
  <c r="F12" i="1"/>
  <c r="G12" i="1" s="1"/>
  <c r="F11" i="1"/>
  <c r="G11" i="1" s="1"/>
  <c r="F10" i="1"/>
  <c r="G10" i="1" s="1"/>
  <c r="G9" i="1"/>
  <c r="J9" i="1" s="1"/>
  <c r="F9" i="1"/>
  <c r="F8" i="1"/>
  <c r="G8" i="1" s="1"/>
  <c r="G7" i="1"/>
  <c r="J7" i="1" s="1"/>
  <c r="F7" i="1"/>
  <c r="V6" i="1"/>
  <c r="U6" i="1"/>
  <c r="T6" i="1"/>
  <c r="S6" i="1"/>
  <c r="F6" i="1"/>
  <c r="G6" i="1" s="1"/>
  <c r="H14" i="1" l="1"/>
  <c r="J14" i="1"/>
  <c r="I14" i="1"/>
  <c r="H19" i="1"/>
  <c r="J19" i="1"/>
  <c r="I19" i="1"/>
  <c r="I8" i="1"/>
  <c r="H8" i="1"/>
  <c r="J8" i="1"/>
  <c r="J12" i="1"/>
  <c r="I12" i="1"/>
  <c r="H12" i="1"/>
  <c r="J18" i="1"/>
  <c r="I18" i="1"/>
  <c r="H18" i="1"/>
  <c r="J10" i="1"/>
  <c r="I10" i="1"/>
  <c r="H10" i="1"/>
  <c r="H11" i="1"/>
  <c r="I11" i="1"/>
  <c r="J11" i="1"/>
  <c r="J6" i="1"/>
  <c r="I6" i="1"/>
  <c r="H6" i="1"/>
  <c r="I16" i="1"/>
  <c r="H16" i="1"/>
  <c r="J16" i="1"/>
  <c r="H9" i="1"/>
  <c r="H17" i="1"/>
  <c r="I17" i="1"/>
  <c r="I9" i="1"/>
  <c r="H7" i="1"/>
  <c r="H15" i="1"/>
  <c r="I7" i="1"/>
  <c r="H13" i="1"/>
  <c r="I13" i="1"/>
  <c r="R6" i="1" l="1"/>
</calcChain>
</file>

<file path=xl/sharedStrings.xml><?xml version="1.0" encoding="utf-8"?>
<sst xmlns="http://schemas.openxmlformats.org/spreadsheetml/2006/main" count="77" uniqueCount="34">
  <si>
    <t xml:space="preserve">معلومات الوظيفة Job Details </t>
  </si>
  <si>
    <t xml:space="preserve">الجدارات الوظيفية Technical Competencies </t>
  </si>
  <si>
    <t xml:space="preserve">معلومات المرشح Candidate Details  </t>
  </si>
  <si>
    <t>تقييم المدير المباشر Technical LM Assessment Ranking Score</t>
  </si>
  <si>
    <t xml:space="preserve">Sector 
القطاع </t>
  </si>
  <si>
    <t xml:space="preserve">General Department
الإدارة العامة  </t>
  </si>
  <si>
    <t>Department
الإدارة</t>
  </si>
  <si>
    <t xml:space="preserve">Job 
الوظيفة </t>
  </si>
  <si>
    <t>Job Level
المستوى الوظيفي</t>
  </si>
  <si>
    <t xml:space="preserve">Job Grade 
الدرجة الوظيفية </t>
  </si>
  <si>
    <t xml:space="preserve">Years of Experience 
سنوات الخبرة المطلوبة </t>
  </si>
  <si>
    <t xml:space="preserve">Qualification
المؤهلات  </t>
  </si>
  <si>
    <t>Required Profecienciey Level 
مستوى الجدارات المطلوب</t>
  </si>
  <si>
    <t>Technical Competency1</t>
  </si>
  <si>
    <t>Technical Competency2</t>
  </si>
  <si>
    <t>Technical Competency3</t>
  </si>
  <si>
    <t>Technical Competency4</t>
  </si>
  <si>
    <t>Emp No
الرقم الوظيفي</t>
  </si>
  <si>
    <t xml:space="preserve">Nominated Employee
الموظف المرشح للوظيفة </t>
  </si>
  <si>
    <t xml:space="preserve">Years of Experience
سنوات الخبرة  </t>
  </si>
  <si>
    <t xml:space="preserve">Major 
التخصص  </t>
  </si>
  <si>
    <t xml:space="preserve">Performance Score
درجة التقييم الوظيفي  </t>
  </si>
  <si>
    <t xml:space="preserve">Age 
العمر   </t>
  </si>
  <si>
    <t xml:space="preserve">Total Score
المجموع  </t>
  </si>
  <si>
    <t xml:space="preserve">LM Remarks </t>
  </si>
  <si>
    <t>Human Capital</t>
  </si>
  <si>
    <t>HC Business Enablement</t>
  </si>
  <si>
    <t>Business Partners</t>
  </si>
  <si>
    <t xml:space="preserve">Senior Business Partner </t>
  </si>
  <si>
    <t>HC Center of Excellence</t>
  </si>
  <si>
    <t>Organization Development</t>
  </si>
  <si>
    <t>Culture &amp; Engagement Lead</t>
  </si>
  <si>
    <t>Culture &amp; Engagement Specialist</t>
  </si>
  <si>
    <t>محمد سعد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</si>
</sst>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22"/>
      <color rgb="FF00C8E1"/>
      <name val="Tahoma"/>
      <family val="2"/>
    </font>
    <font>
      <b/>
      <sz val="24"/>
      <color rgb="FF00C8E1"/>
      <name val="Tahoma"/>
      <family val="2"/>
    </font>
    <font>
      <b/>
      <sz val="10"/>
      <color theme="1"/>
      <name val="Arial"/>
      <family val="2"/>
      <scheme val="minor"/>
    </font>
    <font>
      <b/>
      <sz val="14"/>
      <color theme="0"/>
      <name val="Sakkal Majalla"/>
    </font>
    <font>
      <b/>
      <sz val="14"/>
      <color theme="1"/>
      <name val="Sakkal Majalla"/>
    </font>
    <font>
      <b/>
      <sz val="9"/>
      <name val="Arial"/>
      <family val="2"/>
      <scheme val="minor"/>
    </font>
    <font>
      <sz val="11"/>
      <color theme="1"/>
      <name val="Times New Roman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Excel/&#1606;&#1587;&#1582;&#1577;%20&#1605;&#1606;%20Mapping%20Tool_v3%20(version%20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1"/>
      <sheetName val="Phase 2"/>
      <sheetName val="Phase 2 (2)"/>
      <sheetName val="ورقة3"/>
      <sheetName val="ورقة1"/>
      <sheetName val="ورقة4"/>
      <sheetName val="ورقة2"/>
      <sheetName val="Sheet1"/>
    </sheetNames>
    <sheetDataSet>
      <sheetData sheetId="0"/>
      <sheetData sheetId="1"/>
      <sheetData sheetId="2"/>
      <sheetData sheetId="3">
        <row r="1">
          <cell r="I1" t="str">
            <v xml:space="preserve">Job 
الوظيفة </v>
          </cell>
          <cell r="J1" t="str">
            <v>Job Level
المستوى الوظيفي</v>
          </cell>
          <cell r="N1" t="str">
            <v>Job Level
المستوى الوظيفي</v>
          </cell>
          <cell r="O1" t="str">
            <v xml:space="preserve">Job Grade 
الدرجة الوظيفية </v>
          </cell>
          <cell r="R1" t="str">
            <v xml:space="preserve">Job Grade 
الدرجة الوظيفية </v>
          </cell>
          <cell r="S1" t="str">
            <v xml:space="preserve">Years of Experience 
سنوات الخبرة المطلوبة </v>
          </cell>
          <cell r="V1" t="str">
            <v xml:space="preserve">Job Grade 
الدرجة الوظيفية </v>
          </cell>
          <cell r="W1" t="str">
            <v xml:space="preserve">Qualification
المؤهلات  </v>
          </cell>
          <cell r="Y1" t="str">
            <v xml:space="preserve">Job Grade 
الدرجة الوظيفية </v>
          </cell>
          <cell r="Z1" t="str">
            <v>Required Profecienciey Level 
مستوى الجدارات المطلوب</v>
          </cell>
        </row>
        <row r="2">
          <cell r="I2" t="str">
            <v xml:space="preserve">Senior Business Partner </v>
          </cell>
          <cell r="J2" t="str">
            <v>Lead</v>
          </cell>
          <cell r="N2" t="str">
            <v>Lead</v>
          </cell>
          <cell r="O2" t="str">
            <v>P1</v>
          </cell>
          <cell r="R2" t="str">
            <v>P1</v>
          </cell>
          <cell r="S2" t="str">
            <v>Minimum of 4 years of of relavent experience in a related function with similar accountabilities</v>
          </cell>
          <cell r="V2" t="str">
            <v>P1</v>
          </cell>
          <cell r="W2" t="str">
            <v>Bachelor’s Degree in any related field</v>
          </cell>
          <cell r="Y2" t="str">
            <v>P1</v>
          </cell>
          <cell r="Z2" t="str">
            <v xml:space="preserve">Intermediate
</v>
          </cell>
        </row>
        <row r="3">
          <cell r="I3" t="str">
            <v xml:space="preserve">Business Partner </v>
          </cell>
          <cell r="J3" t="str">
            <v>Sr. Specialist</v>
          </cell>
          <cell r="N3" t="str">
            <v>Sr. Specialist</v>
          </cell>
          <cell r="O3" t="str">
            <v>P2</v>
          </cell>
          <cell r="R3" t="str">
            <v>P2</v>
          </cell>
          <cell r="S3" t="str">
            <v>Minimum of 3 to 4 years of relavent experience in a related function with similar accountabilities</v>
          </cell>
          <cell r="V3" t="str">
            <v>P2</v>
          </cell>
          <cell r="W3" t="str">
            <v>Bachelor’s Degree in any related field</v>
          </cell>
          <cell r="Y3" t="str">
            <v>P2</v>
          </cell>
          <cell r="Z3" t="str">
            <v xml:space="preserve">Intermediate
</v>
          </cell>
        </row>
        <row r="4">
          <cell r="I4" t="str">
            <v xml:space="preserve">Assistant Business Partner </v>
          </cell>
          <cell r="J4" t="str">
            <v>Sr. Analyst</v>
          </cell>
          <cell r="N4" t="str">
            <v>Sr. Analyst</v>
          </cell>
          <cell r="O4" t="str">
            <v>P3</v>
          </cell>
          <cell r="R4" t="str">
            <v>P3</v>
          </cell>
          <cell r="S4" t="str">
            <v>From 1 to 2 years of relavent experience in a related function with similar accountabilities</v>
          </cell>
          <cell r="V4" t="str">
            <v>P3</v>
          </cell>
          <cell r="W4" t="str">
            <v>Bachelor’s Degree in any related field</v>
          </cell>
          <cell r="Y4" t="str">
            <v>P3</v>
          </cell>
          <cell r="Z4" t="str">
            <v xml:space="preserve">Basic </v>
          </cell>
        </row>
        <row r="5">
          <cell r="I5" t="str">
            <v>Internal Mobility &amp; Outsourced Services Lead</v>
          </cell>
          <cell r="J5" t="str">
            <v>Lead</v>
          </cell>
          <cell r="N5" t="str">
            <v>Lead</v>
          </cell>
          <cell r="O5" t="str">
            <v>P1</v>
          </cell>
          <cell r="R5" t="str">
            <v>P1</v>
          </cell>
          <cell r="S5" t="str">
            <v>Minimum of 4 years of of relavent experience in a related function with similar accountabilities</v>
          </cell>
          <cell r="V5" t="str">
            <v>P1</v>
          </cell>
          <cell r="W5" t="str">
            <v>Bachelor’s Degree in any related field</v>
          </cell>
          <cell r="Y5" t="str">
            <v>P1</v>
          </cell>
          <cell r="Z5" t="str">
            <v xml:space="preserve">Intermediate
</v>
          </cell>
        </row>
        <row r="6">
          <cell r="I6" t="str">
            <v>Internal Mobility &amp; Outsourced Services Sr. Specialist</v>
          </cell>
          <cell r="J6" t="str">
            <v>Sr. Specialist</v>
          </cell>
          <cell r="N6" t="str">
            <v>Sr. Specialist</v>
          </cell>
          <cell r="O6" t="str">
            <v>P2</v>
          </cell>
          <cell r="R6" t="str">
            <v>P2</v>
          </cell>
          <cell r="S6" t="str">
            <v>Minimum of 3 to 4 years of relavent experience in a related function with similar accountabilities</v>
          </cell>
          <cell r="V6" t="str">
            <v>P2</v>
          </cell>
          <cell r="W6" t="str">
            <v>Bachelor’s Degree in any related field</v>
          </cell>
          <cell r="Y6" t="str">
            <v>P2</v>
          </cell>
          <cell r="Z6" t="str">
            <v xml:space="preserve">Intermediate
</v>
          </cell>
        </row>
        <row r="7">
          <cell r="I7" t="str">
            <v>Internal Mobility &amp; Outsourced Services Specialist</v>
          </cell>
          <cell r="J7" t="str">
            <v>Specialist</v>
          </cell>
          <cell r="N7" t="str">
            <v>Specialist</v>
          </cell>
          <cell r="O7" t="str">
            <v>P2</v>
          </cell>
          <cell r="R7" t="str">
            <v>P2</v>
          </cell>
          <cell r="S7" t="str">
            <v>From 2 to 3 years of of relavent experience in a related function with similar accountabilities</v>
          </cell>
          <cell r="V7" t="str">
            <v>P2</v>
          </cell>
          <cell r="W7" t="str">
            <v>Bachelor’s Degree in any related field</v>
          </cell>
          <cell r="Y7" t="str">
            <v>P2</v>
          </cell>
          <cell r="Z7" t="str">
            <v xml:space="preserve">Basic </v>
          </cell>
        </row>
        <row r="8">
          <cell r="I8" t="str">
            <v>Internal Mobility &amp; Outsourced Services Sr. Analyst</v>
          </cell>
          <cell r="J8" t="str">
            <v>Sr. Analyst</v>
          </cell>
          <cell r="N8" t="str">
            <v>Sr. Analyst</v>
          </cell>
          <cell r="O8" t="str">
            <v>P3</v>
          </cell>
          <cell r="R8" t="str">
            <v>P3</v>
          </cell>
          <cell r="S8" t="str">
            <v>From 1 to 2 years of relavent experience in a related function with similar accountabilities</v>
          </cell>
          <cell r="V8" t="str">
            <v>P3</v>
          </cell>
          <cell r="W8" t="str">
            <v>Bachelor’s Degree in any related field</v>
          </cell>
          <cell r="Y8" t="str">
            <v>P3</v>
          </cell>
          <cell r="Z8" t="str">
            <v xml:space="preserve">Basic </v>
          </cell>
        </row>
        <row r="9">
          <cell r="I9" t="str">
            <v>Internal Mobility &amp; Outsourced Services Analyst</v>
          </cell>
          <cell r="J9" t="str">
            <v>Analyst</v>
          </cell>
          <cell r="N9" t="str">
            <v>Analyst</v>
          </cell>
          <cell r="O9" t="str">
            <v>P3</v>
          </cell>
          <cell r="R9" t="str">
            <v>P3</v>
          </cell>
          <cell r="S9" t="str">
            <v xml:space="preserve">Fresh graduate to one year of experience in a related function </v>
          </cell>
          <cell r="V9" t="str">
            <v>P3</v>
          </cell>
          <cell r="W9" t="str">
            <v>Bachelor’s Degree in any related field</v>
          </cell>
          <cell r="Y9" t="str">
            <v>P3</v>
          </cell>
          <cell r="Z9" t="str">
            <v xml:space="preserve">Basic </v>
          </cell>
        </row>
        <row r="10">
          <cell r="I10" t="str">
            <v>Employee Care Lead</v>
          </cell>
          <cell r="J10" t="str">
            <v>Lead</v>
          </cell>
          <cell r="N10" t="str">
            <v>Lead</v>
          </cell>
          <cell r="O10" t="str">
            <v>P1</v>
          </cell>
          <cell r="R10" t="str">
            <v>P1</v>
          </cell>
          <cell r="S10" t="str">
            <v>Minimum of 4 years of of relavent experience in a related function with similar accountabilities</v>
          </cell>
          <cell r="V10" t="str">
            <v>P1</v>
          </cell>
          <cell r="W10" t="str">
            <v>Bachelor’s Degree in any related field</v>
          </cell>
          <cell r="Y10" t="str">
            <v>P1</v>
          </cell>
          <cell r="Z10" t="str">
            <v xml:space="preserve">Intermediate
</v>
          </cell>
        </row>
        <row r="11">
          <cell r="I11" t="str">
            <v>Employee Care Sr. Specialist</v>
          </cell>
          <cell r="J11" t="str">
            <v>Sr. Specialist</v>
          </cell>
          <cell r="N11" t="str">
            <v>Sr. Specialist</v>
          </cell>
          <cell r="O11" t="str">
            <v>P2</v>
          </cell>
          <cell r="R11" t="str">
            <v>P2</v>
          </cell>
          <cell r="S11" t="str">
            <v>Minimum of 3 to 4 years of relavent experience in a related function with similar accountabilities</v>
          </cell>
          <cell r="V11" t="str">
            <v>P2</v>
          </cell>
          <cell r="W11" t="str">
            <v>Bachelor’s Degree in any related field</v>
          </cell>
          <cell r="Y11" t="str">
            <v>P2</v>
          </cell>
          <cell r="Z11" t="str">
            <v xml:space="preserve">Intermediate
</v>
          </cell>
        </row>
        <row r="12">
          <cell r="I12" t="str">
            <v>Employee Care Specialist</v>
          </cell>
          <cell r="J12" t="str">
            <v>Specialist</v>
          </cell>
          <cell r="N12" t="str">
            <v>Specialist</v>
          </cell>
          <cell r="O12" t="str">
            <v>P2</v>
          </cell>
          <cell r="R12" t="str">
            <v>P2</v>
          </cell>
          <cell r="S12" t="str">
            <v>From 2 to 3 years of of relavent experience in a related function with similar accountabilities</v>
          </cell>
          <cell r="V12" t="str">
            <v>P2</v>
          </cell>
          <cell r="W12" t="str">
            <v>Bachelor’s Degree in any related field</v>
          </cell>
          <cell r="Y12" t="str">
            <v>P2</v>
          </cell>
          <cell r="Z12" t="str">
            <v xml:space="preserve">Basic </v>
          </cell>
        </row>
        <row r="13">
          <cell r="I13" t="str">
            <v>Employee Care Sr. Analyst</v>
          </cell>
          <cell r="J13" t="str">
            <v>Sr. Analyst</v>
          </cell>
          <cell r="N13" t="str">
            <v>Sr. Analyst</v>
          </cell>
          <cell r="O13" t="str">
            <v>P3</v>
          </cell>
          <cell r="R13" t="str">
            <v>P3</v>
          </cell>
          <cell r="S13" t="str">
            <v>From 1 to 2 years of relavent experience in a related function with similar accountabilities</v>
          </cell>
          <cell r="V13" t="str">
            <v>P3</v>
          </cell>
          <cell r="W13" t="str">
            <v>Bachelor’s Degree in any related field</v>
          </cell>
          <cell r="Y13" t="str">
            <v>P3</v>
          </cell>
          <cell r="Z13" t="str">
            <v xml:space="preserve">Basic </v>
          </cell>
        </row>
        <row r="14">
          <cell r="I14" t="str">
            <v>Employee Care Analyst</v>
          </cell>
          <cell r="J14" t="str">
            <v>Analyst</v>
          </cell>
          <cell r="N14" t="str">
            <v>Analyst</v>
          </cell>
          <cell r="O14" t="str">
            <v>P3</v>
          </cell>
          <cell r="R14" t="str">
            <v>P3</v>
          </cell>
          <cell r="S14" t="str">
            <v xml:space="preserve">Fresh graduate to one year of experience in a related function </v>
          </cell>
          <cell r="V14" t="str">
            <v>P3</v>
          </cell>
          <cell r="W14" t="str">
            <v>Bachelor’s Degree in any related field</v>
          </cell>
          <cell r="Y14" t="str">
            <v>P3</v>
          </cell>
          <cell r="Z14" t="str">
            <v xml:space="preserve">Basic </v>
          </cell>
        </row>
        <row r="15">
          <cell r="I15" t="str">
            <v>Culture &amp; Engagement Lead</v>
          </cell>
          <cell r="J15" t="str">
            <v>Lead</v>
          </cell>
          <cell r="N15" t="str">
            <v>Lead</v>
          </cell>
          <cell r="O15" t="str">
            <v>P1</v>
          </cell>
          <cell r="R15" t="str">
            <v>P1</v>
          </cell>
          <cell r="S15" t="str">
            <v>Minimum of 4 years of of relavent experience in a related function with similar accountabilities</v>
          </cell>
          <cell r="V15" t="str">
            <v>P1</v>
          </cell>
          <cell r="W15" t="str">
            <v>Bachelor’s Degree in any related field</v>
          </cell>
          <cell r="Y15" t="str">
            <v>P1</v>
          </cell>
          <cell r="Z15" t="str">
            <v xml:space="preserve">Intermediate
</v>
          </cell>
        </row>
        <row r="16">
          <cell r="I16" t="str">
            <v>Culture &amp; Engagement Sr. Specialist</v>
          </cell>
          <cell r="J16" t="str">
            <v>Sr. Specialist</v>
          </cell>
          <cell r="N16" t="str">
            <v>Sr. Specialist</v>
          </cell>
          <cell r="O16" t="str">
            <v>P2</v>
          </cell>
          <cell r="R16" t="str">
            <v>P2</v>
          </cell>
          <cell r="S16" t="str">
            <v>Minimum of 3 to 4 years of relavent experience in a related function with similar accountabilities</v>
          </cell>
          <cell r="V16" t="str">
            <v>P2</v>
          </cell>
          <cell r="W16" t="str">
            <v>Bachelor’s Degree in any related field</v>
          </cell>
          <cell r="Y16" t="str">
            <v>P2</v>
          </cell>
          <cell r="Z16" t="str">
            <v xml:space="preserve">Intermediate
</v>
          </cell>
        </row>
        <row r="17">
          <cell r="I17" t="str">
            <v>Culture &amp; Engagement Specialist</v>
          </cell>
          <cell r="J17" t="str">
            <v>Specialist</v>
          </cell>
          <cell r="N17" t="str">
            <v>Specialist</v>
          </cell>
          <cell r="O17" t="str">
            <v>P2</v>
          </cell>
          <cell r="R17" t="str">
            <v>P2</v>
          </cell>
          <cell r="S17" t="str">
            <v>From 2 to 3 years of of relavent experience in a related function with similar accountabilities</v>
          </cell>
          <cell r="V17" t="str">
            <v>P2</v>
          </cell>
          <cell r="W17" t="str">
            <v>Bachelor’s Degree in any related field</v>
          </cell>
          <cell r="Y17" t="str">
            <v>P2</v>
          </cell>
          <cell r="Z17" t="str">
            <v xml:space="preserve">Basic </v>
          </cell>
        </row>
        <row r="18">
          <cell r="I18" t="str">
            <v>Culture &amp; Engagement Sr. Analyst</v>
          </cell>
          <cell r="J18" t="str">
            <v>Sr. Analyst</v>
          </cell>
          <cell r="N18" t="str">
            <v>Sr. Analyst</v>
          </cell>
          <cell r="O18" t="str">
            <v>P3</v>
          </cell>
          <cell r="R18" t="str">
            <v>P3</v>
          </cell>
          <cell r="S18" t="str">
            <v>From 1 to 2 years of relavent experience in a related function with similar accountabilities</v>
          </cell>
          <cell r="V18" t="str">
            <v>P3</v>
          </cell>
          <cell r="W18" t="str">
            <v>Bachelor’s Degree in any related field</v>
          </cell>
          <cell r="Y18" t="str">
            <v>P3</v>
          </cell>
          <cell r="Z18" t="str">
            <v xml:space="preserve">Basic </v>
          </cell>
        </row>
        <row r="19">
          <cell r="I19" t="str">
            <v>Culture &amp; Engagement Analyst</v>
          </cell>
          <cell r="J19" t="str">
            <v>Analyst</v>
          </cell>
          <cell r="N19" t="str">
            <v>Analyst</v>
          </cell>
          <cell r="O19" t="str">
            <v>P3</v>
          </cell>
          <cell r="R19" t="str">
            <v>P3</v>
          </cell>
          <cell r="S19" t="str">
            <v xml:space="preserve">Fresh graduate to one year of experience in a related function </v>
          </cell>
          <cell r="V19" t="str">
            <v>P3</v>
          </cell>
          <cell r="W19" t="str">
            <v>Bachelor’s Degree in any related field</v>
          </cell>
          <cell r="Y19" t="str">
            <v>P3</v>
          </cell>
          <cell r="Z19" t="str">
            <v xml:space="preserve">Basic </v>
          </cell>
        </row>
        <row r="20">
          <cell r="I20" t="str">
            <v>Employee Experience Lead</v>
          </cell>
          <cell r="J20" t="str">
            <v>Lead</v>
          </cell>
          <cell r="N20" t="str">
            <v>Lead</v>
          </cell>
          <cell r="O20" t="str">
            <v>P1</v>
          </cell>
          <cell r="R20" t="str">
            <v>P1</v>
          </cell>
          <cell r="S20" t="str">
            <v>Minimum of 4 years of of relavent experience in a related function with similar accountabilities</v>
          </cell>
          <cell r="V20" t="str">
            <v>P1</v>
          </cell>
          <cell r="W20" t="str">
            <v>Bachelor’s Degree in any related field</v>
          </cell>
          <cell r="Y20" t="str">
            <v>P1</v>
          </cell>
          <cell r="Z20" t="str">
            <v xml:space="preserve">Intermediate
</v>
          </cell>
        </row>
        <row r="21">
          <cell r="I21" t="str">
            <v>Employee Experience Sr. Specialist</v>
          </cell>
          <cell r="J21" t="str">
            <v>Sr. Specialist</v>
          </cell>
          <cell r="N21" t="str">
            <v>Sr. Specialist</v>
          </cell>
          <cell r="O21" t="str">
            <v>P2</v>
          </cell>
          <cell r="R21" t="str">
            <v>P2</v>
          </cell>
          <cell r="S21" t="str">
            <v>Minimum of 3 to 4 years of relavent experience in a related function with similar accountabilities</v>
          </cell>
          <cell r="V21" t="str">
            <v>P2</v>
          </cell>
          <cell r="W21" t="str">
            <v>Bachelor’s Degree in any related field</v>
          </cell>
          <cell r="Y21" t="str">
            <v>P2</v>
          </cell>
          <cell r="Z21" t="str">
            <v xml:space="preserve">Intermediate
</v>
          </cell>
        </row>
        <row r="22">
          <cell r="I22" t="str">
            <v>Employee Experience Specialist</v>
          </cell>
          <cell r="J22" t="str">
            <v>Specialist</v>
          </cell>
          <cell r="N22" t="str">
            <v>Specialist</v>
          </cell>
          <cell r="O22" t="str">
            <v>P2</v>
          </cell>
          <cell r="R22" t="str">
            <v>P2</v>
          </cell>
          <cell r="S22" t="str">
            <v>From 2 to 3 years of of relavent experience in a related function with similar accountabilities</v>
          </cell>
          <cell r="V22" t="str">
            <v>P2</v>
          </cell>
          <cell r="W22" t="str">
            <v>Bachelor’s Degree in any related field</v>
          </cell>
          <cell r="Y22" t="str">
            <v>P2</v>
          </cell>
          <cell r="Z22" t="str">
            <v xml:space="preserve">Basic </v>
          </cell>
        </row>
        <row r="23">
          <cell r="I23" t="str">
            <v>Employee Experience Sr. Analyst</v>
          </cell>
          <cell r="J23" t="str">
            <v>Sr. Analyst</v>
          </cell>
          <cell r="N23" t="str">
            <v>Sr. Analyst</v>
          </cell>
          <cell r="O23" t="str">
            <v>P3</v>
          </cell>
          <cell r="R23" t="str">
            <v>P3</v>
          </cell>
          <cell r="S23" t="str">
            <v>From 1 to 2 years of relavent experience in a related function with similar accountabilities</v>
          </cell>
          <cell r="V23" t="str">
            <v>P3</v>
          </cell>
          <cell r="W23" t="str">
            <v>Bachelor’s Degree in any related field</v>
          </cell>
          <cell r="Y23" t="str">
            <v>P3</v>
          </cell>
          <cell r="Z23" t="str">
            <v xml:space="preserve">Basic </v>
          </cell>
        </row>
        <row r="24">
          <cell r="I24" t="str">
            <v>Employee Experience Anayst</v>
          </cell>
          <cell r="J24" t="str">
            <v>Analyst</v>
          </cell>
          <cell r="N24" t="str">
            <v>Analyst</v>
          </cell>
          <cell r="O24" t="str">
            <v>P3</v>
          </cell>
          <cell r="R24" t="str">
            <v>P3</v>
          </cell>
          <cell r="S24" t="str">
            <v xml:space="preserve">Fresh graduate to one year of experience in a related function </v>
          </cell>
          <cell r="V24" t="str">
            <v>P3</v>
          </cell>
          <cell r="W24" t="str">
            <v>Bachelor’s Degree in any related field</v>
          </cell>
          <cell r="Y24" t="str">
            <v>P3</v>
          </cell>
          <cell r="Z24" t="str">
            <v xml:space="preserve">Basic </v>
          </cell>
        </row>
        <row r="25">
          <cell r="I25" t="str">
            <v>Talent Development Lead</v>
          </cell>
          <cell r="J25" t="str">
            <v>Lead</v>
          </cell>
          <cell r="N25" t="str">
            <v>Lead</v>
          </cell>
          <cell r="O25" t="str">
            <v>P1</v>
          </cell>
          <cell r="R25" t="str">
            <v>P1</v>
          </cell>
          <cell r="S25" t="str">
            <v>Minimum of 4 years of of relavent experience in a related function with similar accountabilities</v>
          </cell>
          <cell r="V25" t="str">
            <v>P1</v>
          </cell>
          <cell r="W25" t="str">
            <v>Bachelor’s Degree in any related field</v>
          </cell>
          <cell r="Y25" t="str">
            <v>P1</v>
          </cell>
          <cell r="Z25" t="str">
            <v xml:space="preserve">Intermediate
</v>
          </cell>
        </row>
        <row r="26">
          <cell r="I26" t="str">
            <v>Talent Development Sr. Specialist</v>
          </cell>
          <cell r="J26" t="str">
            <v>Sr. Specialist</v>
          </cell>
          <cell r="N26" t="str">
            <v>Sr. Specialist</v>
          </cell>
          <cell r="O26" t="str">
            <v>P2</v>
          </cell>
          <cell r="R26" t="str">
            <v>P2</v>
          </cell>
          <cell r="S26" t="str">
            <v>Minimum of 3 to 4 years of relavent experience in a related function with similar accountabilities</v>
          </cell>
          <cell r="V26" t="str">
            <v>P2</v>
          </cell>
          <cell r="W26" t="str">
            <v>Bachelor’s Degree in any related field</v>
          </cell>
          <cell r="Y26" t="str">
            <v>P2</v>
          </cell>
          <cell r="Z26" t="str">
            <v xml:space="preserve">Intermediate
</v>
          </cell>
        </row>
        <row r="27">
          <cell r="I27" t="str">
            <v>Talent Development Specialist</v>
          </cell>
          <cell r="J27" t="str">
            <v>Specialist</v>
          </cell>
          <cell r="N27" t="str">
            <v>Specialist</v>
          </cell>
          <cell r="O27" t="str">
            <v>P2</v>
          </cell>
          <cell r="R27" t="str">
            <v>P2</v>
          </cell>
          <cell r="S27" t="str">
            <v>From 2 to 3 years of of relavent experience in a related function with similar accountabilities</v>
          </cell>
          <cell r="V27" t="str">
            <v>P2</v>
          </cell>
          <cell r="W27" t="str">
            <v>Bachelor’s Degree in any related field</v>
          </cell>
          <cell r="Y27" t="str">
            <v>P2</v>
          </cell>
          <cell r="Z27" t="str">
            <v xml:space="preserve">Basic </v>
          </cell>
        </row>
        <row r="28">
          <cell r="I28" t="str">
            <v>Talent Development Sr. Analyst</v>
          </cell>
          <cell r="J28" t="str">
            <v>Sr. Analyst</v>
          </cell>
          <cell r="N28" t="str">
            <v>Sr. Analyst</v>
          </cell>
          <cell r="O28" t="str">
            <v>P3</v>
          </cell>
          <cell r="R28" t="str">
            <v>P3</v>
          </cell>
          <cell r="S28" t="str">
            <v>From 1 to 2 years of relavent experience in a related function with similar accountabilities</v>
          </cell>
          <cell r="V28" t="str">
            <v>P3</v>
          </cell>
          <cell r="W28" t="str">
            <v>Bachelor’s Degree in any related field</v>
          </cell>
          <cell r="Y28" t="str">
            <v>P3</v>
          </cell>
          <cell r="Z28" t="str">
            <v xml:space="preserve">Basic </v>
          </cell>
        </row>
        <row r="29">
          <cell r="I29" t="str">
            <v>Talent Development Analyst</v>
          </cell>
          <cell r="J29" t="str">
            <v>Analyst</v>
          </cell>
          <cell r="N29" t="str">
            <v>Analyst</v>
          </cell>
          <cell r="O29" t="str">
            <v>P3</v>
          </cell>
          <cell r="R29" t="str">
            <v>P3</v>
          </cell>
          <cell r="S29" t="str">
            <v xml:space="preserve">Fresh graduate to one year of experience in a related function </v>
          </cell>
          <cell r="V29" t="str">
            <v>P3</v>
          </cell>
          <cell r="W29" t="str">
            <v>Bachelor’s Degree in any related field</v>
          </cell>
          <cell r="Y29" t="str">
            <v>P3</v>
          </cell>
          <cell r="Z29" t="str">
            <v xml:space="preserve">Basic </v>
          </cell>
        </row>
        <row r="30">
          <cell r="I30" t="str">
            <v>Organization Development Lead</v>
          </cell>
          <cell r="J30" t="str">
            <v>Lead</v>
          </cell>
          <cell r="N30" t="str">
            <v>Lead</v>
          </cell>
          <cell r="O30" t="str">
            <v>P1</v>
          </cell>
          <cell r="R30" t="str">
            <v>P1</v>
          </cell>
          <cell r="S30" t="str">
            <v>Minimum of 4 years of of relavent experience in a related function with similar accountabilities</v>
          </cell>
          <cell r="V30" t="str">
            <v>P1</v>
          </cell>
          <cell r="W30" t="str">
            <v>Bachelor’s Degree in any related field</v>
          </cell>
          <cell r="Y30" t="str">
            <v>P1</v>
          </cell>
          <cell r="Z30" t="str">
            <v xml:space="preserve">Intermediate
</v>
          </cell>
        </row>
        <row r="31">
          <cell r="I31" t="str">
            <v>Organization Development Sr. Specialist</v>
          </cell>
          <cell r="J31" t="str">
            <v>Sr. Specialist</v>
          </cell>
          <cell r="N31" t="str">
            <v>Sr. Specialist</v>
          </cell>
          <cell r="O31" t="str">
            <v>P2</v>
          </cell>
          <cell r="R31" t="str">
            <v>P2</v>
          </cell>
          <cell r="S31" t="str">
            <v>Minimum of 3 to 4 years of relavent experience in a related function with similar accountabilities</v>
          </cell>
          <cell r="V31" t="str">
            <v>P2</v>
          </cell>
          <cell r="W31" t="str">
            <v>Bachelor’s Degree in any related field</v>
          </cell>
          <cell r="Y31" t="str">
            <v>P2</v>
          </cell>
          <cell r="Z31" t="str">
            <v xml:space="preserve">Intermediate
</v>
          </cell>
        </row>
        <row r="32">
          <cell r="I32" t="str">
            <v>Organization Development  Specialist</v>
          </cell>
          <cell r="J32" t="str">
            <v>Specialist</v>
          </cell>
          <cell r="N32" t="str">
            <v>Specialist</v>
          </cell>
          <cell r="O32" t="str">
            <v>P2</v>
          </cell>
          <cell r="R32" t="str">
            <v>P2</v>
          </cell>
          <cell r="S32" t="str">
            <v>From 2 to 3 years of of relavent experience in a related function with similar accountabilities</v>
          </cell>
          <cell r="V32" t="str">
            <v>P2</v>
          </cell>
          <cell r="W32" t="str">
            <v>Bachelor’s Degree in any related field</v>
          </cell>
          <cell r="Y32" t="str">
            <v>P2</v>
          </cell>
          <cell r="Z32" t="str">
            <v xml:space="preserve">Basic </v>
          </cell>
        </row>
        <row r="33">
          <cell r="I33" t="str">
            <v>Organization Development Sr. Analyst</v>
          </cell>
          <cell r="J33" t="str">
            <v>Sr. Analyst</v>
          </cell>
          <cell r="N33" t="str">
            <v>Sr. Analyst</v>
          </cell>
          <cell r="O33" t="str">
            <v>P3</v>
          </cell>
          <cell r="R33" t="str">
            <v>P3</v>
          </cell>
          <cell r="S33" t="str">
            <v>From 1 to 2 years of relavent experience in a related function with similar accountabilities</v>
          </cell>
          <cell r="V33" t="str">
            <v>P3</v>
          </cell>
          <cell r="W33" t="str">
            <v>Bachelor’s Degree in any related field</v>
          </cell>
          <cell r="Y33" t="str">
            <v>P3</v>
          </cell>
          <cell r="Z33" t="str">
            <v xml:space="preserve">Basic </v>
          </cell>
        </row>
        <row r="34">
          <cell r="I34" t="str">
            <v>Organization Development Analyst</v>
          </cell>
          <cell r="J34" t="str">
            <v>Analyst</v>
          </cell>
          <cell r="N34" t="str">
            <v>Analyst</v>
          </cell>
          <cell r="O34" t="str">
            <v>P3</v>
          </cell>
          <cell r="R34" t="str">
            <v>P3</v>
          </cell>
          <cell r="S34" t="str">
            <v xml:space="preserve">Fresh graduate to one year of experience in a related function </v>
          </cell>
          <cell r="V34" t="str">
            <v>P3</v>
          </cell>
          <cell r="W34" t="str">
            <v>Bachelor’s Degree in any related field</v>
          </cell>
          <cell r="Y34" t="str">
            <v>P3</v>
          </cell>
          <cell r="Z34" t="str">
            <v xml:space="preserve">Basic </v>
          </cell>
        </row>
        <row r="35">
          <cell r="I35" t="str">
            <v>Rewards &amp; Performance Lead</v>
          </cell>
          <cell r="J35" t="str">
            <v>Lead</v>
          </cell>
          <cell r="N35" t="str">
            <v>Lead</v>
          </cell>
          <cell r="O35" t="str">
            <v>P1</v>
          </cell>
          <cell r="R35" t="str">
            <v>P1</v>
          </cell>
          <cell r="S35" t="str">
            <v>Minimum of 4 years of of relavent experience in a related function with similar accountabilities</v>
          </cell>
          <cell r="V35" t="str">
            <v>P1</v>
          </cell>
          <cell r="W35" t="str">
            <v>Bachelor’s Degree in any related field</v>
          </cell>
          <cell r="Y35" t="str">
            <v>P1</v>
          </cell>
          <cell r="Z35" t="str">
            <v xml:space="preserve">Intermediate
</v>
          </cell>
        </row>
        <row r="36">
          <cell r="I36" t="str">
            <v>Rewards &amp; Performance Sr. Specialist</v>
          </cell>
          <cell r="J36" t="str">
            <v>Sr. Specialist</v>
          </cell>
          <cell r="N36" t="str">
            <v>Sr. Specialist</v>
          </cell>
          <cell r="O36" t="str">
            <v>P2</v>
          </cell>
          <cell r="R36" t="str">
            <v>P2</v>
          </cell>
          <cell r="S36" t="str">
            <v>Minimum of 3 to 4 years of relavent experience in a related function with similar accountabilities</v>
          </cell>
          <cell r="V36" t="str">
            <v>P2</v>
          </cell>
          <cell r="W36" t="str">
            <v>Bachelor’s Degree in any related field</v>
          </cell>
          <cell r="Y36" t="str">
            <v>P2</v>
          </cell>
          <cell r="Z36" t="str">
            <v xml:space="preserve">Intermediate
</v>
          </cell>
        </row>
        <row r="37">
          <cell r="I37" t="str">
            <v>Rewards &amp; Performance Specialist</v>
          </cell>
          <cell r="J37" t="str">
            <v>Specialist</v>
          </cell>
          <cell r="N37" t="str">
            <v>Specialist</v>
          </cell>
          <cell r="O37" t="str">
            <v>P2</v>
          </cell>
          <cell r="R37" t="str">
            <v>P2</v>
          </cell>
          <cell r="S37" t="str">
            <v>From 2 to 3 years of of relavent experience in a related function with similar accountabilities</v>
          </cell>
          <cell r="V37" t="str">
            <v>P2</v>
          </cell>
          <cell r="W37" t="str">
            <v>Bachelor’s Degree in any related field</v>
          </cell>
          <cell r="Y37" t="str">
            <v>P2</v>
          </cell>
          <cell r="Z37" t="str">
            <v xml:space="preserve">Basic </v>
          </cell>
        </row>
        <row r="38">
          <cell r="I38" t="str">
            <v>Rewards &amp; Performance Sr. Analyst</v>
          </cell>
          <cell r="J38" t="str">
            <v>Sr. Analyst</v>
          </cell>
          <cell r="N38" t="str">
            <v>Sr. Analyst</v>
          </cell>
          <cell r="O38" t="str">
            <v>P3</v>
          </cell>
          <cell r="R38" t="str">
            <v>P3</v>
          </cell>
          <cell r="S38" t="str">
            <v>From 1 to 2 years of relavent experience in a related function with similar accountabilities</v>
          </cell>
          <cell r="V38" t="str">
            <v>P3</v>
          </cell>
          <cell r="W38" t="str">
            <v>Bachelor’s Degree in any related field</v>
          </cell>
          <cell r="Y38" t="str">
            <v>P3</v>
          </cell>
          <cell r="Z38" t="str">
            <v xml:space="preserve">Basic </v>
          </cell>
        </row>
        <row r="39">
          <cell r="I39" t="str">
            <v>Rewards &amp; Performance Analyst</v>
          </cell>
          <cell r="J39" t="str">
            <v>Analyst</v>
          </cell>
          <cell r="N39" t="str">
            <v>Analyst</v>
          </cell>
          <cell r="O39" t="str">
            <v>P3</v>
          </cell>
          <cell r="R39" t="str">
            <v>P3</v>
          </cell>
          <cell r="S39" t="str">
            <v xml:space="preserve">Fresh graduate to one year of experience in a related function </v>
          </cell>
          <cell r="V39" t="str">
            <v>P3</v>
          </cell>
          <cell r="W39" t="str">
            <v>Bachelor’s Degree in any related field</v>
          </cell>
          <cell r="Y39" t="str">
            <v>P3</v>
          </cell>
          <cell r="Z39" t="str">
            <v xml:space="preserve">Basic </v>
          </cell>
        </row>
        <row r="40">
          <cell r="I40" t="str">
            <v>Talent Attraction Lead</v>
          </cell>
          <cell r="J40" t="str">
            <v>Lead</v>
          </cell>
          <cell r="N40" t="str">
            <v>Lead</v>
          </cell>
          <cell r="O40" t="str">
            <v>P1</v>
          </cell>
          <cell r="R40" t="str">
            <v>P1</v>
          </cell>
          <cell r="S40" t="str">
            <v>Minimum of 4 years of of relavent experience in a related function with similar accountabilities</v>
          </cell>
          <cell r="V40" t="str">
            <v>P1</v>
          </cell>
          <cell r="W40" t="str">
            <v>Bachelor’s Degree in any related field</v>
          </cell>
          <cell r="Y40" t="str">
            <v>P1</v>
          </cell>
          <cell r="Z40" t="str">
            <v xml:space="preserve">Intermediate
</v>
          </cell>
        </row>
        <row r="41">
          <cell r="I41" t="str">
            <v>Talent Attraction Sr. Specialist</v>
          </cell>
          <cell r="J41" t="str">
            <v>Sr. Specialist</v>
          </cell>
          <cell r="N41" t="str">
            <v>Sr. Specialist</v>
          </cell>
          <cell r="O41" t="str">
            <v>P2</v>
          </cell>
          <cell r="R41" t="str">
            <v>P2</v>
          </cell>
          <cell r="S41" t="str">
            <v>Minimum of 3 to 4 years of relavent experience in a related function with similar accountabilities</v>
          </cell>
          <cell r="V41" t="str">
            <v>P2</v>
          </cell>
          <cell r="W41" t="str">
            <v>Bachelor’s Degree in any related field</v>
          </cell>
          <cell r="Y41" t="str">
            <v>P2</v>
          </cell>
          <cell r="Z41" t="str">
            <v xml:space="preserve">Intermediate
</v>
          </cell>
        </row>
        <row r="42">
          <cell r="I42" t="str">
            <v>Talent Attraction Specialist</v>
          </cell>
          <cell r="J42" t="str">
            <v>Specialist</v>
          </cell>
          <cell r="N42" t="str">
            <v>Specialist</v>
          </cell>
          <cell r="O42" t="str">
            <v>P2</v>
          </cell>
          <cell r="R42" t="str">
            <v>P2</v>
          </cell>
          <cell r="S42" t="str">
            <v>From 2 to 3 years of of relavent experience in a related function with similar accountabilities</v>
          </cell>
          <cell r="V42" t="str">
            <v>P2</v>
          </cell>
          <cell r="W42" t="str">
            <v>Bachelor’s Degree in any related field</v>
          </cell>
          <cell r="Y42" t="str">
            <v>P2</v>
          </cell>
          <cell r="Z42" t="str">
            <v xml:space="preserve">Basic </v>
          </cell>
        </row>
        <row r="43">
          <cell r="I43" t="str">
            <v>Talent Attraction Sr. Analyst</v>
          </cell>
          <cell r="J43" t="str">
            <v>Sr. Analyst</v>
          </cell>
          <cell r="N43" t="str">
            <v>Sr. Analyst</v>
          </cell>
          <cell r="O43" t="str">
            <v>P3</v>
          </cell>
          <cell r="R43" t="str">
            <v>P3</v>
          </cell>
          <cell r="S43" t="str">
            <v>From 1 to 2 years of relavent experience in a related function with similar accountabilities</v>
          </cell>
          <cell r="V43" t="str">
            <v>P3</v>
          </cell>
          <cell r="W43" t="str">
            <v>Bachelor’s Degree in any related field</v>
          </cell>
          <cell r="Y43" t="str">
            <v>P3</v>
          </cell>
          <cell r="Z43" t="str">
            <v xml:space="preserve">Basic </v>
          </cell>
        </row>
        <row r="44">
          <cell r="I44" t="str">
            <v>Talent Attraction Analyst</v>
          </cell>
          <cell r="J44" t="str">
            <v>Analyst</v>
          </cell>
          <cell r="N44" t="str">
            <v>Analyst</v>
          </cell>
          <cell r="O44" t="str">
            <v>P3</v>
          </cell>
          <cell r="R44" t="str">
            <v>P3</v>
          </cell>
          <cell r="S44" t="str">
            <v xml:space="preserve">Fresh graduate to one year of experience in a related function </v>
          </cell>
          <cell r="V44" t="str">
            <v>P3</v>
          </cell>
          <cell r="W44" t="str">
            <v>Bachelor’s Degree in any related field</v>
          </cell>
          <cell r="Y44" t="str">
            <v>P3</v>
          </cell>
          <cell r="Z44" t="str">
            <v xml:space="preserve">Basic </v>
          </cell>
        </row>
        <row r="45">
          <cell r="I45" t="str">
            <v>People Analytics Lead</v>
          </cell>
          <cell r="J45" t="str">
            <v>Lead</v>
          </cell>
          <cell r="N45" t="str">
            <v>Lead</v>
          </cell>
          <cell r="O45" t="str">
            <v>P1</v>
          </cell>
          <cell r="R45" t="str">
            <v>P1</v>
          </cell>
          <cell r="S45" t="str">
            <v>Minimum of 4 years of of relavent experience in a related function with similar accountabilities</v>
          </cell>
          <cell r="V45" t="str">
            <v>P1</v>
          </cell>
          <cell r="W45" t="str">
            <v>Bachelor’s Degree in any related field</v>
          </cell>
          <cell r="Y45" t="str">
            <v>P1</v>
          </cell>
          <cell r="Z45" t="str">
            <v xml:space="preserve">Intermediate
</v>
          </cell>
        </row>
        <row r="46">
          <cell r="I46" t="str">
            <v>People Analytics Sr. Specialist</v>
          </cell>
          <cell r="J46" t="str">
            <v>Sr. Specialist</v>
          </cell>
          <cell r="N46" t="str">
            <v>Sr. Specialist</v>
          </cell>
          <cell r="O46" t="str">
            <v>P2</v>
          </cell>
          <cell r="R46" t="str">
            <v>P2</v>
          </cell>
          <cell r="S46" t="str">
            <v>Minimum of 3 to 4 years of relavent experience in a related function with similar accountabilities</v>
          </cell>
          <cell r="V46" t="str">
            <v>P2</v>
          </cell>
          <cell r="W46" t="str">
            <v>Bachelor’s Degree in any related field</v>
          </cell>
          <cell r="Y46" t="str">
            <v>P2</v>
          </cell>
          <cell r="Z46" t="str">
            <v xml:space="preserve">Intermediate
</v>
          </cell>
        </row>
        <row r="47">
          <cell r="I47" t="str">
            <v>People Analytics Specialist</v>
          </cell>
          <cell r="J47" t="str">
            <v>Specialist</v>
          </cell>
          <cell r="N47" t="str">
            <v>Specialist</v>
          </cell>
          <cell r="O47" t="str">
            <v>P2</v>
          </cell>
          <cell r="R47" t="str">
            <v>P2</v>
          </cell>
          <cell r="S47" t="str">
            <v>From 2 to 3 years of of relavent experience in a related function with similar accountabilities</v>
          </cell>
          <cell r="V47" t="str">
            <v>P2</v>
          </cell>
          <cell r="W47" t="str">
            <v>Bachelor’s Degree in any related field</v>
          </cell>
          <cell r="Y47" t="str">
            <v>P2</v>
          </cell>
          <cell r="Z47" t="str">
            <v xml:space="preserve">Basic </v>
          </cell>
        </row>
        <row r="48">
          <cell r="I48" t="str">
            <v>People Analytics Sr. Analyst</v>
          </cell>
          <cell r="J48" t="str">
            <v>Sr. Analyst</v>
          </cell>
          <cell r="N48" t="str">
            <v>Sr. Analyst</v>
          </cell>
          <cell r="O48" t="str">
            <v>P3</v>
          </cell>
          <cell r="R48" t="str">
            <v>P3</v>
          </cell>
          <cell r="S48" t="str">
            <v>From 1 to 2 years of relavent experience in a related function with similar accountabilities</v>
          </cell>
          <cell r="V48" t="str">
            <v>P3</v>
          </cell>
          <cell r="W48" t="str">
            <v>Bachelor’s Degree in any related field</v>
          </cell>
          <cell r="Y48" t="str">
            <v>P3</v>
          </cell>
          <cell r="Z48" t="str">
            <v xml:space="preserve">Basic </v>
          </cell>
        </row>
        <row r="49">
          <cell r="I49" t="str">
            <v>People Analytics Analyst</v>
          </cell>
          <cell r="J49" t="str">
            <v>Analyst</v>
          </cell>
          <cell r="N49" t="str">
            <v>Analyst</v>
          </cell>
          <cell r="O49" t="str">
            <v>P3</v>
          </cell>
          <cell r="R49" t="str">
            <v>P3</v>
          </cell>
          <cell r="S49" t="str">
            <v xml:space="preserve">Fresh graduate to one year of experience in a related function </v>
          </cell>
          <cell r="V49" t="str">
            <v>P3</v>
          </cell>
          <cell r="W49" t="str">
            <v>Bachelor’s Degree in any related field</v>
          </cell>
          <cell r="Y49" t="str">
            <v>P3</v>
          </cell>
          <cell r="Z49" t="str">
            <v xml:space="preserve">Basic </v>
          </cell>
        </row>
      </sheetData>
      <sheetData sheetId="4"/>
      <sheetData sheetId="5">
        <row r="2">
          <cell r="D2">
            <v>19424</v>
          </cell>
          <cell r="E2" t="str">
            <v>عبدالهادي ناصر مطلق الشكره</v>
          </cell>
          <cell r="F2">
            <v>7</v>
          </cell>
          <cell r="G2" t="str">
            <v>بكالوريوس</v>
          </cell>
          <cell r="H2" t="str">
            <v>إدارة اعمال</v>
          </cell>
          <cell r="I2">
            <v>120</v>
          </cell>
          <cell r="J2">
            <v>34</v>
          </cell>
        </row>
        <row r="3">
          <cell r="D3">
            <v>19622</v>
          </cell>
          <cell r="E3" t="str">
            <v>عبدالرحمن حسن صالح الدوسري</v>
          </cell>
          <cell r="F3">
            <v>6</v>
          </cell>
          <cell r="G3" t="str">
            <v>بكالوريوس</v>
          </cell>
          <cell r="H3" t="str">
            <v>إدارة الاعمال</v>
          </cell>
          <cell r="I3">
            <v>115</v>
          </cell>
          <cell r="J3">
            <v>30</v>
          </cell>
        </row>
        <row r="4">
          <cell r="D4">
            <v>20838</v>
          </cell>
          <cell r="E4" t="str">
            <v>غادة غنام عبدالله الغنام</v>
          </cell>
          <cell r="F4">
            <v>1</v>
          </cell>
          <cell r="G4" t="str">
            <v>بكالوريوس</v>
          </cell>
          <cell r="H4" t="str">
            <v>الادارة - مسار إدارة الموارد البشرية</v>
          </cell>
          <cell r="I4">
            <v>120</v>
          </cell>
          <cell r="J4">
            <v>25</v>
          </cell>
        </row>
        <row r="5">
          <cell r="D5">
            <v>21036</v>
          </cell>
          <cell r="E5" t="str">
            <v>لين بشار قاسم حورانيه</v>
          </cell>
          <cell r="F5">
            <v>0</v>
          </cell>
          <cell r="G5" t="str">
            <v>بكالوريوس</v>
          </cell>
          <cell r="H5" t="str">
            <v>ادارة الأعمال</v>
          </cell>
          <cell r="J5">
            <v>25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88FE-1B85-43BB-A44F-3DC7A23439E0}">
  <sheetPr codeName="Worksheet____8"/>
  <dimension ref="B2:AC19"/>
  <sheetViews>
    <sheetView showGridLines="0" tabSelected="1" zoomScale="70" zoomScaleNormal="70" workbookViewId="0">
      <selection activeCell="P6" sqref="P6"/>
    </sheetView>
  </sheetViews>
  <sheetFormatPr defaultColWidth="8.70703125" defaultRowHeight="11.75" x14ac:dyDescent="0.65"/>
  <cols>
    <col min="1" max="1" width="1.1640625" style="1" customWidth="1"/>
    <col min="2" max="2" width="18.58203125" style="1" customWidth="1"/>
    <col min="3" max="4" width="17.375" style="1" customWidth="1"/>
    <col min="5" max="5" width="17.9140625" style="1" customWidth="1"/>
    <col min="6" max="6" width="10.5390625" style="1" customWidth="1"/>
    <col min="7" max="7" width="9.9140625" style="5" customWidth="1"/>
    <col min="8" max="8" width="19.4140625" style="1" customWidth="1"/>
    <col min="9" max="9" width="9.5390625" style="1" bestFit="1" customWidth="1"/>
    <col min="10" max="10" width="11.5390625" style="1" customWidth="1"/>
    <col min="11" max="11" width="9.625" style="1" customWidth="1"/>
    <col min="12" max="12" width="10.1640625" style="1" customWidth="1"/>
    <col min="13" max="14" width="9.5390625" style="1" customWidth="1"/>
    <col min="15" max="15" width="1.83203125" style="1" customWidth="1"/>
    <col min="16" max="17" width="15.70703125" style="1" customWidth="1"/>
    <col min="18" max="20" width="10" style="1" customWidth="1"/>
    <col min="21" max="21" width="15.1640625" style="1" bestFit="1" customWidth="1"/>
    <col min="22" max="22" width="8.70703125" style="1" customWidth="1"/>
    <col min="23" max="23" width="9.625" style="1" customWidth="1"/>
    <col min="24" max="24" width="9.83203125" style="1" customWidth="1"/>
    <col min="25" max="26" width="9.625" style="1" customWidth="1"/>
    <col min="27" max="27" width="9.9140625" style="1" customWidth="1"/>
    <col min="28" max="28" width="2.1640625" style="1" customWidth="1"/>
    <col min="29" max="29" width="11.70703125" style="1" customWidth="1"/>
    <col min="30" max="16384" width="8.70703125" style="1"/>
  </cols>
  <sheetData>
    <row r="2" spans="2:29" ht="36.5" customHeight="1" x14ac:dyDescent="0.65"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V2" s="3"/>
      <c r="W2" s="3"/>
      <c r="X2" s="3"/>
      <c r="Y2" s="3"/>
      <c r="Z2" s="3"/>
      <c r="AB2" s="4"/>
    </row>
    <row r="3" spans="2:29" ht="15" customHeight="1" x14ac:dyDescent="0.65">
      <c r="K3" s="3"/>
      <c r="L3" s="3"/>
      <c r="M3" s="3"/>
      <c r="N3" s="3"/>
      <c r="V3" s="3"/>
      <c r="W3" s="3"/>
      <c r="X3" s="3"/>
      <c r="Y3" s="3"/>
      <c r="Z3" s="3"/>
    </row>
    <row r="4" spans="2:29" s="11" customFormat="1" ht="19.5" customHeight="1" x14ac:dyDescent="0.65">
      <c r="B4" s="6" t="s">
        <v>0</v>
      </c>
      <c r="C4" s="6"/>
      <c r="D4" s="6"/>
      <c r="E4" s="6"/>
      <c r="F4" s="6"/>
      <c r="G4" s="6"/>
      <c r="H4" s="6"/>
      <c r="I4" s="6"/>
      <c r="J4" s="7" t="s">
        <v>1</v>
      </c>
      <c r="K4" s="7"/>
      <c r="L4" s="7"/>
      <c r="M4" s="7"/>
      <c r="N4" s="7"/>
      <c r="O4" s="8"/>
      <c r="P4" s="7" t="s">
        <v>2</v>
      </c>
      <c r="Q4" s="7"/>
      <c r="R4" s="7"/>
      <c r="S4" s="7"/>
      <c r="T4" s="7"/>
      <c r="U4" s="7"/>
      <c r="V4" s="7"/>
      <c r="W4" s="9" t="s">
        <v>3</v>
      </c>
      <c r="X4" s="9"/>
      <c r="Y4" s="9"/>
      <c r="Z4" s="9"/>
      <c r="AA4" s="9"/>
      <c r="AB4" s="10"/>
      <c r="AC4" s="10"/>
    </row>
    <row r="5" spans="2:29" ht="60" x14ac:dyDescent="0.65"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3"/>
      <c r="P5" s="12" t="s">
        <v>17</v>
      </c>
      <c r="Q5" s="12" t="s">
        <v>18</v>
      </c>
      <c r="R5" s="12" t="s">
        <v>19</v>
      </c>
      <c r="S5" s="12" t="s">
        <v>11</v>
      </c>
      <c r="T5" s="12" t="s">
        <v>20</v>
      </c>
      <c r="U5" s="12" t="s">
        <v>21</v>
      </c>
      <c r="V5" s="14" t="s">
        <v>22</v>
      </c>
      <c r="W5" s="12" t="s">
        <v>13</v>
      </c>
      <c r="X5" s="12" t="s">
        <v>14</v>
      </c>
      <c r="Y5" s="12" t="s">
        <v>15</v>
      </c>
      <c r="Z5" s="12" t="s">
        <v>16</v>
      </c>
      <c r="AA5" s="12" t="s">
        <v>23</v>
      </c>
      <c r="AB5" s="15"/>
      <c r="AC5" s="12" t="s">
        <v>24</v>
      </c>
    </row>
    <row r="6" spans="2:29" ht="47" x14ac:dyDescent="0.65">
      <c r="B6" s="16" t="s">
        <v>25</v>
      </c>
      <c r="C6" s="17" t="s">
        <v>26</v>
      </c>
      <c r="D6" s="17" t="s">
        <v>27</v>
      </c>
      <c r="E6" s="17" t="s">
        <v>28</v>
      </c>
      <c r="F6" s="17" t="str">
        <f>VLOOKUP('Phase 2 (2)'!E6,[1]ورقة3!I:J,2,0)</f>
        <v>Lead</v>
      </c>
      <c r="G6" s="17" t="str">
        <f>VLOOKUP('Phase 2 (2)'!F6,[1]ورقة3!N:O,2,0)</f>
        <v>P1</v>
      </c>
      <c r="H6" s="17" t="str">
        <f>VLOOKUP('Phase 2 (2)'!G6,[1]ورقة3!R:S,2,0)</f>
        <v>Minimum of 4 years of of relavent experience in a related function with similar accountabilities</v>
      </c>
      <c r="I6" s="17" t="str">
        <f>VLOOKUP('Phase 2 (2)'!G6,[1]ورقة3!V:W,2,0)</f>
        <v>Bachelor’s Degree in any related field</v>
      </c>
      <c r="J6" s="17" t="str">
        <f>VLOOKUP('Phase 2 (2)'!G6,[1]ورقة3!Y:Z,2,0)</f>
        <v xml:space="preserve">Intermediate
</v>
      </c>
      <c r="K6" s="18"/>
      <c r="L6" s="18"/>
      <c r="M6" s="18"/>
      <c r="N6" s="18"/>
      <c r="O6" s="19"/>
      <c r="P6" s="17">
        <v>19424</v>
      </c>
      <c r="Q6" s="17" t="s">
        <v>33</v>
      </c>
      <c r="R6" s="17">
        <f ca="1">VLOOKUP($P6,[1]ورقة4!$D$2:$J$5,3,0)</f>
        <v>7</v>
      </c>
      <c r="S6" s="17" t="str">
        <f>VLOOKUP($P6,[1]ورقة4!$D$2:$J$5,4,0)</f>
        <v>بكالوريوس</v>
      </c>
      <c r="T6" s="17" t="str">
        <f>VLOOKUP($P6,[1]ورقة4!$D$2:$J$5,5,0)</f>
        <v>إدارة اعمال</v>
      </c>
      <c r="U6" s="17">
        <f>VLOOKUP($P6,[1]ورقة4!$D$2:$J$5,6,0)</f>
        <v>120</v>
      </c>
      <c r="V6" s="17">
        <f>VLOOKUP($P6,[1]ورقة4!$D$2:$J$5,7,0)</f>
        <v>34</v>
      </c>
      <c r="W6" s="18">
        <v>1</v>
      </c>
      <c r="X6" s="18">
        <v>1</v>
      </c>
      <c r="Y6" s="18">
        <v>1</v>
      </c>
      <c r="Z6" s="18">
        <v>1</v>
      </c>
      <c r="AA6" s="12"/>
      <c r="AB6" s="15"/>
      <c r="AC6" s="17"/>
    </row>
    <row r="7" spans="2:29" ht="47" x14ac:dyDescent="0.65">
      <c r="B7" s="16" t="s">
        <v>25</v>
      </c>
      <c r="C7" s="17" t="s">
        <v>29</v>
      </c>
      <c r="D7" s="17" t="s">
        <v>30</v>
      </c>
      <c r="E7" s="17" t="s">
        <v>31</v>
      </c>
      <c r="F7" s="17" t="str">
        <f>VLOOKUP('Phase 2 (2)'!E7,[1]ورقة3!I:J,2,0)</f>
        <v>Lead</v>
      </c>
      <c r="G7" s="17" t="str">
        <f>VLOOKUP('Phase 2 (2)'!F7,[1]ورقة3!N:O,2,0)</f>
        <v>P1</v>
      </c>
      <c r="H7" s="17" t="str">
        <f>VLOOKUP('Phase 2 (2)'!G7,[1]ورقة3!R:S,2,0)</f>
        <v>Minimum of 4 years of of relavent experience in a related function with similar accountabilities</v>
      </c>
      <c r="I7" s="17" t="str">
        <f>VLOOKUP('Phase 2 (2)'!G7,[1]ورقة3!V:W,2,0)</f>
        <v>Bachelor’s Degree in any related field</v>
      </c>
      <c r="J7" s="17" t="str">
        <f>VLOOKUP('Phase 2 (2)'!G7,[1]ورقة3!Y:Z,2,0)</f>
        <v xml:space="preserve">Intermediate
</v>
      </c>
      <c r="K7" s="17"/>
      <c r="L7" s="17"/>
      <c r="M7" s="17"/>
      <c r="N7" s="17"/>
      <c r="O7" s="19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5"/>
      <c r="AC7" s="17"/>
    </row>
    <row r="8" spans="2:29" ht="47" x14ac:dyDescent="0.65">
      <c r="B8" s="16" t="s">
        <v>25</v>
      </c>
      <c r="C8" s="17" t="s">
        <v>29</v>
      </c>
      <c r="D8" s="17" t="s">
        <v>30</v>
      </c>
      <c r="E8" s="17" t="s">
        <v>32</v>
      </c>
      <c r="F8" s="17" t="str">
        <f>VLOOKUP('Phase 2 (2)'!E8,[1]ورقة3!I:J,2,0)</f>
        <v>Specialist</v>
      </c>
      <c r="G8" s="17" t="str">
        <f>VLOOKUP('Phase 2 (2)'!F8,[1]ورقة3!N:O,2,0)</f>
        <v>P2</v>
      </c>
      <c r="H8" s="17" t="str">
        <f>VLOOKUP('Phase 2 (2)'!G8,[1]ورقة3!R:S,2,0)</f>
        <v>Minimum of 3 to 4 years of relavent experience in a related function with similar accountabilities</v>
      </c>
      <c r="I8" s="17" t="str">
        <f>VLOOKUP('Phase 2 (2)'!G8,[1]ورقة3!V:W,2,0)</f>
        <v>Bachelor’s Degree in any related field</v>
      </c>
      <c r="J8" s="17" t="str">
        <f>VLOOKUP('Phase 2 (2)'!G8,[1]ورقة3!Y:Z,2,0)</f>
        <v xml:space="preserve">Intermediate
</v>
      </c>
      <c r="K8" s="17"/>
      <c r="L8" s="17"/>
      <c r="M8" s="17"/>
      <c r="N8" s="17"/>
      <c r="O8" s="19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5"/>
      <c r="AC8" s="17"/>
    </row>
    <row r="9" spans="2:29" ht="47" x14ac:dyDescent="0.65">
      <c r="B9" s="16" t="s">
        <v>25</v>
      </c>
      <c r="C9" s="17" t="s">
        <v>29</v>
      </c>
      <c r="D9" s="17"/>
      <c r="E9" s="17" t="s">
        <v>32</v>
      </c>
      <c r="F9" s="17" t="str">
        <f>VLOOKUP('Phase 2 (2)'!E9,[1]ورقة3!I:J,2,0)</f>
        <v>Specialist</v>
      </c>
      <c r="G9" s="17" t="str">
        <f>VLOOKUP('Phase 2 (2)'!F9,[1]ورقة3!N:O,2,0)</f>
        <v>P2</v>
      </c>
      <c r="H9" s="17" t="str">
        <f>VLOOKUP('Phase 2 (2)'!G9,[1]ورقة3!R:S,2,0)</f>
        <v>Minimum of 3 to 4 years of relavent experience in a related function with similar accountabilities</v>
      </c>
      <c r="I9" s="17" t="str">
        <f>VLOOKUP('Phase 2 (2)'!G9,[1]ورقة3!V:W,2,0)</f>
        <v>Bachelor’s Degree in any related field</v>
      </c>
      <c r="J9" s="17" t="str">
        <f>VLOOKUP('Phase 2 (2)'!G9,[1]ورقة3!Y:Z,2,0)</f>
        <v xml:space="preserve">Intermediate
</v>
      </c>
      <c r="K9" s="17"/>
      <c r="L9" s="17"/>
      <c r="M9" s="17"/>
      <c r="N9" s="17"/>
      <c r="O9" s="19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5"/>
      <c r="AC9" s="17"/>
    </row>
    <row r="10" spans="2:29" ht="47" x14ac:dyDescent="0.65">
      <c r="B10" s="16" t="s">
        <v>25</v>
      </c>
      <c r="C10" s="17" t="s">
        <v>29</v>
      </c>
      <c r="D10" s="17" t="s">
        <v>30</v>
      </c>
      <c r="E10" s="17" t="s">
        <v>32</v>
      </c>
      <c r="F10" s="17" t="str">
        <f>VLOOKUP('Phase 2 (2)'!E10,[1]ورقة3!I:J,2,0)</f>
        <v>Specialist</v>
      </c>
      <c r="G10" s="17" t="str">
        <f>VLOOKUP('Phase 2 (2)'!F10,[1]ورقة3!N:O,2,0)</f>
        <v>P2</v>
      </c>
      <c r="H10" s="17" t="str">
        <f>VLOOKUP('Phase 2 (2)'!G10,[1]ورقة3!R:S,2,0)</f>
        <v>Minimum of 3 to 4 years of relavent experience in a related function with similar accountabilities</v>
      </c>
      <c r="I10" s="17" t="str">
        <f>VLOOKUP('Phase 2 (2)'!G10,[1]ورقة3!V:W,2,0)</f>
        <v>Bachelor’s Degree in any related field</v>
      </c>
      <c r="J10" s="17" t="str">
        <f>VLOOKUP('Phase 2 (2)'!G10,[1]ورقة3!Y:Z,2,0)</f>
        <v xml:space="preserve">Intermediate
</v>
      </c>
      <c r="K10" s="17"/>
      <c r="L10" s="17"/>
      <c r="M10" s="17"/>
      <c r="N10" s="17"/>
      <c r="O10" s="19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5"/>
      <c r="AC10" s="17"/>
    </row>
    <row r="11" spans="2:29" ht="47" x14ac:dyDescent="0.65">
      <c r="B11" s="16" t="s">
        <v>25</v>
      </c>
      <c r="C11" s="17" t="s">
        <v>29</v>
      </c>
      <c r="D11" s="17"/>
      <c r="E11" s="17" t="s">
        <v>32</v>
      </c>
      <c r="F11" s="17" t="str">
        <f>VLOOKUP('Phase 2 (2)'!E11,[1]ورقة3!I:J,2,0)</f>
        <v>Specialist</v>
      </c>
      <c r="G11" s="17" t="str">
        <f>VLOOKUP('Phase 2 (2)'!F11,[1]ورقة3!N:O,2,0)</f>
        <v>P2</v>
      </c>
      <c r="H11" s="17" t="str">
        <f>VLOOKUP('Phase 2 (2)'!G11,[1]ورقة3!R:S,2,0)</f>
        <v>Minimum of 3 to 4 years of relavent experience in a related function with similar accountabilities</v>
      </c>
      <c r="I11" s="17" t="str">
        <f>VLOOKUP('Phase 2 (2)'!G11,[1]ورقة3!V:W,2,0)</f>
        <v>Bachelor’s Degree in any related field</v>
      </c>
      <c r="J11" s="17" t="str">
        <f>VLOOKUP('Phase 2 (2)'!G11,[1]ورقة3!Y:Z,2,0)</f>
        <v xml:space="preserve">Intermediate
</v>
      </c>
      <c r="K11" s="17"/>
      <c r="L11" s="17"/>
      <c r="M11" s="17"/>
      <c r="N11" s="17"/>
      <c r="O11" s="19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5"/>
      <c r="AC11" s="17"/>
    </row>
    <row r="12" spans="2:29" ht="47" x14ac:dyDescent="0.65">
      <c r="B12" s="16" t="s">
        <v>25</v>
      </c>
      <c r="C12" s="17" t="s">
        <v>29</v>
      </c>
      <c r="D12" s="17"/>
      <c r="E12" s="17" t="s">
        <v>32</v>
      </c>
      <c r="F12" s="17" t="str">
        <f>VLOOKUP('Phase 2 (2)'!E12,[1]ورقة3!I:J,2,0)</f>
        <v>Specialist</v>
      </c>
      <c r="G12" s="17" t="str">
        <f>VLOOKUP('Phase 2 (2)'!F12,[1]ورقة3!N:O,2,0)</f>
        <v>P2</v>
      </c>
      <c r="H12" s="17" t="str">
        <f>VLOOKUP('Phase 2 (2)'!G12,[1]ورقة3!R:S,2,0)</f>
        <v>Minimum of 3 to 4 years of relavent experience in a related function with similar accountabilities</v>
      </c>
      <c r="I12" s="17" t="str">
        <f>VLOOKUP('Phase 2 (2)'!G12,[1]ورقة3!V:W,2,0)</f>
        <v>Bachelor’s Degree in any related field</v>
      </c>
      <c r="J12" s="17" t="str">
        <f>VLOOKUP('Phase 2 (2)'!G12,[1]ورقة3!Y:Z,2,0)</f>
        <v xml:space="preserve">Intermediate
</v>
      </c>
      <c r="K12" s="17"/>
      <c r="L12" s="17"/>
      <c r="M12" s="17"/>
      <c r="N12" s="17"/>
      <c r="O12" s="19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5"/>
      <c r="AC12" s="17"/>
    </row>
    <row r="13" spans="2:29" ht="47" x14ac:dyDescent="0.65">
      <c r="B13" s="16" t="s">
        <v>25</v>
      </c>
      <c r="C13" s="17" t="s">
        <v>29</v>
      </c>
      <c r="D13" s="17"/>
      <c r="E13" s="17" t="s">
        <v>32</v>
      </c>
      <c r="F13" s="17" t="str">
        <f>VLOOKUP('Phase 2 (2)'!E13,[1]ورقة3!I:J,2,0)</f>
        <v>Specialist</v>
      </c>
      <c r="G13" s="17" t="str">
        <f>VLOOKUP('Phase 2 (2)'!F13,[1]ورقة3!N:O,2,0)</f>
        <v>P2</v>
      </c>
      <c r="H13" s="17" t="str">
        <f>VLOOKUP('Phase 2 (2)'!G13,[1]ورقة3!R:S,2,0)</f>
        <v>Minimum of 3 to 4 years of relavent experience in a related function with similar accountabilities</v>
      </c>
      <c r="I13" s="17" t="str">
        <f>VLOOKUP('Phase 2 (2)'!G13,[1]ورقة3!V:W,2,0)</f>
        <v>Bachelor’s Degree in any related field</v>
      </c>
      <c r="J13" s="17" t="str">
        <f>VLOOKUP('Phase 2 (2)'!G13,[1]ورقة3!Y:Z,2,0)</f>
        <v xml:space="preserve">Intermediate
</v>
      </c>
      <c r="K13" s="17"/>
      <c r="L13" s="17"/>
      <c r="M13" s="17"/>
      <c r="N13" s="17"/>
      <c r="O13" s="19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5"/>
      <c r="AC13" s="17"/>
    </row>
    <row r="14" spans="2:29" ht="47" x14ac:dyDescent="0.65">
      <c r="B14" s="16" t="s">
        <v>25</v>
      </c>
      <c r="C14" s="17" t="s">
        <v>29</v>
      </c>
      <c r="D14" s="17"/>
      <c r="E14" s="17" t="s">
        <v>32</v>
      </c>
      <c r="F14" s="17" t="str">
        <f>VLOOKUP('Phase 2 (2)'!E14,[1]ورقة3!I:J,2,0)</f>
        <v>Specialist</v>
      </c>
      <c r="G14" s="17" t="str">
        <f>VLOOKUP('Phase 2 (2)'!F14,[1]ورقة3!N:O,2,0)</f>
        <v>P2</v>
      </c>
      <c r="H14" s="17" t="str">
        <f>VLOOKUP('Phase 2 (2)'!G14,[1]ورقة3!R:S,2,0)</f>
        <v>Minimum of 3 to 4 years of relavent experience in a related function with similar accountabilities</v>
      </c>
      <c r="I14" s="17" t="str">
        <f>VLOOKUP('Phase 2 (2)'!G14,[1]ورقة3!V:W,2,0)</f>
        <v>Bachelor’s Degree in any related field</v>
      </c>
      <c r="J14" s="17" t="str">
        <f>VLOOKUP('Phase 2 (2)'!G14,[1]ورقة3!Y:Z,2,0)</f>
        <v xml:space="preserve">Intermediate
</v>
      </c>
      <c r="K14" s="17"/>
      <c r="L14" s="17"/>
      <c r="M14" s="17"/>
      <c r="N14" s="17"/>
      <c r="O14" s="19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5"/>
      <c r="AC14" s="17"/>
    </row>
    <row r="15" spans="2:29" ht="47" x14ac:dyDescent="0.65">
      <c r="B15" s="16" t="s">
        <v>25</v>
      </c>
      <c r="C15" s="17" t="s">
        <v>29</v>
      </c>
      <c r="D15" s="17"/>
      <c r="E15" s="17" t="s">
        <v>32</v>
      </c>
      <c r="F15" s="17" t="str">
        <f>VLOOKUP('Phase 2 (2)'!E15,[1]ورقة3!I:J,2,0)</f>
        <v>Specialist</v>
      </c>
      <c r="G15" s="17" t="str">
        <f>VLOOKUP('Phase 2 (2)'!F15,[1]ورقة3!N:O,2,0)</f>
        <v>P2</v>
      </c>
      <c r="H15" s="17" t="str">
        <f>VLOOKUP('Phase 2 (2)'!G15,[1]ورقة3!R:S,2,0)</f>
        <v>Minimum of 3 to 4 years of relavent experience in a related function with similar accountabilities</v>
      </c>
      <c r="I15" s="17" t="str">
        <f>VLOOKUP('Phase 2 (2)'!G15,[1]ورقة3!V:W,2,0)</f>
        <v>Bachelor’s Degree in any related field</v>
      </c>
      <c r="J15" s="17" t="str">
        <f>VLOOKUP('Phase 2 (2)'!G15,[1]ورقة3!Y:Z,2,0)</f>
        <v xml:space="preserve">Intermediate
</v>
      </c>
      <c r="K15" s="17"/>
      <c r="L15" s="17"/>
      <c r="M15" s="17"/>
      <c r="N15" s="17"/>
      <c r="O15" s="19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5"/>
      <c r="AC15" s="17"/>
    </row>
    <row r="16" spans="2:29" ht="47" x14ac:dyDescent="0.65">
      <c r="B16" s="16" t="s">
        <v>25</v>
      </c>
      <c r="C16" s="17" t="s">
        <v>29</v>
      </c>
      <c r="D16" s="17"/>
      <c r="E16" s="17" t="s">
        <v>32</v>
      </c>
      <c r="F16" s="17" t="str">
        <f>VLOOKUP('Phase 2 (2)'!E16,[1]ورقة3!I:J,2,0)</f>
        <v>Specialist</v>
      </c>
      <c r="G16" s="17" t="str">
        <f>VLOOKUP('Phase 2 (2)'!F16,[1]ورقة3!N:O,2,0)</f>
        <v>P2</v>
      </c>
      <c r="H16" s="17" t="str">
        <f>VLOOKUP('Phase 2 (2)'!G16,[1]ورقة3!R:S,2,0)</f>
        <v>Minimum of 3 to 4 years of relavent experience in a related function with similar accountabilities</v>
      </c>
      <c r="I16" s="17" t="str">
        <f>VLOOKUP('Phase 2 (2)'!G16,[1]ورقة3!V:W,2,0)</f>
        <v>Bachelor’s Degree in any related field</v>
      </c>
      <c r="J16" s="17" t="str">
        <f>VLOOKUP('Phase 2 (2)'!G16,[1]ورقة3!Y:Z,2,0)</f>
        <v xml:space="preserve">Intermediate
</v>
      </c>
      <c r="K16" s="17"/>
      <c r="L16" s="17"/>
      <c r="M16" s="17"/>
      <c r="N16" s="17"/>
      <c r="O16" s="19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5"/>
      <c r="AC16" s="17"/>
    </row>
    <row r="17" spans="2:29" ht="47" x14ac:dyDescent="0.65">
      <c r="B17" s="16" t="s">
        <v>25</v>
      </c>
      <c r="C17" s="17" t="s">
        <v>29</v>
      </c>
      <c r="D17" s="17"/>
      <c r="E17" s="17" t="s">
        <v>32</v>
      </c>
      <c r="F17" s="17" t="str">
        <f>VLOOKUP('Phase 2 (2)'!E17,[1]ورقة3!I:J,2,0)</f>
        <v>Specialist</v>
      </c>
      <c r="G17" s="17" t="str">
        <f>VLOOKUP('Phase 2 (2)'!F17,[1]ورقة3!N:O,2,0)</f>
        <v>P2</v>
      </c>
      <c r="H17" s="17" t="str">
        <f>VLOOKUP('Phase 2 (2)'!G17,[1]ورقة3!R:S,2,0)</f>
        <v>Minimum of 3 to 4 years of relavent experience in a related function with similar accountabilities</v>
      </c>
      <c r="I17" s="17" t="str">
        <f>VLOOKUP('Phase 2 (2)'!G17,[1]ورقة3!V:W,2,0)</f>
        <v>Bachelor’s Degree in any related field</v>
      </c>
      <c r="J17" s="17" t="str">
        <f>VLOOKUP('Phase 2 (2)'!G17,[1]ورقة3!Y:Z,2,0)</f>
        <v xml:space="preserve">Intermediate
</v>
      </c>
      <c r="K17" s="17"/>
      <c r="L17" s="17"/>
      <c r="M17" s="17"/>
      <c r="N17" s="17"/>
      <c r="O17" s="19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5"/>
      <c r="AC17" s="17"/>
    </row>
    <row r="18" spans="2:29" ht="47" x14ac:dyDescent="0.65">
      <c r="B18" s="16" t="s">
        <v>25</v>
      </c>
      <c r="C18" s="17" t="s">
        <v>29</v>
      </c>
      <c r="D18" s="17"/>
      <c r="E18" s="17" t="s">
        <v>32</v>
      </c>
      <c r="F18" s="17" t="str">
        <f>VLOOKUP('Phase 2 (2)'!E18,[1]ورقة3!I:J,2,0)</f>
        <v>Specialist</v>
      </c>
      <c r="G18" s="17" t="str">
        <f>VLOOKUP('Phase 2 (2)'!F18,[1]ورقة3!N:O,2,0)</f>
        <v>P2</v>
      </c>
      <c r="H18" s="17" t="str">
        <f>VLOOKUP('Phase 2 (2)'!G18,[1]ورقة3!R:S,2,0)</f>
        <v>Minimum of 3 to 4 years of relavent experience in a related function with similar accountabilities</v>
      </c>
      <c r="I18" s="17" t="str">
        <f>VLOOKUP('Phase 2 (2)'!G18,[1]ورقة3!V:W,2,0)</f>
        <v>Bachelor’s Degree in any related field</v>
      </c>
      <c r="J18" s="17" t="str">
        <f>VLOOKUP('Phase 2 (2)'!G18,[1]ورقة3!Y:Z,2,0)</f>
        <v xml:space="preserve">Intermediate
</v>
      </c>
      <c r="K18" s="17"/>
      <c r="L18" s="17"/>
      <c r="M18" s="17"/>
      <c r="N18" s="17"/>
      <c r="O18" s="19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5"/>
      <c r="AC18" s="17"/>
    </row>
    <row r="19" spans="2:29" ht="47" x14ac:dyDescent="0.65">
      <c r="B19" s="16" t="s">
        <v>25</v>
      </c>
      <c r="C19" s="17" t="s">
        <v>29</v>
      </c>
      <c r="D19" s="17"/>
      <c r="E19" s="17" t="s">
        <v>32</v>
      </c>
      <c r="F19" s="17" t="str">
        <f>VLOOKUP('Phase 2 (2)'!E19,[1]ورقة3!I:J,2,0)</f>
        <v>Specialist</v>
      </c>
      <c r="G19" s="17" t="str">
        <f>VLOOKUP('Phase 2 (2)'!F19,[1]ورقة3!N:O,2,0)</f>
        <v>P2</v>
      </c>
      <c r="H19" s="17" t="str">
        <f>VLOOKUP('Phase 2 (2)'!G19,[1]ورقة3!R:S,2,0)</f>
        <v>Minimum of 3 to 4 years of relavent experience in a related function with similar accountabilities</v>
      </c>
      <c r="I19" s="17" t="str">
        <f>VLOOKUP('Phase 2 (2)'!G19,[1]ورقة3!V:W,2,0)</f>
        <v>Bachelor’s Degree in any related field</v>
      </c>
      <c r="J19" s="17" t="str">
        <f>VLOOKUP('Phase 2 (2)'!G19,[1]ورقة3!Y:Z,2,0)</f>
        <v xml:space="preserve">Intermediate
</v>
      </c>
      <c r="K19" s="17"/>
      <c r="L19" s="17"/>
      <c r="M19" s="17"/>
      <c r="N19" s="17"/>
      <c r="O19" s="20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5"/>
      <c r="AC19" s="17"/>
    </row>
  </sheetData>
  <mergeCells count="5">
    <mergeCell ref="J4:N4"/>
    <mergeCell ref="P4:V4"/>
    <mergeCell ref="W4:AA4"/>
    <mergeCell ref="O5:O19"/>
    <mergeCell ref="AB5:AB1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2B0730B-966E-4043-8E1A-DE7D722FD02A}">
          <x14:formula1>
            <xm:f>OFFSET('[نسخة من Mapping Tool_v3 (version 2).xlsb]ورقة4'!#REF!,MATCH(D7,'[نسخة من Mapping Tool_v3 (version 2).xlsb]ورقة4'!#REF!,0),0,COUNTIF('[نسخة من Mapping Tool_v3 (version 2).xlsb]ورقة4'!#REF!,D7),1)</xm:f>
          </x14:formula1>
          <xm:sqref>P6</xm:sqref>
        </x14:dataValidation>
        <x14:dataValidation type="list" allowBlank="1" showInputMessage="1" showErrorMessage="1" xr:uid="{55635EAA-C521-41A8-8CBA-D366B5F9B961}">
          <x14:formula1>
            <xm:f>'[نسخة من Mapping Tool_v3 (version 2).xlsb]ورقة1'!#REF!</xm:f>
          </x14:formula1>
          <xm:sqref>W6:Z6</xm:sqref>
        </x14:dataValidation>
        <x14:dataValidation type="list" allowBlank="1" showInputMessage="1" showErrorMessage="1" xr:uid="{F4859BA0-0121-4532-80B3-2BC094F66E56}">
          <x14:formula1>
            <xm:f>'[نسخة من Mapping Tool_v3 (version 2).xlsb]ورقة1'!#REF!</xm:f>
          </x14:formula1>
          <xm:sqref>C6:C19</xm:sqref>
        </x14:dataValidation>
        <x14:dataValidation type="list" allowBlank="1" showInputMessage="1" showErrorMessage="1" xr:uid="{A8CA653B-DC73-4FA9-9D02-B13D1149D144}">
          <x14:formula1>
            <xm:f>OFFSET('[نسخة من Mapping Tool_v3 (version 2).xlsb]ورقة3'!#REF!,MATCH(C6,'[نسخة من Mapping Tool_v3 (version 2).xlsb]ورقة3'!#REF!,0),0,COUNTIF('[نسخة من Mapping Tool_v3 (version 2).xlsb]ورقة3'!#REF!,C6),1)</xm:f>
          </x14:formula1>
          <xm:sqref>D6:D19</xm:sqref>
        </x14:dataValidation>
        <x14:dataValidation type="list" allowBlank="1" showInputMessage="1" showErrorMessage="1" xr:uid="{691166FC-EAA8-4A9F-94FF-ACDF081553A9}">
          <x14:formula1>
            <xm:f>OFFSET('[نسخة من Mapping Tool_v3 (version 2).xlsb]ورقة3'!#REF!,MATCH(D6,'[نسخة من Mapping Tool_v3 (version 2).xlsb]ورقة3'!#REF!,0),0,COUNTIF('[نسخة من Mapping Tool_v3 (version 2).xlsb]ورقة3'!#REF!,D6),1)</xm:f>
          </x14:formula1>
          <xm:sqref>E6:E19</xm:sqref>
        </x14:dataValidation>
        <x14:dataValidation type="list" allowBlank="1" showInputMessage="1" showErrorMessage="1" xr:uid="{DB9650E8-D209-49EA-90CC-11919B63B252}">
          <x14:formula1>
            <xm:f>OFFSET('[نسخة من Mapping Tool_v3 (version 2).xlsb]ورقة4'!#REF!,MATCH(D7,'[نسخة من Mapping Tool_v3 (version 2).xlsb]ورقة4'!#REF!,0),0,COUNTIF('[نسخة من Mapping Tool_v3 (version 2).xlsb]ورقة4'!#REF!,D7),1)</xm:f>
          </x14:formula1>
          <xm:sqref>P7:P19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Phase 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anshkarah</dc:creator>
  <cp:lastModifiedBy>anshkarah</cp:lastModifiedBy>
  <dcterms:created xsi:type="dcterms:W3CDTF">2022-02-20T04:28:13Z</dcterms:created>
  <dcterms:modified xsi:type="dcterms:W3CDTF">2022-02-20T04:29:46Z</dcterms:modified>
</cp:coreProperties>
</file>