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5600" windowHeight="8115" tabRatio="310"/>
  </bookViews>
  <sheets>
    <sheet name="مصروفات السلفة" sheetId="7" r:id="rId1"/>
    <sheet name="فروق التاريخ" sheetId="5" r:id="rId2"/>
    <sheet name="Sheet1" sheetId="8" r:id="rId3"/>
  </sheets>
  <definedNames>
    <definedName name="_xlnm.Print_Area" localSheetId="1">'فروق التاريخ'!$F$4:$I$5,'فروق التاريخ'!$F$11:$I$12</definedName>
    <definedName name="_xlnm.Print_Area" localSheetId="0">'مصروفات السلفة'!$A$1:$O$41</definedName>
  </definedNames>
  <calcPr calcId="144525"/>
</workbook>
</file>

<file path=xl/calcChain.xml><?xml version="1.0" encoding="utf-8"?>
<calcChain xmlns="http://schemas.openxmlformats.org/spreadsheetml/2006/main">
  <c r="O2" i="7" l="1"/>
  <c r="O30" i="7"/>
  <c r="J41" i="7"/>
  <c r="O3" i="7"/>
  <c r="O37" i="7" l="1"/>
  <c r="O38" i="7"/>
  <c r="O39" i="7"/>
  <c r="O40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1" i="7"/>
  <c r="O32" i="7"/>
  <c r="O33" i="7"/>
  <c r="O34" i="7"/>
  <c r="O35" i="7"/>
  <c r="O36" i="7"/>
  <c r="D41" i="7"/>
  <c r="E41" i="7"/>
  <c r="F41" i="7"/>
  <c r="G41" i="7"/>
  <c r="H41" i="7"/>
  <c r="I41" i="7"/>
  <c r="K41" i="7"/>
  <c r="L41" i="7"/>
  <c r="M41" i="7"/>
  <c r="N41" i="7"/>
  <c r="C41" i="7"/>
  <c r="I5" i="5"/>
  <c r="F12" i="5"/>
  <c r="O1" i="8" l="1"/>
  <c r="O2" i="8"/>
  <c r="O41" i="7"/>
  <c r="O3" i="8" l="1"/>
</calcChain>
</file>

<file path=xl/sharedStrings.xml><?xml version="1.0" encoding="utf-8"?>
<sst xmlns="http://schemas.openxmlformats.org/spreadsheetml/2006/main" count="63" uniqueCount="62">
  <si>
    <t>تاريخ المباشرة</t>
  </si>
  <si>
    <t>تاريخ الانتهاء</t>
  </si>
  <si>
    <t>عددالأيام</t>
  </si>
  <si>
    <t>من التاريخ</t>
  </si>
  <si>
    <t>الى التاريخ</t>
  </si>
  <si>
    <t>مجموع الايام</t>
  </si>
  <si>
    <t>ص.م .اجهزة والات</t>
  </si>
  <si>
    <t>نفقات ليلية</t>
  </si>
  <si>
    <t>لوازم اخرى</t>
  </si>
  <si>
    <t>ص.س.عمل</t>
  </si>
  <si>
    <t>ص.س.حمل</t>
  </si>
  <si>
    <t>ص.س.صالون</t>
  </si>
  <si>
    <t>ص.طرق والمجاري</t>
  </si>
  <si>
    <t>ص.المباني</t>
  </si>
  <si>
    <t>الاشتراك في الصحف</t>
  </si>
  <si>
    <t>مطبوعات</t>
  </si>
  <si>
    <t>اجور الكهرباء</t>
  </si>
  <si>
    <t>وقود</t>
  </si>
  <si>
    <t>صيانة الاثاث</t>
  </si>
  <si>
    <t>قرطاسيه</t>
  </si>
  <si>
    <t>خدمات اخرى متنوعة</t>
  </si>
  <si>
    <t>اجور المكالمات الهاتفية</t>
  </si>
  <si>
    <t>ضيافة والوفود</t>
  </si>
  <si>
    <t>ص.تاسيسات مائيه</t>
  </si>
  <si>
    <t>لوازم زراعيه</t>
  </si>
  <si>
    <t>نفقات وسائط النقل</t>
  </si>
  <si>
    <t>الكتب</t>
  </si>
  <si>
    <t>مواد وقاية</t>
  </si>
  <si>
    <t xml:space="preserve">شهر </t>
  </si>
  <si>
    <t>تنظيف دائرة</t>
  </si>
  <si>
    <t>احتفالات</t>
  </si>
  <si>
    <t>ملابس الموظفين</t>
  </si>
  <si>
    <t>اجور خدمات مصرفية</t>
  </si>
  <si>
    <t>شباط</t>
  </si>
  <si>
    <t>آذار</t>
  </si>
  <si>
    <t>نيسان</t>
  </si>
  <si>
    <t xml:space="preserve">ايار </t>
  </si>
  <si>
    <t xml:space="preserve">حزيران </t>
  </si>
  <si>
    <t>تموز</t>
  </si>
  <si>
    <t>آب</t>
  </si>
  <si>
    <t xml:space="preserve">ايلول </t>
  </si>
  <si>
    <t xml:space="preserve">تشرين الاول </t>
  </si>
  <si>
    <t>تشرين الثاني</t>
  </si>
  <si>
    <t>كانون الاول</t>
  </si>
  <si>
    <t>نفقات السكن</t>
  </si>
  <si>
    <t>اجهزة</t>
  </si>
  <si>
    <t>لوازم طبية</t>
  </si>
  <si>
    <t>نفقات الاعلام</t>
  </si>
  <si>
    <t>كانون الثاني</t>
  </si>
  <si>
    <t>المجموع الكلي</t>
  </si>
  <si>
    <t>اثاث اخرى</t>
  </si>
  <si>
    <t xml:space="preserve">المجموع </t>
  </si>
  <si>
    <t>صيانة الحدائق</t>
  </si>
  <si>
    <t>اجور الماء</t>
  </si>
  <si>
    <t>اثاث خشبي</t>
  </si>
  <si>
    <t>اثاث معدي</t>
  </si>
  <si>
    <t>مجموع الاثاث</t>
  </si>
  <si>
    <t>مجموع الاجهزة</t>
  </si>
  <si>
    <t>ص. ت. كهربائيه</t>
  </si>
  <si>
    <t>ايجار وسائط  النقل</t>
  </si>
  <si>
    <t>خدمات شبكه‌ المعلومات</t>
  </si>
  <si>
    <t>مخصصات الارزاق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</si>
</sst>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[$-1010000]yyyy/mm/dd;@"/>
    <numFmt numFmtId="165" formatCode="#,##0_ ;\-#,##0\ "/>
  </numFmts>
  <fonts count="28" x14ac:knownFonts="1">
    <font>
      <sz val="11"/>
      <color theme="1"/>
      <name val="Arial"/>
      <family val="2"/>
      <scheme val="minor"/>
    </font>
    <font>
      <sz val="11"/>
      <color rgb="FF3F3F76"/>
      <name val="Arial"/>
      <family val="2"/>
      <charset val="178"/>
      <scheme val="minor"/>
    </font>
    <font>
      <sz val="72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36"/>
      <color rgb="FF3F3F3F"/>
      <name val="Arial"/>
      <family val="2"/>
      <charset val="178"/>
      <scheme val="minor"/>
    </font>
    <font>
      <b/>
      <sz val="36"/>
      <name val="Arial"/>
      <family val="2"/>
      <charset val="178"/>
      <scheme val="minor"/>
    </font>
    <font>
      <sz val="10"/>
      <name val="Arial"/>
      <family val="2"/>
    </font>
    <font>
      <b/>
      <sz val="36"/>
      <color rgb="FFFFFF00"/>
      <name val="Arial"/>
      <family val="2"/>
      <charset val="178"/>
      <scheme val="minor"/>
    </font>
    <font>
      <sz val="72"/>
      <color rgb="FFFFFF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65"/>
      <color rgb="FFFFFF00"/>
      <name val="Arial"/>
      <family val="2"/>
      <charset val="178"/>
      <scheme val="minor"/>
    </font>
    <font>
      <sz val="65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1"/>
      <color rgb="FFFF0000"/>
      <name val="Arial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C00000"/>
      <name val="Arial"/>
      <family val="2"/>
      <charset val="178"/>
      <scheme val="minor"/>
    </font>
    <font>
      <b/>
      <sz val="14"/>
      <color rgb="FF0070C0"/>
      <name val="Arial"/>
      <family val="2"/>
    </font>
    <font>
      <sz val="11"/>
      <color rgb="FF0070C0"/>
      <name val="Arial"/>
      <family val="2"/>
      <scheme val="minor"/>
    </font>
    <font>
      <b/>
      <sz val="20"/>
      <name val="Arial"/>
      <family val="2"/>
    </font>
    <font>
      <b/>
      <sz val="22"/>
      <color rgb="FF0070C0"/>
      <name val="Arial"/>
      <family val="2"/>
    </font>
    <font>
      <b/>
      <sz val="20"/>
      <color rgb="FFFF0000"/>
      <name val="Arial"/>
      <family val="2"/>
      <scheme val="minor"/>
    </font>
    <font>
      <b/>
      <sz val="22"/>
      <color rgb="FFFF0000"/>
      <name val="Arial"/>
      <family val="2"/>
    </font>
    <font>
      <sz val="36"/>
      <color theme="1"/>
      <name val="Arial"/>
      <family val="2"/>
      <scheme val="minor"/>
    </font>
    <font>
      <b/>
      <sz val="22"/>
      <name val="Arial"/>
      <family val="2"/>
    </font>
    <font>
      <sz val="1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3F3F3F"/>
      </left>
      <right style="thick">
        <color rgb="FF3F3F3F"/>
      </right>
      <top style="thick">
        <color rgb="FF3F3F3F"/>
      </top>
      <bottom style="thick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rgb="FF3F3F3F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3" fillId="3" borderId="2" applyNumberFormat="0" applyAlignment="0" applyProtection="0"/>
    <xf numFmtId="0" fontId="6" fillId="5" borderId="0" applyNumberFormat="0" applyFont="0" applyBorder="0" applyAlignment="0" applyProtection="0"/>
    <xf numFmtId="43" fontId="9" fillId="0" borderId="0" applyFont="0" applyFill="0" applyBorder="0" applyAlignment="0" applyProtection="0"/>
    <xf numFmtId="0" fontId="12" fillId="7" borderId="6" applyNumberFormat="0" applyAlignment="0" applyProtection="0"/>
  </cellStyleXfs>
  <cellXfs count="40">
    <xf numFmtId="0" fontId="0" fillId="0" borderId="0" xfId="0"/>
    <xf numFmtId="0" fontId="4" fillId="4" borderId="3" xfId="2" applyFont="1" applyFill="1" applyBorder="1" applyAlignment="1">
      <alignment horizontal="center" vertical="center"/>
    </xf>
    <xf numFmtId="164" fontId="2" fillId="2" borderId="3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164" fontId="8" fillId="6" borderId="3" xfId="1" applyNumberFormat="1" applyFont="1" applyFill="1" applyBorder="1" applyAlignment="1">
      <alignment horizontal="center" vertical="center"/>
    </xf>
    <xf numFmtId="0" fontId="13" fillId="7" borderId="6" xfId="5" applyFont="1" applyAlignment="1">
      <alignment horizontal="center" vertical="center"/>
    </xf>
    <xf numFmtId="3" fontId="0" fillId="0" borderId="0" xfId="0" applyNumberFormat="1"/>
    <xf numFmtId="0" fontId="14" fillId="7" borderId="6" xfId="5" applyFont="1" applyAlignment="1">
      <alignment horizontal="center" vertical="center"/>
    </xf>
    <xf numFmtId="0" fontId="15" fillId="0" borderId="0" xfId="0" applyFont="1"/>
    <xf numFmtId="165" fontId="0" fillId="0" borderId="4" xfId="4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8" fillId="7" borderId="6" xfId="5" applyNumberFormat="1" applyFont="1" applyAlignment="1">
      <alignment horizontal="center" vertical="center"/>
    </xf>
    <xf numFmtId="0" fontId="18" fillId="7" borderId="6" xfId="5" applyFont="1" applyAlignment="1">
      <alignment horizontal="center" vertical="center"/>
    </xf>
    <xf numFmtId="0" fontId="20" fillId="0" borderId="0" xfId="0" applyFont="1"/>
    <xf numFmtId="165" fontId="25" fillId="0" borderId="0" xfId="4" applyNumberFormat="1" applyFont="1" applyAlignment="1">
      <alignment vertical="center"/>
    </xf>
    <xf numFmtId="0" fontId="27" fillId="0" borderId="0" xfId="0" applyFont="1"/>
    <xf numFmtId="0" fontId="0" fillId="8" borderId="0" xfId="0" applyFill="1"/>
    <xf numFmtId="3" fontId="21" fillId="9" borderId="8" xfId="0" applyNumberFormat="1" applyFont="1" applyFill="1" applyBorder="1" applyAlignment="1">
      <alignment horizontal="center" vertical="center" wrapText="1"/>
    </xf>
    <xf numFmtId="3" fontId="21" fillId="9" borderId="5" xfId="0" applyNumberFormat="1" applyFont="1" applyFill="1" applyBorder="1" applyAlignment="1">
      <alignment horizontal="center" vertical="center" wrapText="1"/>
    </xf>
    <xf numFmtId="0" fontId="15" fillId="9" borderId="0" xfId="0" applyFont="1" applyFill="1"/>
    <xf numFmtId="3" fontId="24" fillId="10" borderId="4" xfId="0" applyNumberFormat="1" applyFont="1" applyFill="1" applyBorder="1" applyAlignment="1">
      <alignment horizontal="center" vertical="center"/>
    </xf>
    <xf numFmtId="0" fontId="13" fillId="11" borderId="6" xfId="5" applyFont="1" applyFill="1" applyAlignment="1">
      <alignment horizontal="center" vertical="center"/>
    </xf>
    <xf numFmtId="3" fontId="26" fillId="11" borderId="5" xfId="0" applyNumberFormat="1" applyFont="1" applyFill="1" applyBorder="1" applyAlignment="1">
      <alignment horizontal="center" vertical="center"/>
    </xf>
    <xf numFmtId="3" fontId="22" fillId="11" borderId="5" xfId="0" applyNumberFormat="1" applyFont="1" applyFill="1" applyBorder="1" applyAlignment="1">
      <alignment horizontal="center" vertical="center"/>
    </xf>
    <xf numFmtId="0" fontId="0" fillId="11" borderId="0" xfId="0" applyFill="1"/>
    <xf numFmtId="0" fontId="14" fillId="10" borderId="10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9" fillId="11" borderId="10" xfId="0" applyFont="1" applyFill="1" applyBorder="1" applyAlignment="1">
      <alignment horizontal="center" vertical="center" wrapText="1"/>
    </xf>
    <xf numFmtId="0" fontId="16" fillId="11" borderId="10" xfId="0" applyFont="1" applyFill="1" applyBorder="1" applyAlignment="1">
      <alignment horizontal="center" vertical="center" wrapText="1"/>
    </xf>
    <xf numFmtId="0" fontId="17" fillId="11" borderId="10" xfId="0" applyFont="1" applyFill="1" applyBorder="1" applyAlignment="1">
      <alignment horizontal="center" vertical="center" wrapText="1"/>
    </xf>
    <xf numFmtId="3" fontId="21" fillId="11" borderId="8" xfId="0" applyNumberFormat="1" applyFont="1" applyFill="1" applyBorder="1" applyAlignment="1">
      <alignment horizontal="center" vertical="center" wrapText="1"/>
    </xf>
    <xf numFmtId="3" fontId="21" fillId="11" borderId="5" xfId="0" applyNumberFormat="1" applyFont="1" applyFill="1" applyBorder="1" applyAlignment="1">
      <alignment horizontal="center" vertical="center" wrapText="1"/>
    </xf>
    <xf numFmtId="3" fontId="23" fillId="10" borderId="9" xfId="0" applyNumberFormat="1" applyFont="1" applyFill="1" applyBorder="1" applyAlignment="1">
      <alignment horizontal="center" vertical="center"/>
    </xf>
    <xf numFmtId="165" fontId="25" fillId="0" borderId="0" xfId="4" applyNumberFormat="1" applyFont="1" applyAlignment="1">
      <alignment horizontal="center" vertical="center"/>
    </xf>
    <xf numFmtId="165" fontId="11" fillId="2" borderId="3" xfId="4" applyNumberFormat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165" fontId="10" fillId="6" borderId="3" xfId="4" applyNumberFormat="1" applyFont="1" applyFill="1" applyBorder="1" applyAlignment="1">
      <alignment horizontal="center" vertical="center"/>
    </xf>
  </cellXfs>
  <cellStyles count="6">
    <cellStyle name="Check Cell" xfId="5" builtinId="23"/>
    <cellStyle name="Comma" xfId="4" builtinId="3"/>
    <cellStyle name="Input" xfId="1" builtinId="20"/>
    <cellStyle name="Normal" xfId="0" builtinId="0"/>
    <cellStyle name="Output" xfId="2" builtinId="21"/>
    <cellStyle name="Yellow" xfId="3"/>
  </cellStyles>
  <dxfs count="0"/>
  <tableStyles count="0" defaultTableStyle="TableStyleMedium9" defaultPivotStyle="PivotStyleLight16"/>
  <colors>
    <mruColors>
      <color rgb="FFB2B2B2"/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1076318</xdr:colOff>
      <xdr:row>0</xdr:row>
      <xdr:rowOff>190500</xdr:rowOff>
    </xdr:from>
    <xdr:to>
      <xdr:col>1</xdr:col>
      <xdr:colOff>1352549</xdr:colOff>
      <xdr:row>0</xdr:row>
      <xdr:rowOff>192088</xdr:rowOff>
    </xdr:to>
    <xdr:cxnSp macro="">
      <xdr:nvCxnSpPr>
        <xdr:cNvPr id="3" name="Straight Arrow Connector 2"/>
        <xdr:cNvCxnSpPr/>
      </xdr:nvCxnSpPr>
      <xdr:spPr>
        <a:xfrm rot="10800000">
          <a:off x="9988486501" y="190500"/>
          <a:ext cx="276231" cy="15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rightToLeft="1" tabSelected="1" view="pageBreakPreview" zoomScale="50" zoomScaleSheetLayoutView="50" workbookViewId="0">
      <pane ySplit="1" topLeftCell="A2" activePane="bottomLeft" state="frozen"/>
      <selection activeCell="B1" sqref="B1"/>
      <selection pane="bottomLeft" activeCell="G36" sqref="G36"/>
    </sheetView>
  </sheetViews>
  <sheetFormatPr defaultRowHeight="14.25" x14ac:dyDescent="0.2"/>
  <cols>
    <col min="1" max="1" width="4.125" customWidth="1"/>
    <col min="2" max="2" width="20.875" style="25" customWidth="1"/>
    <col min="3" max="14" width="22.625" customWidth="1"/>
    <col min="15" max="15" width="28.375" style="25" customWidth="1"/>
  </cols>
  <sheetData>
    <row r="1" spans="1:15" ht="38.25" customHeight="1" thickTop="1" thickBot="1" x14ac:dyDescent="0.25">
      <c r="A1" s="6"/>
      <c r="B1" s="22" t="s">
        <v>28</v>
      </c>
      <c r="C1" s="6" t="s">
        <v>48</v>
      </c>
      <c r="D1" s="6" t="s">
        <v>33</v>
      </c>
      <c r="E1" s="6" t="s">
        <v>34</v>
      </c>
      <c r="F1" s="6" t="s">
        <v>35</v>
      </c>
      <c r="G1" s="6" t="s">
        <v>36</v>
      </c>
      <c r="H1" s="6" t="s">
        <v>37</v>
      </c>
      <c r="I1" s="6" t="s">
        <v>38</v>
      </c>
      <c r="J1" s="6" t="s">
        <v>39</v>
      </c>
      <c r="K1" s="6" t="s">
        <v>40</v>
      </c>
      <c r="L1" s="6" t="s">
        <v>41</v>
      </c>
      <c r="M1" s="6" t="s">
        <v>42</v>
      </c>
      <c r="N1" s="6" t="s">
        <v>43</v>
      </c>
      <c r="O1" s="22" t="s">
        <v>49</v>
      </c>
    </row>
    <row r="2" spans="1:15" s="20" customFormat="1" ht="30.95" customHeight="1" thickTop="1" thickBot="1" x14ac:dyDescent="0.25">
      <c r="A2" s="8">
        <v>1</v>
      </c>
      <c r="B2" s="27" t="s">
        <v>6</v>
      </c>
      <c r="C2" s="18">
        <v>542000</v>
      </c>
      <c r="D2" s="18">
        <v>40000</v>
      </c>
      <c r="E2" s="19">
        <v>194000</v>
      </c>
      <c r="F2" s="19">
        <v>55000</v>
      </c>
      <c r="G2" s="19">
        <v>167500</v>
      </c>
      <c r="H2" s="19">
        <v>825000</v>
      </c>
      <c r="I2" s="19">
        <v>826000</v>
      </c>
      <c r="J2" s="19">
        <v>256000</v>
      </c>
      <c r="K2" s="19">
        <v>26000</v>
      </c>
      <c r="L2" s="19">
        <v>273000</v>
      </c>
      <c r="M2" s="19">
        <v>270000</v>
      </c>
      <c r="N2" s="19">
        <v>831000</v>
      </c>
      <c r="O2" s="23">
        <f>SUM(C2:N2)</f>
        <v>4305500</v>
      </c>
    </row>
    <row r="3" spans="1:15" s="9" customFormat="1" ht="30.95" customHeight="1" thickTop="1" thickBot="1" x14ac:dyDescent="0.25">
      <c r="A3" s="8">
        <v>2</v>
      </c>
      <c r="B3" s="28" t="s">
        <v>7</v>
      </c>
      <c r="C3" s="18">
        <v>470000</v>
      </c>
      <c r="D3" s="18">
        <v>280000</v>
      </c>
      <c r="E3" s="18">
        <v>250000</v>
      </c>
      <c r="F3" s="18">
        <v>290000</v>
      </c>
      <c r="G3" s="18">
        <v>370000</v>
      </c>
      <c r="H3" s="19">
        <v>380000</v>
      </c>
      <c r="I3" s="18">
        <v>530000</v>
      </c>
      <c r="J3" s="18">
        <v>640000</v>
      </c>
      <c r="K3" s="18">
        <v>475000</v>
      </c>
      <c r="L3" s="18">
        <v>60000</v>
      </c>
      <c r="M3" s="18">
        <v>390000</v>
      </c>
      <c r="N3" s="18">
        <v>990000</v>
      </c>
      <c r="O3" s="23">
        <f t="shared" ref="O3:O40" si="0">SUM(C3:N3)</f>
        <v>5125000</v>
      </c>
    </row>
    <row r="4" spans="1:15" s="16" customFormat="1" ht="30.95" customHeight="1" thickTop="1" thickBot="1" x14ac:dyDescent="0.25">
      <c r="A4" s="8">
        <v>3</v>
      </c>
      <c r="B4" s="28" t="s">
        <v>8</v>
      </c>
      <c r="C4" s="18">
        <v>1301500</v>
      </c>
      <c r="D4" s="18">
        <v>773500</v>
      </c>
      <c r="E4" s="18">
        <v>441000</v>
      </c>
      <c r="F4" s="18">
        <v>433750</v>
      </c>
      <c r="G4" s="18">
        <v>619500</v>
      </c>
      <c r="H4" s="19">
        <v>1196500</v>
      </c>
      <c r="I4" s="18">
        <v>616750</v>
      </c>
      <c r="J4" s="18">
        <v>891000</v>
      </c>
      <c r="K4" s="18">
        <v>1122000</v>
      </c>
      <c r="L4" s="18">
        <v>1086500</v>
      </c>
      <c r="M4" s="18">
        <v>631750</v>
      </c>
      <c r="N4" s="18">
        <v>1332000</v>
      </c>
      <c r="O4" s="23">
        <f t="shared" si="0"/>
        <v>10445750</v>
      </c>
    </row>
    <row r="5" spans="1:15" s="9" customFormat="1" ht="30.95" customHeight="1" thickTop="1" thickBot="1" x14ac:dyDescent="0.25">
      <c r="A5" s="8">
        <v>4</v>
      </c>
      <c r="B5" s="28" t="s">
        <v>9</v>
      </c>
      <c r="C5" s="32">
        <v>1371000</v>
      </c>
      <c r="D5" s="32">
        <v>1526000</v>
      </c>
      <c r="E5" s="32">
        <v>3582000</v>
      </c>
      <c r="F5" s="32">
        <v>1725000</v>
      </c>
      <c r="G5" s="32">
        <v>1930000</v>
      </c>
      <c r="H5" s="33">
        <v>3411000</v>
      </c>
      <c r="I5" s="32">
        <v>5695500</v>
      </c>
      <c r="J5" s="32">
        <v>2631000</v>
      </c>
      <c r="K5" s="32">
        <v>5580000</v>
      </c>
      <c r="L5" s="32">
        <v>1550000</v>
      </c>
      <c r="M5" s="32">
        <v>2569000</v>
      </c>
      <c r="N5" s="32">
        <v>2105000</v>
      </c>
      <c r="O5" s="23">
        <f t="shared" si="0"/>
        <v>33675500</v>
      </c>
    </row>
    <row r="6" spans="1:15" s="17" customFormat="1" ht="30.95" customHeight="1" thickTop="1" thickBot="1" x14ac:dyDescent="0.25">
      <c r="A6" s="8">
        <v>5</v>
      </c>
      <c r="B6" s="28" t="s">
        <v>10</v>
      </c>
      <c r="C6" s="18"/>
      <c r="D6" s="18"/>
      <c r="E6" s="18"/>
      <c r="F6" s="18"/>
      <c r="G6" s="18"/>
      <c r="H6" s="19"/>
      <c r="I6" s="18"/>
      <c r="J6" s="18"/>
      <c r="K6" s="18"/>
      <c r="L6" s="18"/>
      <c r="M6" s="18"/>
      <c r="N6" s="18"/>
      <c r="O6" s="23">
        <f t="shared" si="0"/>
        <v>0</v>
      </c>
    </row>
    <row r="7" spans="1:15" s="16" customFormat="1" ht="30.95" customHeight="1" thickTop="1" thickBot="1" x14ac:dyDescent="0.25">
      <c r="A7" s="8">
        <v>6</v>
      </c>
      <c r="B7" s="28" t="s">
        <v>11</v>
      </c>
      <c r="C7" s="18">
        <v>75000</v>
      </c>
      <c r="D7" s="18">
        <v>100000</v>
      </c>
      <c r="E7" s="18"/>
      <c r="F7" s="18">
        <v>794000</v>
      </c>
      <c r="G7" s="18"/>
      <c r="H7" s="19"/>
      <c r="I7" s="18">
        <v>30000</v>
      </c>
      <c r="J7" s="18"/>
      <c r="K7" s="18">
        <v>40000</v>
      </c>
      <c r="L7" s="18">
        <v>48000</v>
      </c>
      <c r="M7" s="18"/>
      <c r="N7" s="18"/>
      <c r="O7" s="23">
        <f t="shared" si="0"/>
        <v>1087000</v>
      </c>
    </row>
    <row r="8" spans="1:15" s="14" customFormat="1" ht="30.95" customHeight="1" thickTop="1" thickBot="1" x14ac:dyDescent="0.25">
      <c r="A8" s="8">
        <v>7</v>
      </c>
      <c r="B8" s="29" t="s">
        <v>12</v>
      </c>
      <c r="C8" s="32">
        <v>17623000</v>
      </c>
      <c r="D8" s="32">
        <v>18700000</v>
      </c>
      <c r="E8" s="32">
        <v>13312500</v>
      </c>
      <c r="F8" s="32">
        <v>20125000</v>
      </c>
      <c r="G8" s="32">
        <v>17776000</v>
      </c>
      <c r="H8" s="33">
        <v>13589000</v>
      </c>
      <c r="I8" s="32">
        <v>11715250</v>
      </c>
      <c r="J8" s="32">
        <v>10189500</v>
      </c>
      <c r="K8" s="32">
        <v>12651250</v>
      </c>
      <c r="L8" s="32">
        <v>10190500</v>
      </c>
      <c r="M8" s="32">
        <v>12441000</v>
      </c>
      <c r="N8" s="32">
        <v>11987000</v>
      </c>
      <c r="O8" s="24">
        <f t="shared" si="0"/>
        <v>170300000</v>
      </c>
    </row>
    <row r="9" spans="1:15" s="16" customFormat="1" ht="30.95" customHeight="1" thickTop="1" thickBot="1" x14ac:dyDescent="0.25">
      <c r="A9" s="8">
        <v>8</v>
      </c>
      <c r="B9" s="28" t="s">
        <v>13</v>
      </c>
      <c r="C9" s="18">
        <v>255000</v>
      </c>
      <c r="D9" s="18">
        <v>45000</v>
      </c>
      <c r="E9" s="18"/>
      <c r="F9" s="18">
        <v>15000</v>
      </c>
      <c r="G9" s="18"/>
      <c r="H9" s="19"/>
      <c r="I9" s="18"/>
      <c r="J9" s="18">
        <v>386000</v>
      </c>
      <c r="K9" s="18"/>
      <c r="L9" s="18">
        <v>87500</v>
      </c>
      <c r="M9" s="18">
        <v>995000</v>
      </c>
      <c r="N9" s="18"/>
      <c r="O9" s="23">
        <f t="shared" si="0"/>
        <v>1783500</v>
      </c>
    </row>
    <row r="10" spans="1:15" s="16" customFormat="1" ht="30.95" customHeight="1" thickTop="1" thickBot="1" x14ac:dyDescent="0.25">
      <c r="A10" s="8">
        <v>9</v>
      </c>
      <c r="B10" s="28" t="s">
        <v>58</v>
      </c>
      <c r="C10" s="18">
        <v>73000</v>
      </c>
      <c r="D10" s="18">
        <v>225000</v>
      </c>
      <c r="E10" s="18">
        <v>65000</v>
      </c>
      <c r="F10" s="18">
        <v>460000</v>
      </c>
      <c r="G10" s="18">
        <v>193000</v>
      </c>
      <c r="H10" s="19">
        <v>181000</v>
      </c>
      <c r="I10" s="18">
        <v>125000</v>
      </c>
      <c r="J10" s="18">
        <v>53000</v>
      </c>
      <c r="K10" s="18">
        <v>184000</v>
      </c>
      <c r="L10" s="18">
        <v>151000</v>
      </c>
      <c r="M10" s="18">
        <v>252000</v>
      </c>
      <c r="N10" s="18"/>
      <c r="O10" s="23">
        <f t="shared" si="0"/>
        <v>1962000</v>
      </c>
    </row>
    <row r="11" spans="1:15" s="17" customFormat="1" ht="30.95" customHeight="1" thickTop="1" thickBot="1" x14ac:dyDescent="0.25">
      <c r="A11" s="8">
        <v>10</v>
      </c>
      <c r="B11" s="28" t="s">
        <v>14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N11" s="18"/>
      <c r="O11" s="23">
        <f t="shared" si="0"/>
        <v>0</v>
      </c>
    </row>
    <row r="12" spans="1:15" s="16" customFormat="1" ht="30.95" customHeight="1" thickTop="1" thickBot="1" x14ac:dyDescent="0.25">
      <c r="A12" s="8">
        <v>11</v>
      </c>
      <c r="B12" s="28" t="s">
        <v>15</v>
      </c>
      <c r="C12" s="18"/>
      <c r="D12" s="18">
        <v>25000</v>
      </c>
      <c r="E12" s="18">
        <v>1160000</v>
      </c>
      <c r="F12" s="18"/>
      <c r="G12" s="18"/>
      <c r="H12" s="19"/>
      <c r="I12" s="18"/>
      <c r="J12" s="18"/>
      <c r="K12" s="18"/>
      <c r="L12" s="18"/>
      <c r="M12" s="18"/>
      <c r="N12" s="18"/>
      <c r="O12" s="23">
        <f t="shared" si="0"/>
        <v>1185000</v>
      </c>
    </row>
    <row r="13" spans="1:15" s="9" customFormat="1" ht="30.95" customHeight="1" thickTop="1" thickBot="1" x14ac:dyDescent="0.25">
      <c r="A13" s="8">
        <v>12</v>
      </c>
      <c r="B13" s="28" t="s">
        <v>16</v>
      </c>
      <c r="C13" s="18">
        <v>212500</v>
      </c>
      <c r="D13" s="18">
        <v>148000</v>
      </c>
      <c r="E13" s="18">
        <v>82500</v>
      </c>
      <c r="F13" s="18">
        <v>85000</v>
      </c>
      <c r="G13" s="18">
        <v>42500</v>
      </c>
      <c r="H13" s="19">
        <v>47500</v>
      </c>
      <c r="I13" s="18">
        <v>236000</v>
      </c>
      <c r="J13" s="18">
        <v>132500</v>
      </c>
      <c r="K13" s="18">
        <v>100000</v>
      </c>
      <c r="L13" s="18">
        <v>60000</v>
      </c>
      <c r="M13" s="18">
        <v>211500</v>
      </c>
      <c r="N13" s="18">
        <v>117500</v>
      </c>
      <c r="O13" s="23">
        <f t="shared" si="0"/>
        <v>1475500</v>
      </c>
    </row>
    <row r="14" spans="1:15" s="16" customFormat="1" ht="30.95" customHeight="1" thickTop="1" thickBot="1" x14ac:dyDescent="0.25">
      <c r="A14" s="8">
        <v>13</v>
      </c>
      <c r="B14" s="28" t="s">
        <v>17</v>
      </c>
      <c r="C14" s="32">
        <v>3497250</v>
      </c>
      <c r="D14" s="32">
        <v>2197000</v>
      </c>
      <c r="E14" s="32">
        <v>3089000</v>
      </c>
      <c r="F14" s="32">
        <v>2034250</v>
      </c>
      <c r="G14" s="32">
        <v>2684500</v>
      </c>
      <c r="H14" s="33">
        <v>2509500</v>
      </c>
      <c r="I14" s="32">
        <v>3853500</v>
      </c>
      <c r="J14" s="32">
        <v>7218500</v>
      </c>
      <c r="K14" s="32">
        <v>4813750</v>
      </c>
      <c r="L14" s="32">
        <v>8444000</v>
      </c>
      <c r="M14" s="32">
        <v>4863000</v>
      </c>
      <c r="N14" s="32">
        <v>5060500</v>
      </c>
      <c r="O14" s="23">
        <f t="shared" si="0"/>
        <v>50264750</v>
      </c>
    </row>
    <row r="15" spans="1:15" s="16" customFormat="1" ht="30.75" customHeight="1" thickTop="1" thickBot="1" x14ac:dyDescent="0.25">
      <c r="A15" s="8">
        <v>14</v>
      </c>
      <c r="B15" s="28" t="s">
        <v>18</v>
      </c>
      <c r="C15" s="18"/>
      <c r="D15" s="18">
        <v>14500</v>
      </c>
      <c r="E15" s="18">
        <v>45000</v>
      </c>
      <c r="F15" s="18"/>
      <c r="G15" s="18">
        <v>420000</v>
      </c>
      <c r="H15" s="19">
        <v>21000</v>
      </c>
      <c r="I15" s="18">
        <v>25000</v>
      </c>
      <c r="J15" s="18">
        <v>75000</v>
      </c>
      <c r="K15" s="18"/>
      <c r="L15" s="18"/>
      <c r="M15" s="18"/>
      <c r="N15" s="18"/>
      <c r="O15" s="23">
        <f t="shared" si="0"/>
        <v>600500</v>
      </c>
    </row>
    <row r="16" spans="1:15" s="16" customFormat="1" ht="30.75" customHeight="1" thickTop="1" thickBot="1" x14ac:dyDescent="0.25">
      <c r="A16" s="8">
        <v>15</v>
      </c>
      <c r="B16" s="28" t="s">
        <v>19</v>
      </c>
      <c r="C16" s="18">
        <v>15000</v>
      </c>
      <c r="D16" s="18">
        <v>769500</v>
      </c>
      <c r="E16" s="18"/>
      <c r="F16" s="18"/>
      <c r="G16" s="18">
        <v>38000</v>
      </c>
      <c r="H16" s="19">
        <v>306000</v>
      </c>
      <c r="I16" s="18">
        <v>110000</v>
      </c>
      <c r="J16" s="18">
        <v>352500</v>
      </c>
      <c r="K16" s="18"/>
      <c r="L16" s="18">
        <v>600000</v>
      </c>
      <c r="M16" s="18">
        <v>102000</v>
      </c>
      <c r="N16" s="18">
        <v>459000</v>
      </c>
      <c r="O16" s="23">
        <f t="shared" si="0"/>
        <v>2752000</v>
      </c>
    </row>
    <row r="17" spans="1:15" s="9" customFormat="1" ht="30.95" customHeight="1" thickTop="1" thickBot="1" x14ac:dyDescent="0.25">
      <c r="A17" s="8">
        <v>16</v>
      </c>
      <c r="B17" s="28" t="s">
        <v>20</v>
      </c>
      <c r="C17" s="18"/>
      <c r="D17" s="18"/>
      <c r="E17" s="18"/>
      <c r="F17" s="18"/>
      <c r="G17" s="18"/>
      <c r="H17" s="19"/>
      <c r="I17" s="18"/>
      <c r="J17" s="18">
        <v>60000</v>
      </c>
      <c r="K17" s="18"/>
      <c r="L17" s="18"/>
      <c r="M17" s="18">
        <v>140000</v>
      </c>
      <c r="N17" s="18">
        <v>27000</v>
      </c>
      <c r="O17" s="23">
        <f t="shared" si="0"/>
        <v>227000</v>
      </c>
    </row>
    <row r="18" spans="1:15" s="16" customFormat="1" ht="30.95" customHeight="1" thickTop="1" thickBot="1" x14ac:dyDescent="0.25">
      <c r="A18" s="8">
        <v>17</v>
      </c>
      <c r="B18" s="28" t="s">
        <v>29</v>
      </c>
      <c r="C18" s="18">
        <v>360000</v>
      </c>
      <c r="D18" s="18">
        <v>360000</v>
      </c>
      <c r="E18" s="18">
        <v>360000</v>
      </c>
      <c r="F18" s="18">
        <v>360000</v>
      </c>
      <c r="G18" s="18">
        <v>360000</v>
      </c>
      <c r="H18" s="19">
        <v>360000</v>
      </c>
      <c r="I18" s="18">
        <v>360000</v>
      </c>
      <c r="J18" s="18">
        <v>360000</v>
      </c>
      <c r="K18" s="18">
        <v>460000</v>
      </c>
      <c r="L18" s="18">
        <v>360000</v>
      </c>
      <c r="M18" s="18">
        <v>360000</v>
      </c>
      <c r="N18" s="18">
        <v>460000</v>
      </c>
      <c r="O18" s="23">
        <f t="shared" si="0"/>
        <v>4520000</v>
      </c>
    </row>
    <row r="19" spans="1:15" s="16" customFormat="1" ht="30.95" customHeight="1" thickTop="1" thickBot="1" x14ac:dyDescent="0.25">
      <c r="A19" s="8">
        <v>18</v>
      </c>
      <c r="B19" s="30" t="s">
        <v>21</v>
      </c>
      <c r="C19" s="18">
        <v>725000</v>
      </c>
      <c r="D19" s="18">
        <v>735000</v>
      </c>
      <c r="E19" s="18">
        <v>729000</v>
      </c>
      <c r="F19" s="18">
        <v>717000</v>
      </c>
      <c r="G19" s="18">
        <v>825500</v>
      </c>
      <c r="H19" s="19">
        <v>816500</v>
      </c>
      <c r="I19" s="18">
        <v>769000</v>
      </c>
      <c r="J19" s="18">
        <v>810000</v>
      </c>
      <c r="K19" s="18">
        <v>845000</v>
      </c>
      <c r="L19" s="18">
        <v>835500</v>
      </c>
      <c r="M19" s="18">
        <v>847750</v>
      </c>
      <c r="N19" s="18">
        <v>860000</v>
      </c>
      <c r="O19" s="23">
        <f t="shared" si="0"/>
        <v>9515250</v>
      </c>
    </row>
    <row r="20" spans="1:15" s="16" customFormat="1" ht="30.95" customHeight="1" thickTop="1" thickBot="1" x14ac:dyDescent="0.25">
      <c r="A20" s="8">
        <v>19</v>
      </c>
      <c r="B20" s="28" t="s">
        <v>22</v>
      </c>
      <c r="C20" s="18">
        <v>307000</v>
      </c>
      <c r="D20" s="18">
        <v>280500</v>
      </c>
      <c r="E20" s="18">
        <v>1095000</v>
      </c>
      <c r="F20" s="18">
        <v>241000</v>
      </c>
      <c r="G20" s="18">
        <v>297500</v>
      </c>
      <c r="H20" s="19">
        <v>2444000</v>
      </c>
      <c r="I20" s="18">
        <v>2156000</v>
      </c>
      <c r="J20" s="18">
        <v>2397000</v>
      </c>
      <c r="K20" s="18">
        <v>931000</v>
      </c>
      <c r="L20" s="18">
        <v>625000</v>
      </c>
      <c r="M20" s="18">
        <v>262000</v>
      </c>
      <c r="N20" s="18">
        <v>115000</v>
      </c>
      <c r="O20" s="23">
        <f t="shared" si="0"/>
        <v>11151000</v>
      </c>
    </row>
    <row r="21" spans="1:15" s="16" customFormat="1" ht="30.95" customHeight="1" thickTop="1" thickBot="1" x14ac:dyDescent="0.25">
      <c r="A21" s="8">
        <v>20</v>
      </c>
      <c r="B21" s="28" t="s">
        <v>23</v>
      </c>
      <c r="C21" s="18">
        <v>56750</v>
      </c>
      <c r="D21" s="18">
        <v>61000</v>
      </c>
      <c r="E21" s="18"/>
      <c r="F21" s="18">
        <v>50000</v>
      </c>
      <c r="G21" s="18">
        <v>21000</v>
      </c>
      <c r="H21" s="19">
        <v>63000</v>
      </c>
      <c r="I21" s="18">
        <v>55000</v>
      </c>
      <c r="J21" s="18">
        <v>219000</v>
      </c>
      <c r="K21" s="18"/>
      <c r="L21" s="18">
        <v>10000</v>
      </c>
      <c r="M21" s="18">
        <v>150000</v>
      </c>
      <c r="N21" s="18">
        <v>125000</v>
      </c>
      <c r="O21" s="23">
        <f t="shared" si="0"/>
        <v>810750</v>
      </c>
    </row>
    <row r="22" spans="1:15" s="16" customFormat="1" ht="30.95" customHeight="1" thickTop="1" thickBot="1" x14ac:dyDescent="0.25">
      <c r="A22" s="8">
        <v>21</v>
      </c>
      <c r="B22" s="28" t="s">
        <v>24</v>
      </c>
      <c r="C22" s="18"/>
      <c r="D22" s="18">
        <v>75000</v>
      </c>
      <c r="E22" s="18"/>
      <c r="F22" s="18"/>
      <c r="G22" s="18"/>
      <c r="H22" s="19"/>
      <c r="I22" s="18"/>
      <c r="J22" s="18"/>
      <c r="K22" s="18"/>
      <c r="L22" s="18"/>
      <c r="M22" s="18"/>
      <c r="N22" s="18"/>
      <c r="O22" s="23">
        <f t="shared" si="0"/>
        <v>75000</v>
      </c>
    </row>
    <row r="23" spans="1:15" s="16" customFormat="1" ht="30.75" customHeight="1" thickTop="1" thickBot="1" x14ac:dyDescent="0.25">
      <c r="A23" s="8">
        <v>22</v>
      </c>
      <c r="B23" s="28" t="s">
        <v>25</v>
      </c>
      <c r="C23" s="18"/>
      <c r="D23" s="18">
        <v>60000</v>
      </c>
      <c r="E23" s="18"/>
      <c r="F23" s="18"/>
      <c r="G23" s="18">
        <v>120000</v>
      </c>
      <c r="H23" s="19"/>
      <c r="I23" s="18">
        <v>150000</v>
      </c>
      <c r="J23" s="18">
        <v>90000</v>
      </c>
      <c r="K23" s="18"/>
      <c r="L23" s="18"/>
      <c r="M23" s="18"/>
      <c r="N23" s="18"/>
      <c r="O23" s="23">
        <f t="shared" si="0"/>
        <v>420000</v>
      </c>
    </row>
    <row r="24" spans="1:15" s="17" customFormat="1" ht="30.95" customHeight="1" thickTop="1" thickBot="1" x14ac:dyDescent="0.25">
      <c r="A24" s="8">
        <v>23</v>
      </c>
      <c r="B24" s="28" t="s">
        <v>26</v>
      </c>
      <c r="C24" s="18"/>
      <c r="D24" s="18"/>
      <c r="E24" s="18"/>
      <c r="F24" s="18"/>
      <c r="G24" s="18"/>
      <c r="H24" s="19"/>
      <c r="I24" s="18"/>
      <c r="J24" s="18"/>
      <c r="K24" s="18"/>
      <c r="L24" s="18"/>
      <c r="M24" s="18"/>
      <c r="N24" s="18"/>
      <c r="O24" s="23">
        <f t="shared" si="0"/>
        <v>0</v>
      </c>
    </row>
    <row r="25" spans="1:15" s="16" customFormat="1" ht="30.95" customHeight="1" thickTop="1" thickBot="1" x14ac:dyDescent="0.25">
      <c r="A25" s="8">
        <v>24</v>
      </c>
      <c r="B25" s="28" t="s">
        <v>27</v>
      </c>
      <c r="C25" s="18"/>
      <c r="D25" s="18">
        <v>550000</v>
      </c>
      <c r="E25" s="18">
        <v>175000</v>
      </c>
      <c r="F25" s="18"/>
      <c r="G25" s="18"/>
      <c r="H25" s="19">
        <v>38000</v>
      </c>
      <c r="I25" s="18"/>
      <c r="J25" s="18"/>
      <c r="K25" s="18"/>
      <c r="L25" s="18"/>
      <c r="M25" s="18"/>
      <c r="N25" s="18"/>
      <c r="O25" s="23">
        <f t="shared" si="0"/>
        <v>763000</v>
      </c>
    </row>
    <row r="26" spans="1:15" s="17" customFormat="1" ht="30.95" customHeight="1" thickTop="1" thickBot="1" x14ac:dyDescent="0.25">
      <c r="A26" s="8">
        <v>25</v>
      </c>
      <c r="B26" s="28" t="s">
        <v>30</v>
      </c>
      <c r="C26" s="18"/>
      <c r="D26" s="18"/>
      <c r="E26" s="18"/>
      <c r="F26" s="18"/>
      <c r="G26" s="18"/>
      <c r="H26" s="19"/>
      <c r="I26" s="18"/>
      <c r="J26" s="18"/>
      <c r="K26" s="18"/>
      <c r="L26" s="18"/>
      <c r="M26" s="18"/>
      <c r="N26" s="18"/>
      <c r="O26" s="23">
        <f t="shared" si="0"/>
        <v>0</v>
      </c>
    </row>
    <row r="27" spans="1:15" s="16" customFormat="1" ht="30.95" customHeight="1" thickTop="1" thickBot="1" x14ac:dyDescent="0.25">
      <c r="A27" s="8">
        <v>26</v>
      </c>
      <c r="B27" s="28" t="s">
        <v>31</v>
      </c>
      <c r="C27" s="18"/>
      <c r="D27" s="18">
        <v>80000</v>
      </c>
      <c r="E27" s="18"/>
      <c r="F27" s="18"/>
      <c r="G27" s="18"/>
      <c r="H27" s="19"/>
      <c r="I27" s="18"/>
      <c r="J27" s="18"/>
      <c r="K27" s="18"/>
      <c r="L27" s="18"/>
      <c r="M27" s="18"/>
      <c r="N27" s="18"/>
      <c r="O27" s="23">
        <f t="shared" si="0"/>
        <v>80000</v>
      </c>
    </row>
    <row r="28" spans="1:15" s="17" customFormat="1" ht="30.95" customHeight="1" thickTop="1" thickBot="1" x14ac:dyDescent="0.25">
      <c r="A28" s="8">
        <v>27</v>
      </c>
      <c r="B28" s="28" t="s">
        <v>32</v>
      </c>
      <c r="C28" s="18"/>
      <c r="D28" s="18"/>
      <c r="E28" s="18"/>
      <c r="F28" s="18"/>
      <c r="G28" s="18"/>
      <c r="H28" s="19"/>
      <c r="I28" s="18"/>
      <c r="J28" s="18"/>
      <c r="K28" s="18"/>
      <c r="L28" s="18"/>
      <c r="M28" s="18"/>
      <c r="N28" s="18"/>
      <c r="O28" s="23">
        <f t="shared" si="0"/>
        <v>0</v>
      </c>
    </row>
    <row r="29" spans="1:15" s="16" customFormat="1" ht="30.95" customHeight="1" thickTop="1" thickBot="1" x14ac:dyDescent="0.25">
      <c r="A29" s="8">
        <v>28</v>
      </c>
      <c r="B29" s="28" t="s">
        <v>44</v>
      </c>
      <c r="C29" s="18">
        <v>123000</v>
      </c>
      <c r="D29" s="18"/>
      <c r="E29" s="18"/>
      <c r="F29" s="18"/>
      <c r="G29" s="18"/>
      <c r="H29" s="19">
        <v>145000</v>
      </c>
      <c r="I29" s="18"/>
      <c r="J29" s="18">
        <v>116000</v>
      </c>
      <c r="K29" s="18"/>
      <c r="L29" s="18"/>
      <c r="M29" s="18"/>
      <c r="N29" s="18"/>
      <c r="O29" s="23">
        <f t="shared" si="0"/>
        <v>384000</v>
      </c>
    </row>
    <row r="30" spans="1:15" s="17" customFormat="1" ht="30.95" customHeight="1" thickTop="1" thickBot="1" x14ac:dyDescent="0.25">
      <c r="A30" s="8">
        <v>29</v>
      </c>
      <c r="B30" s="28" t="s">
        <v>45</v>
      </c>
      <c r="C30" s="18"/>
      <c r="D30" s="18"/>
      <c r="E30" s="18">
        <v>65000</v>
      </c>
      <c r="F30" s="18">
        <v>115000</v>
      </c>
      <c r="G30" s="18">
        <v>1525000</v>
      </c>
      <c r="H30" s="19">
        <v>225000</v>
      </c>
      <c r="I30" s="18">
        <v>57000</v>
      </c>
      <c r="J30" s="18">
        <v>190000</v>
      </c>
      <c r="K30" s="18">
        <v>72000</v>
      </c>
      <c r="L30" s="18">
        <v>375000</v>
      </c>
      <c r="M30" s="18">
        <v>16000</v>
      </c>
      <c r="N30" s="18">
        <v>33000</v>
      </c>
      <c r="O30" s="23">
        <f>SUM(C30:N30)</f>
        <v>2673000</v>
      </c>
    </row>
    <row r="31" spans="1:15" s="16" customFormat="1" ht="30.95" customHeight="1" thickTop="1" thickBot="1" x14ac:dyDescent="0.25">
      <c r="A31" s="8">
        <v>30</v>
      </c>
      <c r="B31" s="28" t="s">
        <v>46</v>
      </c>
      <c r="C31" s="18">
        <v>145000</v>
      </c>
      <c r="D31" s="18"/>
      <c r="E31" s="18"/>
      <c r="F31" s="18"/>
      <c r="G31" s="18"/>
      <c r="H31" s="19"/>
      <c r="I31" s="18"/>
      <c r="J31" s="18">
        <v>383000</v>
      </c>
      <c r="K31" s="18"/>
      <c r="L31" s="18"/>
      <c r="M31" s="18"/>
      <c r="N31" s="18"/>
      <c r="O31" s="23">
        <f t="shared" si="0"/>
        <v>528000</v>
      </c>
    </row>
    <row r="32" spans="1:15" s="17" customFormat="1" ht="30.95" customHeight="1" thickTop="1" thickBot="1" x14ac:dyDescent="0.25">
      <c r="A32" s="8">
        <v>31</v>
      </c>
      <c r="B32" s="28" t="s">
        <v>47</v>
      </c>
      <c r="C32" s="18"/>
      <c r="D32" s="18"/>
      <c r="E32" s="18"/>
      <c r="F32" s="18"/>
      <c r="G32" s="18"/>
      <c r="H32" s="19"/>
      <c r="I32" s="18"/>
      <c r="J32" s="18"/>
      <c r="K32" s="18"/>
      <c r="L32" s="18"/>
      <c r="M32" s="18"/>
      <c r="N32" s="18"/>
      <c r="O32" s="23">
        <f t="shared" si="0"/>
        <v>0</v>
      </c>
    </row>
    <row r="33" spans="1:15" s="16" customFormat="1" ht="30.75" customHeight="1" thickTop="1" thickBot="1" x14ac:dyDescent="0.25">
      <c r="A33" s="8">
        <v>32</v>
      </c>
      <c r="B33" s="28" t="s">
        <v>50</v>
      </c>
      <c r="C33" s="18">
        <v>348000</v>
      </c>
      <c r="D33" s="18"/>
      <c r="E33" s="18">
        <v>70000</v>
      </c>
      <c r="F33" s="18"/>
      <c r="G33" s="18"/>
      <c r="H33" s="19">
        <v>355000</v>
      </c>
      <c r="I33" s="18">
        <v>190000</v>
      </c>
      <c r="J33" s="18"/>
      <c r="K33" s="18"/>
      <c r="L33" s="18"/>
      <c r="M33" s="18"/>
      <c r="N33" s="18"/>
      <c r="O33" s="23">
        <f t="shared" si="0"/>
        <v>963000</v>
      </c>
    </row>
    <row r="34" spans="1:15" s="16" customFormat="1" ht="30.95" customHeight="1" thickTop="1" thickBot="1" x14ac:dyDescent="0.25">
      <c r="A34" s="8">
        <v>33</v>
      </c>
      <c r="B34" s="28" t="s">
        <v>52</v>
      </c>
      <c r="C34" s="18"/>
      <c r="D34" s="18"/>
      <c r="E34" s="18">
        <v>85000</v>
      </c>
      <c r="F34" s="18"/>
      <c r="G34" s="18">
        <v>100000</v>
      </c>
      <c r="H34" s="19">
        <v>60000</v>
      </c>
      <c r="I34" s="18"/>
      <c r="J34" s="18"/>
      <c r="K34" s="18"/>
      <c r="L34" s="18"/>
      <c r="M34" s="18"/>
      <c r="N34" s="18"/>
      <c r="O34" s="23">
        <f t="shared" si="0"/>
        <v>245000</v>
      </c>
    </row>
    <row r="35" spans="1:15" s="17" customFormat="1" ht="30.95" customHeight="1" thickTop="1" thickBot="1" x14ac:dyDescent="0.25">
      <c r="A35" s="8">
        <v>34</v>
      </c>
      <c r="B35" s="28" t="s">
        <v>53</v>
      </c>
      <c r="C35" s="18"/>
      <c r="D35" s="18"/>
      <c r="E35" s="18"/>
      <c r="F35" s="18"/>
      <c r="G35" s="18"/>
      <c r="H35" s="19"/>
      <c r="I35" s="18"/>
      <c r="J35" s="18"/>
      <c r="K35" s="18"/>
      <c r="L35" s="18"/>
      <c r="M35" s="18"/>
      <c r="N35" s="18"/>
      <c r="O35" s="23">
        <f t="shared" si="0"/>
        <v>0</v>
      </c>
    </row>
    <row r="36" spans="1:15" s="16" customFormat="1" ht="30.95" customHeight="1" thickTop="1" thickBot="1" x14ac:dyDescent="0.25">
      <c r="A36" s="8">
        <v>35</v>
      </c>
      <c r="B36" s="30" t="s">
        <v>60</v>
      </c>
      <c r="C36" s="18"/>
      <c r="D36" s="18"/>
      <c r="E36" s="18">
        <v>2700000</v>
      </c>
      <c r="F36" s="18"/>
      <c r="G36" s="18"/>
      <c r="H36" s="19"/>
      <c r="I36" s="18"/>
      <c r="J36" s="18"/>
      <c r="K36" s="18"/>
      <c r="L36" s="18"/>
      <c r="M36" s="18"/>
      <c r="N36" s="18"/>
      <c r="O36" s="23">
        <f t="shared" si="0"/>
        <v>2700000</v>
      </c>
    </row>
    <row r="37" spans="1:15" s="16" customFormat="1" ht="30.95" customHeight="1" thickTop="1" thickBot="1" x14ac:dyDescent="0.25">
      <c r="A37" s="8">
        <v>36</v>
      </c>
      <c r="B37" s="28" t="s">
        <v>55</v>
      </c>
      <c r="C37" s="18"/>
      <c r="D37" s="18">
        <v>455000</v>
      </c>
      <c r="E37" s="18"/>
      <c r="F37" s="18"/>
      <c r="G37" s="18"/>
      <c r="H37" s="19">
        <v>447000</v>
      </c>
      <c r="I37" s="18"/>
      <c r="J37" s="18">
        <v>50000</v>
      </c>
      <c r="K37" s="18">
        <v>200000</v>
      </c>
      <c r="L37" s="18"/>
      <c r="M37" s="18"/>
      <c r="N37" s="18"/>
      <c r="O37" s="23">
        <f t="shared" si="0"/>
        <v>1152000</v>
      </c>
    </row>
    <row r="38" spans="1:15" s="17" customFormat="1" ht="30.95" customHeight="1" thickTop="1" thickBot="1" x14ac:dyDescent="0.25">
      <c r="A38" s="8">
        <v>37</v>
      </c>
      <c r="B38" s="31" t="s">
        <v>59</v>
      </c>
      <c r="C38" s="18"/>
      <c r="D38" s="18"/>
      <c r="E38" s="18"/>
      <c r="F38" s="18"/>
      <c r="G38" s="18"/>
      <c r="H38" s="19"/>
      <c r="I38" s="18"/>
      <c r="J38" s="18"/>
      <c r="K38" s="18"/>
      <c r="L38" s="18"/>
      <c r="M38" s="18"/>
      <c r="N38" s="18"/>
      <c r="O38" s="23">
        <f t="shared" si="0"/>
        <v>0</v>
      </c>
    </row>
    <row r="39" spans="1:15" s="16" customFormat="1" ht="30.95" customHeight="1" thickTop="1" thickBot="1" x14ac:dyDescent="0.25">
      <c r="A39" s="8">
        <v>38</v>
      </c>
      <c r="B39" s="28" t="s">
        <v>54</v>
      </c>
      <c r="C39" s="18"/>
      <c r="D39" s="18"/>
      <c r="E39" s="18"/>
      <c r="F39" s="18"/>
      <c r="G39" s="18">
        <v>10000</v>
      </c>
      <c r="H39" s="19">
        <v>80000</v>
      </c>
      <c r="I39" s="18"/>
      <c r="J39" s="18"/>
      <c r="K39" s="18"/>
      <c r="L39" s="18"/>
      <c r="M39" s="18"/>
      <c r="N39" s="18"/>
      <c r="O39" s="23">
        <f t="shared" si="0"/>
        <v>90000</v>
      </c>
    </row>
    <row r="40" spans="1:15" s="16" customFormat="1" ht="30.95" customHeight="1" thickTop="1" thickBot="1" x14ac:dyDescent="0.25">
      <c r="A40" s="8">
        <v>39</v>
      </c>
      <c r="B40" s="28" t="s">
        <v>61</v>
      </c>
      <c r="C40" s="18"/>
      <c r="D40" s="18"/>
      <c r="E40" s="18"/>
      <c r="F40" s="18"/>
      <c r="G40" s="18"/>
      <c r="H40" s="19"/>
      <c r="I40" s="18"/>
      <c r="J40" s="18"/>
      <c r="K40" s="18"/>
      <c r="L40" s="18">
        <v>2744000</v>
      </c>
      <c r="M40" s="18">
        <v>2999000</v>
      </c>
      <c r="N40" s="18">
        <v>2998000</v>
      </c>
      <c r="O40" s="23">
        <f t="shared" si="0"/>
        <v>8741000</v>
      </c>
    </row>
    <row r="41" spans="1:15" ht="48.75" customHeight="1" thickTop="1" thickBot="1" x14ac:dyDescent="0.25">
      <c r="A41" s="6"/>
      <c r="B41" s="26" t="s">
        <v>51</v>
      </c>
      <c r="C41" s="34">
        <f t="shared" ref="C41:O41" si="1">SUM(C2:C40)</f>
        <v>27500000</v>
      </c>
      <c r="D41" s="34">
        <f t="shared" si="1"/>
        <v>27500000</v>
      </c>
      <c r="E41" s="34">
        <f t="shared" si="1"/>
        <v>27500000</v>
      </c>
      <c r="F41" s="34">
        <f t="shared" si="1"/>
        <v>27500000</v>
      </c>
      <c r="G41" s="34">
        <f t="shared" si="1"/>
        <v>27500000</v>
      </c>
      <c r="H41" s="34">
        <f t="shared" si="1"/>
        <v>27500000</v>
      </c>
      <c r="I41" s="34">
        <f t="shared" si="1"/>
        <v>27500000</v>
      </c>
      <c r="J41" s="34">
        <f t="shared" si="1"/>
        <v>27500000</v>
      </c>
      <c r="K41" s="34">
        <f t="shared" si="1"/>
        <v>27500000</v>
      </c>
      <c r="L41" s="34">
        <f t="shared" si="1"/>
        <v>27500000</v>
      </c>
      <c r="M41" s="34">
        <f t="shared" si="1"/>
        <v>27500000</v>
      </c>
      <c r="N41" s="34">
        <f t="shared" si="1"/>
        <v>27500000</v>
      </c>
      <c r="O41" s="21">
        <f t="shared" si="1"/>
        <v>330000000</v>
      </c>
    </row>
    <row r="42" spans="1:15" ht="15" thickTop="1" x14ac:dyDescent="0.2"/>
    <row r="45" spans="1:15" ht="53.25" customHeight="1" x14ac:dyDescent="0.2">
      <c r="A45" s="15"/>
      <c r="B45" s="35"/>
      <c r="C45" s="35"/>
      <c r="D45" s="35"/>
      <c r="E45" s="35"/>
    </row>
    <row r="86" spans="9:9" x14ac:dyDescent="0.2">
      <c r="I86" s="7"/>
    </row>
  </sheetData>
  <mergeCells count="2">
    <mergeCell ref="D45:E45"/>
    <mergeCell ref="B45:C45"/>
  </mergeCells>
  <pageMargins left="0.2" right="0.25" top="0.33" bottom="0.27" header="0.2" footer="0.2"/>
  <pageSetup paperSize="9" scale="43" orientation="landscape" r:id="rId1"/>
  <ignoredErrors>
    <ignoredError sqref="C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I18"/>
  <sheetViews>
    <sheetView rightToLeft="1" view="pageBreakPreview" zoomScale="60" workbookViewId="0">
      <selection activeCell="F12" sqref="F12:G12"/>
    </sheetView>
  </sheetViews>
  <sheetFormatPr defaultRowHeight="14.25" x14ac:dyDescent="0.2"/>
  <cols>
    <col min="5" max="5" width="9.125" customWidth="1"/>
    <col min="6" max="6" width="35.25" customWidth="1"/>
    <col min="7" max="7" width="40.875" customWidth="1"/>
    <col min="8" max="9" width="75.75" customWidth="1"/>
    <col min="13" max="13" width="27.375" customWidth="1"/>
    <col min="14" max="14" width="9.875" customWidth="1"/>
    <col min="15" max="15" width="11.25" customWidth="1"/>
    <col min="16" max="16" width="10.875" customWidth="1"/>
    <col min="17" max="17" width="13.75" bestFit="1" customWidth="1"/>
    <col min="18" max="18" width="18.625" bestFit="1" customWidth="1"/>
  </cols>
  <sheetData>
    <row r="2" spans="6:9" ht="20.25" customHeight="1" x14ac:dyDescent="0.2"/>
    <row r="3" spans="6:9" ht="20.25" customHeight="1" thickBot="1" x14ac:dyDescent="0.25"/>
    <row r="4" spans="6:9" ht="87.75" customHeight="1" thickTop="1" thickBot="1" x14ac:dyDescent="0.25">
      <c r="F4" s="37" t="s">
        <v>2</v>
      </c>
      <c r="G4" s="37"/>
      <c r="H4" s="1" t="s">
        <v>0</v>
      </c>
      <c r="I4" s="4" t="s">
        <v>1</v>
      </c>
    </row>
    <row r="5" spans="6:9" ht="99" customHeight="1" thickTop="1" thickBot="1" x14ac:dyDescent="0.25">
      <c r="F5" s="36">
        <v>180</v>
      </c>
      <c r="G5" s="36"/>
      <c r="H5" s="2">
        <v>41689</v>
      </c>
      <c r="I5" s="5">
        <f>EDATE(H5,G5)+F5-1</f>
        <v>41868</v>
      </c>
    </row>
    <row r="6" spans="6:9" ht="15" thickTop="1" x14ac:dyDescent="0.2"/>
    <row r="10" spans="6:9" ht="15" thickBot="1" x14ac:dyDescent="0.25"/>
    <row r="11" spans="6:9" ht="79.5" customHeight="1" thickTop="1" thickBot="1" x14ac:dyDescent="0.25">
      <c r="F11" s="38" t="s">
        <v>5</v>
      </c>
      <c r="G11" s="38"/>
      <c r="H11" s="1" t="s">
        <v>3</v>
      </c>
      <c r="I11" s="1" t="s">
        <v>4</v>
      </c>
    </row>
    <row r="12" spans="6:9" ht="102.75" customHeight="1" thickTop="1" thickBot="1" x14ac:dyDescent="0.25">
      <c r="F12" s="39">
        <f>DATEDIF(H12,I12,"d")+1</f>
        <v>210</v>
      </c>
      <c r="G12" s="39"/>
      <c r="H12" s="2">
        <v>41689</v>
      </c>
      <c r="I12" s="2">
        <v>41898</v>
      </c>
    </row>
    <row r="13" spans="6:9" ht="15" thickTop="1" x14ac:dyDescent="0.2"/>
    <row r="17" spans="8:8" ht="26.25" customHeight="1" x14ac:dyDescent="0.2"/>
    <row r="18" spans="8:8" x14ac:dyDescent="0.2">
      <c r="H18" s="3"/>
    </row>
  </sheetData>
  <mergeCells count="4">
    <mergeCell ref="F5:G5"/>
    <mergeCell ref="F4:G4"/>
    <mergeCell ref="F11:G11"/>
    <mergeCell ref="F12:G12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1:P4"/>
  <sheetViews>
    <sheetView rightToLeft="1" topLeftCell="B1" workbookViewId="0">
      <selection activeCell="O1" sqref="O1"/>
    </sheetView>
  </sheetViews>
  <sheetFormatPr defaultRowHeight="14.25" x14ac:dyDescent="0.2"/>
  <cols>
    <col min="10" max="12" width="9.125" customWidth="1"/>
    <col min="15" max="15" width="15.875" customWidth="1"/>
    <col min="16" max="16" width="17.875" customWidth="1"/>
  </cols>
  <sheetData>
    <row r="1" spans="15:16" ht="20.25" customHeight="1" x14ac:dyDescent="0.2">
      <c r="O1" s="10">
        <f>'مصروفات السلفة'!O39+'مصروفات السلفة'!O37+'مصروفات السلفة'!O33</f>
        <v>2205000</v>
      </c>
      <c r="P1" s="11" t="s">
        <v>56</v>
      </c>
    </row>
    <row r="2" spans="15:16" ht="22.5" customHeight="1" thickBot="1" x14ac:dyDescent="0.25">
      <c r="O2" s="10">
        <f>'مصروفات السلفة'!O30</f>
        <v>2673000</v>
      </c>
      <c r="P2" s="11" t="s">
        <v>57</v>
      </c>
    </row>
    <row r="3" spans="15:16" ht="27" customHeight="1" thickTop="1" thickBot="1" x14ac:dyDescent="0.25">
      <c r="O3" s="12">
        <f>SUM(O1:O2)</f>
        <v>4878000</v>
      </c>
      <c r="P3" s="13" t="s">
        <v>49</v>
      </c>
    </row>
    <row r="4" spans="15:16" ht="15" thickTop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مصروفات السلفة</vt:lpstr>
      <vt:lpstr>فروق التاريخ</vt:lpstr>
      <vt:lpstr>Sheet1</vt:lpstr>
      <vt:lpstr>'فروق التاريخ'!Print_Area</vt:lpstr>
      <vt:lpstr>'مصروفات السلفة'!Print_Area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2022-03-04T17:03:27Z</dcterms:modified>
</cp:coreProperties>
</file>