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ate1904="1"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D:\Dropbox\Al-Muhsinin\"/>
    </mc:Choice>
  </mc:AlternateContent>
  <xr:revisionPtr revIDLastSave="0" documentId="8_{307769F5-C971-4241-8110-45054B570297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L1" sheetId="3" r:id="rId1"/>
    <sheet name="مقارنات" sheetId="2" r:id="rId2"/>
    <sheet name="Tabelle2" sheetId="4" r:id="rId3"/>
    <sheet name="جديد" sheetId="1" r:id="rId4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7" i="3" l="1"/>
  <c r="P7" i="3" s="1"/>
  <c r="Y2" i="2"/>
  <c r="Z2" i="2"/>
  <c r="Y3" i="2"/>
  <c r="Z3" i="2"/>
  <c r="E2" i="2" l="1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T2" i="2"/>
  <c r="T3" i="2"/>
  <c r="T4" i="2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214" i="2"/>
  <c r="T215" i="2"/>
  <c r="T216" i="2"/>
  <c r="T217" i="2"/>
  <c r="T218" i="2"/>
  <c r="T219" i="2"/>
  <c r="T220" i="2"/>
  <c r="T221" i="2"/>
  <c r="T222" i="2"/>
  <c r="T223" i="2"/>
  <c r="T224" i="2"/>
  <c r="T225" i="2"/>
  <c r="T226" i="2"/>
  <c r="T227" i="2"/>
  <c r="T228" i="2"/>
  <c r="T229" i="2"/>
  <c r="T230" i="2"/>
  <c r="T231" i="2"/>
  <c r="T232" i="2"/>
  <c r="T233" i="2"/>
  <c r="T234" i="2"/>
  <c r="T235" i="2"/>
  <c r="T236" i="2"/>
  <c r="T237" i="2"/>
  <c r="T238" i="2"/>
  <c r="T239" i="2"/>
  <c r="T240" i="2"/>
  <c r="T241" i="2"/>
  <c r="T242" i="2"/>
  <c r="T243" i="2"/>
  <c r="T244" i="2"/>
  <c r="T245" i="2"/>
  <c r="T246" i="2"/>
  <c r="T247" i="2"/>
  <c r="T248" i="2"/>
  <c r="T249" i="2"/>
  <c r="T250" i="2"/>
  <c r="T251" i="2"/>
  <c r="T252" i="2"/>
  <c r="T253" i="2"/>
  <c r="T254" i="2"/>
  <c r="T255" i="2"/>
  <c r="T256" i="2"/>
  <c r="T257" i="2"/>
  <c r="T258" i="2"/>
  <c r="T259" i="2"/>
  <c r="T260" i="2"/>
  <c r="T261" i="2"/>
  <c r="T262" i="2"/>
  <c r="T263" i="2"/>
  <c r="T264" i="2"/>
  <c r="T265" i="2"/>
  <c r="T266" i="2"/>
  <c r="T267" i="2"/>
  <c r="T268" i="2"/>
  <c r="T269" i="2"/>
  <c r="T270" i="2"/>
  <c r="T271" i="2"/>
  <c r="T272" i="2"/>
  <c r="T273" i="2"/>
  <c r="T274" i="2"/>
  <c r="T275" i="2"/>
  <c r="T276" i="2"/>
  <c r="T277" i="2"/>
  <c r="T278" i="2"/>
  <c r="T279" i="2"/>
  <c r="T280" i="2"/>
  <c r="T281" i="2"/>
  <c r="T282" i="2"/>
  <c r="T283" i="2"/>
  <c r="T284" i="2"/>
  <c r="T285" i="2"/>
  <c r="T286" i="2"/>
  <c r="T287" i="2"/>
  <c r="T288" i="2"/>
  <c r="T289" i="2"/>
  <c r="T290" i="2"/>
  <c r="T291" i="2"/>
  <c r="T292" i="2"/>
  <c r="T293" i="2"/>
  <c r="T294" i="2"/>
  <c r="T295" i="2"/>
  <c r="T296" i="2"/>
  <c r="T297" i="2"/>
  <c r="T298" i="2"/>
  <c r="T299" i="2"/>
  <c r="T300" i="2"/>
  <c r="T301" i="2"/>
  <c r="T302" i="2"/>
  <c r="T303" i="2"/>
  <c r="T304" i="2"/>
  <c r="T305" i="2"/>
  <c r="T306" i="2"/>
  <c r="T307" i="2"/>
  <c r="T308" i="2"/>
  <c r="T309" i="2"/>
  <c r="T310" i="2"/>
  <c r="T311" i="2"/>
  <c r="T312" i="2"/>
  <c r="T313" i="2"/>
  <c r="T314" i="2"/>
  <c r="T315" i="2"/>
  <c r="T316" i="2"/>
  <c r="T317" i="2"/>
  <c r="T318" i="2"/>
  <c r="T319" i="2"/>
  <c r="T320" i="2"/>
  <c r="T321" i="2"/>
  <c r="T322" i="2"/>
  <c r="T323" i="2"/>
  <c r="T324" i="2"/>
  <c r="T325" i="2"/>
  <c r="T326" i="2"/>
  <c r="T327" i="2"/>
  <c r="T328" i="2"/>
  <c r="T329" i="2"/>
  <c r="T330" i="2"/>
  <c r="T331" i="2"/>
  <c r="T332" i="2"/>
  <c r="T333" i="2"/>
  <c r="T334" i="2"/>
  <c r="T335" i="2"/>
  <c r="T336" i="2"/>
  <c r="T337" i="2"/>
  <c r="T338" i="2"/>
  <c r="T339" i="2"/>
  <c r="T340" i="2"/>
  <c r="T341" i="2"/>
  <c r="T342" i="2"/>
  <c r="T343" i="2"/>
  <c r="T344" i="2"/>
  <c r="T345" i="2"/>
  <c r="T346" i="2"/>
  <c r="T347" i="2"/>
  <c r="T348" i="2"/>
  <c r="T349" i="2"/>
  <c r="T350" i="2"/>
  <c r="T351" i="2"/>
  <c r="T352" i="2"/>
  <c r="T353" i="2"/>
  <c r="T354" i="2"/>
  <c r="T355" i="2"/>
  <c r="T356" i="2"/>
  <c r="T357" i="2"/>
  <c r="T358" i="2"/>
  <c r="T359" i="2"/>
  <c r="T360" i="2"/>
  <c r="T361" i="2"/>
  <c r="T362" i="2"/>
  <c r="T363" i="2"/>
  <c r="T364" i="2"/>
  <c r="T365" i="2"/>
  <c r="T366" i="2"/>
  <c r="Q2" i="2"/>
  <c r="Q3" i="2"/>
  <c r="Q4" i="2"/>
  <c r="Q5" i="2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N2" i="2"/>
  <c r="N3" i="2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K2" i="2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H2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X2" i="2" l="1"/>
  <c r="X3" i="2"/>
  <c r="W3" i="2"/>
  <c r="W2" i="2"/>
  <c r="V2" i="2"/>
  <c r="V3" i="2"/>
</calcChain>
</file>

<file path=xl/sharedStrings.xml><?xml version="1.0" encoding="utf-8"?>
<sst xmlns="http://schemas.openxmlformats.org/spreadsheetml/2006/main" count="4854" uniqueCount="1149">
  <si>
    <t>2022-01-01</t>
  </si>
  <si>
    <t>06:32</t>
  </si>
  <si>
    <t>08:29</t>
  </si>
  <si>
    <t>12:40</t>
  </si>
  <si>
    <t>14:22</t>
  </si>
  <si>
    <t>16:41</t>
  </si>
  <si>
    <t>18:31</t>
  </si>
  <si>
    <t>2022-01-02</t>
  </si>
  <si>
    <t>06:33</t>
  </si>
  <si>
    <t>16:42</t>
  </si>
  <si>
    <t>18:32</t>
  </si>
  <si>
    <t>2022-01-03</t>
  </si>
  <si>
    <t>08:28</t>
  </si>
  <si>
    <t>12:41</t>
  </si>
  <si>
    <t>14:23</t>
  </si>
  <si>
    <t>16:43</t>
  </si>
  <si>
    <t>18:33</t>
  </si>
  <si>
    <t>2022-01-04</t>
  </si>
  <si>
    <t>14:24</t>
  </si>
  <si>
    <t>16:45</t>
  </si>
  <si>
    <t>18:34</t>
  </si>
  <si>
    <t>2022-01-05</t>
  </si>
  <si>
    <t>12:42</t>
  </si>
  <si>
    <t>14:25</t>
  </si>
  <si>
    <t>16:46</t>
  </si>
  <si>
    <t>18:35</t>
  </si>
  <si>
    <t>2022-01-06</t>
  </si>
  <si>
    <t>14:26</t>
  </si>
  <si>
    <t>16:47</t>
  </si>
  <si>
    <t>18:36</t>
  </si>
  <si>
    <t>2022-01-07</t>
  </si>
  <si>
    <t>08:27</t>
  </si>
  <si>
    <t>12:43</t>
  </si>
  <si>
    <t>14:27</t>
  </si>
  <si>
    <t>16:48</t>
  </si>
  <si>
    <t>18:37</t>
  </si>
  <si>
    <t>2022-01-08</t>
  </si>
  <si>
    <t>14:29</t>
  </si>
  <si>
    <t>16:49</t>
  </si>
  <si>
    <t>18:38</t>
  </si>
  <si>
    <t>2022-01-09</t>
  </si>
  <si>
    <t>08:26</t>
  </si>
  <si>
    <t>12:44</t>
  </si>
  <si>
    <t>14:30</t>
  </si>
  <si>
    <t>16:51</t>
  </si>
  <si>
    <t>18:39</t>
  </si>
  <si>
    <t>2022-01-10</t>
  </si>
  <si>
    <t>06:31</t>
  </si>
  <si>
    <t>14:31</t>
  </si>
  <si>
    <t>16:52</t>
  </si>
  <si>
    <t>18:40</t>
  </si>
  <si>
    <t>2022-01-11</t>
  </si>
  <si>
    <t>08:25</t>
  </si>
  <si>
    <t>14:32</t>
  </si>
  <si>
    <t>16:53</t>
  </si>
  <si>
    <t>18:41</t>
  </si>
  <si>
    <t>2022-01-12</t>
  </si>
  <si>
    <t>12:45</t>
  </si>
  <si>
    <t>14:33</t>
  </si>
  <si>
    <t>16:55</t>
  </si>
  <si>
    <t>18:42</t>
  </si>
  <si>
    <t>2022-01-13</t>
  </si>
  <si>
    <t>06:30</t>
  </si>
  <si>
    <t>08:24</t>
  </si>
  <si>
    <t>14:34</t>
  </si>
  <si>
    <t>16:56</t>
  </si>
  <si>
    <t>18:43</t>
  </si>
  <si>
    <t>2022-01-14</t>
  </si>
  <si>
    <t>08:23</t>
  </si>
  <si>
    <t>14:36</t>
  </si>
  <si>
    <t>16:58</t>
  </si>
  <si>
    <t>18:45</t>
  </si>
  <si>
    <t>2022-01-15</t>
  </si>
  <si>
    <t>06:29</t>
  </si>
  <si>
    <t>12:46</t>
  </si>
  <si>
    <t>14:37</t>
  </si>
  <si>
    <t>16:59</t>
  </si>
  <si>
    <t>18:46</t>
  </si>
  <si>
    <t>2022-01-16</t>
  </si>
  <si>
    <t>08:22</t>
  </si>
  <si>
    <t>14:38</t>
  </si>
  <si>
    <t>17:01</t>
  </si>
  <si>
    <t>18:47</t>
  </si>
  <si>
    <t>2022-01-17</t>
  </si>
  <si>
    <t>06:28</t>
  </si>
  <si>
    <t>08:21</t>
  </si>
  <si>
    <t>12:47</t>
  </si>
  <si>
    <t>14:39</t>
  </si>
  <si>
    <t>17:02</t>
  </si>
  <si>
    <t>18:48</t>
  </si>
  <si>
    <t>2022-01-18</t>
  </si>
  <si>
    <t>08:20</t>
  </si>
  <si>
    <t>14:41</t>
  </si>
  <si>
    <t>17:04</t>
  </si>
  <si>
    <t>18:50</t>
  </si>
  <si>
    <t>2022-01-19</t>
  </si>
  <si>
    <t>06:27</t>
  </si>
  <si>
    <t>08:19</t>
  </si>
  <si>
    <t>14:42</t>
  </si>
  <si>
    <t>17:05</t>
  </si>
  <si>
    <t>18:51</t>
  </si>
  <si>
    <t>2022-01-20</t>
  </si>
  <si>
    <t>06:26</t>
  </si>
  <si>
    <t>08:18</t>
  </si>
  <si>
    <t>14:43</t>
  </si>
  <si>
    <t>17:07</t>
  </si>
  <si>
    <t>18:52</t>
  </si>
  <si>
    <t>2022-01-21</t>
  </si>
  <si>
    <t>06:25</t>
  </si>
  <si>
    <t>08:17</t>
  </si>
  <si>
    <t>12:48</t>
  </si>
  <si>
    <t>14:45</t>
  </si>
  <si>
    <t>17:09</t>
  </si>
  <si>
    <t>18:54</t>
  </si>
  <si>
    <t>2022-01-22</t>
  </si>
  <si>
    <t>08:16</t>
  </si>
  <si>
    <t>14:46</t>
  </si>
  <si>
    <t>17:10</t>
  </si>
  <si>
    <t>18:55</t>
  </si>
  <si>
    <t>2022-01-23</t>
  </si>
  <si>
    <t>06:24</t>
  </si>
  <si>
    <t>08:15</t>
  </si>
  <si>
    <t>14:47</t>
  </si>
  <si>
    <t>17:12</t>
  </si>
  <si>
    <t>18:56</t>
  </si>
  <si>
    <t>2022-01-24</t>
  </si>
  <si>
    <t>06:23</t>
  </si>
  <si>
    <t>08:14</t>
  </si>
  <si>
    <t>12:49</t>
  </si>
  <si>
    <t>14:49</t>
  </si>
  <si>
    <t>17:13</t>
  </si>
  <si>
    <t>18:58</t>
  </si>
  <si>
    <t>2022-01-25</t>
  </si>
  <si>
    <t>06:22</t>
  </si>
  <si>
    <t>08:12</t>
  </si>
  <si>
    <t>14:50</t>
  </si>
  <si>
    <t>17:15</t>
  </si>
  <si>
    <t>18:59</t>
  </si>
  <si>
    <t>2022-01-26</t>
  </si>
  <si>
    <t>06:21</t>
  </si>
  <si>
    <t>08:11</t>
  </si>
  <si>
    <t>14:51</t>
  </si>
  <si>
    <t>17:17</t>
  </si>
  <si>
    <t>19:01</t>
  </si>
  <si>
    <t>2022-01-27</t>
  </si>
  <si>
    <t>06:20</t>
  </si>
  <si>
    <t>08:10</t>
  </si>
  <si>
    <t>14:53</t>
  </si>
  <si>
    <t>17:19</t>
  </si>
  <si>
    <t>19:02</t>
  </si>
  <si>
    <t>2022-01-28</t>
  </si>
  <si>
    <t>06:19</t>
  </si>
  <si>
    <t>08:09</t>
  </si>
  <si>
    <t>14:54</t>
  </si>
  <si>
    <t>17:20</t>
  </si>
  <si>
    <t>19:03</t>
  </si>
  <si>
    <t>2022-01-29</t>
  </si>
  <si>
    <t>06:18</t>
  </si>
  <si>
    <t>08:07</t>
  </si>
  <si>
    <t>12:50</t>
  </si>
  <si>
    <t>14:56</t>
  </si>
  <si>
    <t>17:22</t>
  </si>
  <si>
    <t>19:05</t>
  </si>
  <si>
    <t>2022-01-30</t>
  </si>
  <si>
    <t>06:17</t>
  </si>
  <si>
    <t>08:06</t>
  </si>
  <si>
    <t>14:57</t>
  </si>
  <si>
    <t>17:24</t>
  </si>
  <si>
    <t>19:06</t>
  </si>
  <si>
    <t>2022-01-31</t>
  </si>
  <si>
    <t>06:16</t>
  </si>
  <si>
    <t>08:04</t>
  </si>
  <si>
    <t>14:59</t>
  </si>
  <si>
    <t>17:25</t>
  </si>
  <si>
    <t>19:08</t>
  </si>
  <si>
    <t>2022-02-01</t>
  </si>
  <si>
    <t>06:15</t>
  </si>
  <si>
    <t>08:03</t>
  </si>
  <si>
    <t>15:00</t>
  </si>
  <si>
    <t>17:27</t>
  </si>
  <si>
    <t>19:09</t>
  </si>
  <si>
    <t>2022-02-02</t>
  </si>
  <si>
    <t>06:13</t>
  </si>
  <si>
    <t>08:02</t>
  </si>
  <si>
    <t>15:01</t>
  </si>
  <si>
    <t>17:29</t>
  </si>
  <si>
    <t>19:11</t>
  </si>
  <si>
    <t>2022-02-03</t>
  </si>
  <si>
    <t>06:12</t>
  </si>
  <si>
    <t>08:00</t>
  </si>
  <si>
    <t>15:03</t>
  </si>
  <si>
    <t>17:31</t>
  </si>
  <si>
    <t>19:12</t>
  </si>
  <si>
    <t>2022-02-04</t>
  </si>
  <si>
    <t>06:11</t>
  </si>
  <si>
    <t>07:58</t>
  </si>
  <si>
    <t>15:04</t>
  </si>
  <si>
    <t>17:33</t>
  </si>
  <si>
    <t>19:14</t>
  </si>
  <si>
    <t>2022-02-05</t>
  </si>
  <si>
    <t>06:09</t>
  </si>
  <si>
    <t>07:57</t>
  </si>
  <si>
    <t>12:51</t>
  </si>
  <si>
    <t>15:06</t>
  </si>
  <si>
    <t>17:34</t>
  </si>
  <si>
    <t>19:15</t>
  </si>
  <si>
    <t>2022-02-06</t>
  </si>
  <si>
    <t>06:08</t>
  </si>
  <si>
    <t>07:55</t>
  </si>
  <si>
    <t>15:07</t>
  </si>
  <si>
    <t>17:36</t>
  </si>
  <si>
    <t>19:17</t>
  </si>
  <si>
    <t>2022-02-07</t>
  </si>
  <si>
    <t>06:07</t>
  </si>
  <si>
    <t>07:54</t>
  </si>
  <si>
    <t>15:08</t>
  </si>
  <si>
    <t>17:38</t>
  </si>
  <si>
    <t>19:19</t>
  </si>
  <si>
    <t>2022-02-08</t>
  </si>
  <si>
    <t>06:05</t>
  </si>
  <si>
    <t>07:52</t>
  </si>
  <si>
    <t>15:10</t>
  </si>
  <si>
    <t>17:40</t>
  </si>
  <si>
    <t>19:20</t>
  </si>
  <si>
    <t>2022-02-09</t>
  </si>
  <si>
    <t>06:04</t>
  </si>
  <si>
    <t>07:50</t>
  </si>
  <si>
    <t>15:11</t>
  </si>
  <si>
    <t>17:41</t>
  </si>
  <si>
    <t>19:22</t>
  </si>
  <si>
    <t>2022-02-10</t>
  </si>
  <si>
    <t>06:02</t>
  </si>
  <si>
    <t>07:48</t>
  </si>
  <si>
    <t>15:13</t>
  </si>
  <si>
    <t>17:43</t>
  </si>
  <si>
    <t>19:23</t>
  </si>
  <si>
    <t>2022-02-11</t>
  </si>
  <si>
    <t>06:01</t>
  </si>
  <si>
    <t>07:47</t>
  </si>
  <si>
    <t>15:14</t>
  </si>
  <si>
    <t>17:45</t>
  </si>
  <si>
    <t>19:25</t>
  </si>
  <si>
    <t>2022-02-12</t>
  </si>
  <si>
    <t>05:59</t>
  </si>
  <si>
    <t>07:45</t>
  </si>
  <si>
    <t>15:15</t>
  </si>
  <si>
    <t>17:47</t>
  </si>
  <si>
    <t>19:26</t>
  </si>
  <si>
    <t>2022-02-13</t>
  </si>
  <si>
    <t>05:57</t>
  </si>
  <si>
    <t>07:43</t>
  </si>
  <si>
    <t>15:17</t>
  </si>
  <si>
    <t>17:48</t>
  </si>
  <si>
    <t>19:28</t>
  </si>
  <si>
    <t>2022-02-14</t>
  </si>
  <si>
    <t>05:56</t>
  </si>
  <si>
    <t>07:41</t>
  </si>
  <si>
    <t>15:18</t>
  </si>
  <si>
    <t>17:50</t>
  </si>
  <si>
    <t>19:30</t>
  </si>
  <si>
    <t>2022-02-15</t>
  </si>
  <si>
    <t>05:54</t>
  </si>
  <si>
    <t>07:39</t>
  </si>
  <si>
    <t>15:20</t>
  </si>
  <si>
    <t>17:52</t>
  </si>
  <si>
    <t>19:31</t>
  </si>
  <si>
    <t>2022-02-16</t>
  </si>
  <si>
    <t>05:52</t>
  </si>
  <si>
    <t>07:38</t>
  </si>
  <si>
    <t>15:21</t>
  </si>
  <si>
    <t>17:54</t>
  </si>
  <si>
    <t>19:33</t>
  </si>
  <si>
    <t>2022-02-17</t>
  </si>
  <si>
    <t>05:51</t>
  </si>
  <si>
    <t>07:36</t>
  </si>
  <si>
    <t>15:22</t>
  </si>
  <si>
    <t>17:56</t>
  </si>
  <si>
    <t>19:34</t>
  </si>
  <si>
    <t>2022-02-18</t>
  </si>
  <si>
    <t>05:49</t>
  </si>
  <si>
    <t>07:34</t>
  </si>
  <si>
    <t>15:24</t>
  </si>
  <si>
    <t>17:57</t>
  </si>
  <si>
    <t>19:36</t>
  </si>
  <si>
    <t>2022-02-19</t>
  </si>
  <si>
    <t>05:47</t>
  </si>
  <si>
    <t>07:32</t>
  </si>
  <si>
    <t>15:25</t>
  </si>
  <si>
    <t>17:59</t>
  </si>
  <si>
    <t>19:38</t>
  </si>
  <si>
    <t>2022-02-20</t>
  </si>
  <si>
    <t>05:45</t>
  </si>
  <si>
    <t>07:30</t>
  </si>
  <si>
    <t>15:26</t>
  </si>
  <si>
    <t>18:01</t>
  </si>
  <si>
    <t>19:39</t>
  </si>
  <si>
    <t>2022-02-21</t>
  </si>
  <si>
    <t>05:43</t>
  </si>
  <si>
    <t>07:28</t>
  </si>
  <si>
    <t>15:28</t>
  </si>
  <si>
    <t>18:03</t>
  </si>
  <si>
    <t>19:41</t>
  </si>
  <si>
    <t>2022-02-22</t>
  </si>
  <si>
    <t>05:41</t>
  </si>
  <si>
    <t>07:26</t>
  </si>
  <si>
    <t>15:29</t>
  </si>
  <si>
    <t>18:04</t>
  </si>
  <si>
    <t>19:43</t>
  </si>
  <si>
    <t>2022-02-23</t>
  </si>
  <si>
    <t>05:40</t>
  </si>
  <si>
    <t>07:24</t>
  </si>
  <si>
    <t>15:30</t>
  </si>
  <si>
    <t>18:06</t>
  </si>
  <si>
    <t>19:44</t>
  </si>
  <si>
    <t>2022-02-24</t>
  </si>
  <si>
    <t>05:38</t>
  </si>
  <si>
    <t>07:22</t>
  </si>
  <si>
    <t>15:31</t>
  </si>
  <si>
    <t>18:08</t>
  </si>
  <si>
    <t>19:46</t>
  </si>
  <si>
    <t>2022-02-25</t>
  </si>
  <si>
    <t>05:36</t>
  </si>
  <si>
    <t>07:20</t>
  </si>
  <si>
    <t>15:33</t>
  </si>
  <si>
    <t>18:10</t>
  </si>
  <si>
    <t>19:47</t>
  </si>
  <si>
    <t>2022-02-26</t>
  </si>
  <si>
    <t>05:34</t>
  </si>
  <si>
    <t>07:18</t>
  </si>
  <si>
    <t>15:34</t>
  </si>
  <si>
    <t>18:11</t>
  </si>
  <si>
    <t>19:49</t>
  </si>
  <si>
    <t>2022-02-27</t>
  </si>
  <si>
    <t>05:32</t>
  </si>
  <si>
    <t>07:16</t>
  </si>
  <si>
    <t>15:35</t>
  </si>
  <si>
    <t>18:13</t>
  </si>
  <si>
    <t>19:51</t>
  </si>
  <si>
    <t>2022-02-28</t>
  </si>
  <si>
    <t>05:30</t>
  </si>
  <si>
    <t>07:14</t>
  </si>
  <si>
    <t>15:37</t>
  </si>
  <si>
    <t>18:15</t>
  </si>
  <si>
    <t>19:52</t>
  </si>
  <si>
    <t>2022-03-01</t>
  </si>
  <si>
    <t>05:27</t>
  </si>
  <si>
    <t>07:12</t>
  </si>
  <si>
    <t>15:38</t>
  </si>
  <si>
    <t>18:16</t>
  </si>
  <si>
    <t>19:54</t>
  </si>
  <si>
    <t>2022-03-02</t>
  </si>
  <si>
    <t>05:25</t>
  </si>
  <si>
    <t>07:10</t>
  </si>
  <si>
    <t>15:39</t>
  </si>
  <si>
    <t>18:18</t>
  </si>
  <si>
    <t>19:56</t>
  </si>
  <si>
    <t>2022-03-03</t>
  </si>
  <si>
    <t>05:23</t>
  </si>
  <si>
    <t>07:07</t>
  </si>
  <si>
    <t>15:40</t>
  </si>
  <si>
    <t>18:20</t>
  </si>
  <si>
    <t>19:58</t>
  </si>
  <si>
    <t>2022-03-04</t>
  </si>
  <si>
    <t>05:21</t>
  </si>
  <si>
    <t>07:05</t>
  </si>
  <si>
    <t>15:41</t>
  </si>
  <si>
    <t>18:22</t>
  </si>
  <si>
    <t>19:59</t>
  </si>
  <si>
    <t>2022-03-05</t>
  </si>
  <si>
    <t>05:19</t>
  </si>
  <si>
    <t>07:03</t>
  </si>
  <si>
    <t>15:43</t>
  </si>
  <si>
    <t>18:23</t>
  </si>
  <si>
    <t>20:01</t>
  </si>
  <si>
    <t>2022-03-06</t>
  </si>
  <si>
    <t>05:17</t>
  </si>
  <si>
    <t>07:01</t>
  </si>
  <si>
    <t>15:44</t>
  </si>
  <si>
    <t>18:25</t>
  </si>
  <si>
    <t>20:03</t>
  </si>
  <si>
    <t>2022-03-07</t>
  </si>
  <si>
    <t>05:15</t>
  </si>
  <si>
    <t>06:59</t>
  </si>
  <si>
    <t>15:45</t>
  </si>
  <si>
    <t>18:27</t>
  </si>
  <si>
    <t>20:04</t>
  </si>
  <si>
    <t>2022-03-08</t>
  </si>
  <si>
    <t>05:12</t>
  </si>
  <si>
    <t>06:57</t>
  </si>
  <si>
    <t>15:46</t>
  </si>
  <si>
    <t>18:28</t>
  </si>
  <si>
    <t>20:06</t>
  </si>
  <si>
    <t>2022-03-09</t>
  </si>
  <si>
    <t>05:10</t>
  </si>
  <si>
    <t>06:54</t>
  </si>
  <si>
    <t>15:47</t>
  </si>
  <si>
    <t>18:30</t>
  </si>
  <si>
    <t>20:08</t>
  </si>
  <si>
    <t>2022-03-10</t>
  </si>
  <si>
    <t>05:08</t>
  </si>
  <si>
    <t>06:52</t>
  </si>
  <si>
    <t>15:48</t>
  </si>
  <si>
    <t>20:10</t>
  </si>
  <si>
    <t>2022-03-11</t>
  </si>
  <si>
    <t>05:05</t>
  </si>
  <si>
    <t>06:50</t>
  </si>
  <si>
    <t>15:49</t>
  </si>
  <si>
    <t>20:12</t>
  </si>
  <si>
    <t>2022-03-12</t>
  </si>
  <si>
    <t>05:03</t>
  </si>
  <si>
    <t>06:48</t>
  </si>
  <si>
    <t>15:50</t>
  </si>
  <si>
    <t>20:13</t>
  </si>
  <si>
    <t>2022-03-13</t>
  </si>
  <si>
    <t>05:01</t>
  </si>
  <si>
    <t>06:46</t>
  </si>
  <si>
    <t>15:52</t>
  </si>
  <si>
    <t>20:15</t>
  </si>
  <si>
    <t>2022-03-14</t>
  </si>
  <si>
    <t>04:58</t>
  </si>
  <si>
    <t>06:44</t>
  </si>
  <si>
    <t>15:53</t>
  </si>
  <si>
    <t>20:17</t>
  </si>
  <si>
    <t>2022-03-15</t>
  </si>
  <si>
    <t>04:56</t>
  </si>
  <si>
    <t>06:41</t>
  </si>
  <si>
    <t>15:54</t>
  </si>
  <si>
    <t>20:19</t>
  </si>
  <si>
    <t>2022-03-16</t>
  </si>
  <si>
    <t>04:54</t>
  </si>
  <si>
    <t>06:39</t>
  </si>
  <si>
    <t>15:55</t>
  </si>
  <si>
    <t>20:21</t>
  </si>
  <si>
    <t>2022-03-17</t>
  </si>
  <si>
    <t>04:51</t>
  </si>
  <si>
    <t>06:37</t>
  </si>
  <si>
    <t>15:56</t>
  </si>
  <si>
    <t>20:22</t>
  </si>
  <si>
    <t>2022-03-18</t>
  </si>
  <si>
    <t>04:49</t>
  </si>
  <si>
    <t>06:35</t>
  </si>
  <si>
    <t>15:57</t>
  </si>
  <si>
    <t>20:24</t>
  </si>
  <si>
    <t>2022-03-19</t>
  </si>
  <si>
    <t>04:46</t>
  </si>
  <si>
    <t>15:58</t>
  </si>
  <si>
    <t>20:26</t>
  </si>
  <si>
    <t>2022-03-20</t>
  </si>
  <si>
    <t>04:44</t>
  </si>
  <si>
    <t>15:59</t>
  </si>
  <si>
    <t>20:28</t>
  </si>
  <si>
    <t>2022-03-21</t>
  </si>
  <si>
    <t>04:41</t>
  </si>
  <si>
    <t>16:00</t>
  </si>
  <si>
    <t>20:30</t>
  </si>
  <si>
    <t>2022-03-22</t>
  </si>
  <si>
    <t>04:39</t>
  </si>
  <si>
    <t>16:01</t>
  </si>
  <si>
    <t>20:32</t>
  </si>
  <si>
    <t>2022-03-23</t>
  </si>
  <si>
    <t>04:36</t>
  </si>
  <si>
    <t>16:02</t>
  </si>
  <si>
    <t>18:53</t>
  </si>
  <si>
    <t>20:34</t>
  </si>
  <si>
    <t>2022-03-24</t>
  </si>
  <si>
    <t>04:34</t>
  </si>
  <si>
    <t>16:03</t>
  </si>
  <si>
    <t>20:36</t>
  </si>
  <si>
    <t>2022-03-25</t>
  </si>
  <si>
    <t>04:31</t>
  </si>
  <si>
    <t>16:04</t>
  </si>
  <si>
    <t>20:37</t>
  </si>
  <si>
    <t>2022-03-26</t>
  </si>
  <si>
    <t>04:28</t>
  </si>
  <si>
    <t>16:05</t>
  </si>
  <si>
    <t>20:39</t>
  </si>
  <si>
    <t>2022-03-27</t>
  </si>
  <si>
    <t>05:26</t>
  </si>
  <si>
    <t>07:15</t>
  </si>
  <si>
    <t>13:42</t>
  </si>
  <si>
    <t>20:00</t>
  </si>
  <si>
    <t>21:41</t>
  </si>
  <si>
    <t>2022-03-28</t>
  </si>
  <si>
    <t>17:06</t>
  </si>
  <si>
    <t>21:43</t>
  </si>
  <si>
    <t>2022-03-29</t>
  </si>
  <si>
    <t>05:20</t>
  </si>
  <si>
    <t>21:45</t>
  </si>
  <si>
    <t>2022-03-30</t>
  </si>
  <si>
    <t>05:18</t>
  </si>
  <si>
    <t>07:08</t>
  </si>
  <si>
    <t>13:41</t>
  </si>
  <si>
    <t>17:08</t>
  </si>
  <si>
    <t>20:05</t>
  </si>
  <si>
    <t>21:47</t>
  </si>
  <si>
    <t>2022-03-31</t>
  </si>
  <si>
    <t>07:06</t>
  </si>
  <si>
    <t>21:49</t>
  </si>
  <si>
    <t>2022-04-01</t>
  </si>
  <si>
    <t>21:51</t>
  </si>
  <si>
    <t>2022-04-02</t>
  </si>
  <si>
    <t>13:40</t>
  </si>
  <si>
    <t>17:11</t>
  </si>
  <si>
    <t>20:09</t>
  </si>
  <si>
    <t>21:54</t>
  </si>
  <si>
    <t>2022-04-03</t>
  </si>
  <si>
    <t>05:07</t>
  </si>
  <si>
    <t>20:11</t>
  </si>
  <si>
    <t>21:56</t>
  </si>
  <si>
    <t>2022-04-04</t>
  </si>
  <si>
    <t>05:04</t>
  </si>
  <si>
    <t>21:58</t>
  </si>
  <si>
    <t>2022-04-05</t>
  </si>
  <si>
    <t>06:55</t>
  </si>
  <si>
    <t>13:39</t>
  </si>
  <si>
    <t>20:14</t>
  </si>
  <si>
    <t>22:00</t>
  </si>
  <si>
    <t>2022-04-06</t>
  </si>
  <si>
    <t>04:59</t>
  </si>
  <si>
    <t>17:14</t>
  </si>
  <si>
    <t>20:16</t>
  </si>
  <si>
    <t>22:02</t>
  </si>
  <si>
    <t>2022-04-07</t>
  </si>
  <si>
    <t>20:18</t>
  </si>
  <si>
    <t>22:04</t>
  </si>
  <si>
    <t>2022-04-08</t>
  </si>
  <si>
    <t>04:53</t>
  </si>
  <si>
    <t>17:16</t>
  </si>
  <si>
    <t>22:06</t>
  </si>
  <si>
    <t>2022-04-09</t>
  </si>
  <si>
    <t>04:50</t>
  </si>
  <si>
    <t>13:38</t>
  </si>
  <si>
    <t>22:09</t>
  </si>
  <si>
    <t>2022-04-10</t>
  </si>
  <si>
    <t>04:47</t>
  </si>
  <si>
    <t>22:11</t>
  </si>
  <si>
    <t>2022-04-11</t>
  </si>
  <si>
    <t>06:42</t>
  </si>
  <si>
    <t>17:18</t>
  </si>
  <si>
    <t>22:13</t>
  </si>
  <si>
    <t>2022-04-12</t>
  </si>
  <si>
    <t>04:42</t>
  </si>
  <si>
    <t>22:15</t>
  </si>
  <si>
    <t>2022-04-13</t>
  </si>
  <si>
    <t>13:37</t>
  </si>
  <si>
    <t>20:27</t>
  </si>
  <si>
    <t>22:18</t>
  </si>
  <si>
    <t>2022-04-14</t>
  </si>
  <si>
    <t>20:29</t>
  </si>
  <si>
    <t>22:20</t>
  </si>
  <si>
    <t>2022-04-15</t>
  </si>
  <si>
    <t>04:33</t>
  </si>
  <si>
    <t>17:21</t>
  </si>
  <si>
    <t>22:22</t>
  </si>
  <si>
    <t>2022-04-16</t>
  </si>
  <si>
    <t>04:30</t>
  </si>
  <si>
    <t>22:25</t>
  </si>
  <si>
    <t>2022-04-17</t>
  </si>
  <si>
    <t>04:27</t>
  </si>
  <si>
    <t>13:36</t>
  </si>
  <si>
    <t>17:23</t>
  </si>
  <si>
    <t>22:27</t>
  </si>
  <si>
    <t>2022-04-18</t>
  </si>
  <si>
    <t>04:24</t>
  </si>
  <si>
    <t>20:35</t>
  </si>
  <si>
    <t>22:30</t>
  </si>
  <si>
    <t>2022-04-19</t>
  </si>
  <si>
    <t>04:21</t>
  </si>
  <si>
    <t>22:32</t>
  </si>
  <si>
    <t>2022-04-20</t>
  </si>
  <si>
    <t>04:18</t>
  </si>
  <si>
    <t>22:35</t>
  </si>
  <si>
    <t>2022-04-21</t>
  </si>
  <si>
    <t>04:15</t>
  </si>
  <si>
    <t>13:35</t>
  </si>
  <si>
    <t>17:26</t>
  </si>
  <si>
    <t>20:40</t>
  </si>
  <si>
    <t>22:37</t>
  </si>
  <si>
    <t>2022-04-22</t>
  </si>
  <si>
    <t>04:12</t>
  </si>
  <si>
    <t>20:42</t>
  </si>
  <si>
    <t>22:40</t>
  </si>
  <si>
    <t>2022-04-23</t>
  </si>
  <si>
    <t>04:09</t>
  </si>
  <si>
    <t>20:43</t>
  </si>
  <si>
    <t>22:42</t>
  </si>
  <si>
    <t>2022-04-24</t>
  </si>
  <si>
    <t>04:05</t>
  </si>
  <si>
    <t>17:28</t>
  </si>
  <si>
    <t>20:45</t>
  </si>
  <si>
    <t>22:45</t>
  </si>
  <si>
    <t>2022-04-25</t>
  </si>
  <si>
    <t>04:02</t>
  </si>
  <si>
    <t>20:47</t>
  </si>
  <si>
    <t>22:47</t>
  </si>
  <si>
    <t>2022-04-26</t>
  </si>
  <si>
    <t>04:00</t>
  </si>
  <si>
    <t>20:48</t>
  </si>
  <si>
    <t>22:50</t>
  </si>
  <si>
    <t>2022-04-27</t>
  </si>
  <si>
    <t>13:34</t>
  </si>
  <si>
    <t>17:30</t>
  </si>
  <si>
    <t>20:50</t>
  </si>
  <si>
    <t>22:53</t>
  </si>
  <si>
    <t>2022-04-28</t>
  </si>
  <si>
    <t>20:51</t>
  </si>
  <si>
    <t>22:55</t>
  </si>
  <si>
    <t>2022-04-29</t>
  </si>
  <si>
    <t>20:53</t>
  </si>
  <si>
    <t>22:58</t>
  </si>
  <si>
    <t>2022-04-30</t>
  </si>
  <si>
    <t>06:03</t>
  </si>
  <si>
    <t>17:32</t>
  </si>
  <si>
    <t>20:55</t>
  </si>
  <si>
    <t>23:01</t>
  </si>
  <si>
    <t>2022-05-01</t>
  </si>
  <si>
    <t>20:56</t>
  </si>
  <si>
    <t>23:03</t>
  </si>
  <si>
    <t>2022-05-02</t>
  </si>
  <si>
    <t>06:00</t>
  </si>
  <si>
    <t>20:58</t>
  </si>
  <si>
    <t>2022-05-03</t>
  </si>
  <si>
    <t>05:58</t>
  </si>
  <si>
    <t>20:59</t>
  </si>
  <si>
    <t>2022-05-04</t>
  </si>
  <si>
    <t>13:33</t>
  </si>
  <si>
    <t>21:01</t>
  </si>
  <si>
    <t>2022-05-05</t>
  </si>
  <si>
    <t>17:35</t>
  </si>
  <si>
    <t>21:02</t>
  </si>
  <si>
    <t>2022-05-06</t>
  </si>
  <si>
    <t>05:53</t>
  </si>
  <si>
    <t>21:04</t>
  </si>
  <si>
    <t>2022-05-07</t>
  </si>
  <si>
    <t>21:06</t>
  </si>
  <si>
    <t>2022-05-08</t>
  </si>
  <si>
    <t>17:37</t>
  </si>
  <si>
    <t>21:07</t>
  </si>
  <si>
    <t>2022-05-09</t>
  </si>
  <si>
    <t>05:48</t>
  </si>
  <si>
    <t>21:09</t>
  </si>
  <si>
    <t>2022-05-10</t>
  </si>
  <si>
    <t>05:46</t>
  </si>
  <si>
    <t>21:10</t>
  </si>
  <si>
    <t>2022-05-11</t>
  </si>
  <si>
    <t>05:44</t>
  </si>
  <si>
    <t>21:12</t>
  </si>
  <si>
    <t>2022-05-12</t>
  </si>
  <si>
    <t>17:39</t>
  </si>
  <si>
    <t>21:13</t>
  </si>
  <si>
    <t>2022-05-13</t>
  </si>
  <si>
    <t>21:15</t>
  </si>
  <si>
    <t>2022-05-14</t>
  </si>
  <si>
    <t>21:16</t>
  </si>
  <si>
    <t>2022-05-15</t>
  </si>
  <si>
    <t>21:18</t>
  </si>
  <si>
    <t>2022-05-16</t>
  </si>
  <si>
    <t>05:37</t>
  </si>
  <si>
    <t>21:19</t>
  </si>
  <si>
    <t>2022-05-17</t>
  </si>
  <si>
    <t>05:35</t>
  </si>
  <si>
    <t>17:42</t>
  </si>
  <si>
    <t>21:21</t>
  </si>
  <si>
    <t>2022-05-18</t>
  </si>
  <si>
    <t>21:22</t>
  </si>
  <si>
    <t>2022-05-19</t>
  </si>
  <si>
    <t>05:33</t>
  </si>
  <si>
    <t>21:23</t>
  </si>
  <si>
    <t>2022-05-20</t>
  </si>
  <si>
    <t>05:31</t>
  </si>
  <si>
    <t>17:44</t>
  </si>
  <si>
    <t>21:25</t>
  </si>
  <si>
    <t>2022-05-21</t>
  </si>
  <si>
    <t>21:26</t>
  </si>
  <si>
    <t>2022-05-22</t>
  </si>
  <si>
    <t>05:29</t>
  </si>
  <si>
    <t>21:28</t>
  </si>
  <si>
    <t>2022-05-23</t>
  </si>
  <si>
    <t>05:28</t>
  </si>
  <si>
    <t>21:29</t>
  </si>
  <si>
    <t>2022-05-24</t>
  </si>
  <si>
    <t>17:46</t>
  </si>
  <si>
    <t>21:30</t>
  </si>
  <si>
    <t>2022-05-25</t>
  </si>
  <si>
    <t>21:31</t>
  </si>
  <si>
    <t>2022-05-26</t>
  </si>
  <si>
    <t>21:33</t>
  </si>
  <si>
    <t>2022-05-27</t>
  </si>
  <si>
    <t>05:24</t>
  </si>
  <si>
    <t>21:34</t>
  </si>
  <si>
    <t>2022-05-28</t>
  </si>
  <si>
    <t>21:35</t>
  </si>
  <si>
    <t>2022-05-29</t>
  </si>
  <si>
    <t>05:22</t>
  </si>
  <si>
    <t>21:36</t>
  </si>
  <si>
    <t>2022-05-30</t>
  </si>
  <si>
    <t>17:49</t>
  </si>
  <si>
    <t>21:37</t>
  </si>
  <si>
    <t>2022-05-31</t>
  </si>
  <si>
    <t>21:39</t>
  </si>
  <si>
    <t>2022-06-01</t>
  </si>
  <si>
    <t>21:40</t>
  </si>
  <si>
    <t>2022-06-02</t>
  </si>
  <si>
    <t>2022-06-03</t>
  </si>
  <si>
    <t>21:42</t>
  </si>
  <si>
    <t>2022-06-04</t>
  </si>
  <si>
    <t>17:51</t>
  </si>
  <si>
    <t>2022-06-05</t>
  </si>
  <si>
    <t>05:16</t>
  </si>
  <si>
    <t>21:44</t>
  </si>
  <si>
    <t>2022-06-06</t>
  </si>
  <si>
    <t>2022-06-07</t>
  </si>
  <si>
    <t>2022-06-08</t>
  </si>
  <si>
    <t>21:46</t>
  </si>
  <si>
    <t>2022-06-09</t>
  </si>
  <si>
    <t>05:14</t>
  </si>
  <si>
    <t>17:53</t>
  </si>
  <si>
    <t>2022-06-10</t>
  </si>
  <si>
    <t>21:48</t>
  </si>
  <si>
    <t>2022-06-11</t>
  </si>
  <si>
    <t>2022-06-12</t>
  </si>
  <si>
    <t>2022-06-13</t>
  </si>
  <si>
    <t>05:13</t>
  </si>
  <si>
    <t>21:50</t>
  </si>
  <si>
    <t>2022-06-14</t>
  </si>
  <si>
    <t>17:55</t>
  </si>
  <si>
    <t>2022-06-15</t>
  </si>
  <si>
    <t>2022-06-16</t>
  </si>
  <si>
    <t>21:52</t>
  </si>
  <si>
    <t>2022-06-17</t>
  </si>
  <si>
    <t>2022-06-18</t>
  </si>
  <si>
    <t>2022-06-19</t>
  </si>
  <si>
    <t>21:53</t>
  </si>
  <si>
    <t>2022-06-20</t>
  </si>
  <si>
    <t>2022-06-21</t>
  </si>
  <si>
    <t>2022-06-22</t>
  </si>
  <si>
    <t>2022-06-23</t>
  </si>
  <si>
    <t>2022-06-24</t>
  </si>
  <si>
    <t>04:01</t>
  </si>
  <si>
    <t>2022-06-25</t>
  </si>
  <si>
    <t>2022-06-26</t>
  </si>
  <si>
    <t>2022-06-27</t>
  </si>
  <si>
    <t>17:58</t>
  </si>
  <si>
    <t>2022-06-28</t>
  </si>
  <si>
    <t>2022-06-29</t>
  </si>
  <si>
    <t>04:03</t>
  </si>
  <si>
    <t>2022-06-30</t>
  </si>
  <si>
    <t>2022-07-01</t>
  </si>
  <si>
    <t>04:04</t>
  </si>
  <si>
    <t>23:02</t>
  </si>
  <si>
    <t>2022-07-02</t>
  </si>
  <si>
    <t>2022-07-03</t>
  </si>
  <si>
    <t>2022-07-04</t>
  </si>
  <si>
    <t>04:06</t>
  </si>
  <si>
    <t>2022-07-05</t>
  </si>
  <si>
    <t>2022-07-06</t>
  </si>
  <si>
    <t>04:07</t>
  </si>
  <si>
    <t>2022-07-07</t>
  </si>
  <si>
    <t>04:08</t>
  </si>
  <si>
    <t>2022-07-08</t>
  </si>
  <si>
    <t>23:00</t>
  </si>
  <si>
    <t>2022-07-09</t>
  </si>
  <si>
    <t>2022-07-10</t>
  </si>
  <si>
    <t>04:10</t>
  </si>
  <si>
    <t>2022-07-11</t>
  </si>
  <si>
    <t>04:11</t>
  </si>
  <si>
    <t>22:59</t>
  </si>
  <si>
    <t>2022-07-12</t>
  </si>
  <si>
    <t>2022-07-13</t>
  </si>
  <si>
    <t>2022-07-14</t>
  </si>
  <si>
    <t>04:13</t>
  </si>
  <si>
    <t>22:57</t>
  </si>
  <si>
    <t>2022-07-15</t>
  </si>
  <si>
    <t>04:14</t>
  </si>
  <si>
    <t>13:43</t>
  </si>
  <si>
    <t>2022-07-16</t>
  </si>
  <si>
    <t>22:56</t>
  </si>
  <si>
    <t>2022-07-17</t>
  </si>
  <si>
    <t>2022-07-18</t>
  </si>
  <si>
    <t>2022-07-19</t>
  </si>
  <si>
    <t>2022-07-20</t>
  </si>
  <si>
    <t>2022-07-21</t>
  </si>
  <si>
    <t>21:38</t>
  </si>
  <si>
    <t>2022-07-22</t>
  </si>
  <si>
    <t>05:39</t>
  </si>
  <si>
    <t>2022-07-23</t>
  </si>
  <si>
    <t>2022-07-24</t>
  </si>
  <si>
    <t>05:42</t>
  </si>
  <si>
    <t>2022-07-25</t>
  </si>
  <si>
    <t>2022-07-26</t>
  </si>
  <si>
    <t>21:32</t>
  </si>
  <si>
    <t>2022-07-27</t>
  </si>
  <si>
    <t>2022-07-28</t>
  </si>
  <si>
    <t>2022-07-29</t>
  </si>
  <si>
    <t>2022-07-30</t>
  </si>
  <si>
    <t>05:50</t>
  </si>
  <si>
    <t>2022-07-31</t>
  </si>
  <si>
    <t>2022-08-01</t>
  </si>
  <si>
    <t>2022-08-02</t>
  </si>
  <si>
    <t>2022-08-03</t>
  </si>
  <si>
    <t>21:20</t>
  </si>
  <si>
    <t>2022-08-04</t>
  </si>
  <si>
    <t>2022-08-05</t>
  </si>
  <si>
    <t>21:17</t>
  </si>
  <si>
    <t>2022-08-06</t>
  </si>
  <si>
    <t>2022-08-07</t>
  </si>
  <si>
    <t>2022-08-08</t>
  </si>
  <si>
    <t>2022-08-09</t>
  </si>
  <si>
    <t>2022-08-10</t>
  </si>
  <si>
    <t>06:06</t>
  </si>
  <si>
    <t>21:08</t>
  </si>
  <si>
    <t>2022-08-11</t>
  </si>
  <si>
    <t>2022-08-12</t>
  </si>
  <si>
    <t>2022-08-13</t>
  </si>
  <si>
    <t>2022-08-14</t>
  </si>
  <si>
    <t>2022-08-15</t>
  </si>
  <si>
    <t>06:14</t>
  </si>
  <si>
    <t>2022-08-16</t>
  </si>
  <si>
    <t>20:57</t>
  </si>
  <si>
    <t>2022-08-17</t>
  </si>
  <si>
    <t>2022-08-18</t>
  </si>
  <si>
    <t>22:54</t>
  </si>
  <si>
    <t>2022-08-19</t>
  </si>
  <si>
    <t>22:51</t>
  </si>
  <si>
    <t>2022-08-20</t>
  </si>
  <si>
    <t>20:49</t>
  </si>
  <si>
    <t>22:48</t>
  </si>
  <si>
    <t>2022-08-21</t>
  </si>
  <si>
    <t>04:16</t>
  </si>
  <si>
    <t>2022-08-22</t>
  </si>
  <si>
    <t>2022-08-23</t>
  </si>
  <si>
    <t>22:39</t>
  </si>
  <si>
    <t>2022-08-24</t>
  </si>
  <si>
    <t>04:23</t>
  </si>
  <si>
    <t>20:41</t>
  </si>
  <si>
    <t>22:36</t>
  </si>
  <si>
    <t>2022-08-25</t>
  </si>
  <si>
    <t>04:26</t>
  </si>
  <si>
    <t>22:33</t>
  </si>
  <si>
    <t>2022-08-26</t>
  </si>
  <si>
    <t>2022-08-27</t>
  </si>
  <si>
    <t>2022-08-28</t>
  </si>
  <si>
    <t>06:34</t>
  </si>
  <si>
    <t>22:24</t>
  </si>
  <si>
    <t>2022-08-29</t>
  </si>
  <si>
    <t>22:21</t>
  </si>
  <si>
    <t>2022-08-30</t>
  </si>
  <si>
    <t>04:38</t>
  </si>
  <si>
    <t>22:19</t>
  </si>
  <si>
    <t>2022-08-31</t>
  </si>
  <si>
    <t>04:40</t>
  </si>
  <si>
    <t>06:38</t>
  </si>
  <si>
    <t>22:16</t>
  </si>
  <si>
    <t>2022-09-01</t>
  </si>
  <si>
    <t>04:43</t>
  </si>
  <si>
    <t>06:40</t>
  </si>
  <si>
    <t>2022-09-02</t>
  </si>
  <si>
    <t>04:45</t>
  </si>
  <si>
    <t>22:10</t>
  </si>
  <si>
    <t>2022-09-03</t>
  </si>
  <si>
    <t>06:43</t>
  </si>
  <si>
    <t>22:07</t>
  </si>
  <si>
    <t>2022-09-04</t>
  </si>
  <si>
    <t>06:45</t>
  </si>
  <si>
    <t>22:05</t>
  </si>
  <si>
    <t>2022-09-05</t>
  </si>
  <si>
    <t>2022-09-06</t>
  </si>
  <si>
    <t>21:59</t>
  </si>
  <si>
    <t>2022-09-07</t>
  </si>
  <si>
    <t>06:49</t>
  </si>
  <si>
    <t>2022-09-08</t>
  </si>
  <si>
    <t>06:51</t>
  </si>
  <si>
    <t>2022-09-09</t>
  </si>
  <si>
    <t>05:00</t>
  </si>
  <si>
    <t>2022-09-10</t>
  </si>
  <si>
    <t>05:02</t>
  </si>
  <si>
    <t>2022-09-11</t>
  </si>
  <si>
    <t>17:03</t>
  </si>
  <si>
    <t>20:02</t>
  </si>
  <si>
    <t>2022-09-12</t>
  </si>
  <si>
    <t>05:06</t>
  </si>
  <si>
    <t>2022-09-13</t>
  </si>
  <si>
    <t>06:58</t>
  </si>
  <si>
    <t>17:00</t>
  </si>
  <si>
    <t>19:57</t>
  </si>
  <si>
    <t>2022-09-14</t>
  </si>
  <si>
    <t>07:00</t>
  </si>
  <si>
    <t>13:32</t>
  </si>
  <si>
    <t>19:55</t>
  </si>
  <si>
    <t>2022-09-15</t>
  </si>
  <si>
    <t>16:57</t>
  </si>
  <si>
    <t>19:53</t>
  </si>
  <si>
    <t>2022-09-16</t>
  </si>
  <si>
    <t>19:50</t>
  </si>
  <si>
    <t>2022-09-17</t>
  </si>
  <si>
    <t>13:31</t>
  </si>
  <si>
    <t>16:54</t>
  </si>
  <si>
    <t>19:48</t>
  </si>
  <si>
    <t>2022-09-18</t>
  </si>
  <si>
    <t>21:27</t>
  </si>
  <si>
    <t>2022-09-19</t>
  </si>
  <si>
    <t>21:24</t>
  </si>
  <si>
    <t>2022-09-20</t>
  </si>
  <si>
    <t>07:09</t>
  </si>
  <si>
    <t>13:30</t>
  </si>
  <si>
    <t>2022-09-21</t>
  </si>
  <si>
    <t>07:11</t>
  </si>
  <si>
    <t>2022-09-22</t>
  </si>
  <si>
    <t>19:37</t>
  </si>
  <si>
    <t>2022-09-23</t>
  </si>
  <si>
    <t>13:29</t>
  </si>
  <si>
    <t>21:14</t>
  </si>
  <si>
    <t>2022-09-24</t>
  </si>
  <si>
    <t>19:32</t>
  </si>
  <si>
    <t>2022-09-25</t>
  </si>
  <si>
    <t>07:17</t>
  </si>
  <si>
    <t>13:28</t>
  </si>
  <si>
    <t>2022-09-26</t>
  </si>
  <si>
    <t>07:19</t>
  </si>
  <si>
    <t>16:40</t>
  </si>
  <si>
    <t>2022-09-27</t>
  </si>
  <si>
    <t>16:38</t>
  </si>
  <si>
    <t>2022-09-28</t>
  </si>
  <si>
    <t>13:27</t>
  </si>
  <si>
    <t>16:36</t>
  </si>
  <si>
    <t>2022-09-29</t>
  </si>
  <si>
    <t>07:23</t>
  </si>
  <si>
    <t>16:35</t>
  </si>
  <si>
    <t>19:21</t>
  </si>
  <si>
    <t>21:00</t>
  </si>
  <si>
    <t>2022-09-30</t>
  </si>
  <si>
    <t>07:25</t>
  </si>
  <si>
    <t>16:33</t>
  </si>
  <si>
    <t>2022-10-01</t>
  </si>
  <si>
    <t>13:26</t>
  </si>
  <si>
    <t>16:32</t>
  </si>
  <si>
    <t>2022-10-02</t>
  </si>
  <si>
    <t>16:30</t>
  </si>
  <si>
    <t>2022-10-03</t>
  </si>
  <si>
    <t>16:28</t>
  </si>
  <si>
    <t>2022-10-04</t>
  </si>
  <si>
    <t>07:31</t>
  </si>
  <si>
    <t>13:25</t>
  </si>
  <si>
    <t>16:27</t>
  </si>
  <si>
    <t>19:10</t>
  </si>
  <si>
    <t>2022-10-05</t>
  </si>
  <si>
    <t>07:33</t>
  </si>
  <si>
    <t>16:25</t>
  </si>
  <si>
    <t>20:46</t>
  </si>
  <si>
    <t>2022-10-06</t>
  </si>
  <si>
    <t>16:23</t>
  </si>
  <si>
    <t>2022-10-07</t>
  </si>
  <si>
    <t>16:22</t>
  </si>
  <si>
    <t>2022-10-08</t>
  </si>
  <si>
    <t>13:24</t>
  </si>
  <si>
    <t>16:20</t>
  </si>
  <si>
    <t>2022-10-09</t>
  </si>
  <si>
    <t>05:55</t>
  </si>
  <si>
    <t>16:18</t>
  </si>
  <si>
    <t>2022-10-10</t>
  </si>
  <si>
    <t>16:17</t>
  </si>
  <si>
    <t>18:57</t>
  </si>
  <si>
    <t>2022-10-11</t>
  </si>
  <si>
    <t>07:42</t>
  </si>
  <si>
    <t>13:23</t>
  </si>
  <si>
    <t>16:15</t>
  </si>
  <si>
    <t>2022-10-12</t>
  </si>
  <si>
    <t>07:44</t>
  </si>
  <si>
    <t>16:13</t>
  </si>
  <si>
    <t>2022-10-13</t>
  </si>
  <si>
    <t>07:46</t>
  </si>
  <si>
    <t>16:12</t>
  </si>
  <si>
    <t>2022-10-14</t>
  </si>
  <si>
    <t>16:10</t>
  </si>
  <si>
    <t>2022-10-15</t>
  </si>
  <si>
    <t>07:49</t>
  </si>
  <si>
    <t>16:08</t>
  </si>
  <si>
    <t>2022-10-16</t>
  </si>
  <si>
    <t>07:51</t>
  </si>
  <si>
    <t>13:22</t>
  </si>
  <si>
    <t>16:07</t>
  </si>
  <si>
    <t>18:44</t>
  </si>
  <si>
    <t>2022-10-17</t>
  </si>
  <si>
    <t>20:20</t>
  </si>
  <si>
    <t>2022-10-18</t>
  </si>
  <si>
    <t>06:10</t>
  </si>
  <si>
    <t>2022-10-19</t>
  </si>
  <si>
    <t>07:56</t>
  </si>
  <si>
    <t>2022-10-20</t>
  </si>
  <si>
    <t>2022-10-21</t>
  </si>
  <si>
    <t>07:59</t>
  </si>
  <si>
    <t>13:21</t>
  </si>
  <si>
    <t>2022-10-22</t>
  </si>
  <si>
    <t>08:01</t>
  </si>
  <si>
    <t>2022-10-23</t>
  </si>
  <si>
    <t>2022-10-24</t>
  </si>
  <si>
    <t>2022-10-25</t>
  </si>
  <si>
    <t>18:26</t>
  </si>
  <si>
    <t>2022-10-26</t>
  </si>
  <si>
    <t>15:51</t>
  </si>
  <si>
    <t>18:24</t>
  </si>
  <si>
    <t>2022-10-27</t>
  </si>
  <si>
    <t>2022-10-28</t>
  </si>
  <si>
    <t>13:20</t>
  </si>
  <si>
    <t>2022-10-29</t>
  </si>
  <si>
    <t>2022-10-30</t>
  </si>
  <si>
    <t>12:20</t>
  </si>
  <si>
    <t>2022-10-31</t>
  </si>
  <si>
    <t>14:44</t>
  </si>
  <si>
    <t>2022-11-01</t>
  </si>
  <si>
    <t>2022-11-02</t>
  </si>
  <si>
    <t>2022-11-03</t>
  </si>
  <si>
    <t>07:21</t>
  </si>
  <si>
    <t>14:40</t>
  </si>
  <si>
    <t>2022-11-04</t>
  </si>
  <si>
    <t>2022-11-05</t>
  </si>
  <si>
    <t>2022-11-06</t>
  </si>
  <si>
    <t>2022-11-07</t>
  </si>
  <si>
    <t>2022-11-08</t>
  </si>
  <si>
    <t>07:29</t>
  </si>
  <si>
    <t>2022-11-09</t>
  </si>
  <si>
    <t>2022-11-10</t>
  </si>
  <si>
    <t>2022-11-11</t>
  </si>
  <si>
    <t>07:35</t>
  </si>
  <si>
    <t>12:21</t>
  </si>
  <si>
    <t>2022-11-12</t>
  </si>
  <si>
    <t>14:28</t>
  </si>
  <si>
    <t>2022-11-13</t>
  </si>
  <si>
    <t>2022-11-14</t>
  </si>
  <si>
    <t>07:40</t>
  </si>
  <si>
    <t>2022-11-15</t>
  </si>
  <si>
    <t>2022-11-16</t>
  </si>
  <si>
    <t>16:50</t>
  </si>
  <si>
    <t>2022-11-17</t>
  </si>
  <si>
    <t>2022-11-18</t>
  </si>
  <si>
    <t>12:22</t>
  </si>
  <si>
    <t>2022-11-19</t>
  </si>
  <si>
    <t>14:21</t>
  </si>
  <si>
    <t>2022-11-20</t>
  </si>
  <si>
    <t>14:20</t>
  </si>
  <si>
    <t>2022-11-21</t>
  </si>
  <si>
    <t>16:44</t>
  </si>
  <si>
    <t>18:29</t>
  </si>
  <si>
    <t>2022-11-22</t>
  </si>
  <si>
    <t>07:53</t>
  </si>
  <si>
    <t>12:23</t>
  </si>
  <si>
    <t>14:19</t>
  </si>
  <si>
    <t>2022-11-23</t>
  </si>
  <si>
    <t>14:18</t>
  </si>
  <si>
    <t>2022-11-24</t>
  </si>
  <si>
    <t>14:17</t>
  </si>
  <si>
    <t>2022-11-25</t>
  </si>
  <si>
    <t>2022-11-26</t>
  </si>
  <si>
    <t>12:24</t>
  </si>
  <si>
    <t>14:16</t>
  </si>
  <si>
    <t>16:39</t>
  </si>
  <si>
    <t>2022-11-27</t>
  </si>
  <si>
    <t>14:15</t>
  </si>
  <si>
    <t>2022-11-28</t>
  </si>
  <si>
    <t>16:37</t>
  </si>
  <si>
    <t>2022-11-29</t>
  </si>
  <si>
    <t>12:25</t>
  </si>
  <si>
    <t>14:14</t>
  </si>
  <si>
    <t>2022-11-30</t>
  </si>
  <si>
    <t>08:05</t>
  </si>
  <si>
    <t>2022-12-01</t>
  </si>
  <si>
    <t>14:13</t>
  </si>
  <si>
    <t>2022-12-02</t>
  </si>
  <si>
    <t>12:26</t>
  </si>
  <si>
    <t>16:34</t>
  </si>
  <si>
    <t>2022-12-03</t>
  </si>
  <si>
    <t>2022-12-04</t>
  </si>
  <si>
    <t>12:27</t>
  </si>
  <si>
    <t>14:12</t>
  </si>
  <si>
    <t>2022-12-05</t>
  </si>
  <si>
    <t>18:21</t>
  </si>
  <si>
    <t>2022-12-06</t>
  </si>
  <si>
    <t>2022-12-07</t>
  </si>
  <si>
    <t>12:28</t>
  </si>
  <si>
    <t>2022-12-08</t>
  </si>
  <si>
    <t>2022-12-09</t>
  </si>
  <si>
    <t>12:29</t>
  </si>
  <si>
    <t>14:11</t>
  </si>
  <si>
    <t>2022-12-10</t>
  </si>
  <si>
    <t>16:31</t>
  </si>
  <si>
    <t>2022-12-11</t>
  </si>
  <si>
    <t>12:30</t>
  </si>
  <si>
    <t>2022-12-12</t>
  </si>
  <si>
    <t>2022-12-13</t>
  </si>
  <si>
    <t>12:31</t>
  </si>
  <si>
    <t>2022-12-14</t>
  </si>
  <si>
    <t>2022-12-15</t>
  </si>
  <si>
    <t>2022-12-16</t>
  </si>
  <si>
    <t>12:32</t>
  </si>
  <si>
    <t>2022-12-17</t>
  </si>
  <si>
    <t>2022-12-18</t>
  </si>
  <si>
    <t>12:33</t>
  </si>
  <si>
    <t>2022-12-19</t>
  </si>
  <si>
    <t>2022-12-20</t>
  </si>
  <si>
    <t>12:34</t>
  </si>
  <si>
    <t>2022-12-21</t>
  </si>
  <si>
    <t>2022-12-22</t>
  </si>
  <si>
    <t>12:35</t>
  </si>
  <si>
    <t>2022-12-23</t>
  </si>
  <si>
    <t>2022-12-24</t>
  </si>
  <si>
    <t>12:36</t>
  </si>
  <si>
    <t>2022-12-25</t>
  </si>
  <si>
    <t>2022-12-26</t>
  </si>
  <si>
    <t>12:37</t>
  </si>
  <si>
    <t>2022-12-27</t>
  </si>
  <si>
    <t>2022-12-28</t>
  </si>
  <si>
    <t>12:38</t>
  </si>
  <si>
    <t>2022-12-29</t>
  </si>
  <si>
    <t>2022-12-30</t>
  </si>
  <si>
    <t>12:39</t>
  </si>
  <si>
    <t>2022-12-31</t>
  </si>
  <si>
    <t>Hijri</t>
  </si>
  <si>
    <t>Datum</t>
  </si>
  <si>
    <t>الفجر</t>
  </si>
  <si>
    <t>الشروق</t>
  </si>
  <si>
    <t>الظهر</t>
  </si>
  <si>
    <t>العصر</t>
  </si>
  <si>
    <t>المغرب</t>
  </si>
  <si>
    <t>العشاء</t>
  </si>
  <si>
    <t>1</t>
  </si>
  <si>
    <t>10</t>
  </si>
  <si>
    <t>2</t>
  </si>
  <si>
    <t xml:space="preserve">الفجر </t>
  </si>
  <si>
    <t>فجر</t>
  </si>
  <si>
    <t>شروق</t>
  </si>
  <si>
    <t>ظهر</t>
  </si>
  <si>
    <t>عصر</t>
  </si>
  <si>
    <t>3</t>
  </si>
  <si>
    <t>مغرب</t>
  </si>
  <si>
    <t>4</t>
  </si>
  <si>
    <t>عشاء</t>
  </si>
  <si>
    <t>5</t>
  </si>
  <si>
    <t>J</t>
  </si>
  <si>
    <t>F</t>
  </si>
  <si>
    <t>M</t>
  </si>
  <si>
    <t>A</t>
  </si>
  <si>
    <t>S</t>
  </si>
  <si>
    <t>O</t>
  </si>
  <si>
    <t>N</t>
  </si>
  <si>
    <t>D</t>
  </si>
  <si>
    <t>Legende Y</t>
  </si>
  <si>
    <t>Legende X</t>
  </si>
  <si>
    <t>Aktie A</t>
  </si>
  <si>
    <t>Aktie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</si>
</sst>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1170401]B2dd\ mmmm\,\ yyyy;@"/>
    <numFmt numFmtId="165" formatCode="h:mm;@"/>
    <numFmt numFmtId="166" formatCode="[mm]"/>
    <numFmt numFmtId="169" formatCode="dd/mm"/>
  </numFmts>
  <fonts count="9" x14ac:knownFonts="1">
    <font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Arial"/>
      <family val="2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medium">
        <color theme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9"/>
      </left>
      <right/>
      <top style="thin">
        <color theme="9"/>
      </top>
      <bottom style="thin">
        <color theme="9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41">
    <xf numFmtId="0" fontId="0" fillId="0" borderId="0" xfId="0"/>
    <xf numFmtId="0" fontId="2" fillId="0" borderId="0" xfId="1"/>
    <xf numFmtId="0" fontId="0" fillId="0" borderId="0" xfId="0" applyFill="1"/>
    <xf numFmtId="0" fontId="3" fillId="0" borderId="2" xfId="1" applyNumberFormat="1" applyFont="1" applyFill="1" applyBorder="1" applyAlignment="1"/>
    <xf numFmtId="0" fontId="3" fillId="0" borderId="2" xfId="1" applyNumberFormat="1" applyFont="1" applyBorder="1" applyAlignment="1"/>
    <xf numFmtId="164" fontId="2" fillId="0" borderId="0" xfId="1" applyNumberFormat="1" applyBorder="1"/>
    <xf numFmtId="14" fontId="2" fillId="0" borderId="0" xfId="1" applyNumberFormat="1" applyFont="1" applyFill="1" applyBorder="1" applyAlignment="1"/>
    <xf numFmtId="165" fontId="0" fillId="0" borderId="0" xfId="0" applyNumberFormat="1" applyBorder="1"/>
    <xf numFmtId="0" fontId="2" fillId="0" borderId="0" xfId="1" applyAlignment="1">
      <alignment horizontal="center" vertical="center"/>
    </xf>
    <xf numFmtId="0" fontId="5" fillId="0" borderId="0" xfId="1" applyFont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164" fontId="2" fillId="0" borderId="0" xfId="1" applyNumberFormat="1" applyAlignment="1">
      <alignment horizontal="center" vertical="center"/>
    </xf>
    <xf numFmtId="165" fontId="2" fillId="0" borderId="0" xfId="1" applyNumberFormat="1" applyAlignment="1">
      <alignment horizontal="center" vertical="center"/>
    </xf>
    <xf numFmtId="166" fontId="5" fillId="0" borderId="1" xfId="1" applyNumberFormat="1" applyFont="1" applyFill="1" applyBorder="1" applyAlignment="1">
      <alignment horizontal="center" vertical="center"/>
    </xf>
    <xf numFmtId="165" fontId="2" fillId="0" borderId="0" xfId="1" applyNumberFormat="1" applyFill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/>
    </xf>
    <xf numFmtId="165" fontId="0" fillId="0" borderId="0" xfId="0" applyNumberFormat="1" applyFill="1" applyBorder="1" applyAlignment="1">
      <alignment horizontal="center" vertical="center"/>
    </xf>
    <xf numFmtId="164" fontId="2" fillId="0" borderId="0" xfId="1" applyNumberFormat="1" applyFill="1"/>
    <xf numFmtId="14" fontId="2" fillId="0" borderId="0" xfId="1" applyNumberFormat="1" applyFont="1" applyFill="1" applyAlignment="1"/>
    <xf numFmtId="165" fontId="0" fillId="0" borderId="0" xfId="0" applyNumberFormat="1"/>
    <xf numFmtId="166" fontId="5" fillId="0" borderId="5" xfId="1" applyNumberFormat="1" applyFont="1" applyFill="1" applyBorder="1" applyAlignment="1">
      <alignment horizontal="center" vertical="center"/>
    </xf>
    <xf numFmtId="0" fontId="2" fillId="0" borderId="4" xfId="1" applyBorder="1" applyAlignment="1">
      <alignment horizontal="center" vertical="center"/>
    </xf>
    <xf numFmtId="0" fontId="2" fillId="0" borderId="4" xfId="1" applyBorder="1"/>
    <xf numFmtId="166" fontId="5" fillId="0" borderId="4" xfId="1" applyNumberFormat="1" applyFont="1" applyFill="1" applyBorder="1" applyAlignment="1">
      <alignment horizontal="center" vertical="center"/>
    </xf>
    <xf numFmtId="0" fontId="1" fillId="0" borderId="0" xfId="2"/>
    <xf numFmtId="0" fontId="8" fillId="0" borderId="0" xfId="2" applyFont="1"/>
    <xf numFmtId="0" fontId="1" fillId="0" borderId="0" xfId="2" applyAlignment="1">
      <alignment horizontal="right"/>
    </xf>
    <xf numFmtId="0" fontId="6" fillId="4" borderId="4" xfId="2" applyFont="1" applyFill="1" applyBorder="1" applyAlignment="1">
      <alignment horizontal="right"/>
    </xf>
    <xf numFmtId="1" fontId="1" fillId="0" borderId="0" xfId="2" applyNumberFormat="1"/>
    <xf numFmtId="1" fontId="1" fillId="4" borderId="4" xfId="2" applyNumberFormat="1" applyFill="1" applyBorder="1"/>
    <xf numFmtId="169" fontId="2" fillId="0" borderId="0" xfId="1" applyNumberFormat="1" applyFill="1" applyAlignment="1">
      <alignment horizontal="center" vertical="center"/>
    </xf>
    <xf numFmtId="0" fontId="3" fillId="0" borderId="3" xfId="1" applyNumberFormat="1" applyFont="1" applyBorder="1" applyAlignment="1">
      <alignment horizontal="center" vertical="center"/>
    </xf>
    <xf numFmtId="0" fontId="5" fillId="0" borderId="3" xfId="1" applyNumberFormat="1" applyFont="1" applyBorder="1" applyAlignment="1">
      <alignment horizontal="center" vertical="center"/>
    </xf>
    <xf numFmtId="169" fontId="2" fillId="3" borderId="1" xfId="1" applyNumberFormat="1" applyFont="1" applyFill="1" applyBorder="1" applyAlignment="1">
      <alignment horizontal="center" vertical="center"/>
    </xf>
    <xf numFmtId="165" fontId="2" fillId="3" borderId="1" xfId="1" applyNumberFormat="1" applyFont="1" applyFill="1" applyBorder="1" applyAlignment="1">
      <alignment horizontal="center" vertical="center"/>
    </xf>
    <xf numFmtId="165" fontId="7" fillId="3" borderId="1" xfId="0" applyNumberFormat="1" applyFont="1" applyFill="1" applyBorder="1" applyAlignment="1">
      <alignment horizontal="center" vertical="center"/>
    </xf>
    <xf numFmtId="166" fontId="5" fillId="3" borderId="1" xfId="1" applyNumberFormat="1" applyFont="1" applyFill="1" applyBorder="1" applyAlignment="1">
      <alignment horizontal="center" vertical="center"/>
    </xf>
    <xf numFmtId="169" fontId="2" fillId="0" borderId="1" xfId="1" applyNumberFormat="1" applyFont="1" applyBorder="1" applyAlignment="1">
      <alignment horizontal="center" vertical="center"/>
    </xf>
    <xf numFmtId="165" fontId="2" fillId="0" borderId="1" xfId="1" applyNumberFormat="1" applyFont="1" applyBorder="1" applyAlignment="1">
      <alignment horizontal="center" vertical="center"/>
    </xf>
    <xf numFmtId="165" fontId="7" fillId="0" borderId="1" xfId="0" applyNumberFormat="1" applyFont="1" applyBorder="1" applyAlignment="1">
      <alignment horizontal="center" vertical="center"/>
    </xf>
    <xf numFmtId="166" fontId="5" fillId="0" borderId="1" xfId="1" applyNumberFormat="1" applyFont="1" applyBorder="1" applyAlignment="1">
      <alignment horizontal="center" vertical="center"/>
    </xf>
  </cellXfs>
  <cellStyles count="3">
    <cellStyle name="Standard" xfId="0" builtinId="0" customBuiltin="1"/>
    <cellStyle name="Standard 2" xfId="1" xr:uid="{00000000-0005-0000-0000-000001000000}"/>
    <cellStyle name="Standard 3" xfId="2" xr:uid="{C3A08868-C72D-4433-9D2F-503B67D5745E}"/>
  </cellStyles>
  <dxfs count="89"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9" formatCode="dd/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5" formatCode="h:mm;@"/>
    </dxf>
    <dxf>
      <numFmt numFmtId="165" formatCode="h:mm;@"/>
    </dxf>
    <dxf>
      <numFmt numFmtId="165" formatCode="h:mm;@"/>
    </dxf>
    <dxf>
      <numFmt numFmtId="165" formatCode="h:mm;@"/>
    </dxf>
    <dxf>
      <numFmt numFmtId="165" formatCode="h:mm;@"/>
    </dxf>
    <dxf>
      <numFmt numFmtId="165" formatCode="h:mm;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9" formatCode="dd/mm/yyyy"/>
      <fill>
        <patternFill patternType="none">
          <fgColor theme="9" tint="0.79998168889431442"/>
          <bgColor auto="1"/>
        </patternFill>
      </fill>
      <alignment horizontal="general" vertical="bottom" textRotation="0" wrapText="0" indent="0" justifyLastLine="0" shrinkToFit="0" readingOrder="0"/>
    </dxf>
    <dxf>
      <numFmt numFmtId="164" formatCode="[$-1170401]B2dd\ mmmm\,\ yyyy;@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alignment horizontal="general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/>
        <bottom/>
      </border>
    </dxf>
    <dxf>
      <font>
        <b/>
        <strike val="0"/>
        <outline val="0"/>
        <shadow val="0"/>
        <u val="none"/>
        <vertAlign val="baseline"/>
        <sz val="12"/>
        <color rgb="FFFF0000"/>
        <name val="Calibri"/>
        <family val="2"/>
        <scheme val="minor"/>
      </font>
      <numFmt numFmtId="166" formatCode="[mm]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numFmt numFmtId="165" formatCode="h:mm;@"/>
      <alignment horizontal="center" vertical="center" textRotation="0" wrapText="0" indent="0" justifyLastLine="0" shrinkToFit="0" readingOrder="0"/>
    </dxf>
    <dxf>
      <numFmt numFmtId="165" formatCode="h:mm;@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rgb="FFFF0000"/>
        <name val="Calibri"/>
        <family val="2"/>
        <scheme val="minor"/>
      </font>
      <numFmt numFmtId="166" formatCode="[mm]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numFmt numFmtId="165" formatCode="h:mm;@"/>
      <alignment horizontal="center" vertical="center" textRotation="0" wrapText="0" indent="0" justifyLastLine="0" shrinkToFit="0" readingOrder="0"/>
    </dxf>
    <dxf>
      <numFmt numFmtId="165" formatCode="h:mm;@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rgb="FFFF0000"/>
        <name val="Calibri"/>
        <family val="2"/>
        <scheme val="minor"/>
      </font>
      <numFmt numFmtId="166" formatCode="[mm]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numFmt numFmtId="165" formatCode="h:mm;@"/>
      <alignment horizontal="center" vertical="center" textRotation="0" wrapText="0" indent="0" justifyLastLine="0" shrinkToFit="0" readingOrder="0"/>
    </dxf>
    <dxf>
      <numFmt numFmtId="165" formatCode="h:mm;@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rgb="FFFF0000"/>
        <name val="Calibri"/>
        <family val="2"/>
        <scheme val="minor"/>
      </font>
      <numFmt numFmtId="166" formatCode="[mm]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numFmt numFmtId="165" formatCode="h:mm;@"/>
      <alignment horizontal="center" vertical="center" textRotation="0" wrapText="0" indent="0" justifyLastLine="0" shrinkToFit="0" readingOrder="0"/>
    </dxf>
    <dxf>
      <numFmt numFmtId="165" formatCode="h:mm;@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rgb="FFFF0000"/>
        <name val="Calibri"/>
        <family val="2"/>
        <scheme val="minor"/>
      </font>
      <numFmt numFmtId="166" formatCode="[mm]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numFmt numFmtId="165" formatCode="h:mm;@"/>
      <alignment horizontal="center" vertical="center" textRotation="0" wrapText="0" indent="0" justifyLastLine="0" shrinkToFit="0" readingOrder="0"/>
    </dxf>
    <dxf>
      <numFmt numFmtId="165" formatCode="h:mm;@"/>
      <alignment horizontal="center" vertical="center" textRotation="0" wrapText="0" indent="0" justifyLastLine="0" shrinkToFit="0" readingOrder="0"/>
      <border outline="0">
        <left style="thin">
          <color theme="9"/>
        </left>
      </border>
    </dxf>
    <dxf>
      <font>
        <b/>
        <strike val="0"/>
        <outline val="0"/>
        <shadow val="0"/>
        <u val="none"/>
        <vertAlign val="baseline"/>
        <sz val="12"/>
        <color rgb="FFFF0000"/>
        <name val="Calibri"/>
        <family val="2"/>
        <scheme val="minor"/>
      </font>
      <numFmt numFmtId="165" formatCode="h:mm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65" formatCode="h:mm;@"/>
      <alignment horizontal="center" vertical="center" textRotation="0" wrapText="0" indent="0" justifyLastLine="0" shrinkToFit="0" readingOrder="0"/>
      <border outline="0">
        <left/>
        <right style="thin">
          <color theme="9"/>
        </right>
      </border>
    </dxf>
    <dxf>
      <numFmt numFmtId="165" formatCode="h:mm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64" formatCode="[$-1170401]B2dd\ mmmm\,\ yyyy;@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6969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'L1'!$B$6</c:f>
              <c:strCache>
                <c:ptCount val="1"/>
                <c:pt idx="0">
                  <c:v>Aktie A</c:v>
                </c:pt>
              </c:strCache>
            </c:strRef>
          </c:tx>
          <c:marker>
            <c:symbol val="none"/>
          </c:marker>
          <c:cat>
            <c:strRef>
              <c:f>'L1'!$C$5:$O$5</c:f>
              <c:strCache>
                <c:ptCount val="12"/>
                <c:pt idx="0">
                  <c:v>J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</c:strCache>
            </c:strRef>
          </c:cat>
          <c:val>
            <c:numRef>
              <c:f>'L1'!$C$6:$O$6</c:f>
              <c:numCache>
                <c:formatCode>0</c:formatCode>
                <c:ptCount val="13"/>
                <c:pt idx="0">
                  <c:v>22.218982828036964</c:v>
                </c:pt>
                <c:pt idx="1">
                  <c:v>69.051102817890211</c:v>
                </c:pt>
                <c:pt idx="2">
                  <c:v>71</c:v>
                </c:pt>
                <c:pt idx="3">
                  <c:v>38.277554738887943</c:v>
                </c:pt>
                <c:pt idx="4">
                  <c:v>49.740917728325144</c:v>
                </c:pt>
                <c:pt idx="5">
                  <c:v>44.323173414614644</c:v>
                </c:pt>
                <c:pt idx="6">
                  <c:v>55</c:v>
                </c:pt>
                <c:pt idx="7">
                  <c:v>61.812230666061517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16-4D67-B98A-A30ADF0D9E57}"/>
            </c:ext>
          </c:extLst>
        </c:ser>
        <c:ser>
          <c:idx val="1"/>
          <c:order val="1"/>
          <c:tx>
            <c:strRef>
              <c:f>'L1'!$B$7</c:f>
              <c:strCache>
                <c:ptCount val="1"/>
                <c:pt idx="0">
                  <c:v>Aktie B</c:v>
                </c:pt>
              </c:strCache>
            </c:strRef>
          </c:tx>
          <c:marker>
            <c:symbol val="none"/>
          </c:marker>
          <c:cat>
            <c:strRef>
              <c:f>'L1'!$C$5:$O$5</c:f>
              <c:strCache>
                <c:ptCount val="12"/>
                <c:pt idx="0">
                  <c:v>J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</c:strCache>
            </c:strRef>
          </c:cat>
          <c:val>
            <c:numRef>
              <c:f>'L1'!$C$7:$O$7</c:f>
              <c:numCache>
                <c:formatCode>0</c:formatCode>
                <c:ptCount val="13"/>
                <c:pt idx="0">
                  <c:v>44.445847701661521</c:v>
                </c:pt>
                <c:pt idx="1">
                  <c:v>21.01398213723289</c:v>
                </c:pt>
                <c:pt idx="2">
                  <c:v>60.659257637022698</c:v>
                </c:pt>
                <c:pt idx="3">
                  <c:v>77</c:v>
                </c:pt>
                <c:pt idx="4">
                  <c:v>50.770222115952883</c:v>
                </c:pt>
                <c:pt idx="5">
                  <c:v>25.910742820214381</c:v>
                </c:pt>
                <c:pt idx="6">
                  <c:v>31</c:v>
                </c:pt>
                <c:pt idx="7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16-4D67-B98A-A30ADF0D9E57}"/>
            </c:ext>
          </c:extLst>
        </c:ser>
        <c:ser>
          <c:idx val="2"/>
          <c:order val="2"/>
          <c:tx>
            <c:strRef>
              <c:f>'L1'!$B$8</c:f>
              <c:strCache>
                <c:ptCount val="1"/>
              </c:strCache>
            </c:strRef>
          </c:tx>
          <c:marker>
            <c:symbol val="none"/>
          </c:marker>
          <c:cat>
            <c:strRef>
              <c:f>'L1'!$C$5:$O$5</c:f>
              <c:strCache>
                <c:ptCount val="12"/>
                <c:pt idx="0">
                  <c:v>J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</c:strCache>
            </c:strRef>
          </c:cat>
          <c:val>
            <c:numRef>
              <c:f>'L1'!$C$8:$O$8</c:f>
              <c:numCache>
                <c:formatCode>0</c:formatCode>
                <c:ptCount val="1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16-4D67-B98A-A30ADF0D9E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115136"/>
        <c:axId val="95116672"/>
      </c:lineChart>
      <c:scatterChart>
        <c:scatterStyle val="lineMarker"/>
        <c:varyColors val="0"/>
        <c:ser>
          <c:idx val="3"/>
          <c:order val="3"/>
          <c:tx>
            <c:v>LegA</c:v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tx>
                <c:strRef>
                  <c:f>'L1'!$B$6</c:f>
                  <c:strCache>
                    <c:ptCount val="1"/>
                    <c:pt idx="0">
                      <c:v>Aktie A</c:v>
                    </c:pt>
                  </c:strCache>
                </c:strRef>
              </c:tx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{5D456117-793D-4D58-94F6-651669C28CF2}</c15:txfldGUID>
                      <c15:f>'L1'!$B$6</c15:f>
                      <c15:dlblFieldTableCache>
                        <c:ptCount val="1"/>
                        <c:pt idx="0">
                          <c:v>Aktie A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9D16-4D67-B98A-A30ADF0D9E5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'L1'!$Q$6</c:f>
              <c:numCache>
                <c:formatCode>0</c:formatCode>
                <c:ptCount val="1"/>
                <c:pt idx="0">
                  <c:v>9</c:v>
                </c:pt>
              </c:numCache>
            </c:numRef>
          </c:xVal>
          <c:yVal>
            <c:numRef>
              <c:f>'L1'!$P$6</c:f>
              <c:numCache>
                <c:formatCode>0</c:formatCode>
                <c:ptCount val="1"/>
                <c:pt idx="0">
                  <c:v>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D16-4D67-B98A-A30ADF0D9E57}"/>
            </c:ext>
          </c:extLst>
        </c:ser>
        <c:ser>
          <c:idx val="4"/>
          <c:order val="4"/>
          <c:tx>
            <c:v>LegB</c:v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tx>
                <c:strRef>
                  <c:f>'L1'!$B$7</c:f>
                  <c:strCache>
                    <c:ptCount val="1"/>
                    <c:pt idx="0">
                      <c:v>Aktie B</c:v>
                    </c:pt>
                  </c:strCache>
                </c:strRef>
              </c:tx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{8DC3E631-4AE4-474A-9B64-C294D222E740}</c15:txfldGUID>
                      <c15:f>'L1'!$B$7</c15:f>
                      <c15:dlblFieldTableCache>
                        <c:ptCount val="1"/>
                        <c:pt idx="0">
                          <c:v>Aktie B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9D16-4D67-B98A-A30ADF0D9E57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'L1'!$Q$7</c:f>
              <c:numCache>
                <c:formatCode>0</c:formatCode>
                <c:ptCount val="1"/>
                <c:pt idx="0">
                  <c:v>9</c:v>
                </c:pt>
              </c:numCache>
            </c:numRef>
          </c:xVal>
          <c:yVal>
            <c:numRef>
              <c:f>'L1'!$P$7</c:f>
              <c:numCache>
                <c:formatCode>0</c:formatCode>
                <c:ptCount val="1"/>
                <c:pt idx="0">
                  <c:v>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9D16-4D67-B98A-A30ADF0D9E57}"/>
            </c:ext>
          </c:extLst>
        </c:ser>
        <c:ser>
          <c:idx val="5"/>
          <c:order val="5"/>
          <c:tx>
            <c:v>LegC</c:v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tx>
                <c:strRef>
                  <c:f>'L1'!$B$8</c:f>
                  <c:strCache>
                    <c:ptCount val="1"/>
                  </c:strCache>
                </c:strRef>
              </c:tx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{D3C9E48D-36FE-433D-9DA9-C188D08FE880}</c15:txfldGUID>
                      <c15:f>'L1'!$B$8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9D16-4D67-B98A-A30ADF0D9E57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'L1'!$Q$8</c:f>
              <c:numCache>
                <c:formatCode>General</c:formatCode>
                <c:ptCount val="1"/>
              </c:numCache>
            </c:numRef>
          </c:xVal>
          <c:yVal>
            <c:numRef>
              <c:f>'L1'!$P$8</c:f>
              <c:numCache>
                <c:formatCode>General</c:formatCode>
                <c:ptCount val="1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9D16-4D67-B98A-A30ADF0D9E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115136"/>
        <c:axId val="95116672"/>
      </c:scatterChart>
      <c:catAx>
        <c:axId val="951151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5116672"/>
        <c:crosses val="autoZero"/>
        <c:auto val="1"/>
        <c:lblAlgn val="ctr"/>
        <c:lblOffset val="100"/>
        <c:noMultiLvlLbl val="0"/>
      </c:catAx>
      <c:valAx>
        <c:axId val="95116672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crossAx val="951151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percentStacke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مقارنات!$E$2:$E$366</c:f>
              <c:numCache>
                <c:formatCode>[mm]</c:formatCode>
                <c:ptCount val="365"/>
                <c:pt idx="0">
                  <c:v>6.2500000000000333E-3</c:v>
                </c:pt>
                <c:pt idx="1">
                  <c:v>5.5555555555555913E-3</c:v>
                </c:pt>
                <c:pt idx="2">
                  <c:v>5.5555555555555913E-3</c:v>
                </c:pt>
                <c:pt idx="3">
                  <c:v>5.5555555555555913E-3</c:v>
                </c:pt>
                <c:pt idx="4">
                  <c:v>6.2500000000000333E-3</c:v>
                </c:pt>
                <c:pt idx="5">
                  <c:v>6.2500000000000333E-3</c:v>
                </c:pt>
                <c:pt idx="6">
                  <c:v>6.2500000000000333E-3</c:v>
                </c:pt>
                <c:pt idx="7">
                  <c:v>5.5555555555555913E-3</c:v>
                </c:pt>
                <c:pt idx="8">
                  <c:v>5.5555555555555913E-3</c:v>
                </c:pt>
                <c:pt idx="9">
                  <c:v>6.2500000000000333E-3</c:v>
                </c:pt>
                <c:pt idx="10">
                  <c:v>5.5555555555555913E-3</c:v>
                </c:pt>
                <c:pt idx="11">
                  <c:v>5.5555555555555913E-3</c:v>
                </c:pt>
                <c:pt idx="12">
                  <c:v>5.5555555555555358E-3</c:v>
                </c:pt>
                <c:pt idx="13">
                  <c:v>5.5555555555555358E-3</c:v>
                </c:pt>
                <c:pt idx="14">
                  <c:v>5.5555555555555913E-3</c:v>
                </c:pt>
                <c:pt idx="15">
                  <c:v>5.5555555555555913E-3</c:v>
                </c:pt>
                <c:pt idx="16">
                  <c:v>5.5555555555555358E-3</c:v>
                </c:pt>
                <c:pt idx="17">
                  <c:v>4.8611111111110938E-3</c:v>
                </c:pt>
                <c:pt idx="18">
                  <c:v>4.8611111111110938E-3</c:v>
                </c:pt>
                <c:pt idx="19">
                  <c:v>5.5555555555555358E-3</c:v>
                </c:pt>
                <c:pt idx="20">
                  <c:v>5.5555555555555358E-3</c:v>
                </c:pt>
                <c:pt idx="21">
                  <c:v>4.8611111111110938E-3</c:v>
                </c:pt>
                <c:pt idx="22">
                  <c:v>4.8611111111110938E-3</c:v>
                </c:pt>
                <c:pt idx="23">
                  <c:v>4.8611111111110938E-3</c:v>
                </c:pt>
                <c:pt idx="24">
                  <c:v>5.5555555555555358E-3</c:v>
                </c:pt>
                <c:pt idx="25">
                  <c:v>5.5555555555555358E-3</c:v>
                </c:pt>
                <c:pt idx="26">
                  <c:v>5.5555555555555358E-3</c:v>
                </c:pt>
                <c:pt idx="27">
                  <c:v>4.8611111111110938E-3</c:v>
                </c:pt>
                <c:pt idx="28">
                  <c:v>4.8611111111110938E-3</c:v>
                </c:pt>
                <c:pt idx="29">
                  <c:v>4.8611111111110938E-3</c:v>
                </c:pt>
                <c:pt idx="30">
                  <c:v>4.8611111111110938E-3</c:v>
                </c:pt>
                <c:pt idx="31">
                  <c:v>4.8611111111110938E-3</c:v>
                </c:pt>
                <c:pt idx="32">
                  <c:v>5.5555555555555358E-3</c:v>
                </c:pt>
                <c:pt idx="33">
                  <c:v>4.8611111111110938E-3</c:v>
                </c:pt>
                <c:pt idx="34">
                  <c:v>4.8611111111110938E-3</c:v>
                </c:pt>
                <c:pt idx="35">
                  <c:v>5.5555555555555358E-3</c:v>
                </c:pt>
                <c:pt idx="36">
                  <c:v>4.8611111111110938E-3</c:v>
                </c:pt>
                <c:pt idx="37">
                  <c:v>4.8611111111111494E-3</c:v>
                </c:pt>
                <c:pt idx="38">
                  <c:v>5.5555555555555913E-3</c:v>
                </c:pt>
                <c:pt idx="39">
                  <c:v>4.8611111111111494E-3</c:v>
                </c:pt>
                <c:pt idx="40">
                  <c:v>5.5555555555555913E-3</c:v>
                </c:pt>
                <c:pt idx="41">
                  <c:v>4.8611111111111494E-3</c:v>
                </c:pt>
                <c:pt idx="42">
                  <c:v>5.5555555555555358E-3</c:v>
                </c:pt>
                <c:pt idx="43">
                  <c:v>5.5555555555555358E-3</c:v>
                </c:pt>
                <c:pt idx="44">
                  <c:v>4.8611111111110938E-3</c:v>
                </c:pt>
                <c:pt idx="45">
                  <c:v>5.5555555555555358E-3</c:v>
                </c:pt>
                <c:pt idx="46">
                  <c:v>5.5555555555555358E-3</c:v>
                </c:pt>
                <c:pt idx="47">
                  <c:v>4.8611111111111216E-3</c:v>
                </c:pt>
                <c:pt idx="48">
                  <c:v>5.5555555555555636E-3</c:v>
                </c:pt>
                <c:pt idx="49">
                  <c:v>5.5555555555555636E-3</c:v>
                </c:pt>
                <c:pt idx="50">
                  <c:v>5.5555555555555358E-3</c:v>
                </c:pt>
                <c:pt idx="51">
                  <c:v>5.5555555555555358E-3</c:v>
                </c:pt>
                <c:pt idx="52">
                  <c:v>6.2499999999999778E-3</c:v>
                </c:pt>
                <c:pt idx="53">
                  <c:v>5.5555555555555358E-3</c:v>
                </c:pt>
                <c:pt idx="54">
                  <c:v>5.5555555555555913E-3</c:v>
                </c:pt>
                <c:pt idx="55">
                  <c:v>5.5555555555555913E-3</c:v>
                </c:pt>
                <c:pt idx="56">
                  <c:v>5.5555555555555913E-3</c:v>
                </c:pt>
                <c:pt idx="57">
                  <c:v>5.5555555555555913E-3</c:v>
                </c:pt>
                <c:pt idx="58">
                  <c:v>5.5555555555555358E-3</c:v>
                </c:pt>
                <c:pt idx="59">
                  <c:v>7.6388888888888618E-3</c:v>
                </c:pt>
                <c:pt idx="60">
                  <c:v>7.6388888888888618E-3</c:v>
                </c:pt>
                <c:pt idx="61">
                  <c:v>7.6388888888888618E-3</c:v>
                </c:pt>
                <c:pt idx="62">
                  <c:v>7.6388888888888895E-3</c:v>
                </c:pt>
                <c:pt idx="63">
                  <c:v>7.6388888888888895E-3</c:v>
                </c:pt>
                <c:pt idx="64">
                  <c:v>7.6388888888888895E-3</c:v>
                </c:pt>
                <c:pt idx="65">
                  <c:v>7.6388888888888895E-3</c:v>
                </c:pt>
                <c:pt idx="66">
                  <c:v>8.3333333333333315E-3</c:v>
                </c:pt>
                <c:pt idx="67">
                  <c:v>8.3333333333333037E-3</c:v>
                </c:pt>
                <c:pt idx="68">
                  <c:v>8.3333333333333037E-3</c:v>
                </c:pt>
                <c:pt idx="69">
                  <c:v>8.3333333333333315E-3</c:v>
                </c:pt>
                <c:pt idx="70">
                  <c:v>8.3333333333333315E-3</c:v>
                </c:pt>
                <c:pt idx="71">
                  <c:v>8.3333333333333315E-3</c:v>
                </c:pt>
                <c:pt idx="72">
                  <c:v>9.0277777777777735E-3</c:v>
                </c:pt>
                <c:pt idx="73">
                  <c:v>9.0277777777777735E-3</c:v>
                </c:pt>
                <c:pt idx="74">
                  <c:v>8.3333333333333037E-3</c:v>
                </c:pt>
                <c:pt idx="75">
                  <c:v>9.0277777777778012E-3</c:v>
                </c:pt>
                <c:pt idx="76">
                  <c:v>9.0277777777778012E-3</c:v>
                </c:pt>
                <c:pt idx="77">
                  <c:v>9.7222222222222432E-3</c:v>
                </c:pt>
                <c:pt idx="78">
                  <c:v>9.0277777777778012E-3</c:v>
                </c:pt>
                <c:pt idx="79">
                  <c:v>9.7222222222222432E-3</c:v>
                </c:pt>
                <c:pt idx="80">
                  <c:v>9.7222222222221877E-3</c:v>
                </c:pt>
                <c:pt idx="81">
                  <c:v>9.7222222222222154E-3</c:v>
                </c:pt>
                <c:pt idx="82">
                  <c:v>9.7222222222222154E-3</c:v>
                </c:pt>
                <c:pt idx="83">
                  <c:v>1.0416666666666657E-2</c:v>
                </c:pt>
                <c:pt idx="84">
                  <c:v>1.0416666666666657E-2</c:v>
                </c:pt>
                <c:pt idx="85">
                  <c:v>1.0416666666666657E-2</c:v>
                </c:pt>
                <c:pt idx="86">
                  <c:v>1.1111111111111127E-2</c:v>
                </c:pt>
                <c:pt idx="87">
                  <c:v>1.1111111111111099E-2</c:v>
                </c:pt>
                <c:pt idx="88">
                  <c:v>1.1111111111111099E-2</c:v>
                </c:pt>
                <c:pt idx="89">
                  <c:v>1.1111111111111099E-2</c:v>
                </c:pt>
                <c:pt idx="90">
                  <c:v>1.1805555555555541E-2</c:v>
                </c:pt>
                <c:pt idx="91">
                  <c:v>1.1805555555555541E-2</c:v>
                </c:pt>
                <c:pt idx="92">
                  <c:v>1.1805555555555569E-2</c:v>
                </c:pt>
                <c:pt idx="93">
                  <c:v>1.2499999999999983E-2</c:v>
                </c:pt>
                <c:pt idx="94">
                  <c:v>1.2499999999999983E-2</c:v>
                </c:pt>
                <c:pt idx="95">
                  <c:v>1.2499999999999983E-2</c:v>
                </c:pt>
                <c:pt idx="96">
                  <c:v>1.2499999999999983E-2</c:v>
                </c:pt>
                <c:pt idx="97">
                  <c:v>1.3194444444444481E-2</c:v>
                </c:pt>
                <c:pt idx="98">
                  <c:v>1.3194444444444481E-2</c:v>
                </c:pt>
                <c:pt idx="99">
                  <c:v>1.3888888888888895E-2</c:v>
                </c:pt>
                <c:pt idx="100">
                  <c:v>1.3888888888888895E-2</c:v>
                </c:pt>
                <c:pt idx="101">
                  <c:v>1.3888888888888895E-2</c:v>
                </c:pt>
                <c:pt idx="102">
                  <c:v>1.4583333333333337E-2</c:v>
                </c:pt>
                <c:pt idx="103">
                  <c:v>1.4583333333333365E-2</c:v>
                </c:pt>
                <c:pt idx="104">
                  <c:v>1.5277777777777807E-2</c:v>
                </c:pt>
                <c:pt idx="105">
                  <c:v>1.5277777777777807E-2</c:v>
                </c:pt>
                <c:pt idx="106">
                  <c:v>1.5972222222222193E-2</c:v>
                </c:pt>
                <c:pt idx="107">
                  <c:v>1.5972222222222193E-2</c:v>
                </c:pt>
                <c:pt idx="108">
                  <c:v>1.6666666666666663E-2</c:v>
                </c:pt>
                <c:pt idx="109">
                  <c:v>1.6666666666666663E-2</c:v>
                </c:pt>
                <c:pt idx="110">
                  <c:v>1.7361111111111105E-2</c:v>
                </c:pt>
                <c:pt idx="111">
                  <c:v>1.7361111111111105E-2</c:v>
                </c:pt>
                <c:pt idx="112">
                  <c:v>1.8055555555555519E-2</c:v>
                </c:pt>
                <c:pt idx="113">
                  <c:v>1.9444444444444459E-2</c:v>
                </c:pt>
                <c:pt idx="114">
                  <c:v>1.9444444444444459E-2</c:v>
                </c:pt>
                <c:pt idx="115">
                  <c:v>1.9444444444444459E-2</c:v>
                </c:pt>
                <c:pt idx="116">
                  <c:v>1.7361111111111133E-2</c:v>
                </c:pt>
                <c:pt idx="117">
                  <c:v>1.5972222222222249E-2</c:v>
                </c:pt>
                <c:pt idx="118">
                  <c:v>1.4583333333333337E-2</c:v>
                </c:pt>
                <c:pt idx="119">
                  <c:v>1.2500000000000011E-2</c:v>
                </c:pt>
                <c:pt idx="120">
                  <c:v>1.1111111111111127E-2</c:v>
                </c:pt>
                <c:pt idx="121">
                  <c:v>9.0277777777778012E-3</c:v>
                </c:pt>
                <c:pt idx="122">
                  <c:v>7.6388888888889173E-3</c:v>
                </c:pt>
                <c:pt idx="123">
                  <c:v>6.2500000000000333E-3</c:v>
                </c:pt>
                <c:pt idx="124">
                  <c:v>4.1666666666666519E-3</c:v>
                </c:pt>
                <c:pt idx="125">
                  <c:v>2.7777777777777679E-3</c:v>
                </c:pt>
                <c:pt idx="126">
                  <c:v>1.388888888888884E-3</c:v>
                </c:pt>
                <c:pt idx="127">
                  <c:v>0</c:v>
                </c:pt>
                <c:pt idx="128">
                  <c:v>-2.0833333333333259E-3</c:v>
                </c:pt>
                <c:pt idx="129">
                  <c:v>-3.4722222222222099E-3</c:v>
                </c:pt>
                <c:pt idx="130">
                  <c:v>-4.8611111111110938E-3</c:v>
                </c:pt>
                <c:pt idx="131">
                  <c:v>-6.2499999999999778E-3</c:v>
                </c:pt>
                <c:pt idx="132">
                  <c:v>-7.6388888888888895E-3</c:v>
                </c:pt>
                <c:pt idx="133">
                  <c:v>-9.0277777777777735E-3</c:v>
                </c:pt>
                <c:pt idx="134">
                  <c:v>-1.1111111111111099E-2</c:v>
                </c:pt>
                <c:pt idx="135">
                  <c:v>-1.2499999999999983E-2</c:v>
                </c:pt>
                <c:pt idx="136">
                  <c:v>-1.3888888888888895E-2</c:v>
                </c:pt>
                <c:pt idx="137">
                  <c:v>-1.5277777777777779E-2</c:v>
                </c:pt>
                <c:pt idx="138">
                  <c:v>-1.6666666666666663E-2</c:v>
                </c:pt>
                <c:pt idx="139">
                  <c:v>-1.8055555555555547E-2</c:v>
                </c:pt>
                <c:pt idx="140">
                  <c:v>-1.8749999999999989E-2</c:v>
                </c:pt>
                <c:pt idx="141">
                  <c:v>-2.0138888888888873E-2</c:v>
                </c:pt>
                <c:pt idx="142">
                  <c:v>-2.1527777777777757E-2</c:v>
                </c:pt>
                <c:pt idx="143">
                  <c:v>-2.2916666666666641E-2</c:v>
                </c:pt>
                <c:pt idx="144">
                  <c:v>-2.4305555555555552E-2</c:v>
                </c:pt>
                <c:pt idx="145">
                  <c:v>-2.4999999999999994E-2</c:v>
                </c:pt>
                <c:pt idx="146">
                  <c:v>-2.6388888888888878E-2</c:v>
                </c:pt>
                <c:pt idx="147">
                  <c:v>-2.7777777777777762E-2</c:v>
                </c:pt>
                <c:pt idx="148">
                  <c:v>-2.8472222222222232E-2</c:v>
                </c:pt>
                <c:pt idx="149">
                  <c:v>-2.9861111111111116E-2</c:v>
                </c:pt>
                <c:pt idx="150">
                  <c:v>-3.0555555555555558E-2</c:v>
                </c:pt>
                <c:pt idx="151">
                  <c:v>-3.1944444444444442E-2</c:v>
                </c:pt>
                <c:pt idx="152">
                  <c:v>-3.2638888888888884E-2</c:v>
                </c:pt>
                <c:pt idx="153">
                  <c:v>-3.3333333333333326E-2</c:v>
                </c:pt>
                <c:pt idx="154">
                  <c:v>-3.472222222222221E-2</c:v>
                </c:pt>
                <c:pt idx="155">
                  <c:v>-3.5416666666666652E-2</c:v>
                </c:pt>
                <c:pt idx="156">
                  <c:v>-3.6111111111111094E-2</c:v>
                </c:pt>
                <c:pt idx="157">
                  <c:v>-3.6805555555555536E-2</c:v>
                </c:pt>
                <c:pt idx="158">
                  <c:v>-3.7499999999999978E-2</c:v>
                </c:pt>
                <c:pt idx="159">
                  <c:v>-3.819444444444442E-2</c:v>
                </c:pt>
                <c:pt idx="160">
                  <c:v>-3.8888888888888862E-2</c:v>
                </c:pt>
                <c:pt idx="161">
                  <c:v>-3.9583333333333331E-2</c:v>
                </c:pt>
                <c:pt idx="162">
                  <c:v>-3.9583333333333331E-2</c:v>
                </c:pt>
                <c:pt idx="163">
                  <c:v>-4.0277777777777773E-2</c:v>
                </c:pt>
                <c:pt idx="164">
                  <c:v>-4.0277777777777773E-2</c:v>
                </c:pt>
                <c:pt idx="165">
                  <c:v>-4.0972222222222215E-2</c:v>
                </c:pt>
                <c:pt idx="166">
                  <c:v>-4.0972222222222215E-2</c:v>
                </c:pt>
                <c:pt idx="167">
                  <c:v>-4.0972222222222215E-2</c:v>
                </c:pt>
                <c:pt idx="168">
                  <c:v>-4.1666666666666657E-2</c:v>
                </c:pt>
                <c:pt idx="169">
                  <c:v>-4.1666666666666657E-2</c:v>
                </c:pt>
                <c:pt idx="170">
                  <c:v>-4.1666666666666657E-2</c:v>
                </c:pt>
                <c:pt idx="171">
                  <c:v>-4.1666666666666657E-2</c:v>
                </c:pt>
                <c:pt idx="172">
                  <c:v>-4.0972222222222215E-2</c:v>
                </c:pt>
                <c:pt idx="173">
                  <c:v>-4.0972222222222215E-2</c:v>
                </c:pt>
                <c:pt idx="174">
                  <c:v>-4.1666666666666657E-2</c:v>
                </c:pt>
                <c:pt idx="175">
                  <c:v>-4.0972222222222215E-2</c:v>
                </c:pt>
                <c:pt idx="176">
                  <c:v>-4.1666666666666657E-2</c:v>
                </c:pt>
                <c:pt idx="177">
                  <c:v>-4.0972222222222215E-2</c:v>
                </c:pt>
                <c:pt idx="178">
                  <c:v>-4.0972222222222215E-2</c:v>
                </c:pt>
                <c:pt idx="179">
                  <c:v>-4.0972222222222188E-2</c:v>
                </c:pt>
                <c:pt idx="180">
                  <c:v>-4.0277777777777746E-2</c:v>
                </c:pt>
                <c:pt idx="181">
                  <c:v>-4.0277777777777746E-2</c:v>
                </c:pt>
                <c:pt idx="182">
                  <c:v>-4.0277777777777746E-2</c:v>
                </c:pt>
                <c:pt idx="183">
                  <c:v>-3.9583333333333304E-2</c:v>
                </c:pt>
                <c:pt idx="184">
                  <c:v>-3.9583333333333304E-2</c:v>
                </c:pt>
                <c:pt idx="185">
                  <c:v>-3.8888888888888862E-2</c:v>
                </c:pt>
                <c:pt idx="186">
                  <c:v>-3.8888888888888862E-2</c:v>
                </c:pt>
                <c:pt idx="187">
                  <c:v>-3.8194444444444475E-2</c:v>
                </c:pt>
                <c:pt idx="188">
                  <c:v>-3.7500000000000033E-2</c:v>
                </c:pt>
                <c:pt idx="189">
                  <c:v>-3.6805555555555591E-2</c:v>
                </c:pt>
                <c:pt idx="190">
                  <c:v>-3.6805555555555591E-2</c:v>
                </c:pt>
                <c:pt idx="191">
                  <c:v>-3.6111111111111149E-2</c:v>
                </c:pt>
                <c:pt idx="192">
                  <c:v>-3.541666666666668E-2</c:v>
                </c:pt>
                <c:pt idx="193">
                  <c:v>-3.4722222222222238E-2</c:v>
                </c:pt>
                <c:pt idx="194">
                  <c:v>-3.4027777777777796E-2</c:v>
                </c:pt>
                <c:pt idx="195">
                  <c:v>-3.4027777777777796E-2</c:v>
                </c:pt>
                <c:pt idx="196">
                  <c:v>-3.3333333333333326E-2</c:v>
                </c:pt>
                <c:pt idx="197">
                  <c:v>-3.1944444444444442E-2</c:v>
                </c:pt>
                <c:pt idx="198">
                  <c:v>-3.0555555555555558E-2</c:v>
                </c:pt>
                <c:pt idx="199">
                  <c:v>-2.9861111111111116E-2</c:v>
                </c:pt>
                <c:pt idx="200">
                  <c:v>-2.8472222222222232E-2</c:v>
                </c:pt>
                <c:pt idx="201">
                  <c:v>-2.7083333333333348E-2</c:v>
                </c:pt>
                <c:pt idx="202">
                  <c:v>-2.5694444444444464E-2</c:v>
                </c:pt>
                <c:pt idx="203">
                  <c:v>-2.430555555555558E-2</c:v>
                </c:pt>
                <c:pt idx="204">
                  <c:v>-2.2916666666666669E-2</c:v>
                </c:pt>
                <c:pt idx="205">
                  <c:v>-2.1527777777777785E-2</c:v>
                </c:pt>
                <c:pt idx="206">
                  <c:v>-2.0138888888888901E-2</c:v>
                </c:pt>
                <c:pt idx="207">
                  <c:v>-1.8750000000000017E-2</c:v>
                </c:pt>
                <c:pt idx="208">
                  <c:v>-1.7361111111111105E-2</c:v>
                </c:pt>
                <c:pt idx="209">
                  <c:v>-1.5972222222222221E-2</c:v>
                </c:pt>
                <c:pt idx="210">
                  <c:v>-1.4583333333333337E-2</c:v>
                </c:pt>
                <c:pt idx="211">
                  <c:v>-1.3194444444444453E-2</c:v>
                </c:pt>
                <c:pt idx="212">
                  <c:v>-1.1805555555555569E-2</c:v>
                </c:pt>
                <c:pt idx="213">
                  <c:v>-1.0416666666666685E-2</c:v>
                </c:pt>
                <c:pt idx="214">
                  <c:v>-9.0277777777778012E-3</c:v>
                </c:pt>
                <c:pt idx="215">
                  <c:v>-6.9444444444444753E-3</c:v>
                </c:pt>
                <c:pt idx="216">
                  <c:v>-5.5555555555555636E-3</c:v>
                </c:pt>
                <c:pt idx="217">
                  <c:v>-4.1666666666666519E-3</c:v>
                </c:pt>
                <c:pt idx="218">
                  <c:v>-2.7777777777777679E-3</c:v>
                </c:pt>
                <c:pt idx="219">
                  <c:v>-1.388888888888884E-3</c:v>
                </c:pt>
                <c:pt idx="220">
                  <c:v>0</c:v>
                </c:pt>
                <c:pt idx="221">
                  <c:v>1.388888888888884E-3</c:v>
                </c:pt>
                <c:pt idx="222">
                  <c:v>2.7777777777777679E-3</c:v>
                </c:pt>
                <c:pt idx="223">
                  <c:v>4.1666666666666519E-3</c:v>
                </c:pt>
                <c:pt idx="224">
                  <c:v>5.5555555555555636E-3</c:v>
                </c:pt>
                <c:pt idx="225">
                  <c:v>6.9444444444444475E-3</c:v>
                </c:pt>
                <c:pt idx="226">
                  <c:v>8.3333333333333315E-3</c:v>
                </c:pt>
                <c:pt idx="227">
                  <c:v>9.7222222222222154E-3</c:v>
                </c:pt>
                <c:pt idx="228">
                  <c:v>1.1111111111111099E-2</c:v>
                </c:pt>
                <c:pt idx="229">
                  <c:v>1.2499999999999983E-2</c:v>
                </c:pt>
                <c:pt idx="230">
                  <c:v>1.3888888888888867E-2</c:v>
                </c:pt>
                <c:pt idx="231">
                  <c:v>1.5277777777777779E-2</c:v>
                </c:pt>
                <c:pt idx="232">
                  <c:v>1.5972222222222221E-2</c:v>
                </c:pt>
                <c:pt idx="233">
                  <c:v>1.5972222222222221E-2</c:v>
                </c:pt>
                <c:pt idx="234">
                  <c:v>1.5277777777777779E-2</c:v>
                </c:pt>
                <c:pt idx="235">
                  <c:v>1.5277777777777751E-2</c:v>
                </c:pt>
                <c:pt idx="236">
                  <c:v>1.4583333333333309E-2</c:v>
                </c:pt>
                <c:pt idx="237">
                  <c:v>1.4583333333333309E-2</c:v>
                </c:pt>
                <c:pt idx="238">
                  <c:v>1.3888888888888867E-2</c:v>
                </c:pt>
                <c:pt idx="239">
                  <c:v>1.3888888888888867E-2</c:v>
                </c:pt>
                <c:pt idx="240">
                  <c:v>1.3194444444444481E-2</c:v>
                </c:pt>
                <c:pt idx="241">
                  <c:v>1.3194444444444481E-2</c:v>
                </c:pt>
                <c:pt idx="242">
                  <c:v>1.3194444444444453E-2</c:v>
                </c:pt>
                <c:pt idx="243">
                  <c:v>1.2500000000000011E-2</c:v>
                </c:pt>
                <c:pt idx="244">
                  <c:v>1.1805555555555569E-2</c:v>
                </c:pt>
                <c:pt idx="245">
                  <c:v>1.1805555555555569E-2</c:v>
                </c:pt>
                <c:pt idx="246">
                  <c:v>1.1805555555555569E-2</c:v>
                </c:pt>
                <c:pt idx="247">
                  <c:v>1.1805555555555597E-2</c:v>
                </c:pt>
                <c:pt idx="248">
                  <c:v>1.1111111111111099E-2</c:v>
                </c:pt>
                <c:pt idx="249">
                  <c:v>1.1111111111111099E-2</c:v>
                </c:pt>
                <c:pt idx="250">
                  <c:v>1.0416666666666657E-2</c:v>
                </c:pt>
                <c:pt idx="251">
                  <c:v>1.0416666666666657E-2</c:v>
                </c:pt>
                <c:pt idx="252">
                  <c:v>1.0416666666666657E-2</c:v>
                </c:pt>
                <c:pt idx="253">
                  <c:v>1.0416666666666657E-2</c:v>
                </c:pt>
                <c:pt idx="254">
                  <c:v>9.7222222222222154E-3</c:v>
                </c:pt>
                <c:pt idx="255">
                  <c:v>9.7222222222221877E-3</c:v>
                </c:pt>
                <c:pt idx="256">
                  <c:v>9.7222222222222154E-3</c:v>
                </c:pt>
                <c:pt idx="257">
                  <c:v>9.0277777777777735E-3</c:v>
                </c:pt>
                <c:pt idx="258">
                  <c:v>9.0277777777777735E-3</c:v>
                </c:pt>
                <c:pt idx="259">
                  <c:v>9.0277777777777735E-3</c:v>
                </c:pt>
                <c:pt idx="260">
                  <c:v>8.3333333333333315E-3</c:v>
                </c:pt>
                <c:pt idx="261">
                  <c:v>8.3333333333333315E-3</c:v>
                </c:pt>
                <c:pt idx="262">
                  <c:v>8.3333333333333315E-3</c:v>
                </c:pt>
                <c:pt idx="263">
                  <c:v>8.3333333333333037E-3</c:v>
                </c:pt>
                <c:pt idx="264">
                  <c:v>8.3333333333333592E-3</c:v>
                </c:pt>
                <c:pt idx="265">
                  <c:v>8.3333333333333592E-3</c:v>
                </c:pt>
                <c:pt idx="266">
                  <c:v>7.6388888888889173E-3</c:v>
                </c:pt>
                <c:pt idx="267">
                  <c:v>7.6388888888889173E-3</c:v>
                </c:pt>
                <c:pt idx="268">
                  <c:v>7.6388888888889173E-3</c:v>
                </c:pt>
                <c:pt idx="269">
                  <c:v>7.6388888888889173E-3</c:v>
                </c:pt>
                <c:pt idx="270">
                  <c:v>7.6388888888889173E-3</c:v>
                </c:pt>
                <c:pt idx="271">
                  <c:v>6.9444444444444475E-3</c:v>
                </c:pt>
                <c:pt idx="272">
                  <c:v>6.9444444444444198E-3</c:v>
                </c:pt>
                <c:pt idx="273">
                  <c:v>6.9444444444444198E-3</c:v>
                </c:pt>
                <c:pt idx="274">
                  <c:v>6.9444444444444198E-3</c:v>
                </c:pt>
                <c:pt idx="275">
                  <c:v>6.2500000000000056E-3</c:v>
                </c:pt>
                <c:pt idx="276">
                  <c:v>6.2500000000000056E-3</c:v>
                </c:pt>
                <c:pt idx="277">
                  <c:v>6.9444444444444475E-3</c:v>
                </c:pt>
                <c:pt idx="278">
                  <c:v>6.2500000000000056E-3</c:v>
                </c:pt>
                <c:pt idx="279">
                  <c:v>6.2499999999999778E-3</c:v>
                </c:pt>
                <c:pt idx="280">
                  <c:v>6.2500000000000056E-3</c:v>
                </c:pt>
                <c:pt idx="281">
                  <c:v>6.2499999999999778E-3</c:v>
                </c:pt>
                <c:pt idx="282">
                  <c:v>5.5555555555555358E-3</c:v>
                </c:pt>
                <c:pt idx="283">
                  <c:v>6.2499999999999778E-3</c:v>
                </c:pt>
                <c:pt idx="284">
                  <c:v>5.5555555555555913E-3</c:v>
                </c:pt>
                <c:pt idx="285">
                  <c:v>6.2500000000000333E-3</c:v>
                </c:pt>
                <c:pt idx="286">
                  <c:v>5.5555555555555913E-3</c:v>
                </c:pt>
                <c:pt idx="287">
                  <c:v>5.5555555555555913E-3</c:v>
                </c:pt>
                <c:pt idx="288">
                  <c:v>5.5555555555555913E-3</c:v>
                </c:pt>
                <c:pt idx="289">
                  <c:v>5.5555555555555358E-3</c:v>
                </c:pt>
                <c:pt idx="290">
                  <c:v>4.8611111111110938E-3</c:v>
                </c:pt>
                <c:pt idx="291">
                  <c:v>5.5555555555555358E-3</c:v>
                </c:pt>
                <c:pt idx="292">
                  <c:v>4.8611111111110938E-3</c:v>
                </c:pt>
                <c:pt idx="293">
                  <c:v>5.5555555555555358E-3</c:v>
                </c:pt>
                <c:pt idx="294">
                  <c:v>4.8611111111110938E-3</c:v>
                </c:pt>
                <c:pt idx="295">
                  <c:v>5.5555555555555358E-3</c:v>
                </c:pt>
                <c:pt idx="296">
                  <c:v>4.8611111111110938E-3</c:v>
                </c:pt>
                <c:pt idx="297">
                  <c:v>5.5555555555555358E-3</c:v>
                </c:pt>
                <c:pt idx="298">
                  <c:v>4.8611111111110938E-3</c:v>
                </c:pt>
                <c:pt idx="299">
                  <c:v>4.8611111111110938E-3</c:v>
                </c:pt>
                <c:pt idx="300">
                  <c:v>4.8611111111110938E-3</c:v>
                </c:pt>
                <c:pt idx="301">
                  <c:v>4.8611111111110938E-3</c:v>
                </c:pt>
                <c:pt idx="302">
                  <c:v>4.8611111111110938E-3</c:v>
                </c:pt>
                <c:pt idx="303">
                  <c:v>4.8611111111111494E-3</c:v>
                </c:pt>
                <c:pt idx="304">
                  <c:v>4.8611111111110938E-3</c:v>
                </c:pt>
                <c:pt idx="305">
                  <c:v>4.8611111111111494E-3</c:v>
                </c:pt>
                <c:pt idx="306">
                  <c:v>4.8611111111111494E-3</c:v>
                </c:pt>
                <c:pt idx="307">
                  <c:v>4.8611111111111494E-3</c:v>
                </c:pt>
                <c:pt idx="308">
                  <c:v>4.8611111111110938E-3</c:v>
                </c:pt>
                <c:pt idx="309">
                  <c:v>4.8611111111110938E-3</c:v>
                </c:pt>
                <c:pt idx="310">
                  <c:v>4.8611111111110938E-3</c:v>
                </c:pt>
                <c:pt idx="311">
                  <c:v>4.8611111111110938E-3</c:v>
                </c:pt>
                <c:pt idx="312">
                  <c:v>4.8611111111110938E-3</c:v>
                </c:pt>
                <c:pt idx="313">
                  <c:v>5.5555555555555636E-3</c:v>
                </c:pt>
                <c:pt idx="314">
                  <c:v>4.8611111111110938E-3</c:v>
                </c:pt>
                <c:pt idx="315">
                  <c:v>4.8611111111111216E-3</c:v>
                </c:pt>
                <c:pt idx="316">
                  <c:v>4.8611111111111216E-3</c:v>
                </c:pt>
                <c:pt idx="317">
                  <c:v>4.8611111111111216E-3</c:v>
                </c:pt>
                <c:pt idx="318">
                  <c:v>4.8611111111110938E-3</c:v>
                </c:pt>
                <c:pt idx="319">
                  <c:v>4.8611111111111216E-3</c:v>
                </c:pt>
                <c:pt idx="320">
                  <c:v>5.5555555555555358E-3</c:v>
                </c:pt>
                <c:pt idx="321">
                  <c:v>4.8611111111110938E-3</c:v>
                </c:pt>
                <c:pt idx="322">
                  <c:v>4.8611111111110938E-3</c:v>
                </c:pt>
                <c:pt idx="323">
                  <c:v>5.5555555555555358E-3</c:v>
                </c:pt>
                <c:pt idx="324">
                  <c:v>4.8611111111110938E-3</c:v>
                </c:pt>
                <c:pt idx="325">
                  <c:v>5.5555555555555913E-3</c:v>
                </c:pt>
                <c:pt idx="326">
                  <c:v>5.5555555555555913E-3</c:v>
                </c:pt>
                <c:pt idx="327">
                  <c:v>5.5555555555555913E-3</c:v>
                </c:pt>
                <c:pt idx="328">
                  <c:v>4.8611111111111494E-3</c:v>
                </c:pt>
                <c:pt idx="329">
                  <c:v>5.5555555555555913E-3</c:v>
                </c:pt>
                <c:pt idx="330">
                  <c:v>5.5555555555555913E-3</c:v>
                </c:pt>
                <c:pt idx="331">
                  <c:v>5.5555555555555358E-3</c:v>
                </c:pt>
                <c:pt idx="332">
                  <c:v>5.5555555555555358E-3</c:v>
                </c:pt>
                <c:pt idx="333">
                  <c:v>5.5555555555555358E-3</c:v>
                </c:pt>
                <c:pt idx="334">
                  <c:v>5.5555555555555358E-3</c:v>
                </c:pt>
                <c:pt idx="335">
                  <c:v>5.5555555555555358E-3</c:v>
                </c:pt>
                <c:pt idx="336">
                  <c:v>5.5555555555555358E-3</c:v>
                </c:pt>
                <c:pt idx="337">
                  <c:v>5.5555555555555358E-3</c:v>
                </c:pt>
                <c:pt idx="338">
                  <c:v>5.5555555555555358E-3</c:v>
                </c:pt>
                <c:pt idx="339">
                  <c:v>6.2499999999999778E-3</c:v>
                </c:pt>
                <c:pt idx="340">
                  <c:v>6.2499999999999778E-3</c:v>
                </c:pt>
                <c:pt idx="341">
                  <c:v>6.2499999999999778E-3</c:v>
                </c:pt>
                <c:pt idx="342">
                  <c:v>6.2499999999999778E-3</c:v>
                </c:pt>
                <c:pt idx="343">
                  <c:v>6.2499999999999778E-3</c:v>
                </c:pt>
                <c:pt idx="344">
                  <c:v>5.5555555555555358E-3</c:v>
                </c:pt>
                <c:pt idx="345">
                  <c:v>5.5555555555555358E-3</c:v>
                </c:pt>
                <c:pt idx="346">
                  <c:v>5.5555555555555358E-3</c:v>
                </c:pt>
                <c:pt idx="347">
                  <c:v>6.2499999999999778E-3</c:v>
                </c:pt>
                <c:pt idx="348">
                  <c:v>6.2499999999999778E-3</c:v>
                </c:pt>
                <c:pt idx="349">
                  <c:v>6.2499999999999778E-3</c:v>
                </c:pt>
                <c:pt idx="350">
                  <c:v>6.2499999999999778E-3</c:v>
                </c:pt>
                <c:pt idx="351">
                  <c:v>6.2499999999999778E-3</c:v>
                </c:pt>
                <c:pt idx="352">
                  <c:v>6.2500000000000333E-3</c:v>
                </c:pt>
                <c:pt idx="353">
                  <c:v>6.2500000000000333E-3</c:v>
                </c:pt>
                <c:pt idx="354">
                  <c:v>6.2499999999999778E-3</c:v>
                </c:pt>
                <c:pt idx="355">
                  <c:v>5.5555555555555358E-3</c:v>
                </c:pt>
                <c:pt idx="356">
                  <c:v>6.2500000000000333E-3</c:v>
                </c:pt>
                <c:pt idx="357">
                  <c:v>6.2500000000000333E-3</c:v>
                </c:pt>
                <c:pt idx="358">
                  <c:v>6.2500000000000333E-3</c:v>
                </c:pt>
                <c:pt idx="359">
                  <c:v>6.2500000000000333E-3</c:v>
                </c:pt>
                <c:pt idx="360">
                  <c:v>5.5555555555555913E-3</c:v>
                </c:pt>
                <c:pt idx="361">
                  <c:v>5.5555555555555913E-3</c:v>
                </c:pt>
                <c:pt idx="362">
                  <c:v>6.2500000000000333E-3</c:v>
                </c:pt>
                <c:pt idx="363">
                  <c:v>6.2500000000000333E-3</c:v>
                </c:pt>
                <c:pt idx="364">
                  <c:v>6.2500000000000333E-3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A5-482B-8FF6-8D8AA0C4C3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2284799"/>
        <c:axId val="912293951"/>
      </c:lineChart>
      <c:catAx>
        <c:axId val="91228479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12293951"/>
        <c:crosses val="autoZero"/>
        <c:auto val="1"/>
        <c:lblAlgn val="ctr"/>
        <c:lblOffset val="100"/>
        <c:noMultiLvlLbl val="0"/>
      </c:catAx>
      <c:valAx>
        <c:axId val="912293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122847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Tabelle2!$G$4</c:f>
              <c:strCache>
                <c:ptCount val="1"/>
                <c:pt idx="0">
                  <c:v>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Tabelle2!$H$1:$AL$3</c:f>
              <c:multiLvlStrCache>
                <c:ptCount val="31"/>
                <c:lvl>
                  <c:pt idx="0">
                    <c:v>06:32</c:v>
                  </c:pt>
                  <c:pt idx="1">
                    <c:v>06:33</c:v>
                  </c:pt>
                  <c:pt idx="2">
                    <c:v>06:33</c:v>
                  </c:pt>
                  <c:pt idx="3">
                    <c:v>06:33</c:v>
                  </c:pt>
                  <c:pt idx="4">
                    <c:v>06:32</c:v>
                  </c:pt>
                  <c:pt idx="5">
                    <c:v>06:32</c:v>
                  </c:pt>
                  <c:pt idx="6">
                    <c:v>06:32</c:v>
                  </c:pt>
                  <c:pt idx="7">
                    <c:v>06:32</c:v>
                  </c:pt>
                  <c:pt idx="8">
                    <c:v>06:32</c:v>
                  </c:pt>
                  <c:pt idx="9">
                    <c:v>06:31</c:v>
                  </c:pt>
                  <c:pt idx="10">
                    <c:v>06:31</c:v>
                  </c:pt>
                  <c:pt idx="11">
                    <c:v>06:31</c:v>
                  </c:pt>
                  <c:pt idx="12">
                    <c:v>06:30</c:v>
                  </c:pt>
                  <c:pt idx="13">
                    <c:v>06:30</c:v>
                  </c:pt>
                  <c:pt idx="14">
                    <c:v>06:29</c:v>
                  </c:pt>
                  <c:pt idx="15">
                    <c:v>06:29</c:v>
                  </c:pt>
                  <c:pt idx="16">
                    <c:v>06:28</c:v>
                  </c:pt>
                  <c:pt idx="17">
                    <c:v>06:28</c:v>
                  </c:pt>
                  <c:pt idx="18">
                    <c:v>06:27</c:v>
                  </c:pt>
                  <c:pt idx="19">
                    <c:v>06:26</c:v>
                  </c:pt>
                  <c:pt idx="20">
                    <c:v>06:25</c:v>
                  </c:pt>
                  <c:pt idx="21">
                    <c:v>06:25</c:v>
                  </c:pt>
                  <c:pt idx="22">
                    <c:v>06:24</c:v>
                  </c:pt>
                  <c:pt idx="23">
                    <c:v>06:23</c:v>
                  </c:pt>
                  <c:pt idx="24">
                    <c:v>06:22</c:v>
                  </c:pt>
                  <c:pt idx="25">
                    <c:v>06:21</c:v>
                  </c:pt>
                  <c:pt idx="26">
                    <c:v>06:20</c:v>
                  </c:pt>
                  <c:pt idx="27">
                    <c:v>06:19</c:v>
                  </c:pt>
                  <c:pt idx="28">
                    <c:v>06:18</c:v>
                  </c:pt>
                  <c:pt idx="29">
                    <c:v>06:17</c:v>
                  </c:pt>
                  <c:pt idx="30">
                    <c:v>06:16</c:v>
                  </c:pt>
                </c:lvl>
                <c:lvl>
                  <c:pt idx="0">
                    <c:v>6:41</c:v>
                  </c:pt>
                  <c:pt idx="1">
                    <c:v>6:41</c:v>
                  </c:pt>
                  <c:pt idx="2">
                    <c:v>6:41</c:v>
                  </c:pt>
                  <c:pt idx="3">
                    <c:v>6:41</c:v>
                  </c:pt>
                  <c:pt idx="4">
                    <c:v>6:41</c:v>
                  </c:pt>
                  <c:pt idx="5">
                    <c:v>6:41</c:v>
                  </c:pt>
                  <c:pt idx="6">
                    <c:v>6:41</c:v>
                  </c:pt>
                  <c:pt idx="7">
                    <c:v>6:40</c:v>
                  </c:pt>
                  <c:pt idx="8">
                    <c:v>6:40</c:v>
                  </c:pt>
                  <c:pt idx="9">
                    <c:v>6:40</c:v>
                  </c:pt>
                  <c:pt idx="10">
                    <c:v>6:39</c:v>
                  </c:pt>
                  <c:pt idx="11">
                    <c:v>6:39</c:v>
                  </c:pt>
                  <c:pt idx="12">
                    <c:v>6:38</c:v>
                  </c:pt>
                  <c:pt idx="13">
                    <c:v>6:38</c:v>
                  </c:pt>
                  <c:pt idx="14">
                    <c:v>6:37</c:v>
                  </c:pt>
                  <c:pt idx="15">
                    <c:v>6:37</c:v>
                  </c:pt>
                  <c:pt idx="16">
                    <c:v>6:36</c:v>
                  </c:pt>
                  <c:pt idx="17">
                    <c:v>6:35</c:v>
                  </c:pt>
                  <c:pt idx="18">
                    <c:v>6:34</c:v>
                  </c:pt>
                  <c:pt idx="19">
                    <c:v>6:34</c:v>
                  </c:pt>
                  <c:pt idx="20">
                    <c:v>6:33</c:v>
                  </c:pt>
                  <c:pt idx="21">
                    <c:v>6:32</c:v>
                  </c:pt>
                  <c:pt idx="22">
                    <c:v>6:31</c:v>
                  </c:pt>
                  <c:pt idx="23">
                    <c:v>6:30</c:v>
                  </c:pt>
                  <c:pt idx="24">
                    <c:v>6:30</c:v>
                  </c:pt>
                  <c:pt idx="25">
                    <c:v>6:29</c:v>
                  </c:pt>
                  <c:pt idx="26">
                    <c:v>6:28</c:v>
                  </c:pt>
                  <c:pt idx="27">
                    <c:v>6:26</c:v>
                  </c:pt>
                  <c:pt idx="28">
                    <c:v>6:25</c:v>
                  </c:pt>
                  <c:pt idx="29">
                    <c:v>6:24</c:v>
                  </c:pt>
                  <c:pt idx="30">
                    <c:v>6:23</c:v>
                  </c:pt>
                </c:lvl>
                <c:lvl>
                  <c:pt idx="0">
                    <c:v>01.01</c:v>
                  </c:pt>
                  <c:pt idx="1">
                    <c:v>02.01</c:v>
                  </c:pt>
                  <c:pt idx="2">
                    <c:v>03.01</c:v>
                  </c:pt>
                  <c:pt idx="3">
                    <c:v>04.01</c:v>
                  </c:pt>
                  <c:pt idx="4">
                    <c:v>05.01</c:v>
                  </c:pt>
                  <c:pt idx="5">
                    <c:v>06.01</c:v>
                  </c:pt>
                  <c:pt idx="6">
                    <c:v>07.01</c:v>
                  </c:pt>
                  <c:pt idx="7">
                    <c:v>08.01</c:v>
                  </c:pt>
                  <c:pt idx="8">
                    <c:v>09.01</c:v>
                  </c:pt>
                  <c:pt idx="9">
                    <c:v>10.01</c:v>
                  </c:pt>
                  <c:pt idx="10">
                    <c:v>11.01</c:v>
                  </c:pt>
                  <c:pt idx="11">
                    <c:v>12.01</c:v>
                  </c:pt>
                  <c:pt idx="12">
                    <c:v>13.01</c:v>
                  </c:pt>
                  <c:pt idx="13">
                    <c:v>14.01</c:v>
                  </c:pt>
                  <c:pt idx="14">
                    <c:v>15.01</c:v>
                  </c:pt>
                  <c:pt idx="15">
                    <c:v>16.01</c:v>
                  </c:pt>
                  <c:pt idx="16">
                    <c:v>17.01</c:v>
                  </c:pt>
                  <c:pt idx="17">
                    <c:v>18.01</c:v>
                  </c:pt>
                  <c:pt idx="18">
                    <c:v>19.01</c:v>
                  </c:pt>
                  <c:pt idx="19">
                    <c:v>20.01</c:v>
                  </c:pt>
                  <c:pt idx="20">
                    <c:v>21.01</c:v>
                  </c:pt>
                  <c:pt idx="21">
                    <c:v>22.01</c:v>
                  </c:pt>
                  <c:pt idx="22">
                    <c:v>23.01</c:v>
                  </c:pt>
                  <c:pt idx="23">
                    <c:v>24.01</c:v>
                  </c:pt>
                  <c:pt idx="24">
                    <c:v>25.01</c:v>
                  </c:pt>
                  <c:pt idx="25">
                    <c:v>26.01</c:v>
                  </c:pt>
                  <c:pt idx="26">
                    <c:v>27.01</c:v>
                  </c:pt>
                  <c:pt idx="27">
                    <c:v>28.01</c:v>
                  </c:pt>
                  <c:pt idx="28">
                    <c:v>29.01</c:v>
                  </c:pt>
                  <c:pt idx="29">
                    <c:v>30.01</c:v>
                  </c:pt>
                  <c:pt idx="30">
                    <c:v>31.01</c:v>
                  </c:pt>
                </c:lvl>
              </c:multiLvlStrCache>
            </c:multiLvlStrRef>
          </c:cat>
          <c:val>
            <c:numRef>
              <c:f>Tabelle2!$H$4:$AL$4</c:f>
              <c:numCache>
                <c:formatCode>[mm]</c:formatCode>
                <c:ptCount val="31"/>
                <c:pt idx="0">
                  <c:v>6.2500000000000333E-3</c:v>
                </c:pt>
                <c:pt idx="1">
                  <c:v>5.5555555555555913E-3</c:v>
                </c:pt>
                <c:pt idx="2">
                  <c:v>5.5555555555555913E-3</c:v>
                </c:pt>
                <c:pt idx="3">
                  <c:v>5.5555555555555913E-3</c:v>
                </c:pt>
                <c:pt idx="4">
                  <c:v>6.2500000000000333E-3</c:v>
                </c:pt>
                <c:pt idx="5">
                  <c:v>6.2500000000000333E-3</c:v>
                </c:pt>
                <c:pt idx="6">
                  <c:v>6.2500000000000333E-3</c:v>
                </c:pt>
                <c:pt idx="7">
                  <c:v>5.5555555555555913E-3</c:v>
                </c:pt>
                <c:pt idx="8">
                  <c:v>5.5555555555555913E-3</c:v>
                </c:pt>
                <c:pt idx="9">
                  <c:v>6.2500000000000333E-3</c:v>
                </c:pt>
                <c:pt idx="10">
                  <c:v>5.5555555555555913E-3</c:v>
                </c:pt>
                <c:pt idx="11">
                  <c:v>5.5555555555555913E-3</c:v>
                </c:pt>
                <c:pt idx="12">
                  <c:v>5.5555555555555358E-3</c:v>
                </c:pt>
                <c:pt idx="13">
                  <c:v>5.5555555555555358E-3</c:v>
                </c:pt>
                <c:pt idx="14">
                  <c:v>5.5555555555555913E-3</c:v>
                </c:pt>
                <c:pt idx="15">
                  <c:v>5.5555555555555913E-3</c:v>
                </c:pt>
                <c:pt idx="16">
                  <c:v>5.5555555555555358E-3</c:v>
                </c:pt>
                <c:pt idx="17">
                  <c:v>4.8611111111110938E-3</c:v>
                </c:pt>
                <c:pt idx="18">
                  <c:v>4.8611111111110938E-3</c:v>
                </c:pt>
                <c:pt idx="19">
                  <c:v>5.5555555555555358E-3</c:v>
                </c:pt>
                <c:pt idx="20">
                  <c:v>5.5555555555555358E-3</c:v>
                </c:pt>
                <c:pt idx="21">
                  <c:v>4.8611111111110938E-3</c:v>
                </c:pt>
                <c:pt idx="22">
                  <c:v>4.8611111111110938E-3</c:v>
                </c:pt>
                <c:pt idx="23">
                  <c:v>4.8611111111110938E-3</c:v>
                </c:pt>
                <c:pt idx="24">
                  <c:v>5.5555555555555358E-3</c:v>
                </c:pt>
                <c:pt idx="25">
                  <c:v>5.5555555555555358E-3</c:v>
                </c:pt>
                <c:pt idx="26">
                  <c:v>5.5555555555555358E-3</c:v>
                </c:pt>
                <c:pt idx="27">
                  <c:v>4.8611111111110938E-3</c:v>
                </c:pt>
                <c:pt idx="28">
                  <c:v>4.8611111111110938E-3</c:v>
                </c:pt>
                <c:pt idx="29">
                  <c:v>4.8611111111110938E-3</c:v>
                </c:pt>
                <c:pt idx="30">
                  <c:v>4.8611111111110938E-3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90-4C64-80FF-D2538EC885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03068928"/>
        <c:axId val="803071424"/>
      </c:lineChart>
      <c:catAx>
        <c:axId val="803068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03071424"/>
        <c:crosses val="autoZero"/>
        <c:auto val="1"/>
        <c:lblAlgn val="ctr"/>
        <c:lblOffset val="100"/>
        <c:noMultiLvlLbl val="0"/>
      </c:catAx>
      <c:valAx>
        <c:axId val="803071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mm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03068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Tabelle2!$G$1</c:f>
              <c:strCache>
                <c:ptCount val="1"/>
                <c:pt idx="0">
                  <c:v>Datum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Tabelle2!$H$1:$AL$1</c:f>
              <c:numCache>
                <c:formatCode>dd/mm</c:formatCode>
                <c:ptCount val="31"/>
                <c:pt idx="0">
                  <c:v>43100</c:v>
                </c:pt>
                <c:pt idx="1">
                  <c:v>43101</c:v>
                </c:pt>
                <c:pt idx="2">
                  <c:v>43102</c:v>
                </c:pt>
                <c:pt idx="3">
                  <c:v>43103</c:v>
                </c:pt>
                <c:pt idx="4">
                  <c:v>43104</c:v>
                </c:pt>
                <c:pt idx="5">
                  <c:v>43105</c:v>
                </c:pt>
                <c:pt idx="6">
                  <c:v>43106</c:v>
                </c:pt>
                <c:pt idx="7">
                  <c:v>43107</c:v>
                </c:pt>
                <c:pt idx="8">
                  <c:v>43108</c:v>
                </c:pt>
                <c:pt idx="9">
                  <c:v>43109</c:v>
                </c:pt>
                <c:pt idx="10">
                  <c:v>43110</c:v>
                </c:pt>
                <c:pt idx="11">
                  <c:v>43111</c:v>
                </c:pt>
                <c:pt idx="12">
                  <c:v>43112</c:v>
                </c:pt>
                <c:pt idx="13">
                  <c:v>43113</c:v>
                </c:pt>
                <c:pt idx="14">
                  <c:v>43114</c:v>
                </c:pt>
                <c:pt idx="15">
                  <c:v>43115</c:v>
                </c:pt>
                <c:pt idx="16">
                  <c:v>43116</c:v>
                </c:pt>
                <c:pt idx="17">
                  <c:v>43117</c:v>
                </c:pt>
                <c:pt idx="18">
                  <c:v>43118</c:v>
                </c:pt>
                <c:pt idx="19">
                  <c:v>43119</c:v>
                </c:pt>
                <c:pt idx="20">
                  <c:v>43120</c:v>
                </c:pt>
                <c:pt idx="21">
                  <c:v>43121</c:v>
                </c:pt>
                <c:pt idx="22">
                  <c:v>43122</c:v>
                </c:pt>
                <c:pt idx="23">
                  <c:v>43123</c:v>
                </c:pt>
                <c:pt idx="24">
                  <c:v>43124</c:v>
                </c:pt>
                <c:pt idx="25">
                  <c:v>43125</c:v>
                </c:pt>
                <c:pt idx="26">
                  <c:v>43126</c:v>
                </c:pt>
                <c:pt idx="27">
                  <c:v>43127</c:v>
                </c:pt>
                <c:pt idx="28">
                  <c:v>43128</c:v>
                </c:pt>
                <c:pt idx="29">
                  <c:v>43129</c:v>
                </c:pt>
                <c:pt idx="30">
                  <c:v>43130</c:v>
                </c:pt>
              </c:numCache>
            </c:numRef>
          </c:cat>
          <c:val>
            <c:numRef>
              <c:f>Tabelle2!$H$1:$AL$1</c:f>
              <c:numCache>
                <c:formatCode>dd/mm</c:formatCode>
                <c:ptCount val="31"/>
                <c:pt idx="0">
                  <c:v>43100</c:v>
                </c:pt>
                <c:pt idx="1">
                  <c:v>43101</c:v>
                </c:pt>
                <c:pt idx="2">
                  <c:v>43102</c:v>
                </c:pt>
                <c:pt idx="3">
                  <c:v>43103</c:v>
                </c:pt>
                <c:pt idx="4">
                  <c:v>43104</c:v>
                </c:pt>
                <c:pt idx="5">
                  <c:v>43105</c:v>
                </c:pt>
                <c:pt idx="6">
                  <c:v>43106</c:v>
                </c:pt>
                <c:pt idx="7">
                  <c:v>43107</c:v>
                </c:pt>
                <c:pt idx="8">
                  <c:v>43108</c:v>
                </c:pt>
                <c:pt idx="9">
                  <c:v>43109</c:v>
                </c:pt>
                <c:pt idx="10">
                  <c:v>43110</c:v>
                </c:pt>
                <c:pt idx="11">
                  <c:v>43111</c:v>
                </c:pt>
                <c:pt idx="12">
                  <c:v>43112</c:v>
                </c:pt>
                <c:pt idx="13">
                  <c:v>43113</c:v>
                </c:pt>
                <c:pt idx="14">
                  <c:v>43114</c:v>
                </c:pt>
                <c:pt idx="15">
                  <c:v>43115</c:v>
                </c:pt>
                <c:pt idx="16">
                  <c:v>43116</c:v>
                </c:pt>
                <c:pt idx="17">
                  <c:v>43117</c:v>
                </c:pt>
                <c:pt idx="18">
                  <c:v>43118</c:v>
                </c:pt>
                <c:pt idx="19">
                  <c:v>43119</c:v>
                </c:pt>
                <c:pt idx="20">
                  <c:v>43120</c:v>
                </c:pt>
                <c:pt idx="21">
                  <c:v>43121</c:v>
                </c:pt>
                <c:pt idx="22">
                  <c:v>43122</c:v>
                </c:pt>
                <c:pt idx="23">
                  <c:v>43123</c:v>
                </c:pt>
                <c:pt idx="24">
                  <c:v>43124</c:v>
                </c:pt>
                <c:pt idx="25">
                  <c:v>43125</c:v>
                </c:pt>
                <c:pt idx="26">
                  <c:v>43126</c:v>
                </c:pt>
                <c:pt idx="27">
                  <c:v>43127</c:v>
                </c:pt>
                <c:pt idx="28">
                  <c:v>43128</c:v>
                </c:pt>
                <c:pt idx="29">
                  <c:v>43129</c:v>
                </c:pt>
                <c:pt idx="30">
                  <c:v>43130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3E-4DC5-98F9-6ED8E7357B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03068928"/>
        <c:axId val="803071424"/>
      </c:lineChart>
      <c:dateAx>
        <c:axId val="803068928"/>
        <c:scaling>
          <c:orientation val="minMax"/>
        </c:scaling>
        <c:delete val="0"/>
        <c:axPos val="b"/>
        <c:numFmt formatCode="dd/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03071424"/>
        <c:crosses val="autoZero"/>
        <c:auto val="1"/>
        <c:lblOffset val="100"/>
        <c:baseTimeUnit val="days"/>
      </c:dateAx>
      <c:valAx>
        <c:axId val="803071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dd/mm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03068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502920</xdr:colOff>
      <xdr:row>9</xdr:row>
      <xdr:rowOff>71437</xdr:rowOff>
    </xdr:from>
    <xdr:to>
      <xdr:col>15</xdr:col>
      <xdr:colOff>320040</xdr:colOff>
      <xdr:row>25</xdr:row>
      <xdr:rowOff>47625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DCAB27D-DD2D-49C9-89F4-AF15E39294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19</xdr:col>
      <xdr:colOff>464820</xdr:colOff>
      <xdr:row>4</xdr:row>
      <xdr:rowOff>83820</xdr:rowOff>
    </xdr:from>
    <xdr:ext cx="2552701" cy="76200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F57138DE-3416-454E-BB21-EFF7C09E41D7}"/>
            </a:ext>
          </a:extLst>
        </xdr:cNvPr>
        <xdr:cNvSpPr txBox="1"/>
      </xdr:nvSpPr>
      <xdr:spPr>
        <a:xfrm>
          <a:off x="13963246139" y="876300"/>
          <a:ext cx="2552701" cy="762000"/>
        </a:xfrm>
        <a:prstGeom prst="rect">
          <a:avLst/>
        </a:prstGeom>
        <a:solidFill>
          <a:srgbClr val="FFFF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 rtl="1"/>
          <a:r>
            <a:rPr lang="ar-YE" sz="1400" b="1">
              <a:solidFill>
                <a:srgbClr val="FF0000"/>
              </a:solidFill>
            </a:rPr>
            <a:t>اسم الصلاة المعرف = مواقيت المحسنين </a:t>
          </a:r>
        </a:p>
        <a:p>
          <a:pPr algn="ctr" rtl="1"/>
          <a:r>
            <a:rPr lang="ar-YE" sz="1400" b="1">
              <a:solidFill>
                <a:srgbClr val="FF0000"/>
              </a:solidFill>
            </a:rPr>
            <a:t>اسم الصلاة النكرة = المواقيت الجديدة</a:t>
          </a:r>
          <a:endParaRPr lang="de-DE" sz="1400" b="1">
            <a:solidFill>
              <a:srgbClr val="FF0000"/>
            </a:solidFill>
          </a:endParaRPr>
        </a:p>
      </xdr:txBody>
    </xdr:sp>
    <xdr:clientData/>
  </xdr:oneCellAnchor>
  <xdr:twoCellAnchor>
    <xdr:from>
      <xdr:col>20</xdr:col>
      <xdr:colOff>163830</xdr:colOff>
      <xdr:row>325</xdr:row>
      <xdr:rowOff>87630</xdr:rowOff>
    </xdr:from>
    <xdr:to>
      <xdr:col>29</xdr:col>
      <xdr:colOff>723900</xdr:colOff>
      <xdr:row>339</xdr:row>
      <xdr:rowOff>57150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6B27847-4A2A-47A6-890F-EC00FDDC11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838200</xdr:colOff>
      <xdr:row>4</xdr:row>
      <xdr:rowOff>137160</xdr:rowOff>
    </xdr:from>
    <xdr:to>
      <xdr:col>12</xdr:col>
      <xdr:colOff>266700</xdr:colOff>
      <xdr:row>20</xdr:row>
      <xdr:rowOff>144780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9EABDFE1-F6A0-4F8F-B867-8ECDCA4587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358140</xdr:colOff>
      <xdr:row>5</xdr:row>
      <xdr:rowOff>45720</xdr:rowOff>
    </xdr:from>
    <xdr:to>
      <xdr:col>35</xdr:col>
      <xdr:colOff>320040</xdr:colOff>
      <xdr:row>21</xdr:row>
      <xdr:rowOff>152400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8FC2363C-3A1C-4523-9D4E-0968AB84AC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.L\Downloads\l02_linien_legende_dynamisc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1"/>
    </sheetNames>
    <sheetDataSet>
      <sheetData sheetId="0">
        <row r="5">
          <cell r="C5" t="str">
            <v>J</v>
          </cell>
          <cell r="D5" t="str">
            <v>F</v>
          </cell>
          <cell r="E5" t="str">
            <v>M</v>
          </cell>
          <cell r="F5" t="str">
            <v>A</v>
          </cell>
          <cell r="G5" t="str">
            <v>M</v>
          </cell>
          <cell r="H5" t="str">
            <v>J</v>
          </cell>
          <cell r="I5" t="str">
            <v>J</v>
          </cell>
          <cell r="J5" t="str">
            <v>A</v>
          </cell>
          <cell r="K5" t="str">
            <v>S</v>
          </cell>
          <cell r="L5" t="str">
            <v>O</v>
          </cell>
          <cell r="M5" t="str">
            <v>N</v>
          </cell>
          <cell r="N5" t="str">
            <v>D</v>
          </cell>
        </row>
        <row r="6">
          <cell r="B6" t="str">
            <v>Aktie A</v>
          </cell>
          <cell r="C6">
            <v>22.218982828036964</v>
          </cell>
          <cell r="D6">
            <v>69.051102817890211</v>
          </cell>
          <cell r="E6">
            <v>71</v>
          </cell>
          <cell r="F6">
            <v>38.277554738887943</v>
          </cell>
          <cell r="G6">
            <v>49.740917728325144</v>
          </cell>
          <cell r="H6">
            <v>44.323173414614644</v>
          </cell>
          <cell r="I6">
            <v>55</v>
          </cell>
          <cell r="J6">
            <v>61.812230666061517</v>
          </cell>
          <cell r="P6">
            <v>61.812230666061517</v>
          </cell>
          <cell r="Q6">
            <v>9</v>
          </cell>
        </row>
        <row r="7">
          <cell r="B7" t="str">
            <v>Aktie B</v>
          </cell>
          <cell r="C7">
            <v>44.445847701661521</v>
          </cell>
          <cell r="D7">
            <v>21.01398213723289</v>
          </cell>
          <cell r="E7">
            <v>60.659257637022698</v>
          </cell>
          <cell r="F7">
            <v>77</v>
          </cell>
          <cell r="G7">
            <v>50.770222115952883</v>
          </cell>
          <cell r="H7">
            <v>25.910742820214381</v>
          </cell>
          <cell r="I7">
            <v>31</v>
          </cell>
          <cell r="J7">
            <v>36</v>
          </cell>
          <cell r="P7">
            <v>36</v>
          </cell>
          <cell r="Q7">
            <v>9</v>
          </cell>
        </row>
        <row r="8">
          <cell r="B8" t="str">
            <v>Aktie C</v>
          </cell>
          <cell r="C8">
            <v>25.440095517044142</v>
          </cell>
          <cell r="D8">
            <v>52.38456775634895</v>
          </cell>
          <cell r="E8">
            <v>45.140176610832512</v>
          </cell>
          <cell r="F8">
            <v>47.834190693492523</v>
          </cell>
          <cell r="G8">
            <v>42.071889356873591</v>
          </cell>
          <cell r="H8">
            <v>36.250190544661407</v>
          </cell>
          <cell r="I8">
            <v>52</v>
          </cell>
          <cell r="J8">
            <v>48</v>
          </cell>
          <cell r="P8">
            <v>48</v>
          </cell>
          <cell r="Q8">
            <v>9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4" displayName="Tabelle4" ref="A1:T366" totalsRowShown="0" headerRowDxfId="88" dataDxfId="87">
  <tableColumns count="20">
    <tableColumn id="1" xr3:uid="{00000000-0010-0000-0000-000001000000}" name="Hijri" dataDxfId="86">
      <calculatedColumnFormula>Tabelle4[[#This Row],[Datum]]</calculatedColumnFormula>
    </tableColumn>
    <tableColumn id="2" xr3:uid="{00000000-0010-0000-0000-000002000000}" name="Datum" dataDxfId="32"/>
    <tableColumn id="3" xr3:uid="{00000000-0010-0000-0000-000003000000}" name="الفجر " dataDxfId="85"/>
    <tableColumn id="15" xr3:uid="{00000000-0010-0000-0000-00000F000000}" name="فجر" dataDxfId="84" dataCellStyle="Standard 2"/>
    <tableColumn id="9" xr3:uid="{00000000-0010-0000-0000-000009000000}" name="1" dataDxfId="83" dataCellStyle="Standard 2">
      <calculatedColumnFormula>(Tabelle4[[#This Row],[الفجر ]]-Tabelle4[[#This Row],[فجر]])</calculatedColumnFormula>
    </tableColumn>
    <tableColumn id="4" xr3:uid="{00000000-0010-0000-0000-000004000000}" name="الشروق" dataDxfId="82"/>
    <tableColumn id="16" xr3:uid="{00000000-0010-0000-0000-000010000000}" name="شروق" dataDxfId="81" dataCellStyle="Standard 2"/>
    <tableColumn id="10" xr3:uid="{00000000-0010-0000-0000-00000A000000}" name="10" dataDxfId="80" dataCellStyle="Standard 2">
      <calculatedColumnFormula>Tabelle4[[#This Row],[الشروق]]-Tabelle4[[#This Row],[شروق]]</calculatedColumnFormula>
    </tableColumn>
    <tableColumn id="5" xr3:uid="{00000000-0010-0000-0000-000005000000}" name="الظهر" dataDxfId="79"/>
    <tableColumn id="17" xr3:uid="{00000000-0010-0000-0000-000011000000}" name="ظهر" dataDxfId="78" dataCellStyle="Standard 2"/>
    <tableColumn id="12" xr3:uid="{00000000-0010-0000-0000-00000C000000}" name="2" dataDxfId="77" dataCellStyle="Standard 2">
      <calculatedColumnFormula>Tabelle4[[#This Row],[الظهر]]-Tabelle4[[#This Row],[ظهر]]</calculatedColumnFormula>
    </tableColumn>
    <tableColumn id="6" xr3:uid="{00000000-0010-0000-0000-000006000000}" name="العصر" dataDxfId="76"/>
    <tableColumn id="18" xr3:uid="{00000000-0010-0000-0000-000012000000}" name="عصر" dataDxfId="75" dataCellStyle="Standard 2"/>
    <tableColumn id="13" xr3:uid="{00000000-0010-0000-0000-00000D000000}" name="3" dataDxfId="74" dataCellStyle="Standard 2">
      <calculatedColumnFormula>Tabelle4[[#This Row],[العصر]]-Tabelle4[[#This Row],[عصر]]</calculatedColumnFormula>
    </tableColumn>
    <tableColumn id="7" xr3:uid="{00000000-0010-0000-0000-000007000000}" name="المغرب" dataDxfId="73"/>
    <tableColumn id="19" xr3:uid="{00000000-0010-0000-0000-000013000000}" name="مغرب" dataDxfId="72" dataCellStyle="Standard 2"/>
    <tableColumn id="14" xr3:uid="{00000000-0010-0000-0000-00000E000000}" name="4" dataDxfId="71" dataCellStyle="Standard 2">
      <calculatedColumnFormula>Tabelle4[[#This Row],[المغرب]]-Tabelle4[[#This Row],[مغرب]]</calculatedColumnFormula>
    </tableColumn>
    <tableColumn id="8" xr3:uid="{00000000-0010-0000-0000-000008000000}" name="العشاء" dataDxfId="70"/>
    <tableColumn id="20" xr3:uid="{00000000-0010-0000-0000-000014000000}" name="عشاء" dataDxfId="69" dataCellStyle="Standard 2"/>
    <tableColumn id="21" xr3:uid="{00000000-0010-0000-0000-000015000000}" name="5" dataDxfId="68" dataCellStyle="Standard 2">
      <calculatedColumnFormula>Tabelle4[[#This Row],[العشاء]]-Tabelle4[[#This Row],[عشاء]]</calculatedColumnFormula>
    </tableColumn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le2" displayName="Tabelle2" ref="A1:H366" totalsRowShown="0" headerRowDxfId="67" headerRowCellStyle="Standard 2">
  <tableColumns count="8">
    <tableColumn id="1" xr3:uid="{00000000-0010-0000-0100-000001000000}" name="Hijri" dataDxfId="66" dataCellStyle="Standard 2"/>
    <tableColumn id="2" xr3:uid="{00000000-0010-0000-0100-000002000000}" name="Datum" dataDxfId="65" dataCellStyle="Standard 2"/>
    <tableColumn id="3" xr3:uid="{00000000-0010-0000-0100-000003000000}" name="الفجر" dataDxfId="64"/>
    <tableColumn id="4" xr3:uid="{00000000-0010-0000-0100-000004000000}" name="الشروق" dataDxfId="63"/>
    <tableColumn id="5" xr3:uid="{00000000-0010-0000-0100-000005000000}" name="الظهر" dataDxfId="62"/>
    <tableColumn id="6" xr3:uid="{00000000-0010-0000-0100-000006000000}" name="العصر" dataDxfId="61"/>
    <tableColumn id="7" xr3:uid="{00000000-0010-0000-0100-000007000000}" name="المغرب" dataDxfId="60"/>
    <tableColumn id="8" xr3:uid="{00000000-0010-0000-0100-000008000000}" name="العشاء" dataDxfId="59"/>
  </tableColumns>
  <tableStyleInfo name="TableStyleMedium24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32291-720B-4EBF-8633-80AE7D8CD0E4}">
  <dimension ref="A4:Q10"/>
  <sheetViews>
    <sheetView rightToLeft="1" topLeftCell="A4" zoomScaleNormal="100" workbookViewId="0">
      <selection activeCell="Q16" sqref="Q16"/>
    </sheetView>
  </sheetViews>
  <sheetFormatPr baseColWidth="10" defaultRowHeight="14.4" x14ac:dyDescent="0.3"/>
  <cols>
    <col min="1" max="1" width="6.8984375" style="24" customWidth="1"/>
    <col min="2" max="2" width="11.796875" style="24" customWidth="1"/>
    <col min="3" max="14" width="9.296875" style="24" customWidth="1"/>
    <col min="15" max="16384" width="11.19921875" style="24"/>
  </cols>
  <sheetData>
    <row r="4" spans="1:17" x14ac:dyDescent="0.3"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</row>
    <row r="5" spans="1:17" x14ac:dyDescent="0.3">
      <c r="C5" s="26" t="s">
        <v>1137</v>
      </c>
      <c r="D5" s="26" t="s">
        <v>1138</v>
      </c>
      <c r="E5" s="26" t="s">
        <v>1139</v>
      </c>
      <c r="F5" s="26" t="s">
        <v>1140</v>
      </c>
      <c r="G5" s="26" t="s">
        <v>1139</v>
      </c>
      <c r="H5" s="26" t="s">
        <v>1137</v>
      </c>
      <c r="I5" s="26" t="s">
        <v>1137</v>
      </c>
      <c r="J5" s="26" t="s">
        <v>1140</v>
      </c>
      <c r="K5" s="26" t="s">
        <v>1141</v>
      </c>
      <c r="L5" s="26" t="s">
        <v>1142</v>
      </c>
      <c r="M5" s="26" t="s">
        <v>1143</v>
      </c>
      <c r="N5" s="26" t="s">
        <v>1144</v>
      </c>
      <c r="P5" s="27" t="s">
        <v>1145</v>
      </c>
      <c r="Q5" s="27" t="s">
        <v>1146</v>
      </c>
    </row>
    <row r="6" spans="1:17" x14ac:dyDescent="0.3">
      <c r="A6" s="26"/>
      <c r="B6" s="24" t="s">
        <v>1147</v>
      </c>
      <c r="C6" s="28">
        <v>22.218982828036964</v>
      </c>
      <c r="D6" s="28">
        <v>69.051102817890211</v>
      </c>
      <c r="E6" s="28">
        <v>71</v>
      </c>
      <c r="F6" s="28">
        <v>38.277554738887943</v>
      </c>
      <c r="G6" s="28">
        <v>49.740917728325144</v>
      </c>
      <c r="H6" s="28">
        <v>44.323173414614644</v>
      </c>
      <c r="I6" s="28">
        <v>55</v>
      </c>
      <c r="J6" s="28">
        <v>61.812230666061517</v>
      </c>
      <c r="K6" s="28"/>
      <c r="L6" s="28"/>
      <c r="M6" s="28"/>
      <c r="N6" s="28"/>
      <c r="O6" s="26"/>
      <c r="P6" s="29">
        <v>62</v>
      </c>
      <c r="Q6" s="29">
        <v>9</v>
      </c>
    </row>
    <row r="7" spans="1:17" x14ac:dyDescent="0.3">
      <c r="B7" s="24" t="s">
        <v>1148</v>
      </c>
      <c r="C7" s="28">
        <v>44.445847701661521</v>
      </c>
      <c r="D7" s="28">
        <v>21.01398213723289</v>
      </c>
      <c r="E7" s="28">
        <v>60.659257637022698</v>
      </c>
      <c r="F7" s="28">
        <v>77</v>
      </c>
      <c r="G7" s="28">
        <v>50.770222115952883</v>
      </c>
      <c r="H7" s="28">
        <v>25.910742820214381</v>
      </c>
      <c r="I7" s="28">
        <v>31</v>
      </c>
      <c r="J7" s="28">
        <v>36</v>
      </c>
      <c r="K7" s="28"/>
      <c r="L7" s="28"/>
      <c r="M7" s="28"/>
      <c r="N7" s="28"/>
      <c r="P7" s="29">
        <f>HLOOKUP((Q7-1),$C$4:$N$8,4,0)</f>
        <v>36</v>
      </c>
      <c r="Q7" s="29">
        <f>13-COUNTIF(C7:N7,"")</f>
        <v>9</v>
      </c>
    </row>
    <row r="8" spans="1:17" x14ac:dyDescent="0.3"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6"/>
    </row>
    <row r="9" spans="1:17" x14ac:dyDescent="0.3">
      <c r="D9" s="26"/>
      <c r="F9" s="26"/>
    </row>
    <row r="10" spans="1:17" x14ac:dyDescent="0.3">
      <c r="A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N10" s="26"/>
      <c r="O10" s="26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66"/>
  <sheetViews>
    <sheetView rightToLeft="1" tabSelected="1" zoomScale="110" zoomScaleNormal="110" workbookViewId="0">
      <selection activeCell="D10" sqref="D10"/>
    </sheetView>
  </sheetViews>
  <sheetFormatPr baseColWidth="10" defaultRowHeight="15.6" x14ac:dyDescent="0.3"/>
  <cols>
    <col min="1" max="1" width="17.69921875" style="8" bestFit="1" customWidth="1"/>
    <col min="2" max="2" width="6.59765625" style="8" bestFit="1" customWidth="1"/>
    <col min="3" max="4" width="5.3984375" style="8" bestFit="1" customWidth="1"/>
    <col min="5" max="5" width="3.5" style="9" bestFit="1" customWidth="1"/>
    <col min="6" max="6" width="6" style="8" bestFit="1" customWidth="1"/>
    <col min="7" max="7" width="5.3984375" style="8" bestFit="1" customWidth="1"/>
    <col min="8" max="8" width="2.8984375" style="8" bestFit="1" customWidth="1"/>
    <col min="9" max="10" width="5.3984375" style="8" bestFit="1" customWidth="1"/>
    <col min="11" max="11" width="3.5" style="8" bestFit="1" customWidth="1"/>
    <col min="12" max="13" width="5.3984375" style="8" bestFit="1" customWidth="1"/>
    <col min="14" max="14" width="3.5" style="8" bestFit="1" customWidth="1"/>
    <col min="15" max="15" width="5.796875" style="8" bestFit="1" customWidth="1"/>
    <col min="16" max="16" width="5.3984375" style="8" bestFit="1" customWidth="1"/>
    <col min="17" max="17" width="4.5" style="9" bestFit="1" customWidth="1"/>
    <col min="18" max="19" width="5.3984375" style="8" bestFit="1" customWidth="1"/>
    <col min="20" max="20" width="3.5" style="9" bestFit="1" customWidth="1"/>
    <col min="21" max="21" width="11.19921875" style="1"/>
    <col min="22" max="22" width="3.5" style="1" bestFit="1" customWidth="1"/>
    <col min="23" max="23" width="2.8984375" style="1" bestFit="1" customWidth="1"/>
    <col min="24" max="24" width="3.5" style="1" bestFit="1" customWidth="1"/>
    <col min="25" max="26" width="3.8984375" style="1" bestFit="1" customWidth="1"/>
    <col min="27" max="27" width="1.8984375" style="1" bestFit="1" customWidth="1"/>
    <col min="28" max="16384" width="11.19921875" style="1"/>
  </cols>
  <sheetData>
    <row r="1" spans="1:27" x14ac:dyDescent="0.3">
      <c r="A1" s="8" t="s">
        <v>1116</v>
      </c>
      <c r="B1" s="8" t="s">
        <v>1117</v>
      </c>
      <c r="C1" s="8" t="s">
        <v>1127</v>
      </c>
      <c r="D1" s="8" t="s">
        <v>1128</v>
      </c>
      <c r="E1" s="9" t="s">
        <v>1124</v>
      </c>
      <c r="F1" s="8" t="s">
        <v>1119</v>
      </c>
      <c r="G1" s="8" t="s">
        <v>1129</v>
      </c>
      <c r="H1" s="8" t="s">
        <v>1125</v>
      </c>
      <c r="I1" s="8" t="s">
        <v>1120</v>
      </c>
      <c r="J1" s="8" t="s">
        <v>1130</v>
      </c>
      <c r="K1" s="8" t="s">
        <v>1126</v>
      </c>
      <c r="L1" s="8" t="s">
        <v>1121</v>
      </c>
      <c r="M1" s="8" t="s">
        <v>1131</v>
      </c>
      <c r="N1" s="8" t="s">
        <v>1132</v>
      </c>
      <c r="O1" s="8" t="s">
        <v>1122</v>
      </c>
      <c r="P1" s="8" t="s">
        <v>1133</v>
      </c>
      <c r="Q1" s="9" t="s">
        <v>1134</v>
      </c>
      <c r="R1" s="8" t="s">
        <v>1123</v>
      </c>
      <c r="S1" s="8" t="s">
        <v>1135</v>
      </c>
      <c r="T1" s="9" t="s">
        <v>1136</v>
      </c>
      <c r="V1" s="21">
        <v>1</v>
      </c>
      <c r="W1" s="22">
        <v>10</v>
      </c>
      <c r="X1" s="22">
        <v>2</v>
      </c>
      <c r="Y1" s="22">
        <v>3</v>
      </c>
      <c r="Z1" s="22">
        <v>4</v>
      </c>
      <c r="AA1" s="1">
        <v>5</v>
      </c>
    </row>
    <row r="2" spans="1:27" x14ac:dyDescent="0.3">
      <c r="A2" s="11">
        <f>Tabelle4[[#This Row],[Datum]]</f>
        <v>43100</v>
      </c>
      <c r="B2" s="30">
        <v>43100</v>
      </c>
      <c r="C2" s="14">
        <v>0.27847222222222223</v>
      </c>
      <c r="D2" s="10" t="s">
        <v>1</v>
      </c>
      <c r="E2" s="13">
        <f>(Tabelle4[[#This Row],[الفجر ]]-Tabelle4[[#This Row],[فجر]])</f>
        <v>6.2500000000000333E-3</v>
      </c>
      <c r="F2" s="12">
        <v>0.35555555555555557</v>
      </c>
      <c r="G2" s="10" t="s">
        <v>2</v>
      </c>
      <c r="H2" s="13">
        <f>Tabelle4[[#This Row],[الشروق]]-Tabelle4[[#This Row],[شروق]]</f>
        <v>2.0833333333333814E-3</v>
      </c>
      <c r="I2" s="12">
        <v>0.52569444444444446</v>
      </c>
      <c r="J2" s="10" t="s">
        <v>3</v>
      </c>
      <c r="K2" s="13">
        <f>Tabelle4[[#This Row],[الظهر]]-Tabelle4[[#This Row],[ظهر]]</f>
        <v>-2.0833333333333259E-3</v>
      </c>
      <c r="L2" s="12">
        <v>0.59791666666666665</v>
      </c>
      <c r="M2" s="10" t="s">
        <v>4</v>
      </c>
      <c r="N2" s="13">
        <f>Tabelle4[[#This Row],[العصر]]-Tabelle4[[#This Row],[عصر]]</f>
        <v>-6.9444444444444198E-4</v>
      </c>
      <c r="O2" s="12">
        <v>0.69444444444444453</v>
      </c>
      <c r="P2" s="10" t="s">
        <v>5</v>
      </c>
      <c r="Q2" s="13">
        <f>Tabelle4[[#This Row],[المغرب]]-Tabelle4[[#This Row],[مغرب]]</f>
        <v>-6.9444444444433095E-4</v>
      </c>
      <c r="R2" s="12">
        <v>0.76666666666666661</v>
      </c>
      <c r="S2" s="10" t="s">
        <v>6</v>
      </c>
      <c r="T2" s="13">
        <f>Tabelle4[[#This Row],[العشاء]]-Tabelle4[[#This Row],[عشاء]]</f>
        <v>-4.8611111111110938E-3</v>
      </c>
      <c r="U2" s="20"/>
      <c r="V2" s="23">
        <f>MIN(Tabelle4[1])</f>
        <v>-4.1666666666666657E-2</v>
      </c>
      <c r="W2" s="23">
        <f>MIN(Tabelle4[10])</f>
        <v>0</v>
      </c>
      <c r="X2" s="23">
        <f>MIN(Tabelle4[2])</f>
        <v>-3.4722222222222099E-3</v>
      </c>
      <c r="Y2" s="23">
        <f>MIN(Tabelle4[الظهر])</f>
        <v>0.51111111111111118</v>
      </c>
      <c r="Z2" s="23">
        <f>MIN(Tabelle4[شروق])</f>
        <v>0.26041666666666669</v>
      </c>
    </row>
    <row r="3" spans="1:27" x14ac:dyDescent="0.3">
      <c r="A3" s="11">
        <f>Tabelle4[[#This Row],[Datum]]</f>
        <v>43101</v>
      </c>
      <c r="B3" s="30">
        <v>43101</v>
      </c>
      <c r="C3" s="14">
        <v>0.27847222222222223</v>
      </c>
      <c r="D3" s="10" t="s">
        <v>8</v>
      </c>
      <c r="E3" s="13">
        <f>(Tabelle4[[#This Row],[الفجر ]]-Tabelle4[[#This Row],[فجر]])</f>
        <v>5.5555555555555913E-3</v>
      </c>
      <c r="F3" s="12">
        <v>0.35555555555555557</v>
      </c>
      <c r="G3" s="10" t="s">
        <v>2</v>
      </c>
      <c r="H3" s="13">
        <f>Tabelle4[[#This Row],[الشروق]]-Tabelle4[[#This Row],[شروق]]</f>
        <v>2.0833333333333814E-3</v>
      </c>
      <c r="I3" s="12">
        <v>0.52569444444444446</v>
      </c>
      <c r="J3" s="10" t="s">
        <v>3</v>
      </c>
      <c r="K3" s="13">
        <f>Tabelle4[[#This Row],[الظهر]]-Tabelle4[[#This Row],[ظهر]]</f>
        <v>-2.0833333333333259E-3</v>
      </c>
      <c r="L3" s="12">
        <v>0.59861111111111109</v>
      </c>
      <c r="M3" s="10" t="s">
        <v>4</v>
      </c>
      <c r="N3" s="13">
        <f>Tabelle4[[#This Row],[العصر]]-Tabelle4[[#This Row],[عصر]]</f>
        <v>0</v>
      </c>
      <c r="O3" s="12">
        <v>0.69513888888888886</v>
      </c>
      <c r="P3" s="10" t="s">
        <v>9</v>
      </c>
      <c r="Q3" s="13">
        <f>Tabelle4[[#This Row],[المغرب]]-Tabelle4[[#This Row],[مغرب]]</f>
        <v>-6.9444444444444198E-4</v>
      </c>
      <c r="R3" s="12">
        <v>0.76736111111111116</v>
      </c>
      <c r="S3" s="10" t="s">
        <v>10</v>
      </c>
      <c r="T3" s="13">
        <f>Tabelle4[[#This Row],[العشاء]]-Tabelle4[[#This Row],[عشاء]]</f>
        <v>-4.8611111111110938E-3</v>
      </c>
      <c r="V3" s="23">
        <f>MAX(Tabelle4[1])</f>
        <v>1.9444444444444459E-2</v>
      </c>
      <c r="W3" s="23">
        <f>MAX(Tabelle4[10])</f>
        <v>3.4722222222222654E-3</v>
      </c>
      <c r="X3" s="23">
        <f>MAX(Tabelle4[2])</f>
        <v>-2.0833333333332149E-3</v>
      </c>
      <c r="Y3" s="23">
        <f>MAX(Tabelle4[الظهر])</f>
        <v>0.56874999999999998</v>
      </c>
      <c r="Z3" s="23">
        <f>MAX(Tabelle4[شروق])</f>
        <v>0.26041666666666669</v>
      </c>
    </row>
    <row r="4" spans="1:27" x14ac:dyDescent="0.3">
      <c r="A4" s="11">
        <f>Tabelle4[[#This Row],[Datum]]</f>
        <v>43102</v>
      </c>
      <c r="B4" s="30">
        <v>43102</v>
      </c>
      <c r="C4" s="14">
        <v>0.27847222222222223</v>
      </c>
      <c r="D4" s="10" t="s">
        <v>8</v>
      </c>
      <c r="E4" s="13">
        <f>(Tabelle4[[#This Row],[الفجر ]]-Tabelle4[[#This Row],[فجر]])</f>
        <v>5.5555555555555913E-3</v>
      </c>
      <c r="F4" s="12">
        <v>0.35555555555555557</v>
      </c>
      <c r="G4" s="10" t="s">
        <v>12</v>
      </c>
      <c r="H4" s="13">
        <f>Tabelle4[[#This Row],[الشروق]]-Tabelle4[[#This Row],[شروق]]</f>
        <v>2.7777777777777679E-3</v>
      </c>
      <c r="I4" s="12">
        <v>0.52638888888888891</v>
      </c>
      <c r="J4" s="10" t="s">
        <v>13</v>
      </c>
      <c r="K4" s="13">
        <f>Tabelle4[[#This Row],[الظهر]]-Tabelle4[[#This Row],[ظهر]]</f>
        <v>-2.0833333333333259E-3</v>
      </c>
      <c r="L4" s="12">
        <v>0.59930555555555554</v>
      </c>
      <c r="M4" s="10" t="s">
        <v>14</v>
      </c>
      <c r="N4" s="13">
        <f>Tabelle4[[#This Row],[العصر]]-Tabelle4[[#This Row],[عصر]]</f>
        <v>0</v>
      </c>
      <c r="O4" s="12">
        <v>0.6958333333333333</v>
      </c>
      <c r="P4" s="10" t="s">
        <v>15</v>
      </c>
      <c r="Q4" s="13">
        <f>Tabelle4[[#This Row],[المغرب]]-Tabelle4[[#This Row],[مغرب]]</f>
        <v>-6.9444444444444198E-4</v>
      </c>
      <c r="R4" s="12">
        <v>0.7680555555555556</v>
      </c>
      <c r="S4" s="10" t="s">
        <v>16</v>
      </c>
      <c r="T4" s="13">
        <f>Tabelle4[[#This Row],[العشاء]]-Tabelle4[[#This Row],[عشاء]]</f>
        <v>-4.8611111111110938E-3</v>
      </c>
    </row>
    <row r="5" spans="1:27" x14ac:dyDescent="0.3">
      <c r="A5" s="11">
        <f>Tabelle4[[#This Row],[Datum]]</f>
        <v>43103</v>
      </c>
      <c r="B5" s="30">
        <v>43103</v>
      </c>
      <c r="C5" s="14">
        <v>0.27847222222222223</v>
      </c>
      <c r="D5" s="10" t="s">
        <v>8</v>
      </c>
      <c r="E5" s="13">
        <f>(Tabelle4[[#This Row],[الفجر ]]-Tabelle4[[#This Row],[فجر]])</f>
        <v>5.5555555555555913E-3</v>
      </c>
      <c r="F5" s="12">
        <v>0.35486111111111113</v>
      </c>
      <c r="G5" s="10" t="s">
        <v>12</v>
      </c>
      <c r="H5" s="13">
        <f>Tabelle4[[#This Row],[الشروق]]-Tabelle4[[#This Row],[شروق]]</f>
        <v>2.0833333333333259E-3</v>
      </c>
      <c r="I5" s="12">
        <v>0.52638888888888891</v>
      </c>
      <c r="J5" s="10" t="s">
        <v>13</v>
      </c>
      <c r="K5" s="13">
        <f>Tabelle4[[#This Row],[الظهر]]-Tabelle4[[#This Row],[ظهر]]</f>
        <v>-2.0833333333333259E-3</v>
      </c>
      <c r="L5" s="12">
        <v>0.6</v>
      </c>
      <c r="M5" s="10" t="s">
        <v>18</v>
      </c>
      <c r="N5" s="13">
        <f>Tabelle4[[#This Row],[العصر]]-Tabelle4[[#This Row],[عصر]]</f>
        <v>0</v>
      </c>
      <c r="O5" s="12">
        <v>0.69652777777777775</v>
      </c>
      <c r="P5" s="10" t="s">
        <v>19</v>
      </c>
      <c r="Q5" s="13">
        <f>Tabelle4[[#This Row],[المغرب]]-Tabelle4[[#This Row],[مغرب]]</f>
        <v>-1.388888888888884E-3</v>
      </c>
      <c r="R5" s="12">
        <v>0.76874999999999993</v>
      </c>
      <c r="S5" s="10" t="s">
        <v>20</v>
      </c>
      <c r="T5" s="13">
        <f>Tabelle4[[#This Row],[العشاء]]-Tabelle4[[#This Row],[عشاء]]</f>
        <v>-4.8611111111112049E-3</v>
      </c>
    </row>
    <row r="6" spans="1:27" x14ac:dyDescent="0.3">
      <c r="A6" s="11">
        <f>Tabelle4[[#This Row],[Datum]]</f>
        <v>43104</v>
      </c>
      <c r="B6" s="30">
        <v>43104</v>
      </c>
      <c r="C6" s="14">
        <v>0.27847222222222223</v>
      </c>
      <c r="D6" s="10" t="s">
        <v>1</v>
      </c>
      <c r="E6" s="13">
        <f>(Tabelle4[[#This Row],[الفجر ]]-Tabelle4[[#This Row],[فجر]])</f>
        <v>6.2500000000000333E-3</v>
      </c>
      <c r="F6" s="12">
        <v>0.35486111111111113</v>
      </c>
      <c r="G6" s="10" t="s">
        <v>12</v>
      </c>
      <c r="H6" s="13">
        <f>Tabelle4[[#This Row],[الشروق]]-Tabelle4[[#This Row],[شروق]]</f>
        <v>2.0833333333333259E-3</v>
      </c>
      <c r="I6" s="12">
        <v>0.52638888888888891</v>
      </c>
      <c r="J6" s="10">
        <v>0.52916666666666667</v>
      </c>
      <c r="K6" s="13">
        <f>Tabelle4[[#This Row],[الظهر]]-Tabelle4[[#This Row],[ظهر]]</f>
        <v>-2.7777777777777679E-3</v>
      </c>
      <c r="L6" s="12">
        <v>0.60069444444444442</v>
      </c>
      <c r="M6" s="10" t="s">
        <v>23</v>
      </c>
      <c r="N6" s="13">
        <f>Tabelle4[[#This Row],[العصر]]-Tabelle4[[#This Row],[عصر]]</f>
        <v>0</v>
      </c>
      <c r="O6" s="12">
        <v>0.6972222222222223</v>
      </c>
      <c r="P6" s="10" t="s">
        <v>24</v>
      </c>
      <c r="Q6" s="13">
        <f>Tabelle4[[#This Row],[المغرب]]-Tabelle4[[#This Row],[مغرب]]</f>
        <v>-1.3888888888887729E-3</v>
      </c>
      <c r="R6" s="12">
        <v>0.76944444444444438</v>
      </c>
      <c r="S6" s="10" t="s">
        <v>25</v>
      </c>
      <c r="T6" s="13">
        <f>Tabelle4[[#This Row],[العشاء]]-Tabelle4[[#This Row],[عشاء]]</f>
        <v>-4.8611111111110938E-3</v>
      </c>
    </row>
    <row r="7" spans="1:27" x14ac:dyDescent="0.3">
      <c r="A7" s="11">
        <f>Tabelle4[[#This Row],[Datum]]</f>
        <v>43105</v>
      </c>
      <c r="B7" s="30">
        <v>43105</v>
      </c>
      <c r="C7" s="14">
        <v>0.27847222222222223</v>
      </c>
      <c r="D7" s="10" t="s">
        <v>1</v>
      </c>
      <c r="E7" s="13">
        <f>(Tabelle4[[#This Row],[الفجر ]]-Tabelle4[[#This Row],[فجر]])</f>
        <v>6.2500000000000333E-3</v>
      </c>
      <c r="F7" s="12">
        <v>0.35486111111111113</v>
      </c>
      <c r="G7" s="10" t="s">
        <v>12</v>
      </c>
      <c r="H7" s="13">
        <f>Tabelle4[[#This Row],[الشروق]]-Tabelle4[[#This Row],[شروق]]</f>
        <v>2.0833333333333259E-3</v>
      </c>
      <c r="I7" s="12">
        <v>0.52708333333333335</v>
      </c>
      <c r="J7" s="10" t="s">
        <v>22</v>
      </c>
      <c r="K7" s="13">
        <f>Tabelle4[[#This Row],[الظهر]]-Tabelle4[[#This Row],[ظهر]]</f>
        <v>-2.0833333333333259E-3</v>
      </c>
      <c r="L7" s="12">
        <v>0.60138888888888886</v>
      </c>
      <c r="M7" s="10" t="s">
        <v>27</v>
      </c>
      <c r="N7" s="13">
        <f>Tabelle4[[#This Row],[العصر]]-Tabelle4[[#This Row],[عصر]]</f>
        <v>0</v>
      </c>
      <c r="O7" s="12">
        <v>0.69791666666666663</v>
      </c>
      <c r="P7" s="10" t="s">
        <v>28</v>
      </c>
      <c r="Q7" s="13">
        <f>Tabelle4[[#This Row],[المغرب]]-Tabelle4[[#This Row],[مغرب]]</f>
        <v>-1.388888888888995E-3</v>
      </c>
      <c r="R7" s="12">
        <v>0.77013888888888893</v>
      </c>
      <c r="S7" s="10" t="s">
        <v>29</v>
      </c>
      <c r="T7" s="13">
        <f>Tabelle4[[#This Row],[العشاء]]-Tabelle4[[#This Row],[عشاء]]</f>
        <v>-4.8611111111110938E-3</v>
      </c>
    </row>
    <row r="8" spans="1:27" x14ac:dyDescent="0.3">
      <c r="A8" s="11">
        <f>Tabelle4[[#This Row],[Datum]]</f>
        <v>43106</v>
      </c>
      <c r="B8" s="30">
        <v>43106</v>
      </c>
      <c r="C8" s="14">
        <v>0.27847222222222223</v>
      </c>
      <c r="D8" s="10" t="s">
        <v>1</v>
      </c>
      <c r="E8" s="13">
        <f>(Tabelle4[[#This Row],[الفجر ]]-Tabelle4[[#This Row],[فجر]])</f>
        <v>6.2500000000000333E-3</v>
      </c>
      <c r="F8" s="12">
        <v>0.35416666666666669</v>
      </c>
      <c r="G8" s="10" t="s">
        <v>31</v>
      </c>
      <c r="H8" s="13">
        <f>Tabelle4[[#This Row],[الشروق]]-Tabelle4[[#This Row],[شروق]]</f>
        <v>2.0833333333333814E-3</v>
      </c>
      <c r="I8" s="12">
        <v>0.52708333333333335</v>
      </c>
      <c r="J8" s="10" t="s">
        <v>32</v>
      </c>
      <c r="K8" s="13">
        <f>Tabelle4[[#This Row],[الظهر]]-Tabelle4[[#This Row],[ظهر]]</f>
        <v>-2.7777777777777679E-3</v>
      </c>
      <c r="L8" s="12">
        <v>0.6020833333333333</v>
      </c>
      <c r="M8" s="10" t="s">
        <v>33</v>
      </c>
      <c r="N8" s="13">
        <f>Tabelle4[[#This Row],[العصر]]-Tabelle4[[#This Row],[عصر]]</f>
        <v>0</v>
      </c>
      <c r="O8" s="12">
        <v>0.69861111111111107</v>
      </c>
      <c r="P8" s="10" t="s">
        <v>34</v>
      </c>
      <c r="Q8" s="13">
        <f>Tabelle4[[#This Row],[المغرب]]-Tabelle4[[#This Row],[مغرب]]</f>
        <v>-1.388888888888995E-3</v>
      </c>
      <c r="R8" s="12">
        <v>0.77083333333333337</v>
      </c>
      <c r="S8" s="10" t="s">
        <v>35</v>
      </c>
      <c r="T8" s="13">
        <f>Tabelle4[[#This Row],[العشاء]]-Tabelle4[[#This Row],[عشاء]]</f>
        <v>-4.8611111111110938E-3</v>
      </c>
    </row>
    <row r="9" spans="1:27" x14ac:dyDescent="0.3">
      <c r="A9" s="11">
        <f>Tabelle4[[#This Row],[Datum]]</f>
        <v>43107</v>
      </c>
      <c r="B9" s="30">
        <v>43107</v>
      </c>
      <c r="C9" s="14">
        <v>0.27777777777777779</v>
      </c>
      <c r="D9" s="10" t="s">
        <v>1</v>
      </c>
      <c r="E9" s="13">
        <f>(Tabelle4[[#This Row],[الفجر ]]-Tabelle4[[#This Row],[فجر]])</f>
        <v>5.5555555555555913E-3</v>
      </c>
      <c r="F9" s="12">
        <v>0.35416666666666669</v>
      </c>
      <c r="G9" s="10" t="s">
        <v>31</v>
      </c>
      <c r="H9" s="13">
        <f>Tabelle4[[#This Row],[الشروق]]-Tabelle4[[#This Row],[شروق]]</f>
        <v>2.0833333333333814E-3</v>
      </c>
      <c r="I9" s="12">
        <v>0.52777777777777779</v>
      </c>
      <c r="J9" s="10" t="s">
        <v>32</v>
      </c>
      <c r="K9" s="13">
        <f>Tabelle4[[#This Row],[الظهر]]-Tabelle4[[#This Row],[ظهر]]</f>
        <v>-2.0833333333333259E-3</v>
      </c>
      <c r="L9" s="12">
        <v>0.60277777777777775</v>
      </c>
      <c r="M9" s="10" t="s">
        <v>37</v>
      </c>
      <c r="N9" s="13">
        <f>Tabelle4[[#This Row],[العصر]]-Tabelle4[[#This Row],[عصر]]</f>
        <v>-6.9444444444444198E-4</v>
      </c>
      <c r="O9" s="12">
        <v>0.70000000000000007</v>
      </c>
      <c r="P9" s="10" t="s">
        <v>38</v>
      </c>
      <c r="Q9" s="13">
        <f>Tabelle4[[#This Row],[المغرب]]-Tabelle4[[#This Row],[مغرب]]</f>
        <v>-6.9444444444433095E-4</v>
      </c>
      <c r="R9" s="12">
        <v>0.7715277777777777</v>
      </c>
      <c r="S9" s="10" t="s">
        <v>39</v>
      </c>
      <c r="T9" s="13">
        <f>Tabelle4[[#This Row],[العشاء]]-Tabelle4[[#This Row],[عشاء]]</f>
        <v>-4.8611111111112049E-3</v>
      </c>
    </row>
    <row r="10" spans="1:27" x14ac:dyDescent="0.3">
      <c r="A10" s="11">
        <f>Tabelle4[[#This Row],[Datum]]</f>
        <v>43108</v>
      </c>
      <c r="B10" s="30">
        <v>43108</v>
      </c>
      <c r="C10" s="14">
        <v>0.27777777777777779</v>
      </c>
      <c r="D10" s="10" t="s">
        <v>1</v>
      </c>
      <c r="E10" s="13">
        <f>(Tabelle4[[#This Row],[الفجر ]]-Tabelle4[[#This Row],[فجر]])</f>
        <v>5.5555555555555913E-3</v>
      </c>
      <c r="F10" s="12">
        <v>0.35347222222222219</v>
      </c>
      <c r="G10" s="10" t="s">
        <v>41</v>
      </c>
      <c r="H10" s="13">
        <f>Tabelle4[[#This Row],[الشروق]]-Tabelle4[[#This Row],[شروق]]</f>
        <v>2.0833333333332704E-3</v>
      </c>
      <c r="I10" s="12">
        <v>0.52777777777777779</v>
      </c>
      <c r="J10" s="10" t="s">
        <v>42</v>
      </c>
      <c r="K10" s="13">
        <f>Tabelle4[[#This Row],[الظهر]]-Tabelle4[[#This Row],[ظهر]]</f>
        <v>-2.7777777777777679E-3</v>
      </c>
      <c r="L10" s="12">
        <v>0.60347222222222219</v>
      </c>
      <c r="M10" s="10" t="s">
        <v>43</v>
      </c>
      <c r="N10" s="13">
        <f>Tabelle4[[#This Row],[العصر]]-Tabelle4[[#This Row],[عصر]]</f>
        <v>-6.9444444444444198E-4</v>
      </c>
      <c r="O10" s="12">
        <v>0.7006944444444444</v>
      </c>
      <c r="P10" s="10" t="s">
        <v>44</v>
      </c>
      <c r="Q10" s="13">
        <f>Tabelle4[[#This Row],[المغرب]]-Tabelle4[[#This Row],[مغرب]]</f>
        <v>-1.388888888888995E-3</v>
      </c>
      <c r="R10" s="12">
        <v>0.77222222222222225</v>
      </c>
      <c r="S10" s="10" t="s">
        <v>45</v>
      </c>
      <c r="T10" s="13">
        <f>Tabelle4[[#This Row],[العشاء]]-Tabelle4[[#This Row],[عشاء]]</f>
        <v>-4.8611111111109828E-3</v>
      </c>
    </row>
    <row r="11" spans="1:27" x14ac:dyDescent="0.3">
      <c r="A11" s="11">
        <f>Tabelle4[[#This Row],[Datum]]</f>
        <v>43109</v>
      </c>
      <c r="B11" s="30">
        <v>43109</v>
      </c>
      <c r="C11" s="14">
        <v>0.27777777777777779</v>
      </c>
      <c r="D11" s="10" t="s">
        <v>47</v>
      </c>
      <c r="E11" s="13">
        <f>(Tabelle4[[#This Row],[الفجر ]]-Tabelle4[[#This Row],[فجر]])</f>
        <v>6.2500000000000333E-3</v>
      </c>
      <c r="F11" s="12">
        <v>0.35347222222222219</v>
      </c>
      <c r="G11" s="10" t="s">
        <v>41</v>
      </c>
      <c r="H11" s="13">
        <f>Tabelle4[[#This Row],[الشروق]]-Tabelle4[[#This Row],[شروق]]</f>
        <v>2.0833333333332704E-3</v>
      </c>
      <c r="I11" s="12">
        <v>0.52777777777777779</v>
      </c>
      <c r="J11" s="10" t="s">
        <v>42</v>
      </c>
      <c r="K11" s="13">
        <f>Tabelle4[[#This Row],[الظهر]]-Tabelle4[[#This Row],[ظهر]]</f>
        <v>-2.7777777777777679E-3</v>
      </c>
      <c r="L11" s="12">
        <v>0.60486111111111118</v>
      </c>
      <c r="M11" s="10" t="s">
        <v>48</v>
      </c>
      <c r="N11" s="13">
        <f>Tabelle4[[#This Row],[العصر]]-Tabelle4[[#This Row],[عصر]]</f>
        <v>0</v>
      </c>
      <c r="O11" s="12">
        <v>0.70138888888888884</v>
      </c>
      <c r="P11" s="10" t="s">
        <v>49</v>
      </c>
      <c r="Q11" s="13">
        <f>Tabelle4[[#This Row],[المغرب]]-Tabelle4[[#This Row],[مغرب]]</f>
        <v>-1.388888888888995E-3</v>
      </c>
      <c r="R11" s="12">
        <v>0.7729166666666667</v>
      </c>
      <c r="S11" s="10" t="s">
        <v>50</v>
      </c>
      <c r="T11" s="13">
        <f>Tabelle4[[#This Row],[العشاء]]-Tabelle4[[#This Row],[عشاء]]</f>
        <v>-4.8611111111110938E-3</v>
      </c>
    </row>
    <row r="12" spans="1:27" x14ac:dyDescent="0.3">
      <c r="A12" s="11">
        <f>Tabelle4[[#This Row],[Datum]]</f>
        <v>43110</v>
      </c>
      <c r="B12" s="30">
        <v>43110</v>
      </c>
      <c r="C12" s="14">
        <v>0.27708333333333335</v>
      </c>
      <c r="D12" s="10" t="s">
        <v>47</v>
      </c>
      <c r="E12" s="13">
        <f>(Tabelle4[[#This Row],[الفجر ]]-Tabelle4[[#This Row],[فجر]])</f>
        <v>5.5555555555555913E-3</v>
      </c>
      <c r="F12" s="12">
        <v>0.3527777777777778</v>
      </c>
      <c r="G12" s="10" t="s">
        <v>52</v>
      </c>
      <c r="H12" s="13">
        <f>Tabelle4[[#This Row],[الشروق]]-Tabelle4[[#This Row],[شروق]]</f>
        <v>2.0833333333333814E-3</v>
      </c>
      <c r="I12" s="12">
        <v>0.52847222222222223</v>
      </c>
      <c r="J12" s="10" t="s">
        <v>42</v>
      </c>
      <c r="K12" s="13">
        <f>Tabelle4[[#This Row],[الظهر]]-Tabelle4[[#This Row],[ظهر]]</f>
        <v>-2.0833333333333259E-3</v>
      </c>
      <c r="L12" s="12">
        <v>0.60555555555555551</v>
      </c>
      <c r="M12" s="10" t="s">
        <v>53</v>
      </c>
      <c r="N12" s="13">
        <f>Tabelle4[[#This Row],[العصر]]-Tabelle4[[#This Row],[عصر]]</f>
        <v>0</v>
      </c>
      <c r="O12" s="12">
        <v>0.70277777777777783</v>
      </c>
      <c r="P12" s="10" t="s">
        <v>54</v>
      </c>
      <c r="Q12" s="13">
        <f>Tabelle4[[#This Row],[المغرب]]-Tabelle4[[#This Row],[مغرب]]</f>
        <v>-6.9444444444433095E-4</v>
      </c>
      <c r="R12" s="12">
        <v>0.77361111111111114</v>
      </c>
      <c r="S12" s="10" t="s">
        <v>55</v>
      </c>
      <c r="T12" s="13">
        <f>Tabelle4[[#This Row],[العشاء]]-Tabelle4[[#This Row],[عشاء]]</f>
        <v>-4.8611111111110938E-3</v>
      </c>
    </row>
    <row r="13" spans="1:27" x14ac:dyDescent="0.3">
      <c r="A13" s="11">
        <f>Tabelle4[[#This Row],[Datum]]</f>
        <v>43111</v>
      </c>
      <c r="B13" s="30">
        <v>43111</v>
      </c>
      <c r="C13" s="14">
        <v>0.27708333333333335</v>
      </c>
      <c r="D13" s="10" t="s">
        <v>47</v>
      </c>
      <c r="E13" s="13">
        <f>(Tabelle4[[#This Row],[الفجر ]]-Tabelle4[[#This Row],[فجر]])</f>
        <v>5.5555555555555913E-3</v>
      </c>
      <c r="F13" s="12">
        <v>0.3527777777777778</v>
      </c>
      <c r="G13" s="10" t="s">
        <v>52</v>
      </c>
      <c r="H13" s="13">
        <f>Tabelle4[[#This Row],[الشروق]]-Tabelle4[[#This Row],[شروق]]</f>
        <v>2.0833333333333814E-3</v>
      </c>
      <c r="I13" s="12">
        <v>0.52847222222222223</v>
      </c>
      <c r="J13" s="10" t="s">
        <v>57</v>
      </c>
      <c r="K13" s="13">
        <f>Tabelle4[[#This Row],[الظهر]]-Tabelle4[[#This Row],[ظهر]]</f>
        <v>-2.7777777777777679E-3</v>
      </c>
      <c r="L13" s="12">
        <v>0.60625000000000007</v>
      </c>
      <c r="M13" s="10" t="s">
        <v>58</v>
      </c>
      <c r="N13" s="13">
        <f>Tabelle4[[#This Row],[العصر]]-Tabelle4[[#This Row],[عصر]]</f>
        <v>0</v>
      </c>
      <c r="O13" s="12">
        <v>0.70347222222222217</v>
      </c>
      <c r="P13" s="10" t="s">
        <v>59</v>
      </c>
      <c r="Q13" s="13">
        <f>Tabelle4[[#This Row],[المغرب]]-Tabelle4[[#This Row],[مغرب]]</f>
        <v>-1.388888888888995E-3</v>
      </c>
      <c r="R13" s="12">
        <v>0.77500000000000002</v>
      </c>
      <c r="S13" s="10" t="s">
        <v>60</v>
      </c>
      <c r="T13" s="13">
        <f>Tabelle4[[#This Row],[العشاء]]-Tabelle4[[#This Row],[عشاء]]</f>
        <v>-4.1666666666666519E-3</v>
      </c>
    </row>
    <row r="14" spans="1:27" x14ac:dyDescent="0.3">
      <c r="A14" s="11">
        <f>Tabelle4[[#This Row],[Datum]]</f>
        <v>43112</v>
      </c>
      <c r="B14" s="30">
        <v>43112</v>
      </c>
      <c r="C14" s="14">
        <v>0.27638888888888885</v>
      </c>
      <c r="D14" s="10" t="s">
        <v>62</v>
      </c>
      <c r="E14" s="13">
        <f>(Tabelle4[[#This Row],[الفجر ]]-Tabelle4[[#This Row],[فجر]])</f>
        <v>5.5555555555555358E-3</v>
      </c>
      <c r="F14" s="12">
        <v>0.3520833333333333</v>
      </c>
      <c r="G14" s="10" t="s">
        <v>63</v>
      </c>
      <c r="H14" s="13">
        <f>Tabelle4[[#This Row],[الشروق]]-Tabelle4[[#This Row],[شروق]]</f>
        <v>2.0833333333332704E-3</v>
      </c>
      <c r="I14" s="12">
        <v>0.52847222222222223</v>
      </c>
      <c r="J14" s="10" t="s">
        <v>57</v>
      </c>
      <c r="K14" s="13">
        <f>Tabelle4[[#This Row],[الظهر]]-Tabelle4[[#This Row],[ظهر]]</f>
        <v>-2.7777777777777679E-3</v>
      </c>
      <c r="L14" s="12">
        <v>0.6069444444444444</v>
      </c>
      <c r="M14" s="10" t="s">
        <v>64</v>
      </c>
      <c r="N14" s="13">
        <f>Tabelle4[[#This Row],[العصر]]-Tabelle4[[#This Row],[عصر]]</f>
        <v>0</v>
      </c>
      <c r="O14" s="12">
        <v>0.70416666666666661</v>
      </c>
      <c r="P14" s="10" t="s">
        <v>65</v>
      </c>
      <c r="Q14" s="13">
        <f>Tabelle4[[#This Row],[المغرب]]-Tabelle4[[#This Row],[مغرب]]</f>
        <v>-1.388888888888995E-3</v>
      </c>
      <c r="R14" s="12">
        <v>0.77569444444444446</v>
      </c>
      <c r="S14" s="10" t="s">
        <v>66</v>
      </c>
      <c r="T14" s="13">
        <f>Tabelle4[[#This Row],[العشاء]]-Tabelle4[[#This Row],[عشاء]]</f>
        <v>-4.1666666666665408E-3</v>
      </c>
    </row>
    <row r="15" spans="1:27" x14ac:dyDescent="0.3">
      <c r="A15" s="11">
        <f>Tabelle4[[#This Row],[Datum]]</f>
        <v>43113</v>
      </c>
      <c r="B15" s="30">
        <v>43113</v>
      </c>
      <c r="C15" s="14">
        <v>0.27638888888888885</v>
      </c>
      <c r="D15" s="10" t="s">
        <v>62</v>
      </c>
      <c r="E15" s="13">
        <f>(Tabelle4[[#This Row],[الفجر ]]-Tabelle4[[#This Row],[فجر]])</f>
        <v>5.5555555555555358E-3</v>
      </c>
      <c r="F15" s="12">
        <v>0.35138888888888892</v>
      </c>
      <c r="G15" s="10" t="s">
        <v>68</v>
      </c>
      <c r="H15" s="13">
        <f>Tabelle4[[#This Row],[الشروق]]-Tabelle4[[#This Row],[شروق]]</f>
        <v>2.0833333333333814E-3</v>
      </c>
      <c r="I15" s="12">
        <v>0.52916666666666667</v>
      </c>
      <c r="J15" s="10" t="s">
        <v>57</v>
      </c>
      <c r="K15" s="13">
        <f>Tabelle4[[#This Row],[الظهر]]-Tabelle4[[#This Row],[ظهر]]</f>
        <v>-2.0833333333333259E-3</v>
      </c>
      <c r="L15" s="12">
        <v>0.60763888888888895</v>
      </c>
      <c r="M15" s="10" t="s">
        <v>69</v>
      </c>
      <c r="N15" s="13">
        <f>Tabelle4[[#This Row],[العصر]]-Tabelle4[[#This Row],[عصر]]</f>
        <v>-6.9444444444433095E-4</v>
      </c>
      <c r="O15" s="12">
        <v>0.7055555555555556</v>
      </c>
      <c r="P15" s="10" t="s">
        <v>70</v>
      </c>
      <c r="Q15" s="13">
        <f>Tabelle4[[#This Row],[المغرب]]-Tabelle4[[#This Row],[مغرب]]</f>
        <v>-1.3888888888887729E-3</v>
      </c>
      <c r="R15" s="12">
        <v>0.77638888888888891</v>
      </c>
      <c r="S15" s="10" t="s">
        <v>71</v>
      </c>
      <c r="T15" s="13">
        <f>Tabelle4[[#This Row],[العشاء]]-Tabelle4[[#This Row],[عشاء]]</f>
        <v>-4.8611111111110938E-3</v>
      </c>
    </row>
    <row r="16" spans="1:27" x14ac:dyDescent="0.3">
      <c r="A16" s="11">
        <f>Tabelle4[[#This Row],[Datum]]</f>
        <v>43114</v>
      </c>
      <c r="B16" s="30">
        <v>43114</v>
      </c>
      <c r="C16" s="14">
        <v>0.27569444444444446</v>
      </c>
      <c r="D16" s="10" t="s">
        <v>73</v>
      </c>
      <c r="E16" s="13">
        <f>(Tabelle4[[#This Row],[الفجر ]]-Tabelle4[[#This Row],[فجر]])</f>
        <v>5.5555555555555913E-3</v>
      </c>
      <c r="F16" s="12">
        <v>0.35069444444444442</v>
      </c>
      <c r="G16" s="10" t="s">
        <v>68</v>
      </c>
      <c r="H16" s="13">
        <f>Tabelle4[[#This Row],[الشروق]]-Tabelle4[[#This Row],[شروق]]</f>
        <v>1.388888888888884E-3</v>
      </c>
      <c r="I16" s="12">
        <v>0.52916666666666667</v>
      </c>
      <c r="J16" s="10" t="s">
        <v>74</v>
      </c>
      <c r="K16" s="13">
        <f>Tabelle4[[#This Row],[الظهر]]-Tabelle4[[#This Row],[ظهر]]</f>
        <v>-2.7777777777777679E-3</v>
      </c>
      <c r="L16" s="12">
        <v>0.60902777777777783</v>
      </c>
      <c r="M16" s="10" t="s">
        <v>75</v>
      </c>
      <c r="N16" s="13">
        <f>Tabelle4[[#This Row],[العصر]]-Tabelle4[[#This Row],[عصر]]</f>
        <v>0</v>
      </c>
      <c r="O16" s="12">
        <v>0.70624999999999993</v>
      </c>
      <c r="P16" s="10" t="s">
        <v>76</v>
      </c>
      <c r="Q16" s="13">
        <f>Tabelle4[[#This Row],[المغرب]]-Tabelle4[[#This Row],[مغرب]]</f>
        <v>-1.388888888888995E-3</v>
      </c>
      <c r="R16" s="12">
        <v>0.77708333333333324</v>
      </c>
      <c r="S16" s="10" t="s">
        <v>77</v>
      </c>
      <c r="T16" s="13">
        <f>Tabelle4[[#This Row],[العشاء]]-Tabelle4[[#This Row],[عشاء]]</f>
        <v>-4.8611111111112049E-3</v>
      </c>
    </row>
    <row r="17" spans="1:20" x14ac:dyDescent="0.3">
      <c r="A17" s="11">
        <f>Tabelle4[[#This Row],[Datum]]</f>
        <v>43115</v>
      </c>
      <c r="B17" s="30">
        <v>43115</v>
      </c>
      <c r="C17" s="14">
        <v>0.27569444444444446</v>
      </c>
      <c r="D17" s="10" t="s">
        <v>73</v>
      </c>
      <c r="E17" s="13">
        <f>(Tabelle4[[#This Row],[الفجر ]]-Tabelle4[[#This Row],[فجر]])</f>
        <v>5.5555555555555913E-3</v>
      </c>
      <c r="F17" s="12">
        <v>0.35000000000000003</v>
      </c>
      <c r="G17" s="10" t="s">
        <v>79</v>
      </c>
      <c r="H17" s="13">
        <f>Tabelle4[[#This Row],[الشروق]]-Tabelle4[[#This Row],[شروق]]</f>
        <v>1.388888888888884E-3</v>
      </c>
      <c r="I17" s="12">
        <v>0.52986111111111112</v>
      </c>
      <c r="J17" s="10" t="s">
        <v>74</v>
      </c>
      <c r="K17" s="13">
        <f>Tabelle4[[#This Row],[الظهر]]-Tabelle4[[#This Row],[ظهر]]</f>
        <v>-2.0833333333333259E-3</v>
      </c>
      <c r="L17" s="12">
        <v>0.60972222222222217</v>
      </c>
      <c r="M17" s="10" t="s">
        <v>80</v>
      </c>
      <c r="N17" s="13">
        <f>Tabelle4[[#This Row],[العصر]]-Tabelle4[[#This Row],[عصر]]</f>
        <v>0</v>
      </c>
      <c r="O17" s="12">
        <v>0.70763888888888893</v>
      </c>
      <c r="P17" s="10" t="s">
        <v>81</v>
      </c>
      <c r="Q17" s="13">
        <f>Tabelle4[[#This Row],[المغرب]]-Tabelle4[[#This Row],[مغرب]]</f>
        <v>-1.3888888888887729E-3</v>
      </c>
      <c r="R17" s="12">
        <v>0.77777777777777779</v>
      </c>
      <c r="S17" s="10" t="s">
        <v>82</v>
      </c>
      <c r="T17" s="13">
        <f>Tabelle4[[#This Row],[العشاء]]-Tabelle4[[#This Row],[عشاء]]</f>
        <v>-4.8611111111112049E-3</v>
      </c>
    </row>
    <row r="18" spans="1:20" x14ac:dyDescent="0.3">
      <c r="A18" s="11">
        <f>Tabelle4[[#This Row],[Datum]]</f>
        <v>43116</v>
      </c>
      <c r="B18" s="30">
        <v>43116</v>
      </c>
      <c r="C18" s="14">
        <v>0.27499999999999997</v>
      </c>
      <c r="D18" s="10" t="s">
        <v>84</v>
      </c>
      <c r="E18" s="13">
        <f>(Tabelle4[[#This Row],[الفجر ]]-Tabelle4[[#This Row],[فجر]])</f>
        <v>5.5555555555555358E-3</v>
      </c>
      <c r="F18" s="12">
        <v>0.35000000000000003</v>
      </c>
      <c r="G18" s="10" t="s">
        <v>85</v>
      </c>
      <c r="H18" s="13">
        <f>Tabelle4[[#This Row],[الشروق]]-Tabelle4[[#This Row],[شروق]]</f>
        <v>2.0833333333333814E-3</v>
      </c>
      <c r="I18" s="12">
        <v>0.52986111111111112</v>
      </c>
      <c r="J18" s="10" t="s">
        <v>86</v>
      </c>
      <c r="K18" s="13">
        <f>Tabelle4[[#This Row],[الظهر]]-Tabelle4[[#This Row],[ظهر]]</f>
        <v>-2.7777777777777679E-3</v>
      </c>
      <c r="L18" s="12">
        <v>0.61041666666666672</v>
      </c>
      <c r="M18" s="10" t="s">
        <v>87</v>
      </c>
      <c r="N18" s="13">
        <f>Tabelle4[[#This Row],[العصر]]-Tabelle4[[#This Row],[عصر]]</f>
        <v>0</v>
      </c>
      <c r="O18" s="12">
        <v>0.70833333333333337</v>
      </c>
      <c r="P18" s="10" t="s">
        <v>88</v>
      </c>
      <c r="Q18" s="13">
        <f>Tabelle4[[#This Row],[المغرب]]-Tabelle4[[#This Row],[مغرب]]</f>
        <v>-1.388888888888884E-3</v>
      </c>
      <c r="R18" s="12">
        <v>0.77916666666666667</v>
      </c>
      <c r="S18" s="10" t="s">
        <v>89</v>
      </c>
      <c r="T18" s="13">
        <f>Tabelle4[[#This Row],[العشاء]]-Tabelle4[[#This Row],[عشاء]]</f>
        <v>-4.1666666666666519E-3</v>
      </c>
    </row>
    <row r="19" spans="1:20" x14ac:dyDescent="0.3">
      <c r="A19" s="11">
        <f>Tabelle4[[#This Row],[Datum]]</f>
        <v>43117</v>
      </c>
      <c r="B19" s="30">
        <v>43117</v>
      </c>
      <c r="C19" s="14">
        <v>0.27430555555555552</v>
      </c>
      <c r="D19" s="10" t="s">
        <v>84</v>
      </c>
      <c r="E19" s="13">
        <f>(Tabelle4[[#This Row],[الفجر ]]-Tabelle4[[#This Row],[فجر]])</f>
        <v>4.8611111111110938E-3</v>
      </c>
      <c r="F19" s="12">
        <v>0.34930555555555554</v>
      </c>
      <c r="G19" s="10" t="s">
        <v>91</v>
      </c>
      <c r="H19" s="13">
        <f>Tabelle4[[#This Row],[الشروق]]-Tabelle4[[#This Row],[شروق]]</f>
        <v>2.0833333333332704E-3</v>
      </c>
      <c r="I19" s="12">
        <v>0.52986111111111112</v>
      </c>
      <c r="J19" s="10" t="s">
        <v>86</v>
      </c>
      <c r="K19" s="13">
        <f>Tabelle4[[#This Row],[الظهر]]-Tabelle4[[#This Row],[ظهر]]</f>
        <v>-2.7777777777777679E-3</v>
      </c>
      <c r="L19" s="12">
        <v>0.61111111111111105</v>
      </c>
      <c r="M19" s="10" t="s">
        <v>92</v>
      </c>
      <c r="N19" s="13">
        <f>Tabelle4[[#This Row],[العصر]]-Tabelle4[[#This Row],[عصر]]</f>
        <v>-6.94444444444553E-4</v>
      </c>
      <c r="O19" s="12">
        <v>0.70972222222222225</v>
      </c>
      <c r="P19" s="10" t="s">
        <v>93</v>
      </c>
      <c r="Q19" s="13">
        <f>Tabelle4[[#This Row],[المغرب]]-Tabelle4[[#This Row],[مغرب]]</f>
        <v>-1.388888888888884E-3</v>
      </c>
      <c r="R19" s="12">
        <v>0.77986111111111101</v>
      </c>
      <c r="S19" s="10" t="s">
        <v>94</v>
      </c>
      <c r="T19" s="13">
        <f>Tabelle4[[#This Row],[العشاء]]-Tabelle4[[#This Row],[عشاء]]</f>
        <v>-4.8611111111112049E-3</v>
      </c>
    </row>
    <row r="20" spans="1:20" x14ac:dyDescent="0.3">
      <c r="A20" s="11">
        <f>Tabelle4[[#This Row],[Datum]]</f>
        <v>43118</v>
      </c>
      <c r="B20" s="30">
        <v>43118</v>
      </c>
      <c r="C20" s="14">
        <v>0.27361111111111108</v>
      </c>
      <c r="D20" s="10" t="s">
        <v>96</v>
      </c>
      <c r="E20" s="13">
        <f>(Tabelle4[[#This Row],[الفجر ]]-Tabelle4[[#This Row],[فجر]])</f>
        <v>4.8611111111110938E-3</v>
      </c>
      <c r="F20" s="12">
        <v>0.34861111111111115</v>
      </c>
      <c r="G20" s="10" t="s">
        <v>97</v>
      </c>
      <c r="H20" s="13">
        <f>Tabelle4[[#This Row],[الشروق]]-Tabelle4[[#This Row],[شروق]]</f>
        <v>2.0833333333333814E-3</v>
      </c>
      <c r="I20" s="12">
        <v>0.52986111111111112</v>
      </c>
      <c r="J20" s="10" t="s">
        <v>86</v>
      </c>
      <c r="K20" s="13">
        <f>Tabelle4[[#This Row],[الظهر]]-Tabelle4[[#This Row],[ظهر]]</f>
        <v>-2.7777777777777679E-3</v>
      </c>
      <c r="L20" s="12">
        <v>0.61249999999999993</v>
      </c>
      <c r="M20" s="10" t="s">
        <v>98</v>
      </c>
      <c r="N20" s="13">
        <f>Tabelle4[[#This Row],[العصر]]-Tabelle4[[#This Row],[عصر]]</f>
        <v>0</v>
      </c>
      <c r="O20" s="12">
        <v>0.7104166666666667</v>
      </c>
      <c r="P20" s="10" t="s">
        <v>99</v>
      </c>
      <c r="Q20" s="13">
        <f>Tabelle4[[#This Row],[المغرب]]-Tabelle4[[#This Row],[مغرب]]</f>
        <v>-1.3888888888887729E-3</v>
      </c>
      <c r="R20" s="12">
        <v>0.78055555555555556</v>
      </c>
      <c r="S20" s="10" t="s">
        <v>100</v>
      </c>
      <c r="T20" s="13">
        <f>Tabelle4[[#This Row],[العشاء]]-Tabelle4[[#This Row],[عشاء]]</f>
        <v>-4.8611111111112049E-3</v>
      </c>
    </row>
    <row r="21" spans="1:20" x14ac:dyDescent="0.3">
      <c r="A21" s="11">
        <f>Tabelle4[[#This Row],[Datum]]</f>
        <v>43119</v>
      </c>
      <c r="B21" s="30">
        <v>43119</v>
      </c>
      <c r="C21" s="14">
        <v>0.27361111111111108</v>
      </c>
      <c r="D21" s="10" t="s">
        <v>102</v>
      </c>
      <c r="E21" s="13">
        <f>(Tabelle4[[#This Row],[الفجر ]]-Tabelle4[[#This Row],[فجر]])</f>
        <v>5.5555555555555358E-3</v>
      </c>
      <c r="F21" s="12">
        <v>0.34791666666666665</v>
      </c>
      <c r="G21" s="10" t="s">
        <v>103</v>
      </c>
      <c r="H21" s="13">
        <f>Tabelle4[[#This Row],[الشروق]]-Tabelle4[[#This Row],[شروق]]</f>
        <v>2.0833333333332704E-3</v>
      </c>
      <c r="I21" s="12">
        <v>0.53055555555555556</v>
      </c>
      <c r="J21" s="10" t="s">
        <v>86</v>
      </c>
      <c r="K21" s="13">
        <f>Tabelle4[[#This Row],[الظهر]]-Tabelle4[[#This Row],[ظهر]]</f>
        <v>-2.0833333333333259E-3</v>
      </c>
      <c r="L21" s="12">
        <v>0.61319444444444449</v>
      </c>
      <c r="M21" s="10" t="s">
        <v>104</v>
      </c>
      <c r="N21" s="13">
        <f>Tabelle4[[#This Row],[العصر]]-Tabelle4[[#This Row],[عصر]]</f>
        <v>0</v>
      </c>
      <c r="O21" s="12">
        <v>0.71180555555555547</v>
      </c>
      <c r="P21" s="10" t="s">
        <v>105</v>
      </c>
      <c r="Q21" s="13">
        <f>Tabelle4[[#This Row],[المغرب]]-Tabelle4[[#This Row],[مغرب]]</f>
        <v>-1.388888888888995E-3</v>
      </c>
      <c r="R21" s="12">
        <v>0.78194444444444444</v>
      </c>
      <c r="S21" s="10" t="s">
        <v>106</v>
      </c>
      <c r="T21" s="13">
        <f>Tabelle4[[#This Row],[العشاء]]-Tabelle4[[#This Row],[عشاء]]</f>
        <v>-4.1666666666666519E-3</v>
      </c>
    </row>
    <row r="22" spans="1:20" x14ac:dyDescent="0.3">
      <c r="A22" s="11">
        <f>Tabelle4[[#This Row],[Datum]]</f>
        <v>43120</v>
      </c>
      <c r="B22" s="30">
        <v>43120</v>
      </c>
      <c r="C22" s="14">
        <v>0.27291666666666664</v>
      </c>
      <c r="D22" s="10" t="s">
        <v>108</v>
      </c>
      <c r="E22" s="13">
        <f>(Tabelle4[[#This Row],[الفجر ]]-Tabelle4[[#This Row],[فجر]])</f>
        <v>5.5555555555555358E-3</v>
      </c>
      <c r="F22" s="12">
        <v>0.34722222222222227</v>
      </c>
      <c r="G22" s="10" t="s">
        <v>109</v>
      </c>
      <c r="H22" s="13">
        <f>Tabelle4[[#This Row],[الشروق]]-Tabelle4[[#This Row],[شروق]]</f>
        <v>2.0833333333333814E-3</v>
      </c>
      <c r="I22" s="12">
        <v>0.53055555555555556</v>
      </c>
      <c r="J22" s="10" t="s">
        <v>110</v>
      </c>
      <c r="K22" s="13">
        <f>Tabelle4[[#This Row],[الظهر]]-Tabelle4[[#This Row],[ظهر]]</f>
        <v>-2.7777777777777679E-3</v>
      </c>
      <c r="L22" s="12">
        <v>0.61388888888888882</v>
      </c>
      <c r="M22" s="10" t="s">
        <v>111</v>
      </c>
      <c r="N22" s="13">
        <f>Tabelle4[[#This Row],[العصر]]-Tabelle4[[#This Row],[عصر]]</f>
        <v>-6.94444444444553E-4</v>
      </c>
      <c r="O22" s="12">
        <v>0.71319444444444446</v>
      </c>
      <c r="P22" s="10" t="s">
        <v>112</v>
      </c>
      <c r="Q22" s="13">
        <f>Tabelle4[[#This Row],[المغرب]]-Tabelle4[[#This Row],[مغرب]]</f>
        <v>-1.3888888888887729E-3</v>
      </c>
      <c r="R22" s="12">
        <v>0.78263888888888899</v>
      </c>
      <c r="S22" s="10" t="s">
        <v>113</v>
      </c>
      <c r="T22" s="13">
        <f>Tabelle4[[#This Row],[العشاء]]-Tabelle4[[#This Row],[عشاء]]</f>
        <v>-4.8611111111109828E-3</v>
      </c>
    </row>
    <row r="23" spans="1:20" x14ac:dyDescent="0.3">
      <c r="A23" s="11">
        <f>Tabelle4[[#This Row],[Datum]]</f>
        <v>43121</v>
      </c>
      <c r="B23" s="30">
        <v>43121</v>
      </c>
      <c r="C23" s="14">
        <v>0.2722222222222222</v>
      </c>
      <c r="D23" s="10" t="s">
        <v>108</v>
      </c>
      <c r="E23" s="13">
        <f>(Tabelle4[[#This Row],[الفجر ]]-Tabelle4[[#This Row],[فجر]])</f>
        <v>4.8611111111110938E-3</v>
      </c>
      <c r="F23" s="12">
        <v>0.34583333333333338</v>
      </c>
      <c r="G23" s="10" t="s">
        <v>115</v>
      </c>
      <c r="H23" s="13">
        <f>Tabelle4[[#This Row],[الشروق]]-Tabelle4[[#This Row],[شروق]]</f>
        <v>1.388888888888884E-3</v>
      </c>
      <c r="I23" s="12">
        <v>0.53055555555555556</v>
      </c>
      <c r="J23" s="10" t="s">
        <v>110</v>
      </c>
      <c r="K23" s="13">
        <f>Tabelle4[[#This Row],[الظهر]]-Tabelle4[[#This Row],[ظهر]]</f>
        <v>-2.7777777777777679E-3</v>
      </c>
      <c r="L23" s="12">
        <v>0.61527777777777781</v>
      </c>
      <c r="M23" s="10" t="s">
        <v>116</v>
      </c>
      <c r="N23" s="13">
        <f>Tabelle4[[#This Row],[العصر]]-Tabelle4[[#This Row],[عصر]]</f>
        <v>0</v>
      </c>
      <c r="O23" s="12">
        <v>0.71388888888888891</v>
      </c>
      <c r="P23" s="10" t="s">
        <v>117</v>
      </c>
      <c r="Q23" s="13">
        <f>Tabelle4[[#This Row],[المغرب]]-Tabelle4[[#This Row],[مغرب]]</f>
        <v>-1.388888888888884E-3</v>
      </c>
      <c r="R23" s="12">
        <v>0.78333333333333333</v>
      </c>
      <c r="S23" s="10" t="s">
        <v>118</v>
      </c>
      <c r="T23" s="13">
        <f>Tabelle4[[#This Row],[العشاء]]-Tabelle4[[#This Row],[عشاء]]</f>
        <v>-4.8611111111112049E-3</v>
      </c>
    </row>
    <row r="24" spans="1:20" x14ac:dyDescent="0.3">
      <c r="A24" s="11">
        <f>Tabelle4[[#This Row],[Datum]]</f>
        <v>43122</v>
      </c>
      <c r="B24" s="30">
        <v>43122</v>
      </c>
      <c r="C24" s="14">
        <v>0.27152777777777776</v>
      </c>
      <c r="D24" s="10" t="s">
        <v>120</v>
      </c>
      <c r="E24" s="13">
        <f>(Tabelle4[[#This Row],[الفجر ]]-Tabelle4[[#This Row],[فجر]])</f>
        <v>4.8611111111110938E-3</v>
      </c>
      <c r="F24" s="12">
        <v>0.34513888888888888</v>
      </c>
      <c r="G24" s="10" t="s">
        <v>121</v>
      </c>
      <c r="H24" s="13">
        <f>Tabelle4[[#This Row],[الشروق]]-Tabelle4[[#This Row],[شروق]]</f>
        <v>1.388888888888884E-3</v>
      </c>
      <c r="I24" s="12">
        <v>0.53125</v>
      </c>
      <c r="J24" s="10" t="s">
        <v>110</v>
      </c>
      <c r="K24" s="13">
        <f>Tabelle4[[#This Row],[الظهر]]-Tabelle4[[#This Row],[ظهر]]</f>
        <v>-2.0833333333333259E-3</v>
      </c>
      <c r="L24" s="12">
        <v>0.61597222222222225</v>
      </c>
      <c r="M24" s="10" t="s">
        <v>122</v>
      </c>
      <c r="N24" s="13">
        <f>Tabelle4[[#This Row],[العصر]]-Tabelle4[[#This Row],[عصر]]</f>
        <v>0</v>
      </c>
      <c r="O24" s="12">
        <v>0.71527777777777779</v>
      </c>
      <c r="P24" s="10" t="s">
        <v>123</v>
      </c>
      <c r="Q24" s="13">
        <f>Tabelle4[[#This Row],[المغرب]]-Tabelle4[[#This Row],[مغرب]]</f>
        <v>-1.388888888888884E-3</v>
      </c>
      <c r="R24" s="12">
        <v>0.78472222222222221</v>
      </c>
      <c r="S24" s="10" t="s">
        <v>124</v>
      </c>
      <c r="T24" s="13">
        <f>Tabelle4[[#This Row],[العشاء]]-Tabelle4[[#This Row],[عشاء]]</f>
        <v>-4.1666666666666519E-3</v>
      </c>
    </row>
    <row r="25" spans="1:20" x14ac:dyDescent="0.3">
      <c r="A25" s="11">
        <f>Tabelle4[[#This Row],[Datum]]</f>
        <v>43123</v>
      </c>
      <c r="B25" s="30">
        <v>43123</v>
      </c>
      <c r="C25" s="14">
        <v>0.27083333333333331</v>
      </c>
      <c r="D25" s="10" t="s">
        <v>126</v>
      </c>
      <c r="E25" s="13">
        <f>(Tabelle4[[#This Row],[الفجر ]]-Tabelle4[[#This Row],[فجر]])</f>
        <v>4.8611111111110938E-3</v>
      </c>
      <c r="F25" s="12">
        <v>0.3444444444444445</v>
      </c>
      <c r="G25" s="10" t="s">
        <v>127</v>
      </c>
      <c r="H25" s="13">
        <f>Tabelle4[[#This Row],[الشروق]]-Tabelle4[[#This Row],[شروق]]</f>
        <v>1.388888888888995E-3</v>
      </c>
      <c r="I25" s="12">
        <v>0.53125</v>
      </c>
      <c r="J25" s="10" t="s">
        <v>128</v>
      </c>
      <c r="K25" s="13">
        <f>Tabelle4[[#This Row],[الظهر]]-Tabelle4[[#This Row],[ظهر]]</f>
        <v>-2.7777777777777679E-3</v>
      </c>
      <c r="L25" s="12">
        <v>0.6166666666666667</v>
      </c>
      <c r="M25" s="10" t="s">
        <v>129</v>
      </c>
      <c r="N25" s="13">
        <f>Tabelle4[[#This Row],[العصر]]-Tabelle4[[#This Row],[عصر]]</f>
        <v>-6.9444444444444198E-4</v>
      </c>
      <c r="O25" s="12">
        <v>0.71666666666666667</v>
      </c>
      <c r="P25" s="10" t="s">
        <v>130</v>
      </c>
      <c r="Q25" s="13">
        <f>Tabelle4[[#This Row],[المغرب]]-Tabelle4[[#This Row],[مغرب]]</f>
        <v>-6.9444444444433095E-4</v>
      </c>
      <c r="R25" s="12">
        <v>0.78541666666666676</v>
      </c>
      <c r="S25" s="10" t="s">
        <v>131</v>
      </c>
      <c r="T25" s="13">
        <f>Tabelle4[[#This Row],[العشاء]]-Tabelle4[[#This Row],[عشاء]]</f>
        <v>-4.8611111111109828E-3</v>
      </c>
    </row>
    <row r="26" spans="1:20" x14ac:dyDescent="0.3">
      <c r="A26" s="11">
        <f>Tabelle4[[#This Row],[Datum]]</f>
        <v>43124</v>
      </c>
      <c r="B26" s="30">
        <v>43124</v>
      </c>
      <c r="C26" s="14">
        <v>0.27083333333333331</v>
      </c>
      <c r="D26" s="10" t="s">
        <v>133</v>
      </c>
      <c r="E26" s="13">
        <f>(Tabelle4[[#This Row],[الفجر ]]-Tabelle4[[#This Row],[فجر]])</f>
        <v>5.5555555555555358E-3</v>
      </c>
      <c r="F26" s="12">
        <v>0.34375</v>
      </c>
      <c r="G26" s="10" t="s">
        <v>134</v>
      </c>
      <c r="H26" s="13">
        <f>Tabelle4[[#This Row],[الشروق]]-Tabelle4[[#This Row],[شروق]]</f>
        <v>2.0833333333333814E-3</v>
      </c>
      <c r="I26" s="12">
        <v>0.53125</v>
      </c>
      <c r="J26" s="10" t="s">
        <v>128</v>
      </c>
      <c r="K26" s="13">
        <f>Tabelle4[[#This Row],[الظهر]]-Tabelle4[[#This Row],[ظهر]]</f>
        <v>-2.7777777777777679E-3</v>
      </c>
      <c r="L26" s="12">
        <v>0.61805555555555558</v>
      </c>
      <c r="M26" s="10" t="s">
        <v>135</v>
      </c>
      <c r="N26" s="13">
        <f>Tabelle4[[#This Row],[العصر]]-Tabelle4[[#This Row],[عصر]]</f>
        <v>0</v>
      </c>
      <c r="O26" s="12">
        <v>0.71736111111111101</v>
      </c>
      <c r="P26" s="10" t="s">
        <v>136</v>
      </c>
      <c r="Q26" s="13">
        <f>Tabelle4[[#This Row],[المغرب]]-Tabelle4[[#This Row],[مغرب]]</f>
        <v>-1.388888888888995E-3</v>
      </c>
      <c r="R26" s="12">
        <v>0.78680555555555554</v>
      </c>
      <c r="S26" s="10" t="s">
        <v>137</v>
      </c>
      <c r="T26" s="13">
        <f>Tabelle4[[#This Row],[العشاء]]-Tabelle4[[#This Row],[عشاء]]</f>
        <v>-4.1666666666667629E-3</v>
      </c>
    </row>
    <row r="27" spans="1:20" x14ac:dyDescent="0.3">
      <c r="A27" s="11">
        <f>Tabelle4[[#This Row],[Datum]]</f>
        <v>43125</v>
      </c>
      <c r="B27" s="30">
        <v>43125</v>
      </c>
      <c r="C27" s="14">
        <v>0.27013888888888887</v>
      </c>
      <c r="D27" s="10" t="s">
        <v>139</v>
      </c>
      <c r="E27" s="13">
        <f>(Tabelle4[[#This Row],[الفجر ]]-Tabelle4[[#This Row],[فجر]])</f>
        <v>5.5555555555555358E-3</v>
      </c>
      <c r="F27" s="12">
        <v>0.3430555555555555</v>
      </c>
      <c r="G27" s="10" t="s">
        <v>140</v>
      </c>
      <c r="H27" s="13">
        <f>Tabelle4[[#This Row],[الشروق]]-Tabelle4[[#This Row],[شروق]]</f>
        <v>2.0833333333332704E-3</v>
      </c>
      <c r="I27" s="12">
        <v>0.53125</v>
      </c>
      <c r="J27" s="10" t="s">
        <v>128</v>
      </c>
      <c r="K27" s="13">
        <f>Tabelle4[[#This Row],[الظهر]]-Tabelle4[[#This Row],[ظهر]]</f>
        <v>-2.7777777777777679E-3</v>
      </c>
      <c r="L27" s="12">
        <v>0.61875000000000002</v>
      </c>
      <c r="M27" s="10" t="s">
        <v>141</v>
      </c>
      <c r="N27" s="13">
        <f>Tabelle4[[#This Row],[العصر]]-Tabelle4[[#This Row],[عصر]]</f>
        <v>0</v>
      </c>
      <c r="O27" s="12">
        <v>0.71875</v>
      </c>
      <c r="P27" s="10" t="s">
        <v>142</v>
      </c>
      <c r="Q27" s="13">
        <f>Tabelle4[[#This Row],[المغرب]]-Tabelle4[[#This Row],[مغرب]]</f>
        <v>-1.388888888888995E-3</v>
      </c>
      <c r="R27" s="12">
        <v>0.78749999999999998</v>
      </c>
      <c r="S27" s="10" t="s">
        <v>143</v>
      </c>
      <c r="T27" s="13">
        <f>Tabelle4[[#This Row],[العشاء]]-Tabelle4[[#This Row],[عشاء]]</f>
        <v>-4.8611111111110938E-3</v>
      </c>
    </row>
    <row r="28" spans="1:20" x14ac:dyDescent="0.3">
      <c r="A28" s="11">
        <f>Tabelle4[[#This Row],[Datum]]</f>
        <v>43126</v>
      </c>
      <c r="B28" s="30">
        <v>43126</v>
      </c>
      <c r="C28" s="14">
        <v>0.26944444444444443</v>
      </c>
      <c r="D28" s="10" t="s">
        <v>145</v>
      </c>
      <c r="E28" s="13">
        <f>(Tabelle4[[#This Row],[الفجر ]]-Tabelle4[[#This Row],[فجر]])</f>
        <v>5.5555555555555358E-3</v>
      </c>
      <c r="F28" s="12">
        <v>0.34166666666666662</v>
      </c>
      <c r="G28" s="10" t="s">
        <v>146</v>
      </c>
      <c r="H28" s="13">
        <f>Tabelle4[[#This Row],[الشروق]]-Tabelle4[[#This Row],[شروق]]</f>
        <v>1.388888888888884E-3</v>
      </c>
      <c r="I28" s="12">
        <v>0.53125</v>
      </c>
      <c r="J28" s="10" t="s">
        <v>128</v>
      </c>
      <c r="K28" s="13">
        <f>Tabelle4[[#This Row],[الظهر]]-Tabelle4[[#This Row],[ظهر]]</f>
        <v>-2.7777777777777679E-3</v>
      </c>
      <c r="L28" s="12">
        <v>0.62013888888888891</v>
      </c>
      <c r="M28" s="10" t="s">
        <v>147</v>
      </c>
      <c r="N28" s="13">
        <f>Tabelle4[[#This Row],[العصر]]-Tabelle4[[#This Row],[عصر]]</f>
        <v>0</v>
      </c>
      <c r="O28" s="12">
        <v>0.72013888888888899</v>
      </c>
      <c r="P28" s="10" t="s">
        <v>148</v>
      </c>
      <c r="Q28" s="13">
        <f>Tabelle4[[#This Row],[المغرب]]-Tabelle4[[#This Row],[مغرب]]</f>
        <v>-1.3888888888887729E-3</v>
      </c>
      <c r="R28" s="12">
        <v>0.78888888888888886</v>
      </c>
      <c r="S28" s="10" t="s">
        <v>149</v>
      </c>
      <c r="T28" s="13">
        <f>Tabelle4[[#This Row],[العشاء]]-Tabelle4[[#This Row],[عشاء]]</f>
        <v>-4.1666666666667629E-3</v>
      </c>
    </row>
    <row r="29" spans="1:20" x14ac:dyDescent="0.3">
      <c r="A29" s="11">
        <f>Tabelle4[[#This Row],[Datum]]</f>
        <v>43127</v>
      </c>
      <c r="B29" s="30">
        <v>43127</v>
      </c>
      <c r="C29" s="14">
        <v>0.26805555555555555</v>
      </c>
      <c r="D29" s="10" t="s">
        <v>151</v>
      </c>
      <c r="E29" s="13">
        <f>(Tabelle4[[#This Row],[الفجر ]]-Tabelle4[[#This Row],[فجر]])</f>
        <v>4.8611111111110938E-3</v>
      </c>
      <c r="F29" s="12">
        <v>0.34097222222222223</v>
      </c>
      <c r="G29" s="10" t="s">
        <v>152</v>
      </c>
      <c r="H29" s="13">
        <f>Tabelle4[[#This Row],[الشروق]]-Tabelle4[[#This Row],[شروق]]</f>
        <v>1.388888888888884E-3</v>
      </c>
      <c r="I29" s="12">
        <v>0.53194444444444444</v>
      </c>
      <c r="J29" s="10" t="s">
        <v>128</v>
      </c>
      <c r="K29" s="13">
        <f>Tabelle4[[#This Row],[الظهر]]-Tabelle4[[#This Row],[ظهر]]</f>
        <v>-2.0833333333333259E-3</v>
      </c>
      <c r="L29" s="12">
        <v>0.62083333333333335</v>
      </c>
      <c r="M29" s="10" t="s">
        <v>153</v>
      </c>
      <c r="N29" s="13">
        <f>Tabelle4[[#This Row],[العصر]]-Tabelle4[[#This Row],[عصر]]</f>
        <v>0</v>
      </c>
      <c r="O29" s="12">
        <v>0.72083333333333333</v>
      </c>
      <c r="P29" s="10" t="s">
        <v>154</v>
      </c>
      <c r="Q29" s="13">
        <f>Tabelle4[[#This Row],[المغرب]]-Tabelle4[[#This Row],[مغرب]]</f>
        <v>-1.388888888888884E-3</v>
      </c>
      <c r="R29" s="12">
        <v>0.7895833333333333</v>
      </c>
      <c r="S29" s="10" t="s">
        <v>155</v>
      </c>
      <c r="T29" s="13">
        <f>Tabelle4[[#This Row],[العشاء]]-Tabelle4[[#This Row],[عشاء]]</f>
        <v>-4.1666666666667629E-3</v>
      </c>
    </row>
    <row r="30" spans="1:20" x14ac:dyDescent="0.3">
      <c r="A30" s="11">
        <f>Tabelle4[[#This Row],[Datum]]</f>
        <v>43128</v>
      </c>
      <c r="B30" s="30">
        <v>43128</v>
      </c>
      <c r="C30" s="14">
        <v>0.2673611111111111</v>
      </c>
      <c r="D30" s="10" t="s">
        <v>157</v>
      </c>
      <c r="E30" s="13">
        <f>(Tabelle4[[#This Row],[الفجر ]]-Tabelle4[[#This Row],[فجر]])</f>
        <v>4.8611111111110938E-3</v>
      </c>
      <c r="F30" s="12">
        <v>0.34027777777777773</v>
      </c>
      <c r="G30" s="10" t="s">
        <v>158</v>
      </c>
      <c r="H30" s="13">
        <f>Tabelle4[[#This Row],[الشروق]]-Tabelle4[[#This Row],[شروق]]</f>
        <v>2.0833333333332704E-3</v>
      </c>
      <c r="I30" s="12">
        <v>0.53194444444444444</v>
      </c>
      <c r="J30" s="10" t="s">
        <v>159</v>
      </c>
      <c r="K30" s="13">
        <f>Tabelle4[[#This Row],[الظهر]]-Tabelle4[[#This Row],[ظهر]]</f>
        <v>-2.7777777777777679E-3</v>
      </c>
      <c r="L30" s="12">
        <v>0.62152777777777779</v>
      </c>
      <c r="M30" s="10" t="s">
        <v>160</v>
      </c>
      <c r="N30" s="13">
        <f>Tabelle4[[#This Row],[العصر]]-Tabelle4[[#This Row],[عصر]]</f>
        <v>-6.9444444444444198E-4</v>
      </c>
      <c r="O30" s="12">
        <v>0.72222222222222221</v>
      </c>
      <c r="P30" s="10" t="s">
        <v>161</v>
      </c>
      <c r="Q30" s="13">
        <f>Tabelle4[[#This Row],[المغرب]]-Tabelle4[[#This Row],[مغرب]]</f>
        <v>-1.388888888888884E-3</v>
      </c>
      <c r="R30" s="12">
        <v>0.79027777777777775</v>
      </c>
      <c r="S30" s="10" t="s">
        <v>162</v>
      </c>
      <c r="T30" s="13">
        <f>Tabelle4[[#This Row],[العشاء]]-Tabelle4[[#This Row],[عشاء]]</f>
        <v>-4.8611111111110938E-3</v>
      </c>
    </row>
    <row r="31" spans="1:20" x14ac:dyDescent="0.3">
      <c r="A31" s="11">
        <f>Tabelle4[[#This Row],[Datum]]</f>
        <v>43129</v>
      </c>
      <c r="B31" s="30">
        <v>43129</v>
      </c>
      <c r="C31" s="14">
        <v>0.26666666666666666</v>
      </c>
      <c r="D31" s="10" t="s">
        <v>164</v>
      </c>
      <c r="E31" s="13">
        <f>(Tabelle4[[#This Row],[الفجر ]]-Tabelle4[[#This Row],[فجر]])</f>
        <v>4.8611111111110938E-3</v>
      </c>
      <c r="F31" s="12">
        <v>0.33888888888888885</v>
      </c>
      <c r="G31" s="10" t="s">
        <v>165</v>
      </c>
      <c r="H31" s="13">
        <f>Tabelle4[[#This Row],[الشروق]]-Tabelle4[[#This Row],[شروق]]</f>
        <v>1.388888888888884E-3</v>
      </c>
      <c r="I31" s="12">
        <v>0.53194444444444444</v>
      </c>
      <c r="J31" s="10" t="s">
        <v>159</v>
      </c>
      <c r="K31" s="13">
        <f>Tabelle4[[#This Row],[الظهر]]-Tabelle4[[#This Row],[ظهر]]</f>
        <v>-2.7777777777777679E-3</v>
      </c>
      <c r="L31" s="12">
        <v>0.62291666666666667</v>
      </c>
      <c r="M31" s="10" t="s">
        <v>166</v>
      </c>
      <c r="N31" s="13">
        <f>Tabelle4[[#This Row],[العصر]]-Tabelle4[[#This Row],[عصر]]</f>
        <v>0</v>
      </c>
      <c r="O31" s="12">
        <v>0.72361111111111109</v>
      </c>
      <c r="P31" s="10" t="s">
        <v>167</v>
      </c>
      <c r="Q31" s="13">
        <f>Tabelle4[[#This Row],[المغرب]]-Tabelle4[[#This Row],[مغرب]]</f>
        <v>-1.388888888888884E-3</v>
      </c>
      <c r="R31" s="12">
        <v>0.79166666666666663</v>
      </c>
      <c r="S31" s="10" t="s">
        <v>168</v>
      </c>
      <c r="T31" s="13">
        <f>Tabelle4[[#This Row],[العشاء]]-Tabelle4[[#This Row],[عشاء]]</f>
        <v>-4.1666666666667629E-3</v>
      </c>
    </row>
    <row r="32" spans="1:20" x14ac:dyDescent="0.3">
      <c r="A32" s="11">
        <f>Tabelle4[[#This Row],[Datum]]</f>
        <v>43130</v>
      </c>
      <c r="B32" s="30">
        <v>43130</v>
      </c>
      <c r="C32" s="14">
        <v>0.26597222222222222</v>
      </c>
      <c r="D32" s="10" t="s">
        <v>170</v>
      </c>
      <c r="E32" s="13">
        <f>(Tabelle4[[#This Row],[الفجر ]]-Tabelle4[[#This Row],[فجر]])</f>
        <v>4.8611111111110938E-3</v>
      </c>
      <c r="F32" s="12">
        <v>0.33819444444444446</v>
      </c>
      <c r="G32" s="10" t="s">
        <v>171</v>
      </c>
      <c r="H32" s="13">
        <f>Tabelle4[[#This Row],[الشروق]]-Tabelle4[[#This Row],[شروق]]</f>
        <v>2.0833333333333814E-3</v>
      </c>
      <c r="I32" s="12">
        <v>0.53194444444444444</v>
      </c>
      <c r="J32" s="10" t="s">
        <v>159</v>
      </c>
      <c r="K32" s="13">
        <f>Tabelle4[[#This Row],[الظهر]]-Tabelle4[[#This Row],[ظهر]]</f>
        <v>-2.7777777777777679E-3</v>
      </c>
      <c r="L32" s="12">
        <v>0.62361111111111112</v>
      </c>
      <c r="M32" s="10" t="s">
        <v>172</v>
      </c>
      <c r="N32" s="13">
        <f>Tabelle4[[#This Row],[العصر]]-Tabelle4[[#This Row],[عصر]]</f>
        <v>-6.9444444444444198E-4</v>
      </c>
      <c r="O32" s="12">
        <v>0.72499999999999998</v>
      </c>
      <c r="P32" s="10" t="s">
        <v>173</v>
      </c>
      <c r="Q32" s="13">
        <f>Tabelle4[[#This Row],[المغرب]]-Tabelle4[[#This Row],[مغرب]]</f>
        <v>-6.94444444444553E-4</v>
      </c>
      <c r="R32" s="12">
        <v>0.79236111111111107</v>
      </c>
      <c r="S32" s="10" t="s">
        <v>174</v>
      </c>
      <c r="T32" s="13">
        <f>Tabelle4[[#This Row],[العشاء]]-Tabelle4[[#This Row],[عشاء]]</f>
        <v>-4.8611111111110938E-3</v>
      </c>
    </row>
    <row r="33" spans="1:20" x14ac:dyDescent="0.3">
      <c r="A33" s="11">
        <f>Tabelle4[[#This Row],[Datum]]</f>
        <v>43131</v>
      </c>
      <c r="B33" s="30">
        <v>43131</v>
      </c>
      <c r="C33" s="14">
        <v>0.26527777777777778</v>
      </c>
      <c r="D33" s="10" t="s">
        <v>176</v>
      </c>
      <c r="E33" s="13">
        <f>(Tabelle4[[#This Row],[الفجر ]]-Tabelle4[[#This Row],[فجر]])</f>
        <v>4.8611111111110938E-3</v>
      </c>
      <c r="F33" s="12">
        <v>0.33680555555555558</v>
      </c>
      <c r="G33" s="10" t="s">
        <v>177</v>
      </c>
      <c r="H33" s="13">
        <f>Tabelle4[[#This Row],[الشروق]]-Tabelle4[[#This Row],[شروق]]</f>
        <v>1.388888888888884E-3</v>
      </c>
      <c r="I33" s="12">
        <v>0.53194444444444444</v>
      </c>
      <c r="J33" s="10" t="s">
        <v>159</v>
      </c>
      <c r="K33" s="13">
        <f>Tabelle4[[#This Row],[الظهر]]-Tabelle4[[#This Row],[ظهر]]</f>
        <v>-2.7777777777777679E-3</v>
      </c>
      <c r="L33" s="12">
        <v>0.625</v>
      </c>
      <c r="M33" s="10" t="s">
        <v>178</v>
      </c>
      <c r="N33" s="13">
        <f>Tabelle4[[#This Row],[العصر]]-Tabelle4[[#This Row],[عصر]]</f>
        <v>0</v>
      </c>
      <c r="O33" s="12">
        <v>0.72569444444444453</v>
      </c>
      <c r="P33" s="10" t="s">
        <v>179</v>
      </c>
      <c r="Q33" s="13">
        <f>Tabelle4[[#This Row],[المغرب]]-Tabelle4[[#This Row],[مغرب]]</f>
        <v>-1.3888888888887729E-3</v>
      </c>
      <c r="R33" s="12">
        <v>0.79375000000000007</v>
      </c>
      <c r="S33" s="10" t="s">
        <v>180</v>
      </c>
      <c r="T33" s="13">
        <f>Tabelle4[[#This Row],[العشاء]]-Tabelle4[[#This Row],[عشاء]]</f>
        <v>-4.1666666666665408E-3</v>
      </c>
    </row>
    <row r="34" spans="1:20" x14ac:dyDescent="0.3">
      <c r="A34" s="11">
        <f>Tabelle4[[#This Row],[Datum]]</f>
        <v>43132</v>
      </c>
      <c r="B34" s="30">
        <v>43132</v>
      </c>
      <c r="C34" s="14">
        <v>0.26458333333333334</v>
      </c>
      <c r="D34" s="10" t="s">
        <v>182</v>
      </c>
      <c r="E34" s="13">
        <f>(Tabelle4[[#This Row],[الفجر ]]-Tabelle4[[#This Row],[فجر]])</f>
        <v>5.5555555555555358E-3</v>
      </c>
      <c r="F34" s="12">
        <v>0.33611111111111108</v>
      </c>
      <c r="G34" s="10" t="s">
        <v>183</v>
      </c>
      <c r="H34" s="13">
        <f>Tabelle4[[#This Row],[الشروق]]-Tabelle4[[#This Row],[شروق]]</f>
        <v>1.388888888888884E-3</v>
      </c>
      <c r="I34" s="12">
        <v>0.53194444444444444</v>
      </c>
      <c r="J34" s="10" t="s">
        <v>159</v>
      </c>
      <c r="K34" s="13">
        <f>Tabelle4[[#This Row],[الظهر]]-Tabelle4[[#This Row],[ظهر]]</f>
        <v>-2.7777777777777679E-3</v>
      </c>
      <c r="L34" s="12">
        <v>0.62569444444444444</v>
      </c>
      <c r="M34" s="10" t="s">
        <v>184</v>
      </c>
      <c r="N34" s="13">
        <f>Tabelle4[[#This Row],[العصر]]-Tabelle4[[#This Row],[عصر]]</f>
        <v>0</v>
      </c>
      <c r="O34" s="12">
        <v>0.7270833333333333</v>
      </c>
      <c r="P34" s="10" t="s">
        <v>185</v>
      </c>
      <c r="Q34" s="13">
        <f>Tabelle4[[#This Row],[المغرب]]-Tabelle4[[#This Row],[مغرب]]</f>
        <v>-1.388888888888995E-3</v>
      </c>
      <c r="R34" s="12">
        <v>0.7944444444444444</v>
      </c>
      <c r="S34" s="10" t="s">
        <v>186</v>
      </c>
      <c r="T34" s="13">
        <f>Tabelle4[[#This Row],[العشاء]]-Tabelle4[[#This Row],[عشاء]]</f>
        <v>-4.8611111111112049E-3</v>
      </c>
    </row>
    <row r="35" spans="1:20" x14ac:dyDescent="0.3">
      <c r="A35" s="11">
        <f>Tabelle4[[#This Row],[Datum]]</f>
        <v>43133</v>
      </c>
      <c r="B35" s="30">
        <v>43133</v>
      </c>
      <c r="C35" s="14">
        <v>0.26319444444444445</v>
      </c>
      <c r="D35" s="10" t="s">
        <v>188</v>
      </c>
      <c r="E35" s="13">
        <f>(Tabelle4[[#This Row],[الفجر ]]-Tabelle4[[#This Row],[فجر]])</f>
        <v>4.8611111111110938E-3</v>
      </c>
      <c r="F35" s="12">
        <v>0.3347222222222222</v>
      </c>
      <c r="G35" s="10" t="s">
        <v>189</v>
      </c>
      <c r="H35" s="13">
        <f>Tabelle4[[#This Row],[الشروق]]-Tabelle4[[#This Row],[شروق]]</f>
        <v>1.388888888888884E-3</v>
      </c>
      <c r="I35" s="12">
        <v>0.53263888888888888</v>
      </c>
      <c r="J35" s="10" t="s">
        <v>159</v>
      </c>
      <c r="K35" s="13">
        <f>Tabelle4[[#This Row],[الظهر]]-Tabelle4[[#This Row],[ظهر]]</f>
        <v>-2.0833333333333259E-3</v>
      </c>
      <c r="L35" s="12">
        <v>0.62708333333333333</v>
      </c>
      <c r="M35" s="10" t="s">
        <v>190</v>
      </c>
      <c r="N35" s="13">
        <f>Tabelle4[[#This Row],[العصر]]-Tabelle4[[#This Row],[عصر]]</f>
        <v>0</v>
      </c>
      <c r="O35" s="12">
        <v>0.7284722222222223</v>
      </c>
      <c r="P35" s="10" t="s">
        <v>191</v>
      </c>
      <c r="Q35" s="13">
        <f>Tabelle4[[#This Row],[المغرب]]-Tabelle4[[#This Row],[مغرب]]</f>
        <v>-1.3888888888887729E-3</v>
      </c>
      <c r="R35" s="12">
        <v>0.79583333333333339</v>
      </c>
      <c r="S35" s="10" t="s">
        <v>192</v>
      </c>
      <c r="T35" s="13">
        <f>Tabelle4[[#This Row],[العشاء]]-Tabelle4[[#This Row],[عشاء]]</f>
        <v>-4.1666666666665408E-3</v>
      </c>
    </row>
    <row r="36" spans="1:20" x14ac:dyDescent="0.3">
      <c r="A36" s="11">
        <f>Tabelle4[[#This Row],[Datum]]</f>
        <v>43134</v>
      </c>
      <c r="B36" s="30">
        <v>43134</v>
      </c>
      <c r="C36" s="14">
        <v>0.26250000000000001</v>
      </c>
      <c r="D36" s="10" t="s">
        <v>194</v>
      </c>
      <c r="E36" s="13">
        <f>(Tabelle4[[#This Row],[الفجر ]]-Tabelle4[[#This Row],[فجر]])</f>
        <v>4.8611111111110938E-3</v>
      </c>
      <c r="F36" s="12">
        <v>0.33402777777777781</v>
      </c>
      <c r="G36" s="10" t="s">
        <v>195</v>
      </c>
      <c r="H36" s="13">
        <f>Tabelle4[[#This Row],[الشروق]]-Tabelle4[[#This Row],[شروق]]</f>
        <v>2.0833333333333814E-3</v>
      </c>
      <c r="I36" s="12">
        <v>0.53263888888888888</v>
      </c>
      <c r="J36" s="10" t="s">
        <v>159</v>
      </c>
      <c r="K36" s="13">
        <f>Tabelle4[[#This Row],[الظهر]]-Tabelle4[[#This Row],[ظهر]]</f>
        <v>-2.0833333333333259E-3</v>
      </c>
      <c r="L36" s="12">
        <v>0.62777777777777777</v>
      </c>
      <c r="M36" s="10" t="s">
        <v>196</v>
      </c>
      <c r="N36" s="13">
        <f>Tabelle4[[#This Row],[العصر]]-Tabelle4[[#This Row],[عصر]]</f>
        <v>0</v>
      </c>
      <c r="O36" s="12">
        <v>0.72986111111111107</v>
      </c>
      <c r="P36" s="10" t="s">
        <v>197</v>
      </c>
      <c r="Q36" s="13">
        <f>Tabelle4[[#This Row],[المغرب]]-Tabelle4[[#This Row],[مغرب]]</f>
        <v>-1.388888888888995E-3</v>
      </c>
      <c r="R36" s="12">
        <v>0.79722222222222217</v>
      </c>
      <c r="S36" s="10" t="s">
        <v>198</v>
      </c>
      <c r="T36" s="13">
        <f>Tabelle4[[#This Row],[العشاء]]-Tabelle4[[#This Row],[عشاء]]</f>
        <v>-4.1666666666667629E-3</v>
      </c>
    </row>
    <row r="37" spans="1:20" x14ac:dyDescent="0.3">
      <c r="A37" s="11">
        <f>Tabelle4[[#This Row],[Datum]]</f>
        <v>43135</v>
      </c>
      <c r="B37" s="30">
        <v>43135</v>
      </c>
      <c r="C37" s="14">
        <v>0.26180555555555557</v>
      </c>
      <c r="D37" s="10" t="s">
        <v>200</v>
      </c>
      <c r="E37" s="13">
        <f>(Tabelle4[[#This Row],[الفجر ]]-Tabelle4[[#This Row],[فجر]])</f>
        <v>5.5555555555555358E-3</v>
      </c>
      <c r="F37" s="12">
        <v>0.33263888888888887</v>
      </c>
      <c r="G37" s="10" t="s">
        <v>201</v>
      </c>
      <c r="H37" s="13">
        <f>Tabelle4[[#This Row],[الشروق]]-Tabelle4[[#This Row],[شروق]]</f>
        <v>1.388888888888884E-3</v>
      </c>
      <c r="I37" s="12">
        <v>0.53263888888888888</v>
      </c>
      <c r="J37" s="10" t="s">
        <v>202</v>
      </c>
      <c r="K37" s="13">
        <f>Tabelle4[[#This Row],[الظهر]]-Tabelle4[[#This Row],[ظهر]]</f>
        <v>-2.7777777777777679E-3</v>
      </c>
      <c r="L37" s="12">
        <v>0.62847222222222221</v>
      </c>
      <c r="M37" s="10" t="s">
        <v>203</v>
      </c>
      <c r="N37" s="13">
        <f>Tabelle4[[#This Row],[العصر]]-Tabelle4[[#This Row],[عصر]]</f>
        <v>-6.9444444444444198E-4</v>
      </c>
      <c r="O37" s="12">
        <v>0.73055555555555562</v>
      </c>
      <c r="P37" s="10" t="s">
        <v>204</v>
      </c>
      <c r="Q37" s="13">
        <f>Tabelle4[[#This Row],[المغرب]]-Tabelle4[[#This Row],[مغرب]]</f>
        <v>-1.3888888888887729E-3</v>
      </c>
      <c r="R37" s="12">
        <v>0.79791666666666661</v>
      </c>
      <c r="S37" s="10" t="s">
        <v>205</v>
      </c>
      <c r="T37" s="13">
        <f>Tabelle4[[#This Row],[العشاء]]-Tabelle4[[#This Row],[عشاء]]</f>
        <v>-4.1666666666667629E-3</v>
      </c>
    </row>
    <row r="38" spans="1:20" x14ac:dyDescent="0.3">
      <c r="A38" s="11">
        <f>Tabelle4[[#This Row],[Datum]]</f>
        <v>43136</v>
      </c>
      <c r="B38" s="30">
        <v>43136</v>
      </c>
      <c r="C38" s="14">
        <v>0.26041666666666669</v>
      </c>
      <c r="D38" s="10" t="s">
        <v>207</v>
      </c>
      <c r="E38" s="13">
        <f>(Tabelle4[[#This Row],[الفجر ]]-Tabelle4[[#This Row],[فجر]])</f>
        <v>4.8611111111110938E-3</v>
      </c>
      <c r="F38" s="12">
        <v>0.33194444444444443</v>
      </c>
      <c r="G38" s="10" t="s">
        <v>208</v>
      </c>
      <c r="H38" s="13">
        <f>Tabelle4[[#This Row],[الشروق]]-Tabelle4[[#This Row],[شروق]]</f>
        <v>2.0833333333333259E-3</v>
      </c>
      <c r="I38" s="12">
        <v>0.53263888888888888</v>
      </c>
      <c r="J38" s="10" t="s">
        <v>202</v>
      </c>
      <c r="K38" s="13">
        <f>Tabelle4[[#This Row],[الظهر]]-Tabelle4[[#This Row],[ظهر]]</f>
        <v>-2.7777777777777679E-3</v>
      </c>
      <c r="L38" s="12">
        <v>0.62986111111111109</v>
      </c>
      <c r="M38" s="10" t="s">
        <v>209</v>
      </c>
      <c r="N38" s="13">
        <f>Tabelle4[[#This Row],[العصر]]-Tabelle4[[#This Row],[عصر]]</f>
        <v>0</v>
      </c>
      <c r="O38" s="12">
        <v>0.7319444444444444</v>
      </c>
      <c r="P38" s="10" t="s">
        <v>210</v>
      </c>
      <c r="Q38" s="13">
        <f>Tabelle4[[#This Row],[المغرب]]-Tabelle4[[#This Row],[مغرب]]</f>
        <v>-1.388888888888995E-3</v>
      </c>
      <c r="R38" s="12">
        <v>0.7993055555555556</v>
      </c>
      <c r="S38" s="10" t="s">
        <v>211</v>
      </c>
      <c r="T38" s="13">
        <f>Tabelle4[[#This Row],[العشاء]]-Tabelle4[[#This Row],[عشاء]]</f>
        <v>-4.1666666666666519E-3</v>
      </c>
    </row>
    <row r="39" spans="1:20" x14ac:dyDescent="0.3">
      <c r="A39" s="11">
        <f>Tabelle4[[#This Row],[Datum]]</f>
        <v>43137</v>
      </c>
      <c r="B39" s="30">
        <v>43137</v>
      </c>
      <c r="C39" s="14">
        <v>0.25972222222222224</v>
      </c>
      <c r="D39" s="10" t="s">
        <v>213</v>
      </c>
      <c r="E39" s="13">
        <f>(Tabelle4[[#This Row],[الفجر ]]-Tabelle4[[#This Row],[فجر]])</f>
        <v>4.8611111111111494E-3</v>
      </c>
      <c r="F39" s="12">
        <v>0.33055555555555555</v>
      </c>
      <c r="G39" s="10" t="s">
        <v>214</v>
      </c>
      <c r="H39" s="13">
        <f>Tabelle4[[#This Row],[الشروق]]-Tabelle4[[#This Row],[شروق]]</f>
        <v>1.388888888888884E-3</v>
      </c>
      <c r="I39" s="12">
        <v>0.53263888888888888</v>
      </c>
      <c r="J39" s="10" t="s">
        <v>202</v>
      </c>
      <c r="K39" s="13">
        <f>Tabelle4[[#This Row],[الظهر]]-Tabelle4[[#This Row],[ظهر]]</f>
        <v>-2.7777777777777679E-3</v>
      </c>
      <c r="L39" s="12">
        <v>0.63055555555555554</v>
      </c>
      <c r="M39" s="10" t="s">
        <v>215</v>
      </c>
      <c r="N39" s="13">
        <f>Tabelle4[[#This Row],[العصر]]-Tabelle4[[#This Row],[عصر]]</f>
        <v>0</v>
      </c>
      <c r="O39" s="12">
        <v>0.73333333333333339</v>
      </c>
      <c r="P39" s="10" t="s">
        <v>216</v>
      </c>
      <c r="Q39" s="13">
        <f>Tabelle4[[#This Row],[المغرب]]-Tabelle4[[#This Row],[مغرب]]</f>
        <v>-1.3888888888887729E-3</v>
      </c>
      <c r="R39" s="12">
        <v>0.79999999999999993</v>
      </c>
      <c r="S39" s="10" t="s">
        <v>217</v>
      </c>
      <c r="T39" s="13">
        <f>Tabelle4[[#This Row],[العشاء]]-Tabelle4[[#This Row],[عشاء]]</f>
        <v>-4.8611111111112049E-3</v>
      </c>
    </row>
    <row r="40" spans="1:20" x14ac:dyDescent="0.3">
      <c r="A40" s="11">
        <f>Tabelle4[[#This Row],[Datum]]</f>
        <v>43138</v>
      </c>
      <c r="B40" s="30">
        <v>43138</v>
      </c>
      <c r="C40" s="14">
        <v>0.2590277777777778</v>
      </c>
      <c r="D40" s="10" t="s">
        <v>219</v>
      </c>
      <c r="E40" s="13">
        <f>(Tabelle4[[#This Row],[الفجر ]]-Tabelle4[[#This Row],[فجر]])</f>
        <v>5.5555555555555913E-3</v>
      </c>
      <c r="F40" s="12">
        <v>0.32916666666666666</v>
      </c>
      <c r="G40" s="10" t="s">
        <v>220</v>
      </c>
      <c r="H40" s="13">
        <f>Tabelle4[[#This Row],[الشروق]]-Tabelle4[[#This Row],[شروق]]</f>
        <v>1.388888888888884E-3</v>
      </c>
      <c r="I40" s="12">
        <v>0.53263888888888888</v>
      </c>
      <c r="J40" s="10" t="s">
        <v>202</v>
      </c>
      <c r="K40" s="13">
        <f>Tabelle4[[#This Row],[الظهر]]-Tabelle4[[#This Row],[ظهر]]</f>
        <v>-2.7777777777777679E-3</v>
      </c>
      <c r="L40" s="12">
        <v>0.63194444444444442</v>
      </c>
      <c r="M40" s="10" t="s">
        <v>221</v>
      </c>
      <c r="N40" s="13">
        <f>Tabelle4[[#This Row],[العصر]]-Tabelle4[[#This Row],[عصر]]</f>
        <v>0</v>
      </c>
      <c r="O40" s="12">
        <v>0.73472222222222217</v>
      </c>
      <c r="P40" s="10" t="s">
        <v>222</v>
      </c>
      <c r="Q40" s="13">
        <f>Tabelle4[[#This Row],[المغرب]]-Tabelle4[[#This Row],[مغرب]]</f>
        <v>-1.388888888888995E-3</v>
      </c>
      <c r="R40" s="12">
        <v>0.80138888888888893</v>
      </c>
      <c r="S40" s="10" t="s">
        <v>223</v>
      </c>
      <c r="T40" s="13">
        <f>Tabelle4[[#This Row],[العشاء]]-Tabelle4[[#This Row],[عشاء]]</f>
        <v>-4.1666666666665408E-3</v>
      </c>
    </row>
    <row r="41" spans="1:20" x14ac:dyDescent="0.3">
      <c r="A41" s="11">
        <f>Tabelle4[[#This Row],[Datum]]</f>
        <v>43139</v>
      </c>
      <c r="B41" s="30">
        <v>43139</v>
      </c>
      <c r="C41" s="14">
        <v>0.25763888888888892</v>
      </c>
      <c r="D41" s="10" t="s">
        <v>225</v>
      </c>
      <c r="E41" s="13">
        <f>(Tabelle4[[#This Row],[الفجر ]]-Tabelle4[[#This Row],[فجر]])</f>
        <v>4.8611111111111494E-3</v>
      </c>
      <c r="F41" s="12">
        <v>0.32847222222222222</v>
      </c>
      <c r="G41" s="10" t="s">
        <v>226</v>
      </c>
      <c r="H41" s="13">
        <f>Tabelle4[[#This Row],[الشروق]]-Tabelle4[[#This Row],[شروق]]</f>
        <v>2.0833333333333259E-3</v>
      </c>
      <c r="I41" s="12">
        <v>0.53263888888888888</v>
      </c>
      <c r="J41" s="10" t="s">
        <v>202</v>
      </c>
      <c r="K41" s="13">
        <f>Tabelle4[[#This Row],[الظهر]]-Tabelle4[[#This Row],[ظهر]]</f>
        <v>-2.7777777777777679E-3</v>
      </c>
      <c r="L41" s="12">
        <v>0.63263888888888886</v>
      </c>
      <c r="M41" s="10" t="s">
        <v>227</v>
      </c>
      <c r="N41" s="13">
        <f>Tabelle4[[#This Row],[العصر]]-Tabelle4[[#This Row],[عصر]]</f>
        <v>0</v>
      </c>
      <c r="O41" s="12">
        <v>0.73611111111111116</v>
      </c>
      <c r="P41" s="10" t="s">
        <v>228</v>
      </c>
      <c r="Q41" s="13">
        <f>Tabelle4[[#This Row],[المغرب]]-Tabelle4[[#This Row],[مغرب]]</f>
        <v>-6.9444444444444198E-4</v>
      </c>
      <c r="R41" s="12">
        <v>0.80208333333333337</v>
      </c>
      <c r="S41" s="10" t="s">
        <v>229</v>
      </c>
      <c r="T41" s="13">
        <f>Tabelle4[[#This Row],[العشاء]]-Tabelle4[[#This Row],[عشاء]]</f>
        <v>-4.8611111111110938E-3</v>
      </c>
    </row>
    <row r="42" spans="1:20" x14ac:dyDescent="0.3">
      <c r="A42" s="11">
        <f>Tabelle4[[#This Row],[Datum]]</f>
        <v>43140</v>
      </c>
      <c r="B42" s="30">
        <v>43140</v>
      </c>
      <c r="C42" s="14">
        <v>0.25694444444444448</v>
      </c>
      <c r="D42" s="10" t="s">
        <v>231</v>
      </c>
      <c r="E42" s="13">
        <f>(Tabelle4[[#This Row],[الفجر ]]-Tabelle4[[#This Row],[فجر]])</f>
        <v>5.5555555555555913E-3</v>
      </c>
      <c r="F42" s="12">
        <v>0.32708333333333334</v>
      </c>
      <c r="G42" s="10" t="s">
        <v>232</v>
      </c>
      <c r="H42" s="13">
        <f>Tabelle4[[#This Row],[الشروق]]-Tabelle4[[#This Row],[شروق]]</f>
        <v>2.0833333333333259E-3</v>
      </c>
      <c r="I42" s="12">
        <v>0.53263888888888888</v>
      </c>
      <c r="J42" s="10" t="s">
        <v>202</v>
      </c>
      <c r="K42" s="13">
        <f>Tabelle4[[#This Row],[الظهر]]-Tabelle4[[#This Row],[ظهر]]</f>
        <v>-2.7777777777777679E-3</v>
      </c>
      <c r="L42" s="12">
        <v>0.63402777777777775</v>
      </c>
      <c r="M42" s="10" t="s">
        <v>233</v>
      </c>
      <c r="N42" s="13">
        <f>Tabelle4[[#This Row],[العصر]]-Tabelle4[[#This Row],[عصر]]</f>
        <v>0</v>
      </c>
      <c r="O42" s="12">
        <v>0.7368055555555556</v>
      </c>
      <c r="P42" s="10" t="s">
        <v>234</v>
      </c>
      <c r="Q42" s="13">
        <f>Tabelle4[[#This Row],[المغرب]]-Tabelle4[[#This Row],[مغرب]]</f>
        <v>-1.3888888888887729E-3</v>
      </c>
      <c r="R42" s="12">
        <v>0.80347222222222225</v>
      </c>
      <c r="S42" s="10" t="s">
        <v>235</v>
      </c>
      <c r="T42" s="13">
        <f>Tabelle4[[#This Row],[العشاء]]-Tabelle4[[#This Row],[عشاء]]</f>
        <v>-4.1666666666666519E-3</v>
      </c>
    </row>
    <row r="43" spans="1:20" x14ac:dyDescent="0.3">
      <c r="A43" s="11">
        <f>Tabelle4[[#This Row],[Datum]]</f>
        <v>43141</v>
      </c>
      <c r="B43" s="30">
        <v>43141</v>
      </c>
      <c r="C43" s="14">
        <v>0.25555555555555559</v>
      </c>
      <c r="D43" s="10" t="s">
        <v>237</v>
      </c>
      <c r="E43" s="13">
        <f>(Tabelle4[[#This Row],[الفجر ]]-Tabelle4[[#This Row],[فجر]])</f>
        <v>4.8611111111111494E-3</v>
      </c>
      <c r="F43" s="12">
        <v>0.32569444444444445</v>
      </c>
      <c r="G43" s="10" t="s">
        <v>238</v>
      </c>
      <c r="H43" s="13">
        <f>Tabelle4[[#This Row],[الشروق]]-Tabelle4[[#This Row],[شروق]]</f>
        <v>1.388888888888884E-3</v>
      </c>
      <c r="I43" s="12">
        <v>0.53263888888888888</v>
      </c>
      <c r="J43" s="10" t="s">
        <v>202</v>
      </c>
      <c r="K43" s="13">
        <f>Tabelle4[[#This Row],[الظهر]]-Tabelle4[[#This Row],[ظهر]]</f>
        <v>-2.7777777777777679E-3</v>
      </c>
      <c r="L43" s="12">
        <v>0.63472222222222219</v>
      </c>
      <c r="M43" s="10" t="s">
        <v>239</v>
      </c>
      <c r="N43" s="13">
        <f>Tabelle4[[#This Row],[العصر]]-Tabelle4[[#This Row],[عصر]]</f>
        <v>0</v>
      </c>
      <c r="O43" s="12">
        <v>0.73819444444444438</v>
      </c>
      <c r="P43" s="10" t="s">
        <v>240</v>
      </c>
      <c r="Q43" s="13">
        <f>Tabelle4[[#This Row],[المغرب]]-Tabelle4[[#This Row],[مغرب]]</f>
        <v>-1.388888888888995E-3</v>
      </c>
      <c r="R43" s="12">
        <v>0.8041666666666667</v>
      </c>
      <c r="S43" s="10" t="s">
        <v>241</v>
      </c>
      <c r="T43" s="13">
        <f>Tabelle4[[#This Row],[العشاء]]-Tabelle4[[#This Row],[عشاء]]</f>
        <v>-4.8611111111110938E-3</v>
      </c>
    </row>
    <row r="44" spans="1:20" x14ac:dyDescent="0.3">
      <c r="A44" s="11">
        <f>Tabelle4[[#This Row],[Datum]]</f>
        <v>43142</v>
      </c>
      <c r="B44" s="30">
        <v>43142</v>
      </c>
      <c r="C44" s="14">
        <v>0.25486111111111109</v>
      </c>
      <c r="D44" s="10" t="s">
        <v>243</v>
      </c>
      <c r="E44" s="13">
        <f>(Tabelle4[[#This Row],[الفجر ]]-Tabelle4[[#This Row],[فجر]])</f>
        <v>5.5555555555555358E-3</v>
      </c>
      <c r="F44" s="12">
        <v>0.32430555555555557</v>
      </c>
      <c r="G44" s="10" t="s">
        <v>244</v>
      </c>
      <c r="H44" s="13">
        <f>Tabelle4[[#This Row],[الشروق]]-Tabelle4[[#This Row],[شروق]]</f>
        <v>1.388888888888884E-3</v>
      </c>
      <c r="I44" s="12">
        <v>0.53263888888888888</v>
      </c>
      <c r="J44" s="10" t="s">
        <v>202</v>
      </c>
      <c r="K44" s="13">
        <f>Tabelle4[[#This Row],[الظهر]]-Tabelle4[[#This Row],[ظهر]]</f>
        <v>-2.7777777777777679E-3</v>
      </c>
      <c r="L44" s="12">
        <v>0.63541666666666663</v>
      </c>
      <c r="M44" s="10" t="s">
        <v>245</v>
      </c>
      <c r="N44" s="13">
        <f>Tabelle4[[#This Row],[العصر]]-Tabelle4[[#This Row],[عصر]]</f>
        <v>0</v>
      </c>
      <c r="O44" s="12">
        <v>0.73958333333333337</v>
      </c>
      <c r="P44" s="10" t="s">
        <v>246</v>
      </c>
      <c r="Q44" s="13">
        <f>Tabelle4[[#This Row],[المغرب]]-Tabelle4[[#This Row],[مغرب]]</f>
        <v>-1.388888888888884E-3</v>
      </c>
      <c r="R44" s="12">
        <v>0.80555555555555547</v>
      </c>
      <c r="S44" s="10" t="s">
        <v>247</v>
      </c>
      <c r="T44" s="13">
        <f>Tabelle4[[#This Row],[العشاء]]-Tabelle4[[#This Row],[عشاء]]</f>
        <v>-4.1666666666667629E-3</v>
      </c>
    </row>
    <row r="45" spans="1:20" x14ac:dyDescent="0.3">
      <c r="A45" s="11">
        <f>Tabelle4[[#This Row],[Datum]]</f>
        <v>43143</v>
      </c>
      <c r="B45" s="30">
        <v>43143</v>
      </c>
      <c r="C45" s="14">
        <v>0.25347222222222221</v>
      </c>
      <c r="D45" s="10" t="s">
        <v>249</v>
      </c>
      <c r="E45" s="13">
        <f>(Tabelle4[[#This Row],[الفجر ]]-Tabelle4[[#This Row],[فجر]])</f>
        <v>5.5555555555555358E-3</v>
      </c>
      <c r="F45" s="12">
        <v>0.32361111111111113</v>
      </c>
      <c r="G45" s="10" t="s">
        <v>250</v>
      </c>
      <c r="H45" s="13">
        <f>Tabelle4[[#This Row],[الشروق]]-Tabelle4[[#This Row],[شروق]]</f>
        <v>2.0833333333333259E-3</v>
      </c>
      <c r="I45" s="12">
        <v>0.53263888888888888</v>
      </c>
      <c r="J45" s="10" t="s">
        <v>202</v>
      </c>
      <c r="K45" s="13">
        <f>Tabelle4[[#This Row],[الظهر]]-Tabelle4[[#This Row],[ظهر]]</f>
        <v>-2.7777777777777679E-3</v>
      </c>
      <c r="L45" s="12">
        <v>0.63680555555555551</v>
      </c>
      <c r="M45" s="10" t="s">
        <v>251</v>
      </c>
      <c r="N45" s="13">
        <f>Tabelle4[[#This Row],[العصر]]-Tabelle4[[#This Row],[عصر]]</f>
        <v>0</v>
      </c>
      <c r="O45" s="12">
        <v>0.74097222222222225</v>
      </c>
      <c r="P45" s="10" t="s">
        <v>252</v>
      </c>
      <c r="Q45" s="13">
        <f>Tabelle4[[#This Row],[المغرب]]-Tabelle4[[#This Row],[مغرب]]</f>
        <v>-6.9444444444444198E-4</v>
      </c>
      <c r="R45" s="12">
        <v>0.80625000000000002</v>
      </c>
      <c r="S45" s="10" t="s">
        <v>253</v>
      </c>
      <c r="T45" s="13">
        <f>Tabelle4[[#This Row],[العشاء]]-Tabelle4[[#This Row],[عشاء]]</f>
        <v>-4.8611111111109828E-3</v>
      </c>
    </row>
    <row r="46" spans="1:20" x14ac:dyDescent="0.3">
      <c r="A46" s="11">
        <f>Tabelle4[[#This Row],[Datum]]</f>
        <v>43144</v>
      </c>
      <c r="B46" s="30">
        <v>43144</v>
      </c>
      <c r="C46" s="14">
        <v>0.25208333333333333</v>
      </c>
      <c r="D46" s="10" t="s">
        <v>255</v>
      </c>
      <c r="E46" s="13">
        <f>(Tabelle4[[#This Row],[الفجر ]]-Tabelle4[[#This Row],[فجر]])</f>
        <v>4.8611111111110938E-3</v>
      </c>
      <c r="F46" s="12">
        <v>0.32222222222222224</v>
      </c>
      <c r="G46" s="10" t="s">
        <v>256</v>
      </c>
      <c r="H46" s="13">
        <f>Tabelle4[[#This Row],[الشروق]]-Tabelle4[[#This Row],[شروق]]</f>
        <v>2.0833333333333259E-3</v>
      </c>
      <c r="I46" s="12">
        <v>0.53263888888888888</v>
      </c>
      <c r="J46" s="10" t="s">
        <v>202</v>
      </c>
      <c r="K46" s="13">
        <f>Tabelle4[[#This Row],[الظهر]]-Tabelle4[[#This Row],[ظهر]]</f>
        <v>-2.7777777777777679E-3</v>
      </c>
      <c r="L46" s="12">
        <v>0.63750000000000007</v>
      </c>
      <c r="M46" s="10" t="s">
        <v>257</v>
      </c>
      <c r="N46" s="13">
        <f>Tabelle4[[#This Row],[العصر]]-Tabelle4[[#This Row],[عصر]]</f>
        <v>0</v>
      </c>
      <c r="O46" s="12">
        <v>0.7416666666666667</v>
      </c>
      <c r="P46" s="10" t="s">
        <v>258</v>
      </c>
      <c r="Q46" s="13">
        <f>Tabelle4[[#This Row],[المغرب]]-Tabelle4[[#This Row],[مغرب]]</f>
        <v>-1.3888888888887729E-3</v>
      </c>
      <c r="R46" s="12">
        <v>0.80763888888888891</v>
      </c>
      <c r="S46" s="10" t="s">
        <v>259</v>
      </c>
      <c r="T46" s="13">
        <f>Tabelle4[[#This Row],[العشاء]]-Tabelle4[[#This Row],[عشاء]]</f>
        <v>-4.8611111111110938E-3</v>
      </c>
    </row>
    <row r="47" spans="1:20" x14ac:dyDescent="0.3">
      <c r="A47" s="11">
        <f>Tabelle4[[#This Row],[Datum]]</f>
        <v>43145</v>
      </c>
      <c r="B47" s="30">
        <v>43145</v>
      </c>
      <c r="C47" s="14">
        <v>0.25138888888888888</v>
      </c>
      <c r="D47" s="10" t="s">
        <v>261</v>
      </c>
      <c r="E47" s="13">
        <f>(Tabelle4[[#This Row],[الفجر ]]-Tabelle4[[#This Row],[فجر]])</f>
        <v>5.5555555555555358E-3</v>
      </c>
      <c r="F47" s="12">
        <v>0.32083333333333336</v>
      </c>
      <c r="G47" s="10" t="s">
        <v>262</v>
      </c>
      <c r="H47" s="13">
        <f>Tabelle4[[#This Row],[الشروق]]-Tabelle4[[#This Row],[شروق]]</f>
        <v>2.0833333333333259E-3</v>
      </c>
      <c r="I47" s="12">
        <v>0.53263888888888888</v>
      </c>
      <c r="J47" s="10" t="s">
        <v>202</v>
      </c>
      <c r="K47" s="13">
        <f>Tabelle4[[#This Row],[الظهر]]-Tabelle4[[#This Row],[ظهر]]</f>
        <v>-2.7777777777777679E-3</v>
      </c>
      <c r="L47" s="12">
        <v>0.6381944444444444</v>
      </c>
      <c r="M47" s="10" t="s">
        <v>263</v>
      </c>
      <c r="N47" s="13">
        <f>Tabelle4[[#This Row],[العصر]]-Tabelle4[[#This Row],[عصر]]</f>
        <v>-6.94444444444553E-4</v>
      </c>
      <c r="O47" s="12">
        <v>0.74305555555555547</v>
      </c>
      <c r="P47" s="10" t="s">
        <v>264</v>
      </c>
      <c r="Q47" s="13">
        <f>Tabelle4[[#This Row],[المغرب]]-Tabelle4[[#This Row],[مغرب]]</f>
        <v>-1.388888888888995E-3</v>
      </c>
      <c r="R47" s="12">
        <v>0.80902777777777779</v>
      </c>
      <c r="S47" s="10" t="s">
        <v>265</v>
      </c>
      <c r="T47" s="13">
        <f>Tabelle4[[#This Row],[العشاء]]-Tabelle4[[#This Row],[عشاء]]</f>
        <v>-4.1666666666666519E-3</v>
      </c>
    </row>
    <row r="48" spans="1:20" x14ac:dyDescent="0.3">
      <c r="A48" s="11">
        <f>Tabelle4[[#This Row],[Datum]]</f>
        <v>43146</v>
      </c>
      <c r="B48" s="30">
        <v>43146</v>
      </c>
      <c r="C48" s="14">
        <v>0.25</v>
      </c>
      <c r="D48" s="10" t="s">
        <v>267</v>
      </c>
      <c r="E48" s="13">
        <f>(Tabelle4[[#This Row],[الفجر ]]-Tabelle4[[#This Row],[فجر]])</f>
        <v>5.5555555555555358E-3</v>
      </c>
      <c r="F48" s="12">
        <v>0.31944444444444448</v>
      </c>
      <c r="G48" s="10" t="s">
        <v>268</v>
      </c>
      <c r="H48" s="13">
        <f>Tabelle4[[#This Row],[الشروق]]-Tabelle4[[#This Row],[شروق]]</f>
        <v>1.3888888888889395E-3</v>
      </c>
      <c r="I48" s="12">
        <v>0.53263888888888888</v>
      </c>
      <c r="J48" s="10" t="s">
        <v>202</v>
      </c>
      <c r="K48" s="13">
        <f>Tabelle4[[#This Row],[الظهر]]-Tabelle4[[#This Row],[ظهر]]</f>
        <v>-2.7777777777777679E-3</v>
      </c>
      <c r="L48" s="12">
        <v>0.63958333333333328</v>
      </c>
      <c r="M48" s="10" t="s">
        <v>269</v>
      </c>
      <c r="N48" s="13">
        <f>Tabelle4[[#This Row],[العصر]]-Tabelle4[[#This Row],[عصر]]</f>
        <v>0</v>
      </c>
      <c r="O48" s="12">
        <v>0.74444444444444446</v>
      </c>
      <c r="P48" s="10" t="s">
        <v>270</v>
      </c>
      <c r="Q48" s="13">
        <f>Tabelle4[[#This Row],[المغرب]]-Tabelle4[[#This Row],[مغرب]]</f>
        <v>-1.3888888888887729E-3</v>
      </c>
      <c r="R48" s="12">
        <v>0.80972222222222223</v>
      </c>
      <c r="S48" s="10" t="s">
        <v>271</v>
      </c>
      <c r="T48" s="13">
        <f>Tabelle4[[#This Row],[العشاء]]-Tabelle4[[#This Row],[عشاء]]</f>
        <v>-4.8611111111110938E-3</v>
      </c>
    </row>
    <row r="49" spans="1:20" x14ac:dyDescent="0.3">
      <c r="A49" s="11">
        <f>Tabelle4[[#This Row],[Datum]]</f>
        <v>43147</v>
      </c>
      <c r="B49" s="30">
        <v>43147</v>
      </c>
      <c r="C49" s="14">
        <v>0.24861111111111112</v>
      </c>
      <c r="D49" s="10" t="s">
        <v>273</v>
      </c>
      <c r="E49" s="13">
        <f>(Tabelle4[[#This Row],[الفجر ]]-Tabelle4[[#This Row],[فجر]])</f>
        <v>4.8611111111111216E-3</v>
      </c>
      <c r="F49" s="12">
        <v>0.31805555555555554</v>
      </c>
      <c r="G49" s="10" t="s">
        <v>274</v>
      </c>
      <c r="H49" s="13">
        <f>Tabelle4[[#This Row],[الشروق]]-Tabelle4[[#This Row],[شروق]]</f>
        <v>1.388888888888884E-3</v>
      </c>
      <c r="I49" s="12">
        <v>0.53263888888888888</v>
      </c>
      <c r="J49" s="10" t="s">
        <v>202</v>
      </c>
      <c r="K49" s="13">
        <f>Tabelle4[[#This Row],[الظهر]]-Tabelle4[[#This Row],[ظهر]]</f>
        <v>-2.7777777777777679E-3</v>
      </c>
      <c r="L49" s="12">
        <v>0.64027777777777783</v>
      </c>
      <c r="M49" s="10" t="s">
        <v>275</v>
      </c>
      <c r="N49" s="13">
        <f>Tabelle4[[#This Row],[العصر]]-Tabelle4[[#This Row],[عصر]]</f>
        <v>0</v>
      </c>
      <c r="O49" s="12">
        <v>0.74583333333333324</v>
      </c>
      <c r="P49" s="10" t="s">
        <v>276</v>
      </c>
      <c r="Q49" s="13">
        <f>Tabelle4[[#This Row],[المغرب]]-Tabelle4[[#This Row],[مغرب]]</f>
        <v>-1.388888888888995E-3</v>
      </c>
      <c r="R49" s="12">
        <v>0.81111111111111101</v>
      </c>
      <c r="S49" s="10" t="s">
        <v>277</v>
      </c>
      <c r="T49" s="13">
        <f>Tabelle4[[#This Row],[العشاء]]-Tabelle4[[#This Row],[عشاء]]</f>
        <v>-4.1666666666667629E-3</v>
      </c>
    </row>
    <row r="50" spans="1:20" x14ac:dyDescent="0.3">
      <c r="A50" s="11">
        <f>Tabelle4[[#This Row],[Datum]]</f>
        <v>43148</v>
      </c>
      <c r="B50" s="30">
        <v>43148</v>
      </c>
      <c r="C50" s="14">
        <v>0.24791666666666667</v>
      </c>
      <c r="D50" s="10" t="s">
        <v>279</v>
      </c>
      <c r="E50" s="13">
        <f>(Tabelle4[[#This Row],[الفجر ]]-Tabelle4[[#This Row],[فجر]])</f>
        <v>5.5555555555555636E-3</v>
      </c>
      <c r="F50" s="12">
        <v>0.31666666666666665</v>
      </c>
      <c r="G50" s="10" t="s">
        <v>280</v>
      </c>
      <c r="H50" s="13">
        <f>Tabelle4[[#This Row],[الشروق]]-Tabelle4[[#This Row],[شروق]]</f>
        <v>1.388888888888884E-3</v>
      </c>
      <c r="I50" s="12">
        <v>0.53263888888888888</v>
      </c>
      <c r="J50" s="10" t="s">
        <v>202</v>
      </c>
      <c r="K50" s="13">
        <f>Tabelle4[[#This Row],[الظهر]]-Tabelle4[[#This Row],[ظهر]]</f>
        <v>-2.7777777777777679E-3</v>
      </c>
      <c r="L50" s="12">
        <v>0.64166666666666672</v>
      </c>
      <c r="M50" s="10" t="s">
        <v>281</v>
      </c>
      <c r="N50" s="13">
        <f>Tabelle4[[#This Row],[العصر]]-Tabelle4[[#This Row],[عصر]]</f>
        <v>0</v>
      </c>
      <c r="O50" s="12">
        <v>0.74722222222222223</v>
      </c>
      <c r="P50" s="10" t="s">
        <v>282</v>
      </c>
      <c r="Q50" s="13">
        <f>Tabelle4[[#This Row],[المغرب]]-Tabelle4[[#This Row],[مغرب]]</f>
        <v>-6.9444444444444198E-4</v>
      </c>
      <c r="R50" s="12">
        <v>0.81180555555555556</v>
      </c>
      <c r="S50" s="10" t="s">
        <v>283</v>
      </c>
      <c r="T50" s="13">
        <f>Tabelle4[[#This Row],[العشاء]]-Tabelle4[[#This Row],[عشاء]]</f>
        <v>-4.8611111111112049E-3</v>
      </c>
    </row>
    <row r="51" spans="1:20" x14ac:dyDescent="0.3">
      <c r="A51" s="11">
        <f>Tabelle4[[#This Row],[Datum]]</f>
        <v>43149</v>
      </c>
      <c r="B51" s="30">
        <v>43149</v>
      </c>
      <c r="C51" s="14">
        <v>0.24652777777777779</v>
      </c>
      <c r="D51" s="10" t="s">
        <v>285</v>
      </c>
      <c r="E51" s="13">
        <f>(Tabelle4[[#This Row],[الفجر ]]-Tabelle4[[#This Row],[فجر]])</f>
        <v>5.5555555555555636E-3</v>
      </c>
      <c r="F51" s="12">
        <v>0.31527777777777777</v>
      </c>
      <c r="G51" s="10" t="s">
        <v>286</v>
      </c>
      <c r="H51" s="13">
        <f>Tabelle4[[#This Row],[الشروق]]-Tabelle4[[#This Row],[شروق]]</f>
        <v>1.388888888888884E-3</v>
      </c>
      <c r="I51" s="12">
        <v>0.53263888888888888</v>
      </c>
      <c r="J51" s="10" t="s">
        <v>159</v>
      </c>
      <c r="K51" s="13">
        <f>Tabelle4[[#This Row],[الظهر]]-Tabelle4[[#This Row],[ظهر]]</f>
        <v>-2.0833333333333259E-3</v>
      </c>
      <c r="L51" s="12">
        <v>0.64236111111111105</v>
      </c>
      <c r="M51" s="10" t="s">
        <v>287</v>
      </c>
      <c r="N51" s="13">
        <f>Tabelle4[[#This Row],[العصر]]-Tabelle4[[#This Row],[عصر]]</f>
        <v>0</v>
      </c>
      <c r="O51" s="12">
        <v>0.74791666666666667</v>
      </c>
      <c r="P51" s="10" t="s">
        <v>288</v>
      </c>
      <c r="Q51" s="13">
        <f>Tabelle4[[#This Row],[المغرب]]-Tabelle4[[#This Row],[مغرب]]</f>
        <v>-1.388888888888884E-3</v>
      </c>
      <c r="R51" s="12">
        <v>0.81319444444444444</v>
      </c>
      <c r="S51" s="10" t="s">
        <v>289</v>
      </c>
      <c r="T51" s="13">
        <f>Tabelle4[[#This Row],[العشاء]]-Tabelle4[[#This Row],[عشاء]]</f>
        <v>-4.8611111111110938E-3</v>
      </c>
    </row>
    <row r="52" spans="1:20" x14ac:dyDescent="0.3">
      <c r="A52" s="11">
        <f>Tabelle4[[#This Row],[Datum]]</f>
        <v>43150</v>
      </c>
      <c r="B52" s="30">
        <v>43150</v>
      </c>
      <c r="C52" s="14">
        <v>0.24513888888888888</v>
      </c>
      <c r="D52" s="10" t="s">
        <v>291</v>
      </c>
      <c r="E52" s="13">
        <f>(Tabelle4[[#This Row],[الفجر ]]-Tabelle4[[#This Row],[فجر]])</f>
        <v>5.5555555555555358E-3</v>
      </c>
      <c r="F52" s="12">
        <v>0.31388888888888888</v>
      </c>
      <c r="G52" s="10" t="s">
        <v>292</v>
      </c>
      <c r="H52" s="13">
        <f>Tabelle4[[#This Row],[الشروق]]-Tabelle4[[#This Row],[شروق]]</f>
        <v>1.388888888888884E-3</v>
      </c>
      <c r="I52" s="12">
        <v>0.53263888888888888</v>
      </c>
      <c r="J52" s="10" t="s">
        <v>159</v>
      </c>
      <c r="K52" s="13">
        <f>Tabelle4[[#This Row],[الظهر]]-Tabelle4[[#This Row],[ظهر]]</f>
        <v>-2.0833333333333259E-3</v>
      </c>
      <c r="L52" s="12">
        <v>0.6430555555555556</v>
      </c>
      <c r="M52" s="10" t="s">
        <v>293</v>
      </c>
      <c r="N52" s="13">
        <f>Tabelle4[[#This Row],[العصر]]-Tabelle4[[#This Row],[عصر]]</f>
        <v>0</v>
      </c>
      <c r="O52" s="12">
        <v>0.74930555555555556</v>
      </c>
      <c r="P52" s="10" t="s">
        <v>294</v>
      </c>
      <c r="Q52" s="13">
        <f>Tabelle4[[#This Row],[المغرب]]-Tabelle4[[#This Row],[مغرب]]</f>
        <v>-1.388888888888884E-3</v>
      </c>
      <c r="R52" s="12">
        <v>0.81458333333333333</v>
      </c>
      <c r="S52" s="10" t="s">
        <v>295</v>
      </c>
      <c r="T52" s="13">
        <f>Tabelle4[[#This Row],[العشاء]]-Tabelle4[[#This Row],[عشاء]]</f>
        <v>-4.1666666666666519E-3</v>
      </c>
    </row>
    <row r="53" spans="1:20" x14ac:dyDescent="0.3">
      <c r="A53" s="11">
        <f>Tabelle4[[#This Row],[Datum]]</f>
        <v>43151</v>
      </c>
      <c r="B53" s="30">
        <v>43151</v>
      </c>
      <c r="C53" s="14">
        <v>0.24374999999999999</v>
      </c>
      <c r="D53" s="10" t="s">
        <v>297</v>
      </c>
      <c r="E53" s="13">
        <f>(Tabelle4[[#This Row],[الفجر ]]-Tabelle4[[#This Row],[فجر]])</f>
        <v>5.5555555555555358E-3</v>
      </c>
      <c r="F53" s="12">
        <v>0.31319444444444444</v>
      </c>
      <c r="G53" s="10" t="s">
        <v>298</v>
      </c>
      <c r="H53" s="13">
        <f>Tabelle4[[#This Row],[الشروق]]-Tabelle4[[#This Row],[شروق]]</f>
        <v>2.0833333333333259E-3</v>
      </c>
      <c r="I53" s="12">
        <v>0.53263888888888888</v>
      </c>
      <c r="J53" s="10" t="s">
        <v>159</v>
      </c>
      <c r="K53" s="13">
        <f>Tabelle4[[#This Row],[الظهر]]-Tabelle4[[#This Row],[ظهر]]</f>
        <v>-2.0833333333333259E-3</v>
      </c>
      <c r="L53" s="12">
        <v>0.64444444444444449</v>
      </c>
      <c r="M53" s="10" t="s">
        <v>299</v>
      </c>
      <c r="N53" s="13">
        <f>Tabelle4[[#This Row],[العصر]]-Tabelle4[[#This Row],[عصر]]</f>
        <v>0</v>
      </c>
      <c r="O53" s="12">
        <v>0.75069444444444444</v>
      </c>
      <c r="P53" s="10" t="s">
        <v>300</v>
      </c>
      <c r="Q53" s="13">
        <f>Tabelle4[[#This Row],[المغرب]]-Tabelle4[[#This Row],[مغرب]]</f>
        <v>-1.388888888888884E-3</v>
      </c>
      <c r="R53" s="12">
        <v>0.81527777777777777</v>
      </c>
      <c r="S53" s="10" t="s">
        <v>301</v>
      </c>
      <c r="T53" s="13">
        <f>Tabelle4[[#This Row],[العشاء]]-Tabelle4[[#This Row],[عشاء]]</f>
        <v>-4.8611111111110938E-3</v>
      </c>
    </row>
    <row r="54" spans="1:20" x14ac:dyDescent="0.3">
      <c r="A54" s="11">
        <f>Tabelle4[[#This Row],[Datum]]</f>
        <v>43152</v>
      </c>
      <c r="B54" s="30">
        <v>43152</v>
      </c>
      <c r="C54" s="14">
        <v>0.24305555555555555</v>
      </c>
      <c r="D54" s="10" t="s">
        <v>303</v>
      </c>
      <c r="E54" s="13">
        <f>(Tabelle4[[#This Row],[الفجر ]]-Tabelle4[[#This Row],[فجر]])</f>
        <v>6.2499999999999778E-3</v>
      </c>
      <c r="F54" s="12">
        <v>0.31180555555555556</v>
      </c>
      <c r="G54" s="10" t="s">
        <v>304</v>
      </c>
      <c r="H54" s="13">
        <f>Tabelle4[[#This Row],[الشروق]]-Tabelle4[[#This Row],[شروق]]</f>
        <v>2.0833333333333259E-3</v>
      </c>
      <c r="I54" s="12">
        <v>0.53194444444444444</v>
      </c>
      <c r="J54" s="10" t="s">
        <v>159</v>
      </c>
      <c r="K54" s="13">
        <f>Tabelle4[[#This Row],[الظهر]]-Tabelle4[[#This Row],[ظهر]]</f>
        <v>-2.7777777777777679E-3</v>
      </c>
      <c r="L54" s="12">
        <v>0.64513888888888882</v>
      </c>
      <c r="M54" s="10" t="s">
        <v>305</v>
      </c>
      <c r="N54" s="13">
        <f>Tabelle4[[#This Row],[العصر]]-Tabelle4[[#This Row],[عصر]]</f>
        <v>0</v>
      </c>
      <c r="O54" s="12">
        <v>0.75208333333333333</v>
      </c>
      <c r="P54" s="10" t="s">
        <v>306</v>
      </c>
      <c r="Q54" s="13">
        <f>Tabelle4[[#This Row],[المغرب]]-Tabelle4[[#This Row],[مغرب]]</f>
        <v>-6.9444444444444198E-4</v>
      </c>
      <c r="R54" s="12">
        <v>0.81666666666666676</v>
      </c>
      <c r="S54" s="10" t="s">
        <v>307</v>
      </c>
      <c r="T54" s="13">
        <f>Tabelle4[[#This Row],[العشاء]]-Tabelle4[[#This Row],[عشاء]]</f>
        <v>-4.8611111111109828E-3</v>
      </c>
    </row>
    <row r="55" spans="1:20" x14ac:dyDescent="0.3">
      <c r="A55" s="11">
        <f>Tabelle4[[#This Row],[Datum]]</f>
        <v>43153</v>
      </c>
      <c r="B55" s="30">
        <v>43153</v>
      </c>
      <c r="C55" s="14">
        <v>0.24166666666666667</v>
      </c>
      <c r="D55" s="10" t="s">
        <v>309</v>
      </c>
      <c r="E55" s="13">
        <f>(Tabelle4[[#This Row],[الفجر ]]-Tabelle4[[#This Row],[فجر]])</f>
        <v>5.5555555555555358E-3</v>
      </c>
      <c r="F55" s="12">
        <v>0.31041666666666667</v>
      </c>
      <c r="G55" s="10" t="s">
        <v>310</v>
      </c>
      <c r="H55" s="13">
        <f>Tabelle4[[#This Row],[الشروق]]-Tabelle4[[#This Row],[شروق]]</f>
        <v>2.0833333333333259E-3</v>
      </c>
      <c r="I55" s="12">
        <v>0.53194444444444444</v>
      </c>
      <c r="J55" s="10" t="s">
        <v>159</v>
      </c>
      <c r="K55" s="13">
        <f>Tabelle4[[#This Row],[الظهر]]-Tabelle4[[#This Row],[ظهر]]</f>
        <v>-2.7777777777777679E-3</v>
      </c>
      <c r="L55" s="12">
        <v>0.64583333333333337</v>
      </c>
      <c r="M55" s="10" t="s">
        <v>311</v>
      </c>
      <c r="N55" s="13">
        <f>Tabelle4[[#This Row],[العصر]]-Tabelle4[[#This Row],[عصر]]</f>
        <v>0</v>
      </c>
      <c r="O55" s="12">
        <v>0.75277777777777777</v>
      </c>
      <c r="P55" s="10" t="s">
        <v>312</v>
      </c>
      <c r="Q55" s="13">
        <f>Tabelle4[[#This Row],[المغرب]]-Tabelle4[[#This Row],[مغرب]]</f>
        <v>-1.388888888888995E-3</v>
      </c>
      <c r="R55" s="12">
        <v>0.81736111111111109</v>
      </c>
      <c r="S55" s="10" t="s">
        <v>313</v>
      </c>
      <c r="T55" s="13">
        <f>Tabelle4[[#This Row],[العشاء]]-Tabelle4[[#This Row],[عشاء]]</f>
        <v>-4.8611111111112049E-3</v>
      </c>
    </row>
    <row r="56" spans="1:20" x14ac:dyDescent="0.3">
      <c r="A56" s="11">
        <f>Tabelle4[[#This Row],[Datum]]</f>
        <v>43154</v>
      </c>
      <c r="B56" s="30">
        <v>43154</v>
      </c>
      <c r="C56" s="14">
        <v>0.24027777777777778</v>
      </c>
      <c r="D56" s="10" t="s">
        <v>315</v>
      </c>
      <c r="E56" s="13">
        <f>(Tabelle4[[#This Row],[الفجر ]]-Tabelle4[[#This Row],[فجر]])</f>
        <v>5.5555555555555913E-3</v>
      </c>
      <c r="F56" s="12">
        <v>0.30902777777777779</v>
      </c>
      <c r="G56" s="10" t="s">
        <v>316</v>
      </c>
      <c r="H56" s="13">
        <f>Tabelle4[[#This Row],[الشروق]]-Tabelle4[[#This Row],[شروق]]</f>
        <v>2.0833333333333814E-3</v>
      </c>
      <c r="I56" s="12">
        <v>0.53194444444444444</v>
      </c>
      <c r="J56" s="10" t="s">
        <v>159</v>
      </c>
      <c r="K56" s="13">
        <f>Tabelle4[[#This Row],[الظهر]]-Tabelle4[[#This Row],[ظهر]]</f>
        <v>-2.7777777777777679E-3</v>
      </c>
      <c r="L56" s="12">
        <v>0.64722222222222225</v>
      </c>
      <c r="M56" s="10" t="s">
        <v>317</v>
      </c>
      <c r="N56" s="13">
        <f>Tabelle4[[#This Row],[العصر]]-Tabelle4[[#This Row],[عصر]]</f>
        <v>6.9444444444444198E-4</v>
      </c>
      <c r="O56" s="12">
        <v>0.75416666666666676</v>
      </c>
      <c r="P56" s="10" t="s">
        <v>318</v>
      </c>
      <c r="Q56" s="13">
        <f>Tabelle4[[#This Row],[المغرب]]-Tabelle4[[#This Row],[مغرب]]</f>
        <v>-1.3888888888887729E-3</v>
      </c>
      <c r="R56" s="12">
        <v>0.81874999999999998</v>
      </c>
      <c r="S56" s="10" t="s">
        <v>319</v>
      </c>
      <c r="T56" s="13">
        <f>Tabelle4[[#This Row],[العشاء]]-Tabelle4[[#This Row],[عشاء]]</f>
        <v>-4.8611111111110938E-3</v>
      </c>
    </row>
    <row r="57" spans="1:20" x14ac:dyDescent="0.3">
      <c r="A57" s="11">
        <f>Tabelle4[[#This Row],[Datum]]</f>
        <v>43155</v>
      </c>
      <c r="B57" s="30">
        <v>43155</v>
      </c>
      <c r="C57" s="14">
        <v>0.2388888888888889</v>
      </c>
      <c r="D57" s="10" t="s">
        <v>321</v>
      </c>
      <c r="E57" s="13">
        <f>(Tabelle4[[#This Row],[الفجر ]]-Tabelle4[[#This Row],[فجر]])</f>
        <v>5.5555555555555913E-3</v>
      </c>
      <c r="F57" s="12">
        <v>0.30763888888888891</v>
      </c>
      <c r="G57" s="10" t="s">
        <v>322</v>
      </c>
      <c r="H57" s="13">
        <f>Tabelle4[[#This Row],[الشروق]]-Tabelle4[[#This Row],[شروق]]</f>
        <v>2.0833333333333814E-3</v>
      </c>
      <c r="I57" s="12">
        <v>0.53194444444444444</v>
      </c>
      <c r="J57" s="10" t="s">
        <v>159</v>
      </c>
      <c r="K57" s="13">
        <f>Tabelle4[[#This Row],[الظهر]]-Tabelle4[[#This Row],[ظهر]]</f>
        <v>-2.7777777777777679E-3</v>
      </c>
      <c r="L57" s="12">
        <v>0.6479166666666667</v>
      </c>
      <c r="M57" s="10" t="s">
        <v>323</v>
      </c>
      <c r="N57" s="13">
        <f>Tabelle4[[#This Row],[العصر]]-Tabelle4[[#This Row],[عصر]]</f>
        <v>0</v>
      </c>
      <c r="O57" s="12">
        <v>0.75555555555555554</v>
      </c>
      <c r="P57" s="10" t="s">
        <v>324</v>
      </c>
      <c r="Q57" s="13">
        <f>Tabelle4[[#This Row],[المغرب]]-Tabelle4[[#This Row],[مغرب]]</f>
        <v>-1.388888888888995E-3</v>
      </c>
      <c r="R57" s="12">
        <v>0.82013888888888886</v>
      </c>
      <c r="S57" s="10" t="s">
        <v>325</v>
      </c>
      <c r="T57" s="13">
        <f>Tabelle4[[#This Row],[العشاء]]-Tabelle4[[#This Row],[عشاء]]</f>
        <v>-4.1666666666667629E-3</v>
      </c>
    </row>
    <row r="58" spans="1:20" x14ac:dyDescent="0.3">
      <c r="A58" s="11">
        <f>Tabelle4[[#This Row],[Datum]]</f>
        <v>43156</v>
      </c>
      <c r="B58" s="30">
        <v>43156</v>
      </c>
      <c r="C58" s="14">
        <v>0.23750000000000002</v>
      </c>
      <c r="D58" s="10" t="s">
        <v>327</v>
      </c>
      <c r="E58" s="13">
        <f>(Tabelle4[[#This Row],[الفجر ]]-Tabelle4[[#This Row],[فجر]])</f>
        <v>5.5555555555555913E-3</v>
      </c>
      <c r="F58" s="12">
        <v>0.30555555555555552</v>
      </c>
      <c r="G58" s="10" t="s">
        <v>328</v>
      </c>
      <c r="H58" s="13">
        <f>Tabelle4[[#This Row],[الشروق]]-Tabelle4[[#This Row],[شروق]]</f>
        <v>1.388888888888884E-3</v>
      </c>
      <c r="I58" s="12">
        <v>0.53194444444444444</v>
      </c>
      <c r="J58" s="10" t="s">
        <v>159</v>
      </c>
      <c r="K58" s="13">
        <f>Tabelle4[[#This Row],[الظهر]]-Tabelle4[[#This Row],[ظهر]]</f>
        <v>-2.7777777777777679E-3</v>
      </c>
      <c r="L58" s="12">
        <v>0.64861111111111114</v>
      </c>
      <c r="M58" s="10" t="s">
        <v>329</v>
      </c>
      <c r="N58" s="13">
        <f>Tabelle4[[#This Row],[العصر]]-Tabelle4[[#This Row],[عصر]]</f>
        <v>0</v>
      </c>
      <c r="O58" s="12">
        <v>0.75694444444444453</v>
      </c>
      <c r="P58" s="10" t="s">
        <v>330</v>
      </c>
      <c r="Q58" s="13">
        <f>Tabelle4[[#This Row],[المغرب]]-Tabelle4[[#This Row],[مغرب]]</f>
        <v>-6.9444444444433095E-4</v>
      </c>
      <c r="R58" s="12">
        <v>0.8208333333333333</v>
      </c>
      <c r="S58" s="10" t="s">
        <v>331</v>
      </c>
      <c r="T58" s="13">
        <f>Tabelle4[[#This Row],[العشاء]]-Tabelle4[[#This Row],[عشاء]]</f>
        <v>-4.8611111111110938E-3</v>
      </c>
    </row>
    <row r="59" spans="1:20" x14ac:dyDescent="0.3">
      <c r="A59" s="11">
        <f>Tabelle4[[#This Row],[Datum]]</f>
        <v>43157</v>
      </c>
      <c r="B59" s="30">
        <v>43157</v>
      </c>
      <c r="C59" s="14">
        <v>0.23611111111111113</v>
      </c>
      <c r="D59" s="10" t="s">
        <v>333</v>
      </c>
      <c r="E59" s="13">
        <f>(Tabelle4[[#This Row],[الفجر ]]-Tabelle4[[#This Row],[فجر]])</f>
        <v>5.5555555555555913E-3</v>
      </c>
      <c r="F59" s="12">
        <v>0.30416666666666664</v>
      </c>
      <c r="G59" s="10" t="s">
        <v>334</v>
      </c>
      <c r="H59" s="13">
        <f>Tabelle4[[#This Row],[الشروق]]-Tabelle4[[#This Row],[شروق]]</f>
        <v>1.388888888888884E-3</v>
      </c>
      <c r="I59" s="12">
        <v>0.53194444444444444</v>
      </c>
      <c r="J59" s="10" t="s">
        <v>128</v>
      </c>
      <c r="K59" s="13">
        <f>Tabelle4[[#This Row],[الظهر]]-Tabelle4[[#This Row],[ظهر]]</f>
        <v>-2.0833333333333259E-3</v>
      </c>
      <c r="L59" s="12">
        <v>0.64930555555555558</v>
      </c>
      <c r="M59" s="10" t="s">
        <v>335</v>
      </c>
      <c r="N59" s="13">
        <f>Tabelle4[[#This Row],[العصر]]-Tabelle4[[#This Row],[عصر]]</f>
        <v>0</v>
      </c>
      <c r="O59" s="12">
        <v>0.75763888888888886</v>
      </c>
      <c r="P59" s="10" t="s">
        <v>336</v>
      </c>
      <c r="Q59" s="13">
        <f>Tabelle4[[#This Row],[المغرب]]-Tabelle4[[#This Row],[مغرب]]</f>
        <v>-1.388888888888884E-3</v>
      </c>
      <c r="R59" s="12">
        <v>0.8222222222222223</v>
      </c>
      <c r="S59" s="10" t="s">
        <v>337</v>
      </c>
      <c r="T59" s="13">
        <f>Tabelle4[[#This Row],[العشاء]]-Tabelle4[[#This Row],[عشاء]]</f>
        <v>-4.8611111111110938E-3</v>
      </c>
    </row>
    <row r="60" spans="1:20" x14ac:dyDescent="0.3">
      <c r="A60" s="11">
        <f>Tabelle4[[#This Row],[Datum]]</f>
        <v>43158</v>
      </c>
      <c r="B60" s="30">
        <v>43158</v>
      </c>
      <c r="C60" s="14">
        <v>0.23472222222222219</v>
      </c>
      <c r="D60" s="10" t="s">
        <v>339</v>
      </c>
      <c r="E60" s="13">
        <f>(Tabelle4[[#This Row],[الفجر ]]-Tabelle4[[#This Row],[فجر]])</f>
        <v>5.5555555555555358E-3</v>
      </c>
      <c r="F60" s="12">
        <v>0.30486111111111108</v>
      </c>
      <c r="G60" s="10" t="s">
        <v>340</v>
      </c>
      <c r="H60" s="13">
        <f>Tabelle4[[#This Row],[الشروق]]-Tabelle4[[#This Row],[شروق]]</f>
        <v>3.4722222222222099E-3</v>
      </c>
      <c r="I60" s="12">
        <v>0.53194444444444444</v>
      </c>
      <c r="J60" s="10" t="s">
        <v>128</v>
      </c>
      <c r="K60" s="13">
        <f>Tabelle4[[#This Row],[الظهر]]-Tabelle4[[#This Row],[ظهر]]</f>
        <v>-2.0833333333333259E-3</v>
      </c>
      <c r="L60" s="12">
        <v>0.65069444444444446</v>
      </c>
      <c r="M60" s="10" t="s">
        <v>341</v>
      </c>
      <c r="N60" s="13">
        <f>Tabelle4[[#This Row],[العصر]]-Tabelle4[[#This Row],[عصر]]</f>
        <v>0</v>
      </c>
      <c r="O60" s="12">
        <v>0.75902777777777775</v>
      </c>
      <c r="P60" s="10" t="s">
        <v>342</v>
      </c>
      <c r="Q60" s="13">
        <f>Tabelle4[[#This Row],[المغرب]]-Tabelle4[[#This Row],[مغرب]]</f>
        <v>-1.388888888888884E-3</v>
      </c>
      <c r="R60" s="12">
        <v>0.82291666666666663</v>
      </c>
      <c r="S60" s="10" t="s">
        <v>343</v>
      </c>
      <c r="T60" s="13">
        <f>Tabelle4[[#This Row],[العشاء]]-Tabelle4[[#This Row],[عشاء]]</f>
        <v>-4.8611111111112049E-3</v>
      </c>
    </row>
    <row r="61" spans="1:20" x14ac:dyDescent="0.3">
      <c r="A61" s="11">
        <f>Tabelle4[[#This Row],[Datum]]</f>
        <v>43159</v>
      </c>
      <c r="B61" s="30">
        <v>43159</v>
      </c>
      <c r="C61" s="14">
        <v>0.23333333333333331</v>
      </c>
      <c r="D61" s="10" t="s">
        <v>351</v>
      </c>
      <c r="E61" s="13">
        <f>(Tabelle4[[#This Row],[الفجر ]]-Tabelle4[[#This Row],[فجر]])</f>
        <v>7.6388888888888618E-3</v>
      </c>
      <c r="F61" s="12">
        <v>0.30138888888888887</v>
      </c>
      <c r="G61" s="10" t="s">
        <v>352</v>
      </c>
      <c r="H61" s="13">
        <f>Tabelle4[[#This Row],[الشروق]]-Tabelle4[[#This Row],[شروق]]</f>
        <v>2.7777777777777679E-3</v>
      </c>
      <c r="I61" s="12">
        <v>0.53125</v>
      </c>
      <c r="J61" s="10" t="s">
        <v>128</v>
      </c>
      <c r="K61" s="13">
        <f>Tabelle4[[#This Row],[الظهر]]-Tabelle4[[#This Row],[ظهر]]</f>
        <v>-2.7777777777777679E-3</v>
      </c>
      <c r="L61" s="12">
        <v>0.65138888888888891</v>
      </c>
      <c r="M61" s="10" t="s">
        <v>353</v>
      </c>
      <c r="N61" s="13">
        <f>Tabelle4[[#This Row],[العصر]]-Tabelle4[[#This Row],[عصر]]</f>
        <v>-6.9444444444444198E-4</v>
      </c>
      <c r="O61" s="12">
        <v>0.76041666666666663</v>
      </c>
      <c r="P61" s="10" t="s">
        <v>354</v>
      </c>
      <c r="Q61" s="13">
        <f>Tabelle4[[#This Row],[المغرب]]-Tabelle4[[#This Row],[مغرب]]</f>
        <v>-2.083333333333437E-3</v>
      </c>
      <c r="R61" s="12">
        <v>0.82430555555555562</v>
      </c>
      <c r="S61" s="10" t="s">
        <v>355</v>
      </c>
      <c r="T61" s="13">
        <f>Tabelle4[[#This Row],[العشاء]]-Tabelle4[[#This Row],[عشاء]]</f>
        <v>-6.2499999999999778E-3</v>
      </c>
    </row>
    <row r="62" spans="1:20" x14ac:dyDescent="0.3">
      <c r="A62" s="11">
        <f>Tabelle4[[#This Row],[Datum]]</f>
        <v>43160</v>
      </c>
      <c r="B62" s="30">
        <v>43160</v>
      </c>
      <c r="C62" s="14">
        <v>0.23333333333333331</v>
      </c>
      <c r="D62" s="10" t="s">
        <v>351</v>
      </c>
      <c r="E62" s="13">
        <f>(Tabelle4[[#This Row],[الفجر ]]-Tabelle4[[#This Row],[فجر]])</f>
        <v>7.6388888888888618E-3</v>
      </c>
      <c r="F62" s="12">
        <v>0.30138888888888887</v>
      </c>
      <c r="G62" s="10" t="s">
        <v>352</v>
      </c>
      <c r="H62" s="13">
        <f>Tabelle4[[#This Row],[الشروق]]-Tabelle4[[#This Row],[شروق]]</f>
        <v>2.7777777777777679E-3</v>
      </c>
      <c r="I62" s="12">
        <v>0.53125</v>
      </c>
      <c r="J62" s="10" t="s">
        <v>128</v>
      </c>
      <c r="K62" s="13">
        <f>Tabelle4[[#This Row],[الظهر]]-Tabelle4[[#This Row],[ظهر]]</f>
        <v>-2.7777777777777679E-3</v>
      </c>
      <c r="L62" s="12">
        <v>0.65138888888888891</v>
      </c>
      <c r="M62" s="10" t="s">
        <v>353</v>
      </c>
      <c r="N62" s="13">
        <f>Tabelle4[[#This Row],[العصر]]-Tabelle4[[#This Row],[عصر]]</f>
        <v>-6.9444444444444198E-4</v>
      </c>
      <c r="O62" s="12">
        <v>0.76041666666666663</v>
      </c>
      <c r="P62" s="10" t="s">
        <v>354</v>
      </c>
      <c r="Q62" s="13">
        <f>Tabelle4[[#This Row],[المغرب]]-Tabelle4[[#This Row],[مغرب]]</f>
        <v>-2.083333333333437E-3</v>
      </c>
      <c r="R62" s="12">
        <v>0.82430555555555562</v>
      </c>
      <c r="S62" s="10" t="s">
        <v>355</v>
      </c>
      <c r="T62" s="13">
        <f>Tabelle4[[#This Row],[العشاء]]-Tabelle4[[#This Row],[عشاء]]</f>
        <v>-6.2499999999999778E-3</v>
      </c>
    </row>
    <row r="63" spans="1:20" x14ac:dyDescent="0.3">
      <c r="A63" s="11">
        <f>Tabelle4[[#This Row],[Datum]]</f>
        <v>43161</v>
      </c>
      <c r="B63" s="30">
        <v>43161</v>
      </c>
      <c r="C63" s="14">
        <v>0.23194444444444443</v>
      </c>
      <c r="D63" s="10" t="s">
        <v>357</v>
      </c>
      <c r="E63" s="13">
        <f>(Tabelle4[[#This Row],[الفجر ]]-Tabelle4[[#This Row],[فجر]])</f>
        <v>7.6388888888888618E-3</v>
      </c>
      <c r="F63" s="12">
        <v>0.3</v>
      </c>
      <c r="G63" s="10" t="s">
        <v>358</v>
      </c>
      <c r="H63" s="13">
        <f>Tabelle4[[#This Row],[الشروق]]-Tabelle4[[#This Row],[شروق]]</f>
        <v>3.4722222222222099E-3</v>
      </c>
      <c r="I63" s="12">
        <v>0.53125</v>
      </c>
      <c r="J63" s="10" t="s">
        <v>128</v>
      </c>
      <c r="K63" s="13">
        <f>Tabelle4[[#This Row],[الظهر]]-Tabelle4[[#This Row],[ظهر]]</f>
        <v>-2.7777777777777679E-3</v>
      </c>
      <c r="L63" s="12">
        <v>0.65208333333333335</v>
      </c>
      <c r="M63" s="10" t="s">
        <v>359</v>
      </c>
      <c r="N63" s="13">
        <f>Tabelle4[[#This Row],[العصر]]-Tabelle4[[#This Row],[عصر]]</f>
        <v>-6.9444444444444198E-4</v>
      </c>
      <c r="O63" s="12">
        <v>0.76180555555555562</v>
      </c>
      <c r="P63" s="10" t="s">
        <v>360</v>
      </c>
      <c r="Q63" s="13">
        <f>Tabelle4[[#This Row],[المغرب]]-Tabelle4[[#This Row],[مغرب]]</f>
        <v>-2.0833333333332149E-3</v>
      </c>
      <c r="R63" s="12">
        <v>0.8256944444444444</v>
      </c>
      <c r="S63" s="10" t="s">
        <v>361</v>
      </c>
      <c r="T63" s="13">
        <f>Tabelle4[[#This Row],[العشاء]]-Tabelle4[[#This Row],[عشاء]]</f>
        <v>-6.2499999999999778E-3</v>
      </c>
    </row>
    <row r="64" spans="1:20" x14ac:dyDescent="0.3">
      <c r="A64" s="11">
        <f>Tabelle4[[#This Row],[Datum]]</f>
        <v>43162</v>
      </c>
      <c r="B64" s="30">
        <v>43162</v>
      </c>
      <c r="C64" s="14">
        <v>0.23055555555555554</v>
      </c>
      <c r="D64" s="10" t="s">
        <v>363</v>
      </c>
      <c r="E64" s="13">
        <f>(Tabelle4[[#This Row],[الفجر ]]-Tabelle4[[#This Row],[فجر]])</f>
        <v>7.6388888888888895E-3</v>
      </c>
      <c r="F64" s="12">
        <v>0.2986111111111111</v>
      </c>
      <c r="G64" s="10" t="s">
        <v>364</v>
      </c>
      <c r="H64" s="13">
        <f>Tabelle4[[#This Row],[الشروق]]-Tabelle4[[#This Row],[شروق]]</f>
        <v>3.4722222222222099E-3</v>
      </c>
      <c r="I64" s="12">
        <v>0.53125</v>
      </c>
      <c r="J64" s="10" t="s">
        <v>110</v>
      </c>
      <c r="K64" s="13">
        <f>Tabelle4[[#This Row],[الظهر]]-Tabelle4[[#This Row],[ظهر]]</f>
        <v>-2.0833333333333259E-3</v>
      </c>
      <c r="L64" s="12">
        <v>0.65277777777777779</v>
      </c>
      <c r="M64" s="10" t="s">
        <v>365</v>
      </c>
      <c r="N64" s="13">
        <f>Tabelle4[[#This Row],[العصر]]-Tabelle4[[#This Row],[عصر]]</f>
        <v>-6.9444444444444198E-4</v>
      </c>
      <c r="O64" s="12">
        <v>0.76250000000000007</v>
      </c>
      <c r="P64" s="10" t="s">
        <v>366</v>
      </c>
      <c r="Q64" s="13">
        <f>Tabelle4[[#This Row],[المغرب]]-Tabelle4[[#This Row],[مغرب]]</f>
        <v>-2.7777777777777679E-3</v>
      </c>
      <c r="R64" s="12">
        <v>0.82638888888888884</v>
      </c>
      <c r="S64" s="10" t="s">
        <v>367</v>
      </c>
      <c r="T64" s="13">
        <f>Tabelle4[[#This Row],[العشاء]]-Tabelle4[[#This Row],[عشاء]]</f>
        <v>-6.2500000000000888E-3</v>
      </c>
    </row>
    <row r="65" spans="1:20" x14ac:dyDescent="0.3">
      <c r="A65" s="11">
        <f>Tabelle4[[#This Row],[Datum]]</f>
        <v>43163</v>
      </c>
      <c r="B65" s="30">
        <v>43163</v>
      </c>
      <c r="C65" s="14">
        <v>0.22916666666666666</v>
      </c>
      <c r="D65" s="10" t="s">
        <v>369</v>
      </c>
      <c r="E65" s="13">
        <f>(Tabelle4[[#This Row],[الفجر ]]-Tabelle4[[#This Row],[فجر]])</f>
        <v>7.6388888888888895E-3</v>
      </c>
      <c r="F65" s="12">
        <v>0.29722222222222222</v>
      </c>
      <c r="G65" s="10" t="s">
        <v>370</v>
      </c>
      <c r="H65" s="13">
        <f>Tabelle4[[#This Row],[الشروق]]-Tabelle4[[#This Row],[شروق]]</f>
        <v>3.4722222222222099E-3</v>
      </c>
      <c r="I65" s="12">
        <v>0.53125</v>
      </c>
      <c r="J65" s="10" t="s">
        <v>110</v>
      </c>
      <c r="K65" s="13">
        <f>Tabelle4[[#This Row],[الظهر]]-Tabelle4[[#This Row],[ظهر]]</f>
        <v>-2.0833333333333259E-3</v>
      </c>
      <c r="L65" s="12">
        <v>0.65347222222222223</v>
      </c>
      <c r="M65" s="10" t="s">
        <v>371</v>
      </c>
      <c r="N65" s="13">
        <f>Tabelle4[[#This Row],[العصر]]-Tabelle4[[#This Row],[عصر]]</f>
        <v>-1.388888888888884E-3</v>
      </c>
      <c r="O65" s="12">
        <v>0.76388888888888884</v>
      </c>
      <c r="P65" s="10" t="s">
        <v>372</v>
      </c>
      <c r="Q65" s="13">
        <f>Tabelle4[[#This Row],[المغرب]]-Tabelle4[[#This Row],[مغرب]]</f>
        <v>-2.0833333333333259E-3</v>
      </c>
      <c r="R65" s="12">
        <v>0.82777777777777783</v>
      </c>
      <c r="S65" s="10" t="s">
        <v>373</v>
      </c>
      <c r="T65" s="13">
        <f>Tabelle4[[#This Row],[العشاء]]-Tabelle4[[#This Row],[عشاء]]</f>
        <v>-6.2499999999998668E-3</v>
      </c>
    </row>
    <row r="66" spans="1:20" x14ac:dyDescent="0.3">
      <c r="A66" s="11">
        <f>Tabelle4[[#This Row],[Datum]]</f>
        <v>43164</v>
      </c>
      <c r="B66" s="30">
        <v>43164</v>
      </c>
      <c r="C66" s="14">
        <v>0.22777777777777777</v>
      </c>
      <c r="D66" s="10" t="s">
        <v>375</v>
      </c>
      <c r="E66" s="13">
        <f>(Tabelle4[[#This Row],[الفجر ]]-Tabelle4[[#This Row],[فجر]])</f>
        <v>7.6388888888888895E-3</v>
      </c>
      <c r="F66" s="12">
        <v>0.29583333333333334</v>
      </c>
      <c r="G66" s="10" t="s">
        <v>376</v>
      </c>
      <c r="H66" s="13">
        <f>Tabelle4[[#This Row],[الشروق]]-Tabelle4[[#This Row],[شروق]]</f>
        <v>3.4722222222222099E-3</v>
      </c>
      <c r="I66" s="12">
        <v>0.53125</v>
      </c>
      <c r="J66" s="10" t="s">
        <v>110</v>
      </c>
      <c r="K66" s="13">
        <f>Tabelle4[[#This Row],[الظهر]]-Tabelle4[[#This Row],[ظهر]]</f>
        <v>-2.0833333333333259E-3</v>
      </c>
      <c r="L66" s="12">
        <v>0.65486111111111112</v>
      </c>
      <c r="M66" s="10" t="s">
        <v>377</v>
      </c>
      <c r="N66" s="13">
        <f>Tabelle4[[#This Row],[العصر]]-Tabelle4[[#This Row],[عصر]]</f>
        <v>-6.9444444444444198E-4</v>
      </c>
      <c r="O66" s="12">
        <v>0.76527777777777783</v>
      </c>
      <c r="P66" s="10" t="s">
        <v>378</v>
      </c>
      <c r="Q66" s="13">
        <f>Tabelle4[[#This Row],[المغرب]]-Tabelle4[[#This Row],[مغرب]]</f>
        <v>-2.0833333333333259E-3</v>
      </c>
      <c r="R66" s="12">
        <v>0.82916666666666661</v>
      </c>
      <c r="S66" s="10" t="s">
        <v>379</v>
      </c>
      <c r="T66" s="13">
        <f>Tabelle4[[#This Row],[العشاء]]-Tabelle4[[#This Row],[عشاء]]</f>
        <v>-6.2500000000000888E-3</v>
      </c>
    </row>
    <row r="67" spans="1:20" x14ac:dyDescent="0.3">
      <c r="A67" s="11">
        <f>Tabelle4[[#This Row],[Datum]]</f>
        <v>43165</v>
      </c>
      <c r="B67" s="30">
        <v>43165</v>
      </c>
      <c r="C67" s="14">
        <v>0.22638888888888889</v>
      </c>
      <c r="D67" s="10" t="s">
        <v>381</v>
      </c>
      <c r="E67" s="13">
        <f>(Tabelle4[[#This Row],[الفجر ]]-Tabelle4[[#This Row],[فجر]])</f>
        <v>7.6388888888888895E-3</v>
      </c>
      <c r="F67" s="12">
        <v>0.29444444444444445</v>
      </c>
      <c r="G67" s="10" t="s">
        <v>382</v>
      </c>
      <c r="H67" s="13">
        <f>Tabelle4[[#This Row],[الشروق]]-Tabelle4[[#This Row],[شروق]]</f>
        <v>3.4722222222222099E-3</v>
      </c>
      <c r="I67" s="12">
        <v>0.53055555555555556</v>
      </c>
      <c r="J67" s="10" t="s">
        <v>110</v>
      </c>
      <c r="K67" s="13">
        <f>Tabelle4[[#This Row],[الظهر]]-Tabelle4[[#This Row],[ظهر]]</f>
        <v>-2.7777777777777679E-3</v>
      </c>
      <c r="L67" s="12">
        <v>0.65555555555555556</v>
      </c>
      <c r="M67" s="10" t="s">
        <v>383</v>
      </c>
      <c r="N67" s="13">
        <f>Tabelle4[[#This Row],[العصر]]-Tabelle4[[#This Row],[عصر]]</f>
        <v>-6.9444444444444198E-4</v>
      </c>
      <c r="O67" s="12">
        <v>0.76597222222222217</v>
      </c>
      <c r="P67" s="10" t="s">
        <v>384</v>
      </c>
      <c r="Q67" s="13">
        <f>Tabelle4[[#This Row],[المغرب]]-Tabelle4[[#This Row],[مغرب]]</f>
        <v>-2.7777777777777679E-3</v>
      </c>
      <c r="R67" s="12">
        <v>0.82986111111111116</v>
      </c>
      <c r="S67" s="10" t="s">
        <v>385</v>
      </c>
      <c r="T67" s="13">
        <f>Tabelle4[[#This Row],[العشاء]]-Tabelle4[[#This Row],[عشاء]]</f>
        <v>-6.2499999999999778E-3</v>
      </c>
    </row>
    <row r="68" spans="1:20" x14ac:dyDescent="0.3">
      <c r="A68" s="11">
        <f>Tabelle4[[#This Row],[Datum]]</f>
        <v>43166</v>
      </c>
      <c r="B68" s="30">
        <v>43166</v>
      </c>
      <c r="C68" s="14">
        <v>0.22500000000000001</v>
      </c>
      <c r="D68" s="10" t="s">
        <v>387</v>
      </c>
      <c r="E68" s="13">
        <f>(Tabelle4[[#This Row],[الفجر ]]-Tabelle4[[#This Row],[فجر]])</f>
        <v>8.3333333333333315E-3</v>
      </c>
      <c r="F68" s="12">
        <v>0.29305555555555557</v>
      </c>
      <c r="G68" s="10" t="s">
        <v>388</v>
      </c>
      <c r="H68" s="13">
        <f>Tabelle4[[#This Row],[الشروق]]-Tabelle4[[#This Row],[شروق]]</f>
        <v>3.4722222222222099E-3</v>
      </c>
      <c r="I68" s="12">
        <v>0.53055555555555556</v>
      </c>
      <c r="J68" s="10" t="s">
        <v>110</v>
      </c>
      <c r="K68" s="13">
        <f>Tabelle4[[#This Row],[الظهر]]-Tabelle4[[#This Row],[ظهر]]</f>
        <v>-2.7777777777777679E-3</v>
      </c>
      <c r="L68" s="12">
        <v>0.65625</v>
      </c>
      <c r="M68" s="10" t="s">
        <v>389</v>
      </c>
      <c r="N68" s="13">
        <f>Tabelle4[[#This Row],[العصر]]-Tabelle4[[#This Row],[عصر]]</f>
        <v>-6.9444444444444198E-4</v>
      </c>
      <c r="O68" s="12">
        <v>0.76736111111111116</v>
      </c>
      <c r="P68" s="10" t="s">
        <v>390</v>
      </c>
      <c r="Q68" s="13">
        <f>Tabelle4[[#This Row],[المغرب]]-Tabelle4[[#This Row],[مغرب]]</f>
        <v>-2.0833333333332149E-3</v>
      </c>
      <c r="R68" s="12">
        <v>0.83124999999999993</v>
      </c>
      <c r="S68" s="10" t="s">
        <v>391</v>
      </c>
      <c r="T68" s="13">
        <f>Tabelle4[[#This Row],[العشاء]]-Tabelle4[[#This Row],[عشاء]]</f>
        <v>-6.2500000000000888E-3</v>
      </c>
    </row>
    <row r="69" spans="1:20" x14ac:dyDescent="0.3">
      <c r="A69" s="11">
        <f>Tabelle4[[#This Row],[Datum]]</f>
        <v>43167</v>
      </c>
      <c r="B69" s="30">
        <v>43167</v>
      </c>
      <c r="C69" s="14">
        <v>0.22361111111111109</v>
      </c>
      <c r="D69" s="10" t="s">
        <v>393</v>
      </c>
      <c r="E69" s="13">
        <f>(Tabelle4[[#This Row],[الفجر ]]-Tabelle4[[#This Row],[فجر]])</f>
        <v>8.3333333333333037E-3</v>
      </c>
      <c r="F69" s="12">
        <v>0.29097222222222224</v>
      </c>
      <c r="G69" s="10" t="s">
        <v>394</v>
      </c>
      <c r="H69" s="13">
        <f>Tabelle4[[#This Row],[الشروق]]-Tabelle4[[#This Row],[شروق]]</f>
        <v>3.4722222222222099E-3</v>
      </c>
      <c r="I69" s="12">
        <v>0.53055555555555556</v>
      </c>
      <c r="J69" s="10" t="s">
        <v>86</v>
      </c>
      <c r="K69" s="13">
        <f>Tabelle4[[#This Row],[الظهر]]-Tabelle4[[#This Row],[ظهر]]</f>
        <v>-2.0833333333333259E-3</v>
      </c>
      <c r="L69" s="12">
        <v>0.65694444444444444</v>
      </c>
      <c r="M69" s="10" t="s">
        <v>395</v>
      </c>
      <c r="N69" s="13">
        <f>Tabelle4[[#This Row],[العصر]]-Tabelle4[[#This Row],[عصر]]</f>
        <v>-6.9444444444444198E-4</v>
      </c>
      <c r="O69" s="12">
        <v>0.76874999999999993</v>
      </c>
      <c r="P69" s="10" t="s">
        <v>396</v>
      </c>
      <c r="Q69" s="13">
        <f>Tabelle4[[#This Row],[المغرب]]-Tabelle4[[#This Row],[مغرب]]</f>
        <v>-2.083333333333437E-3</v>
      </c>
      <c r="R69" s="12">
        <v>0.83194444444444438</v>
      </c>
      <c r="S69" s="10" t="s">
        <v>397</v>
      </c>
      <c r="T69" s="13">
        <f>Tabelle4[[#This Row],[العشاء]]-Tabelle4[[#This Row],[عشاء]]</f>
        <v>-6.9444444444445308E-3</v>
      </c>
    </row>
    <row r="70" spans="1:20" x14ac:dyDescent="0.3">
      <c r="A70" s="11">
        <f>Tabelle4[[#This Row],[Datum]]</f>
        <v>43168</v>
      </c>
      <c r="B70" s="30">
        <v>43168</v>
      </c>
      <c r="C70" s="14">
        <v>0.22222222222222221</v>
      </c>
      <c r="D70" s="10" t="s">
        <v>399</v>
      </c>
      <c r="E70" s="13">
        <f>(Tabelle4[[#This Row],[الفجر ]]-Tabelle4[[#This Row],[فجر]])</f>
        <v>8.3333333333333037E-3</v>
      </c>
      <c r="F70" s="12">
        <v>0.28958333333333336</v>
      </c>
      <c r="G70" s="10" t="s">
        <v>400</v>
      </c>
      <c r="H70" s="13">
        <f>Tabelle4[[#This Row],[الشروق]]-Tabelle4[[#This Row],[شروق]]</f>
        <v>3.4722222222222099E-3</v>
      </c>
      <c r="I70" s="12">
        <v>0.53055555555555556</v>
      </c>
      <c r="J70" s="10" t="s">
        <v>86</v>
      </c>
      <c r="K70" s="13">
        <f>Tabelle4[[#This Row],[الظهر]]-Tabelle4[[#This Row],[ظهر]]</f>
        <v>-2.0833333333333259E-3</v>
      </c>
      <c r="L70" s="12">
        <v>0.65763888888888888</v>
      </c>
      <c r="M70" s="10" t="s">
        <v>401</v>
      </c>
      <c r="N70" s="13">
        <f>Tabelle4[[#This Row],[العصر]]-Tabelle4[[#This Row],[عصر]]</f>
        <v>-6.9444444444444198E-4</v>
      </c>
      <c r="O70" s="12">
        <v>0.76944444444444438</v>
      </c>
      <c r="P70" s="10" t="s">
        <v>10</v>
      </c>
      <c r="Q70" s="13">
        <f>Tabelle4[[#This Row],[المغرب]]-Tabelle4[[#This Row],[مغرب]]</f>
        <v>-2.7777777777778789E-3</v>
      </c>
      <c r="R70" s="12">
        <v>0.83333333333333337</v>
      </c>
      <c r="S70" s="10" t="s">
        <v>402</v>
      </c>
      <c r="T70" s="13">
        <f>Tabelle4[[#This Row],[العشاء]]-Tabelle4[[#This Row],[عشاء]]</f>
        <v>-6.9444444444444198E-3</v>
      </c>
    </row>
    <row r="71" spans="1:20" x14ac:dyDescent="0.3">
      <c r="A71" s="11">
        <f>Tabelle4[[#This Row],[Datum]]</f>
        <v>43169</v>
      </c>
      <c r="B71" s="30">
        <v>43169</v>
      </c>
      <c r="C71" s="14">
        <v>0.22013888888888888</v>
      </c>
      <c r="D71" s="10" t="s">
        <v>404</v>
      </c>
      <c r="E71" s="13">
        <f>(Tabelle4[[#This Row],[الفجر ]]-Tabelle4[[#This Row],[فجر]])</f>
        <v>8.3333333333333315E-3</v>
      </c>
      <c r="F71" s="12">
        <v>0.28819444444444448</v>
      </c>
      <c r="G71" s="10" t="s">
        <v>405</v>
      </c>
      <c r="H71" s="13">
        <f>Tabelle4[[#This Row],[الشروق]]-Tabelle4[[#This Row],[شروق]]</f>
        <v>3.4722222222222654E-3</v>
      </c>
      <c r="I71" s="12">
        <v>0.52986111111111112</v>
      </c>
      <c r="J71" s="10" t="s">
        <v>86</v>
      </c>
      <c r="K71" s="13">
        <f>Tabelle4[[#This Row],[الظهر]]-Tabelle4[[#This Row],[ظهر]]</f>
        <v>-2.7777777777777679E-3</v>
      </c>
      <c r="L71" s="12">
        <v>0.65833333333333333</v>
      </c>
      <c r="M71" s="10" t="s">
        <v>406</v>
      </c>
      <c r="N71" s="13">
        <f>Tabelle4[[#This Row],[العصر]]-Tabelle4[[#This Row],[عصر]]</f>
        <v>-6.9444444444444198E-4</v>
      </c>
      <c r="O71" s="12">
        <v>0.77083333333333337</v>
      </c>
      <c r="P71" s="10" t="s">
        <v>16</v>
      </c>
      <c r="Q71" s="13">
        <f>Tabelle4[[#This Row],[المغرب]]-Tabelle4[[#This Row],[مغرب]]</f>
        <v>-2.0833333333333259E-3</v>
      </c>
      <c r="R71" s="12">
        <v>0.83472222222222225</v>
      </c>
      <c r="S71" s="10" t="s">
        <v>407</v>
      </c>
      <c r="T71" s="13">
        <f>Tabelle4[[#This Row],[العشاء]]-Tabelle4[[#This Row],[عشاء]]</f>
        <v>-6.9444444444444198E-3</v>
      </c>
    </row>
    <row r="72" spans="1:20" x14ac:dyDescent="0.3">
      <c r="A72" s="11">
        <f>Tabelle4[[#This Row],[Datum]]</f>
        <v>43170</v>
      </c>
      <c r="B72" s="30">
        <v>43170</v>
      </c>
      <c r="C72" s="14">
        <v>0.21875</v>
      </c>
      <c r="D72" s="10" t="s">
        <v>409</v>
      </c>
      <c r="E72" s="13">
        <f>(Tabelle4[[#This Row],[الفجر ]]-Tabelle4[[#This Row],[فجر]])</f>
        <v>8.3333333333333315E-3</v>
      </c>
      <c r="F72" s="12">
        <v>0.28680555555555554</v>
      </c>
      <c r="G72" s="10" t="s">
        <v>410</v>
      </c>
      <c r="H72" s="13">
        <f>Tabelle4[[#This Row],[الشروق]]-Tabelle4[[#This Row],[شروق]]</f>
        <v>3.4722222222222099E-3</v>
      </c>
      <c r="I72" s="12">
        <v>0.52986111111111112</v>
      </c>
      <c r="J72" s="10" t="s">
        <v>74</v>
      </c>
      <c r="K72" s="13">
        <f>Tabelle4[[#This Row],[الظهر]]-Tabelle4[[#This Row],[ظهر]]</f>
        <v>-2.0833333333333259E-3</v>
      </c>
      <c r="L72" s="12">
        <v>0.65902777777777777</v>
      </c>
      <c r="M72" s="10" t="s">
        <v>411</v>
      </c>
      <c r="N72" s="13">
        <f>Tabelle4[[#This Row],[العصر]]-Tabelle4[[#This Row],[عصر]]</f>
        <v>-6.9444444444444198E-4</v>
      </c>
      <c r="O72" s="12">
        <v>0.77222222222222225</v>
      </c>
      <c r="P72" s="10" t="s">
        <v>25</v>
      </c>
      <c r="Q72" s="13">
        <f>Tabelle4[[#This Row],[المغرب]]-Tabelle4[[#This Row],[مغرب]]</f>
        <v>-2.0833333333332149E-3</v>
      </c>
      <c r="R72" s="12">
        <v>0.8354166666666667</v>
      </c>
      <c r="S72" s="10" t="s">
        <v>412</v>
      </c>
      <c r="T72" s="13">
        <f>Tabelle4[[#This Row],[العشاء]]-Tabelle4[[#This Row],[عشاء]]</f>
        <v>-6.9444444444443088E-3</v>
      </c>
    </row>
    <row r="73" spans="1:20" x14ac:dyDescent="0.3">
      <c r="A73" s="11">
        <f>Tabelle4[[#This Row],[Datum]]</f>
        <v>43171</v>
      </c>
      <c r="B73" s="30">
        <v>43171</v>
      </c>
      <c r="C73" s="14">
        <v>0.21736111111111112</v>
      </c>
      <c r="D73" s="10" t="s">
        <v>414</v>
      </c>
      <c r="E73" s="13">
        <f>(Tabelle4[[#This Row],[الفجر ]]-Tabelle4[[#This Row],[فجر]])</f>
        <v>8.3333333333333315E-3</v>
      </c>
      <c r="F73" s="12">
        <v>0.28541666666666665</v>
      </c>
      <c r="G73" s="10" t="s">
        <v>415</v>
      </c>
      <c r="H73" s="13">
        <f>Tabelle4[[#This Row],[الشروق]]-Tabelle4[[#This Row],[شروق]]</f>
        <v>3.4722222222222099E-3</v>
      </c>
      <c r="I73" s="12">
        <v>0.52986111111111112</v>
      </c>
      <c r="J73" s="10" t="s">
        <v>74</v>
      </c>
      <c r="K73" s="13">
        <f>Tabelle4[[#This Row],[الظهر]]-Tabelle4[[#This Row],[ظهر]]</f>
        <v>-2.0833333333333259E-3</v>
      </c>
      <c r="L73" s="12">
        <v>0.66041666666666665</v>
      </c>
      <c r="M73" s="10" t="s">
        <v>416</v>
      </c>
      <c r="N73" s="13">
        <f>Tabelle4[[#This Row],[العصر]]-Tabelle4[[#This Row],[عصر]]</f>
        <v>-6.9444444444444198E-4</v>
      </c>
      <c r="O73" s="12">
        <v>0.7729166666666667</v>
      </c>
      <c r="P73" s="10" t="s">
        <v>35</v>
      </c>
      <c r="Q73" s="13">
        <f>Tabelle4[[#This Row],[المغرب]]-Tabelle4[[#This Row],[مغرب]]</f>
        <v>-2.7777777777777679E-3</v>
      </c>
      <c r="R73" s="12">
        <v>0.83680555555555547</v>
      </c>
      <c r="S73" s="10" t="s">
        <v>417</v>
      </c>
      <c r="T73" s="13">
        <f>Tabelle4[[#This Row],[العشاء]]-Tabelle4[[#This Row],[عشاء]]</f>
        <v>-6.9444444444445308E-3</v>
      </c>
    </row>
    <row r="74" spans="1:20" x14ac:dyDescent="0.3">
      <c r="A74" s="11">
        <f>Tabelle4[[#This Row],[Datum]]</f>
        <v>43172</v>
      </c>
      <c r="B74" s="30">
        <v>43172</v>
      </c>
      <c r="C74" s="14">
        <v>0.21597222222222223</v>
      </c>
      <c r="D74" s="10" t="s">
        <v>419</v>
      </c>
      <c r="E74" s="13">
        <f>(Tabelle4[[#This Row],[الفجر ]]-Tabelle4[[#This Row],[فجر]])</f>
        <v>9.0277777777777735E-3</v>
      </c>
      <c r="F74" s="12">
        <v>0.28333333333333333</v>
      </c>
      <c r="G74" s="10" t="s">
        <v>420</v>
      </c>
      <c r="H74" s="13">
        <f>Tabelle4[[#This Row],[الشروق]]-Tabelle4[[#This Row],[شروق]]</f>
        <v>2.7777777777777679E-3</v>
      </c>
      <c r="I74" s="12">
        <v>0.52986111111111112</v>
      </c>
      <c r="J74" s="10" t="s">
        <v>74</v>
      </c>
      <c r="K74" s="13">
        <f>Tabelle4[[#This Row],[الظهر]]-Tabelle4[[#This Row],[ظهر]]</f>
        <v>-2.0833333333333259E-3</v>
      </c>
      <c r="L74" s="12">
        <v>0.66111111111111109</v>
      </c>
      <c r="M74" s="10" t="s">
        <v>421</v>
      </c>
      <c r="N74" s="13">
        <f>Tabelle4[[#This Row],[العصر]]-Tabelle4[[#This Row],[عصر]]</f>
        <v>-6.9444444444444198E-4</v>
      </c>
      <c r="O74" s="12">
        <v>0.77430555555555547</v>
      </c>
      <c r="P74" s="10" t="s">
        <v>39</v>
      </c>
      <c r="Q74" s="13">
        <f>Tabelle4[[#This Row],[المغرب]]-Tabelle4[[#This Row],[مغرب]]</f>
        <v>-2.083333333333437E-3</v>
      </c>
      <c r="R74" s="12">
        <v>0.83819444444444446</v>
      </c>
      <c r="S74" s="10" t="s">
        <v>422</v>
      </c>
      <c r="T74" s="13">
        <f>Tabelle4[[#This Row],[العشاء]]-Tabelle4[[#This Row],[عشاء]]</f>
        <v>-6.9444444444445308E-3</v>
      </c>
    </row>
    <row r="75" spans="1:20" x14ac:dyDescent="0.3">
      <c r="A75" s="11">
        <f>Tabelle4[[#This Row],[Datum]]</f>
        <v>43173</v>
      </c>
      <c r="B75" s="30">
        <v>43173</v>
      </c>
      <c r="C75" s="14">
        <v>0.21458333333333335</v>
      </c>
      <c r="D75" s="10" t="s">
        <v>424</v>
      </c>
      <c r="E75" s="13">
        <f>(Tabelle4[[#This Row],[الفجر ]]-Tabelle4[[#This Row],[فجر]])</f>
        <v>9.0277777777777735E-3</v>
      </c>
      <c r="F75" s="12">
        <v>0.28194444444444444</v>
      </c>
      <c r="G75" s="10" t="s">
        <v>425</v>
      </c>
      <c r="H75" s="13">
        <f>Tabelle4[[#This Row],[الشروق]]-Tabelle4[[#This Row],[شروق]]</f>
        <v>3.4722222222222099E-3</v>
      </c>
      <c r="I75" s="12">
        <v>0.52916666666666667</v>
      </c>
      <c r="J75" s="10" t="s">
        <v>74</v>
      </c>
      <c r="K75" s="13">
        <f>Tabelle4[[#This Row],[الظهر]]-Tabelle4[[#This Row],[ظهر]]</f>
        <v>-2.7777777777777679E-3</v>
      </c>
      <c r="L75" s="12">
        <v>0.66180555555555554</v>
      </c>
      <c r="M75" s="10" t="s">
        <v>426</v>
      </c>
      <c r="N75" s="13">
        <f>Tabelle4[[#This Row],[العصر]]-Tabelle4[[#This Row],[عصر]]</f>
        <v>-6.9444444444444198E-4</v>
      </c>
      <c r="O75" s="12">
        <v>0.77569444444444446</v>
      </c>
      <c r="P75" s="10" t="s">
        <v>50</v>
      </c>
      <c r="Q75" s="13">
        <f>Tabelle4[[#This Row],[المغرب]]-Tabelle4[[#This Row],[مغرب]]</f>
        <v>-2.0833333333333259E-3</v>
      </c>
      <c r="R75" s="12">
        <v>0.83888888888888891</v>
      </c>
      <c r="S75" s="10" t="s">
        <v>427</v>
      </c>
      <c r="T75" s="13">
        <f>Tabelle4[[#This Row],[العشاء]]-Tabelle4[[#This Row],[عشاء]]</f>
        <v>-7.6388888888888618E-3</v>
      </c>
    </row>
    <row r="76" spans="1:20" x14ac:dyDescent="0.3">
      <c r="A76" s="11">
        <f>Tabelle4[[#This Row],[Datum]]</f>
        <v>43174</v>
      </c>
      <c r="B76" s="30">
        <v>43174</v>
      </c>
      <c r="C76" s="14">
        <v>0.21249999999999999</v>
      </c>
      <c r="D76" s="10" t="s">
        <v>429</v>
      </c>
      <c r="E76" s="13">
        <f>(Tabelle4[[#This Row],[الفجر ]]-Tabelle4[[#This Row],[فجر]])</f>
        <v>8.3333333333333037E-3</v>
      </c>
      <c r="F76" s="12">
        <v>0.28055555555555556</v>
      </c>
      <c r="G76" s="10" t="s">
        <v>430</v>
      </c>
      <c r="H76" s="13">
        <f>Tabelle4[[#This Row],[الشروق]]-Tabelle4[[#This Row],[شروق]]</f>
        <v>3.4722222222222099E-3</v>
      </c>
      <c r="I76" s="12">
        <v>0.52916666666666667</v>
      </c>
      <c r="J76" s="10" t="s">
        <v>57</v>
      </c>
      <c r="K76" s="13">
        <f>Tabelle4[[#This Row],[الظهر]]-Tabelle4[[#This Row],[ظهر]]</f>
        <v>-2.0833333333333259E-3</v>
      </c>
      <c r="L76" s="12">
        <v>0.66249999999999998</v>
      </c>
      <c r="M76" s="10" t="s">
        <v>431</v>
      </c>
      <c r="N76" s="13">
        <f>Tabelle4[[#This Row],[العصر]]-Tabelle4[[#This Row],[عصر]]</f>
        <v>-6.9444444444444198E-4</v>
      </c>
      <c r="O76" s="12">
        <v>0.77638888888888891</v>
      </c>
      <c r="P76" s="10" t="s">
        <v>60</v>
      </c>
      <c r="Q76" s="13">
        <f>Tabelle4[[#This Row],[المغرب]]-Tabelle4[[#This Row],[مغرب]]</f>
        <v>-2.7777777777777679E-3</v>
      </c>
      <c r="R76" s="12">
        <v>0.84027777777777779</v>
      </c>
      <c r="S76" s="10" t="s">
        <v>432</v>
      </c>
      <c r="T76" s="13">
        <f>Tabelle4[[#This Row],[العشاء]]-Tabelle4[[#This Row],[عشاء]]</f>
        <v>-7.6388888888889728E-3</v>
      </c>
    </row>
    <row r="77" spans="1:20" x14ac:dyDescent="0.3">
      <c r="A77" s="11">
        <f>Tabelle4[[#This Row],[Datum]]</f>
        <v>43175</v>
      </c>
      <c r="B77" s="30">
        <v>43175</v>
      </c>
      <c r="C77" s="14">
        <v>0.21111111111111111</v>
      </c>
      <c r="D77" s="10" t="s">
        <v>434</v>
      </c>
      <c r="E77" s="13">
        <f>(Tabelle4[[#This Row],[الفجر ]]-Tabelle4[[#This Row],[فجر]])</f>
        <v>9.0277777777778012E-3</v>
      </c>
      <c r="F77" s="12">
        <v>0.27916666666666667</v>
      </c>
      <c r="G77" s="10" t="s">
        <v>435</v>
      </c>
      <c r="H77" s="13">
        <f>Tabelle4[[#This Row],[الشروق]]-Tabelle4[[#This Row],[شروق]]</f>
        <v>3.4722222222222099E-3</v>
      </c>
      <c r="I77" s="12">
        <v>0.52916666666666667</v>
      </c>
      <c r="J77" s="10" t="s">
        <v>57</v>
      </c>
      <c r="K77" s="13">
        <f>Tabelle4[[#This Row],[الظهر]]-Tabelle4[[#This Row],[ظهر]]</f>
        <v>-2.0833333333333259E-3</v>
      </c>
      <c r="L77" s="12">
        <v>0.66319444444444442</v>
      </c>
      <c r="M77" s="10" t="s">
        <v>436</v>
      </c>
      <c r="N77" s="13">
        <f>Tabelle4[[#This Row],[العصر]]-Tabelle4[[#This Row],[عصر]]</f>
        <v>-6.9444444444444198E-4</v>
      </c>
      <c r="O77" s="12">
        <v>0.77777777777777779</v>
      </c>
      <c r="P77" s="10" t="s">
        <v>66</v>
      </c>
      <c r="Q77" s="13">
        <f>Tabelle4[[#This Row],[المغرب]]-Tabelle4[[#This Row],[مغرب]]</f>
        <v>-2.0833333333332149E-3</v>
      </c>
      <c r="R77" s="12">
        <v>0.84166666666666667</v>
      </c>
      <c r="S77" s="10" t="s">
        <v>437</v>
      </c>
      <c r="T77" s="13">
        <f>Tabelle4[[#This Row],[العشاء]]-Tabelle4[[#This Row],[عشاء]]</f>
        <v>-6.9444444444444198E-3</v>
      </c>
    </row>
    <row r="78" spans="1:20" x14ac:dyDescent="0.3">
      <c r="A78" s="11">
        <f>Tabelle4[[#This Row],[Datum]]</f>
        <v>43176</v>
      </c>
      <c r="B78" s="30">
        <v>43176</v>
      </c>
      <c r="C78" s="14">
        <v>0.20972222222222223</v>
      </c>
      <c r="D78" s="10" t="s">
        <v>439</v>
      </c>
      <c r="E78" s="13">
        <f>(Tabelle4[[#This Row],[الفجر ]]-Tabelle4[[#This Row],[فجر]])</f>
        <v>9.0277777777778012E-3</v>
      </c>
      <c r="F78" s="12">
        <v>0.27777777777777779</v>
      </c>
      <c r="G78" s="10" t="s">
        <v>440</v>
      </c>
      <c r="H78" s="13">
        <f>Tabelle4[[#This Row],[الشروق]]-Tabelle4[[#This Row],[شروق]]</f>
        <v>3.4722222222222654E-3</v>
      </c>
      <c r="I78" s="12">
        <v>0.52847222222222223</v>
      </c>
      <c r="J78" s="10" t="s">
        <v>57</v>
      </c>
      <c r="K78" s="13">
        <f>Tabelle4[[#This Row],[الظهر]]-Tabelle4[[#This Row],[ظهر]]</f>
        <v>-2.7777777777777679E-3</v>
      </c>
      <c r="L78" s="12">
        <v>0.66388888888888886</v>
      </c>
      <c r="M78" s="10" t="s">
        <v>441</v>
      </c>
      <c r="N78" s="13">
        <f>Tabelle4[[#This Row],[العصر]]-Tabelle4[[#This Row],[عصر]]</f>
        <v>-6.9444444444444198E-4</v>
      </c>
      <c r="O78" s="12">
        <v>0.77916666666666667</v>
      </c>
      <c r="P78" s="10" t="s">
        <v>71</v>
      </c>
      <c r="Q78" s="13">
        <f>Tabelle4[[#This Row],[المغرب]]-Tabelle4[[#This Row],[مغرب]]</f>
        <v>-2.0833333333333259E-3</v>
      </c>
      <c r="R78" s="12">
        <v>0.84236111111111101</v>
      </c>
      <c r="S78" s="10" t="s">
        <v>442</v>
      </c>
      <c r="T78" s="13">
        <f>Tabelle4[[#This Row],[العشاء]]-Tabelle4[[#This Row],[عشاء]]</f>
        <v>-7.6388888888889728E-3</v>
      </c>
    </row>
    <row r="79" spans="1:20" x14ac:dyDescent="0.3">
      <c r="A79" s="11">
        <f>Tabelle4[[#This Row],[Datum]]</f>
        <v>43177</v>
      </c>
      <c r="B79" s="30">
        <v>43177</v>
      </c>
      <c r="C79" s="14">
        <v>0.20833333333333334</v>
      </c>
      <c r="D79" s="10" t="s">
        <v>444</v>
      </c>
      <c r="E79" s="13">
        <f>(Tabelle4[[#This Row],[الفجر ]]-Tabelle4[[#This Row],[فجر]])</f>
        <v>9.7222222222222432E-3</v>
      </c>
      <c r="F79" s="12">
        <v>0.27569444444444446</v>
      </c>
      <c r="G79" s="10" t="s">
        <v>1</v>
      </c>
      <c r="H79" s="13">
        <f>Tabelle4[[#This Row],[الشروق]]-Tabelle4[[#This Row],[شروق]]</f>
        <v>3.4722222222222654E-3</v>
      </c>
      <c r="I79" s="12">
        <v>0.52847222222222223</v>
      </c>
      <c r="J79" s="10" t="s">
        <v>57</v>
      </c>
      <c r="K79" s="13">
        <f>Tabelle4[[#This Row],[الظهر]]-Tabelle4[[#This Row],[ظهر]]</f>
        <v>-2.7777777777777679E-3</v>
      </c>
      <c r="L79" s="12">
        <v>0.6645833333333333</v>
      </c>
      <c r="M79" s="10" t="s">
        <v>445</v>
      </c>
      <c r="N79" s="13">
        <f>Tabelle4[[#This Row],[العصر]]-Tabelle4[[#This Row],[عصر]]</f>
        <v>-6.9444444444444198E-4</v>
      </c>
      <c r="O79" s="12">
        <v>0.77986111111111101</v>
      </c>
      <c r="P79" s="10" t="s">
        <v>82</v>
      </c>
      <c r="Q79" s="13">
        <f>Tabelle4[[#This Row],[المغرب]]-Tabelle4[[#This Row],[مغرب]]</f>
        <v>-2.77777777777799E-3</v>
      </c>
      <c r="R79" s="12">
        <v>0.84375</v>
      </c>
      <c r="S79" s="10" t="s">
        <v>446</v>
      </c>
      <c r="T79" s="13">
        <f>Tabelle4[[#This Row],[العشاء]]-Tabelle4[[#This Row],[عشاء]]</f>
        <v>-7.6388888888888618E-3</v>
      </c>
    </row>
    <row r="80" spans="1:20" x14ac:dyDescent="0.3">
      <c r="A80" s="11">
        <f>Tabelle4[[#This Row],[Datum]]</f>
        <v>43178</v>
      </c>
      <c r="B80" s="30">
        <v>43178</v>
      </c>
      <c r="C80" s="14">
        <v>0.20625000000000002</v>
      </c>
      <c r="D80" s="10" t="s">
        <v>448</v>
      </c>
      <c r="E80" s="13">
        <f>(Tabelle4[[#This Row],[الفجر ]]-Tabelle4[[#This Row],[فجر]])</f>
        <v>9.0277777777778012E-3</v>
      </c>
      <c r="F80" s="12">
        <v>0.27430555555555552</v>
      </c>
      <c r="G80" s="10" t="s">
        <v>62</v>
      </c>
      <c r="H80" s="13">
        <f>Tabelle4[[#This Row],[الشروق]]-Tabelle4[[#This Row],[شروق]]</f>
        <v>3.4722222222222099E-3</v>
      </c>
      <c r="I80" s="12">
        <v>0.52847222222222223</v>
      </c>
      <c r="J80" s="10" t="s">
        <v>42</v>
      </c>
      <c r="K80" s="13">
        <f>Tabelle4[[#This Row],[الظهر]]-Tabelle4[[#This Row],[ظهر]]</f>
        <v>-2.0833333333333259E-3</v>
      </c>
      <c r="L80" s="12">
        <v>0.66527777777777775</v>
      </c>
      <c r="M80" s="10" t="s">
        <v>449</v>
      </c>
      <c r="N80" s="13">
        <f>Tabelle4[[#This Row],[العصر]]-Tabelle4[[#This Row],[عصر]]</f>
        <v>-6.9444444444444198E-4</v>
      </c>
      <c r="O80" s="12">
        <v>0.78125</v>
      </c>
      <c r="P80" s="10" t="s">
        <v>89</v>
      </c>
      <c r="Q80" s="13">
        <f>Tabelle4[[#This Row],[المغرب]]-Tabelle4[[#This Row],[مغرب]]</f>
        <v>-2.0833333333333259E-3</v>
      </c>
      <c r="R80" s="12">
        <v>0.84513888888888899</v>
      </c>
      <c r="S80" s="10" t="s">
        <v>450</v>
      </c>
      <c r="T80" s="13">
        <f>Tabelle4[[#This Row],[العشاء]]-Tabelle4[[#This Row],[عشاء]]</f>
        <v>-7.6388888888887507E-3</v>
      </c>
    </row>
    <row r="81" spans="1:20" x14ac:dyDescent="0.3">
      <c r="A81" s="11">
        <f>Tabelle4[[#This Row],[Datum]]</f>
        <v>43179</v>
      </c>
      <c r="B81" s="30">
        <v>43179</v>
      </c>
      <c r="C81" s="14">
        <v>0.20486111111111113</v>
      </c>
      <c r="D81" s="10" t="s">
        <v>452</v>
      </c>
      <c r="E81" s="13">
        <f>(Tabelle4[[#This Row],[الفجر ]]-Tabelle4[[#This Row],[فجر]])</f>
        <v>9.7222222222222432E-3</v>
      </c>
      <c r="F81" s="12">
        <v>0.27291666666666664</v>
      </c>
      <c r="G81" s="10" t="s">
        <v>84</v>
      </c>
      <c r="H81" s="13">
        <f>Tabelle4[[#This Row],[الشروق]]-Tabelle4[[#This Row],[شروق]]</f>
        <v>3.4722222222222099E-3</v>
      </c>
      <c r="I81" s="12">
        <v>0.52847222222222223</v>
      </c>
      <c r="J81" s="10" t="s">
        <v>42</v>
      </c>
      <c r="K81" s="13">
        <f>Tabelle4[[#This Row],[الظهر]]-Tabelle4[[#This Row],[ظهر]]</f>
        <v>-2.0833333333333259E-3</v>
      </c>
      <c r="L81" s="12">
        <v>0.66597222222222219</v>
      </c>
      <c r="M81" s="10" t="s">
        <v>453</v>
      </c>
      <c r="N81" s="13">
        <f>Tabelle4[[#This Row],[العصر]]-Tabelle4[[#This Row],[عصر]]</f>
        <v>-6.9444444444444198E-4</v>
      </c>
      <c r="O81" s="12">
        <v>0.78263888888888899</v>
      </c>
      <c r="P81" s="10" t="s">
        <v>94</v>
      </c>
      <c r="Q81" s="13">
        <f>Tabelle4[[#This Row],[المغرب]]-Tabelle4[[#This Row],[مغرب]]</f>
        <v>-2.0833333333332149E-3</v>
      </c>
      <c r="R81" s="12">
        <v>0.84583333333333333</v>
      </c>
      <c r="S81" s="10" t="s">
        <v>454</v>
      </c>
      <c r="T81" s="13">
        <f>Tabelle4[[#This Row],[العشاء]]-Tabelle4[[#This Row],[عشاء]]</f>
        <v>-8.3333333333333037E-3</v>
      </c>
    </row>
    <row r="82" spans="1:20" x14ac:dyDescent="0.3">
      <c r="A82" s="11">
        <f>Tabelle4[[#This Row],[Datum]]</f>
        <v>43180</v>
      </c>
      <c r="B82" s="30">
        <v>43180</v>
      </c>
      <c r="C82" s="14">
        <v>0.20347222222222219</v>
      </c>
      <c r="D82" s="10" t="s">
        <v>456</v>
      </c>
      <c r="E82" s="13">
        <f>(Tabelle4[[#This Row],[الفجر ]]-Tabelle4[[#This Row],[فجر]])</f>
        <v>9.7222222222221877E-3</v>
      </c>
      <c r="F82" s="12">
        <v>0.27152777777777776</v>
      </c>
      <c r="G82" s="10" t="s">
        <v>102</v>
      </c>
      <c r="H82" s="13">
        <f>Tabelle4[[#This Row],[الشروق]]-Tabelle4[[#This Row],[شروق]]</f>
        <v>3.4722222222222099E-3</v>
      </c>
      <c r="I82" s="12">
        <v>0.52777777777777779</v>
      </c>
      <c r="J82" s="10" t="s">
        <v>42</v>
      </c>
      <c r="K82" s="13">
        <f>Tabelle4[[#This Row],[الظهر]]-Tabelle4[[#This Row],[ظهر]]</f>
        <v>-2.7777777777777679E-3</v>
      </c>
      <c r="L82" s="12">
        <v>0.66666666666666663</v>
      </c>
      <c r="M82" s="10" t="s">
        <v>457</v>
      </c>
      <c r="N82" s="13">
        <f>Tabelle4[[#This Row],[العصر]]-Tabelle4[[#This Row],[عصر]]</f>
        <v>-6.9444444444444198E-4</v>
      </c>
      <c r="O82" s="12">
        <v>0.78333333333333333</v>
      </c>
      <c r="P82" s="10" t="s">
        <v>106</v>
      </c>
      <c r="Q82" s="13">
        <f>Tabelle4[[#This Row],[المغرب]]-Tabelle4[[#This Row],[مغرب]]</f>
        <v>-2.7777777777777679E-3</v>
      </c>
      <c r="R82" s="12">
        <v>0.84722222222222221</v>
      </c>
      <c r="S82" s="10" t="s">
        <v>458</v>
      </c>
      <c r="T82" s="13">
        <f>Tabelle4[[#This Row],[العشاء]]-Tabelle4[[#This Row],[عشاء]]</f>
        <v>-8.3333333333334147E-3</v>
      </c>
    </row>
    <row r="83" spans="1:20" x14ac:dyDescent="0.3">
      <c r="A83" s="11">
        <f>Tabelle4[[#This Row],[Datum]]</f>
        <v>43181</v>
      </c>
      <c r="B83" s="30">
        <v>43181</v>
      </c>
      <c r="C83" s="14">
        <v>0.20138888888888887</v>
      </c>
      <c r="D83" s="10" t="s">
        <v>460</v>
      </c>
      <c r="E83" s="13">
        <f>(Tabelle4[[#This Row],[الفجر ]]-Tabelle4[[#This Row],[فجر]])</f>
        <v>9.7222222222222154E-3</v>
      </c>
      <c r="F83" s="12">
        <v>0.26944444444444443</v>
      </c>
      <c r="G83" s="10" t="s">
        <v>120</v>
      </c>
      <c r="H83" s="13">
        <f>Tabelle4[[#This Row],[الشروق]]-Tabelle4[[#This Row],[شروق]]</f>
        <v>2.7777777777777679E-3</v>
      </c>
      <c r="I83" s="12">
        <v>0.52777777777777779</v>
      </c>
      <c r="J83" s="10" t="s">
        <v>32</v>
      </c>
      <c r="K83" s="13">
        <f>Tabelle4[[#This Row],[الظهر]]-Tabelle4[[#This Row],[ظهر]]</f>
        <v>-2.0833333333333259E-3</v>
      </c>
      <c r="L83" s="12">
        <v>0.66736111111111107</v>
      </c>
      <c r="M83" s="10" t="s">
        <v>461</v>
      </c>
      <c r="N83" s="13">
        <f>Tabelle4[[#This Row],[العصر]]-Tabelle4[[#This Row],[عصر]]</f>
        <v>-6.94444444444553E-4</v>
      </c>
      <c r="O83" s="12">
        <v>0.78472222222222221</v>
      </c>
      <c r="P83" s="10" t="s">
        <v>462</v>
      </c>
      <c r="Q83" s="13">
        <f>Tabelle4[[#This Row],[المغرب]]-Tabelle4[[#This Row],[مغرب]]</f>
        <v>-2.0833333333333259E-3</v>
      </c>
      <c r="R83" s="12">
        <v>0.84861111111111109</v>
      </c>
      <c r="S83" s="10" t="s">
        <v>463</v>
      </c>
      <c r="T83" s="13">
        <f>Tabelle4[[#This Row],[العشاء]]-Tabelle4[[#This Row],[عشاء]]</f>
        <v>-8.3333333333333037E-3</v>
      </c>
    </row>
    <row r="84" spans="1:20" x14ac:dyDescent="0.3">
      <c r="A84" s="11">
        <f>Tabelle4[[#This Row],[Datum]]</f>
        <v>43182</v>
      </c>
      <c r="B84" s="30">
        <v>43182</v>
      </c>
      <c r="C84" s="14">
        <v>0.19999999999999998</v>
      </c>
      <c r="D84" s="10" t="s">
        <v>465</v>
      </c>
      <c r="E84" s="13">
        <f>(Tabelle4[[#This Row],[الفجر ]]-Tabelle4[[#This Row],[فجر]])</f>
        <v>9.7222222222222154E-3</v>
      </c>
      <c r="F84" s="12">
        <v>0.26805555555555555</v>
      </c>
      <c r="G84" s="10" t="s">
        <v>139</v>
      </c>
      <c r="H84" s="13">
        <f>Tabelle4[[#This Row],[الشروق]]-Tabelle4[[#This Row],[شروق]]</f>
        <v>3.4722222222222099E-3</v>
      </c>
      <c r="I84" s="12">
        <v>0.52777777777777779</v>
      </c>
      <c r="J84" s="10" t="s">
        <v>32</v>
      </c>
      <c r="K84" s="13">
        <f>Tabelle4[[#This Row],[الظهر]]-Tabelle4[[#This Row],[ظهر]]</f>
        <v>-2.0833333333333259E-3</v>
      </c>
      <c r="L84" s="12">
        <v>0.66805555555555562</v>
      </c>
      <c r="M84" s="10" t="s">
        <v>466</v>
      </c>
      <c r="N84" s="13">
        <f>Tabelle4[[#This Row],[العصر]]-Tabelle4[[#This Row],[عصر]]</f>
        <v>-6.9444444444444198E-4</v>
      </c>
      <c r="O84" s="12">
        <v>0.78541666666666676</v>
      </c>
      <c r="P84" s="10" t="s">
        <v>118</v>
      </c>
      <c r="Q84" s="13">
        <f>Tabelle4[[#This Row],[المغرب]]-Tabelle4[[#This Row],[مغرب]]</f>
        <v>-2.7777777777777679E-3</v>
      </c>
      <c r="R84" s="12">
        <v>0.84930555555555554</v>
      </c>
      <c r="S84" s="10" t="s">
        <v>467</v>
      </c>
      <c r="T84" s="13">
        <f>Tabelle4[[#This Row],[العشاء]]-Tabelle4[[#This Row],[عشاء]]</f>
        <v>-9.0277777777778567E-3</v>
      </c>
    </row>
    <row r="85" spans="1:20" x14ac:dyDescent="0.3">
      <c r="A85" s="11">
        <f>Tabelle4[[#This Row],[Datum]]</f>
        <v>43183</v>
      </c>
      <c r="B85" s="30">
        <v>43183</v>
      </c>
      <c r="C85" s="14">
        <v>0.1986111111111111</v>
      </c>
      <c r="D85" s="10" t="s">
        <v>469</v>
      </c>
      <c r="E85" s="13">
        <f>(Tabelle4[[#This Row],[الفجر ]]-Tabelle4[[#This Row],[فجر]])</f>
        <v>1.0416666666666657E-2</v>
      </c>
      <c r="F85" s="12">
        <v>0.26666666666666666</v>
      </c>
      <c r="G85" s="10" t="s">
        <v>151</v>
      </c>
      <c r="H85" s="13">
        <f>Tabelle4[[#This Row],[الشروق]]-Tabelle4[[#This Row],[شروق]]</f>
        <v>3.4722222222222099E-3</v>
      </c>
      <c r="I85" s="12">
        <v>0.52708333333333335</v>
      </c>
      <c r="J85" s="10" t="s">
        <v>32</v>
      </c>
      <c r="K85" s="13">
        <f>Tabelle4[[#This Row],[الظهر]]-Tabelle4[[#This Row],[ظهر]]</f>
        <v>-2.7777777777777679E-3</v>
      </c>
      <c r="L85" s="12">
        <v>0.66875000000000007</v>
      </c>
      <c r="M85" s="10" t="s">
        <v>470</v>
      </c>
      <c r="N85" s="13">
        <f>Tabelle4[[#This Row],[العصر]]-Tabelle4[[#This Row],[عصر]]</f>
        <v>-6.9444444444433095E-4</v>
      </c>
      <c r="O85" s="12">
        <v>0.78680555555555554</v>
      </c>
      <c r="P85" s="10" t="s">
        <v>124</v>
      </c>
      <c r="Q85" s="13">
        <f>Tabelle4[[#This Row],[المغرب]]-Tabelle4[[#This Row],[مغرب]]</f>
        <v>-2.0833333333333259E-3</v>
      </c>
      <c r="R85" s="12">
        <v>0.85069444444444453</v>
      </c>
      <c r="S85" s="10" t="s">
        <v>471</v>
      </c>
      <c r="T85" s="13">
        <f>Tabelle4[[#This Row],[العشاء]]-Tabelle4[[#This Row],[عشاء]]</f>
        <v>-8.3333333333333037E-3</v>
      </c>
    </row>
    <row r="86" spans="1:20" x14ac:dyDescent="0.3">
      <c r="A86" s="11">
        <f>Tabelle4[[#This Row],[Datum]]</f>
        <v>43184</v>
      </c>
      <c r="B86" s="30">
        <v>43184</v>
      </c>
      <c r="C86" s="14">
        <v>0.19652777777777777</v>
      </c>
      <c r="D86" s="10" t="s">
        <v>473</v>
      </c>
      <c r="E86" s="13">
        <f>(Tabelle4[[#This Row],[الفجر ]]-Tabelle4[[#This Row],[فجر]])</f>
        <v>1.0416666666666657E-2</v>
      </c>
      <c r="F86" s="12">
        <v>0.26527777777777778</v>
      </c>
      <c r="G86" s="10" t="s">
        <v>164</v>
      </c>
      <c r="H86" s="13">
        <f>Tabelle4[[#This Row],[الشروق]]-Tabelle4[[#This Row],[شروق]]</f>
        <v>3.4722222222222099E-3</v>
      </c>
      <c r="I86" s="12">
        <v>0.52708333333333335</v>
      </c>
      <c r="J86" s="10" t="s">
        <v>22</v>
      </c>
      <c r="K86" s="13">
        <f>Tabelle4[[#This Row],[الظهر]]-Tabelle4[[#This Row],[ظهر]]</f>
        <v>-2.0833333333333259E-3</v>
      </c>
      <c r="L86" s="12">
        <v>0.66875000000000007</v>
      </c>
      <c r="M86" s="10" t="s">
        <v>474</v>
      </c>
      <c r="N86" s="13">
        <f>Tabelle4[[#This Row],[العصر]]-Tabelle4[[#This Row],[عصر]]</f>
        <v>-1.3888888888887729E-3</v>
      </c>
      <c r="O86" s="12">
        <v>0.78819444444444453</v>
      </c>
      <c r="P86" s="10" t="s">
        <v>131</v>
      </c>
      <c r="Q86" s="13">
        <f>Tabelle4[[#This Row],[المغرب]]-Tabelle4[[#This Row],[مغرب]]</f>
        <v>-2.0833333333332149E-3</v>
      </c>
      <c r="R86" s="12">
        <v>0.8520833333333333</v>
      </c>
      <c r="S86" s="10" t="s">
        <v>475</v>
      </c>
      <c r="T86" s="13">
        <f>Tabelle4[[#This Row],[العشاء]]-Tabelle4[[#This Row],[عشاء]]</f>
        <v>-8.3333333333333037E-3</v>
      </c>
    </row>
    <row r="87" spans="1:20" x14ac:dyDescent="0.3">
      <c r="A87" s="11">
        <f>Tabelle4[[#This Row],[Datum]]</f>
        <v>43185</v>
      </c>
      <c r="B87" s="30">
        <v>43185</v>
      </c>
      <c r="C87" s="14">
        <v>0.19513888888888889</v>
      </c>
      <c r="D87" s="10">
        <v>0.18472222222222223</v>
      </c>
      <c r="E87" s="13">
        <f>(Tabelle4[[#This Row],[الفجر ]]-Tabelle4[[#This Row],[فجر]])</f>
        <v>1.0416666666666657E-2</v>
      </c>
      <c r="F87" s="12">
        <v>0.26319444444444445</v>
      </c>
      <c r="G87" s="10">
        <v>0.26041666666666669</v>
      </c>
      <c r="H87" s="13">
        <f>Tabelle4[[#This Row],[الشروق]]-Tabelle4[[#This Row],[شروق]]</f>
        <v>2.7777777777777679E-3</v>
      </c>
      <c r="I87" s="12">
        <v>0.52708333333333335</v>
      </c>
      <c r="J87" s="10">
        <v>0.52916666666666667</v>
      </c>
      <c r="K87" s="13">
        <f>Tabelle4[[#This Row],[الظهر]]-Tabelle4[[#This Row],[ظهر]]</f>
        <v>-2.0833333333333259E-3</v>
      </c>
      <c r="L87" s="12">
        <v>0.6694444444444444</v>
      </c>
      <c r="M87" s="10" t="s">
        <v>99</v>
      </c>
      <c r="N87" s="13">
        <f>Tabelle4[[#This Row],[العصر]]-Tabelle4[[#This Row],[عصر]]</f>
        <v>-4.2361111111111072E-2</v>
      </c>
      <c r="O87" s="12">
        <v>0.78888888888888886</v>
      </c>
      <c r="P87" s="10" t="s">
        <v>480</v>
      </c>
      <c r="Q87" s="13">
        <f>Tabelle4[[#This Row],[المغرب]]-Tabelle4[[#This Row],[مغرب]]</f>
        <v>-4.4444444444444509E-2</v>
      </c>
      <c r="R87" s="12">
        <v>0.8534722222222223</v>
      </c>
      <c r="S87" s="10" t="s">
        <v>481</v>
      </c>
      <c r="T87" s="13">
        <f>Tabelle4[[#This Row],[العشاء]]-Tabelle4[[#This Row],[عشاء]]</f>
        <v>-4.9999999999999933E-2</v>
      </c>
    </row>
    <row r="88" spans="1:20" x14ac:dyDescent="0.3">
      <c r="A88" s="11">
        <f>Tabelle4[[#This Row],[Datum]]</f>
        <v>43186</v>
      </c>
      <c r="B88" s="30">
        <v>43186</v>
      </c>
      <c r="C88" s="14">
        <v>0.23541666666666669</v>
      </c>
      <c r="D88" s="10" t="s">
        <v>357</v>
      </c>
      <c r="E88" s="13">
        <f>(Tabelle4[[#This Row],[الفجر ]]-Tabelle4[[#This Row],[فجر]])</f>
        <v>1.1111111111111127E-2</v>
      </c>
      <c r="F88" s="12">
        <v>0.3034722222222222</v>
      </c>
      <c r="G88" s="10" t="s">
        <v>346</v>
      </c>
      <c r="H88" s="13">
        <f>Tabelle4[[#This Row],[الشروق]]-Tabelle4[[#This Row],[شروق]]</f>
        <v>3.4722222222222099E-3</v>
      </c>
      <c r="I88" s="12">
        <v>0.56805555555555554</v>
      </c>
      <c r="J88" s="10" t="s">
        <v>479</v>
      </c>
      <c r="K88" s="13">
        <f>Tabelle4[[#This Row],[الظهر]]-Tabelle4[[#This Row],[ظهر]]</f>
        <v>-2.7777777777777679E-3</v>
      </c>
      <c r="L88" s="12">
        <v>0.71180555555555547</v>
      </c>
      <c r="M88" s="10" t="s">
        <v>483</v>
      </c>
      <c r="N88" s="13">
        <f>Tabelle4[[#This Row],[العصر]]-Tabelle4[[#This Row],[عصر]]</f>
        <v>-6.94444444444553E-4</v>
      </c>
      <c r="O88" s="12">
        <v>0.79027777777777775</v>
      </c>
      <c r="P88" s="10">
        <v>0.79236111111111107</v>
      </c>
      <c r="Q88" s="13">
        <f>Tabelle4[[#This Row],[المغرب]]-Tabelle4[[#This Row],[مغرب]]</f>
        <v>-2.0833333333333259E-3</v>
      </c>
      <c r="R88" s="12">
        <v>0.89583333333333337</v>
      </c>
      <c r="S88" s="10" t="s">
        <v>484</v>
      </c>
      <c r="T88" s="13">
        <f>Tabelle4[[#This Row],[العشاء]]-Tabelle4[[#This Row],[عشاء]]</f>
        <v>-9.0277777777776347E-3</v>
      </c>
    </row>
    <row r="89" spans="1:20" x14ac:dyDescent="0.3">
      <c r="A89" s="11">
        <f>Tabelle4[[#This Row],[Datum]]</f>
        <v>43187</v>
      </c>
      <c r="B89" s="30">
        <v>43187</v>
      </c>
      <c r="C89" s="14">
        <v>0.23333333333333331</v>
      </c>
      <c r="D89" s="10" t="s">
        <v>486</v>
      </c>
      <c r="E89" s="13">
        <f>(Tabelle4[[#This Row],[الفجر ]]-Tabelle4[[#This Row],[فجر]])</f>
        <v>1.1111111111111099E-2</v>
      </c>
      <c r="F89" s="12">
        <v>0.30208333333333337</v>
      </c>
      <c r="G89" s="10" t="s">
        <v>352</v>
      </c>
      <c r="H89" s="13">
        <f>Tabelle4[[#This Row],[الشروق]]-Tabelle4[[#This Row],[شروق]]</f>
        <v>3.4722222222222654E-3</v>
      </c>
      <c r="I89" s="12">
        <v>0.56805555555555554</v>
      </c>
      <c r="J89" s="10" t="s">
        <v>479</v>
      </c>
      <c r="K89" s="13">
        <f>Tabelle4[[#This Row],[الظهر]]-Tabelle4[[#This Row],[ظهر]]</f>
        <v>-2.7777777777777679E-3</v>
      </c>
      <c r="L89" s="12">
        <v>0.71250000000000002</v>
      </c>
      <c r="M89" s="10" t="s">
        <v>105</v>
      </c>
      <c r="N89" s="13">
        <f>Tabelle4[[#This Row],[العصر]]-Tabelle4[[#This Row],[عصر]]</f>
        <v>-6.9444444444444198E-4</v>
      </c>
      <c r="O89" s="12">
        <v>0.83263888888888893</v>
      </c>
      <c r="P89" s="10" t="s">
        <v>379</v>
      </c>
      <c r="Q89" s="13">
        <f>Tabelle4[[#This Row],[المغرب]]-Tabelle4[[#This Row],[مغرب]]</f>
        <v>-2.7777777777777679E-3</v>
      </c>
      <c r="R89" s="12">
        <v>0.89722222222222225</v>
      </c>
      <c r="S89" s="10" t="s">
        <v>487</v>
      </c>
      <c r="T89" s="13">
        <f>Tabelle4[[#This Row],[العشاء]]-Tabelle4[[#This Row],[عشاء]]</f>
        <v>-9.0277777777777457E-3</v>
      </c>
    </row>
    <row r="90" spans="1:20" x14ac:dyDescent="0.3">
      <c r="A90" s="11">
        <f>Tabelle4[[#This Row],[Datum]]</f>
        <v>43188</v>
      </c>
      <c r="B90" s="30">
        <v>43188</v>
      </c>
      <c r="C90" s="14">
        <v>0.23194444444444443</v>
      </c>
      <c r="D90" s="10" t="s">
        <v>489</v>
      </c>
      <c r="E90" s="13">
        <f>(Tabelle4[[#This Row],[الفجر ]]-Tabelle4[[#This Row],[فجر]])</f>
        <v>1.1111111111111099E-2</v>
      </c>
      <c r="F90" s="12">
        <v>0.30069444444444449</v>
      </c>
      <c r="G90" s="10" t="s">
        <v>490</v>
      </c>
      <c r="H90" s="13">
        <f>Tabelle4[[#This Row],[الشروق]]-Tabelle4[[#This Row],[شروق]]</f>
        <v>3.4722222222222654E-3</v>
      </c>
      <c r="I90" s="12">
        <v>0.56805555555555554</v>
      </c>
      <c r="J90" s="10" t="s">
        <v>491</v>
      </c>
      <c r="K90" s="13">
        <f>Tabelle4[[#This Row],[الظهر]]-Tabelle4[[#This Row],[ظهر]]</f>
        <v>-2.0833333333333259E-3</v>
      </c>
      <c r="L90" s="12">
        <v>0.71319444444444446</v>
      </c>
      <c r="M90" s="10" t="s">
        <v>492</v>
      </c>
      <c r="N90" s="13">
        <f>Tabelle4[[#This Row],[العصر]]-Tabelle4[[#This Row],[عصر]]</f>
        <v>-6.9444444444444198E-4</v>
      </c>
      <c r="O90" s="12">
        <v>0.8340277777777777</v>
      </c>
      <c r="P90" s="10" t="s">
        <v>493</v>
      </c>
      <c r="Q90" s="13">
        <f>Tabelle4[[#This Row],[المغرب]]-Tabelle4[[#This Row],[مغرب]]</f>
        <v>-2.7777777777777679E-3</v>
      </c>
      <c r="R90" s="12">
        <v>0.89861111111111103</v>
      </c>
      <c r="S90" s="10" t="s">
        <v>494</v>
      </c>
      <c r="T90" s="13">
        <f>Tabelle4[[#This Row],[العشاء]]-Tabelle4[[#This Row],[عشاء]]</f>
        <v>-9.0277777777779677E-3</v>
      </c>
    </row>
    <row r="91" spans="1:20" x14ac:dyDescent="0.3">
      <c r="A91" s="11">
        <f>Tabelle4[[#This Row],[Datum]]</f>
        <v>43189</v>
      </c>
      <c r="B91" s="30">
        <v>43189</v>
      </c>
      <c r="C91" s="14">
        <v>0.2298611111111111</v>
      </c>
      <c r="D91" s="10" t="s">
        <v>381</v>
      </c>
      <c r="E91" s="13">
        <f>(Tabelle4[[#This Row],[الفجر ]]-Tabelle4[[#This Row],[فجر]])</f>
        <v>1.1111111111111099E-2</v>
      </c>
      <c r="F91" s="12">
        <v>0.29861111111111116</v>
      </c>
      <c r="G91" s="10" t="s">
        <v>496</v>
      </c>
      <c r="H91" s="13">
        <f>Tabelle4[[#This Row],[الشروق]]-Tabelle4[[#This Row],[شروق]]</f>
        <v>2.7777777777778234E-3</v>
      </c>
      <c r="I91" s="12">
        <v>0.56736111111111109</v>
      </c>
      <c r="J91" s="10" t="s">
        <v>491</v>
      </c>
      <c r="K91" s="13">
        <f>Tabelle4[[#This Row],[الظهر]]-Tabelle4[[#This Row],[ظهر]]</f>
        <v>-2.7777777777777679E-3</v>
      </c>
      <c r="L91" s="12">
        <v>0.7138888888888888</v>
      </c>
      <c r="M91" s="10" t="s">
        <v>112</v>
      </c>
      <c r="N91" s="13">
        <f>Tabelle4[[#This Row],[العصر]]-Tabelle4[[#This Row],[عصر]]</f>
        <v>-6.9444444444444198E-4</v>
      </c>
      <c r="O91" s="12">
        <v>0.8354166666666667</v>
      </c>
      <c r="P91" s="10" t="s">
        <v>391</v>
      </c>
      <c r="Q91" s="13">
        <f>Tabelle4[[#This Row],[المغرب]]-Tabelle4[[#This Row],[مغرب]]</f>
        <v>-2.0833333333333259E-3</v>
      </c>
      <c r="R91" s="12">
        <v>0.9</v>
      </c>
      <c r="S91" s="10" t="s">
        <v>497</v>
      </c>
      <c r="T91" s="13">
        <f>Tabelle4[[#This Row],[العشاء]]-Tabelle4[[#This Row],[عشاء]]</f>
        <v>-9.0277777777777457E-3</v>
      </c>
    </row>
    <row r="92" spans="1:20" x14ac:dyDescent="0.3">
      <c r="A92" s="11">
        <f>Tabelle4[[#This Row],[Datum]]</f>
        <v>43190</v>
      </c>
      <c r="B92" s="30">
        <v>43190</v>
      </c>
      <c r="C92" s="14">
        <v>0.22847222222222222</v>
      </c>
      <c r="D92" s="10" t="s">
        <v>387</v>
      </c>
      <c r="E92" s="13">
        <f>(Tabelle4[[#This Row],[الفجر ]]-Tabelle4[[#This Row],[فجر]])</f>
        <v>1.1805555555555541E-2</v>
      </c>
      <c r="F92" s="12">
        <v>0.29722222222222228</v>
      </c>
      <c r="G92" s="10" t="s">
        <v>370</v>
      </c>
      <c r="H92" s="13">
        <f>Tabelle4[[#This Row],[الشروق]]-Tabelle4[[#This Row],[شروق]]</f>
        <v>3.4722222222222654E-3</v>
      </c>
      <c r="I92" s="12">
        <v>0.56736111111111109</v>
      </c>
      <c r="J92" s="10" t="s">
        <v>491</v>
      </c>
      <c r="K92" s="13">
        <f>Tabelle4[[#This Row],[الظهر]]-Tabelle4[[#This Row],[ظهر]]</f>
        <v>-2.7777777777777679E-3</v>
      </c>
      <c r="L92" s="12">
        <v>0.71458333333333324</v>
      </c>
      <c r="M92" s="10" t="s">
        <v>117</v>
      </c>
      <c r="N92" s="13">
        <f>Tabelle4[[#This Row],[العصر]]-Tabelle4[[#This Row],[عصر]]</f>
        <v>-6.94444444444553E-4</v>
      </c>
      <c r="O92" s="12">
        <v>0.83611111111111103</v>
      </c>
      <c r="P92" s="10" t="s">
        <v>397</v>
      </c>
      <c r="Q92" s="13">
        <f>Tabelle4[[#This Row],[المغرب]]-Tabelle4[[#This Row],[مغرب]]</f>
        <v>-2.7777777777778789E-3</v>
      </c>
      <c r="R92" s="12">
        <v>0.90069444444444446</v>
      </c>
      <c r="S92" s="10" t="s">
        <v>499</v>
      </c>
      <c r="T92" s="13">
        <f>Tabelle4[[#This Row],[العشاء]]-Tabelle4[[#This Row],[عشاء]]</f>
        <v>-9.7222222222222987E-3</v>
      </c>
    </row>
    <row r="93" spans="1:20" x14ac:dyDescent="0.3">
      <c r="A93" s="11">
        <f>Tabelle4[[#This Row],[Datum]]</f>
        <v>43191</v>
      </c>
      <c r="B93" s="30">
        <v>43191</v>
      </c>
      <c r="C93" s="14">
        <v>0.22708333333333333</v>
      </c>
      <c r="D93" s="10" t="s">
        <v>393</v>
      </c>
      <c r="E93" s="13">
        <f>(Tabelle4[[#This Row],[الفجر ]]-Tabelle4[[#This Row],[فجر]])</f>
        <v>1.1805555555555541E-2</v>
      </c>
      <c r="F93" s="12">
        <v>0.29583333333333334</v>
      </c>
      <c r="G93" s="10" t="s">
        <v>376</v>
      </c>
      <c r="H93" s="13">
        <f>Tabelle4[[#This Row],[الشروق]]-Tabelle4[[#This Row],[شروق]]</f>
        <v>3.4722222222222099E-3</v>
      </c>
      <c r="I93" s="12">
        <v>0.56736111111111109</v>
      </c>
      <c r="J93" s="10" t="s">
        <v>501</v>
      </c>
      <c r="K93" s="13">
        <f>Tabelle4[[#This Row],[الظهر]]-Tabelle4[[#This Row],[ظهر]]</f>
        <v>-2.0833333333333259E-3</v>
      </c>
      <c r="L93" s="12">
        <v>0.71527777777777779</v>
      </c>
      <c r="M93" s="10" t="s">
        <v>502</v>
      </c>
      <c r="N93" s="13">
        <f>Tabelle4[[#This Row],[العصر]]-Tabelle4[[#This Row],[عصر]]</f>
        <v>-6.9444444444444198E-4</v>
      </c>
      <c r="O93" s="12">
        <v>0.83750000000000002</v>
      </c>
      <c r="P93" s="10" t="s">
        <v>503</v>
      </c>
      <c r="Q93" s="13">
        <f>Tabelle4[[#This Row],[المغرب]]-Tabelle4[[#This Row],[مغرب]]</f>
        <v>-2.0833333333332149E-3</v>
      </c>
      <c r="R93" s="12">
        <v>0.90208333333333324</v>
      </c>
      <c r="S93" s="10" t="s">
        <v>504</v>
      </c>
      <c r="T93" s="13">
        <f>Tabelle4[[#This Row],[العشاء]]-Tabelle4[[#This Row],[عشاء]]</f>
        <v>-1.0416666666666741E-2</v>
      </c>
    </row>
    <row r="94" spans="1:20" x14ac:dyDescent="0.3">
      <c r="A94" s="11">
        <f>Tabelle4[[#This Row],[Datum]]</f>
        <v>43192</v>
      </c>
      <c r="B94" s="30">
        <v>43192</v>
      </c>
      <c r="C94" s="14">
        <v>0.22500000000000001</v>
      </c>
      <c r="D94" s="10" t="s">
        <v>506</v>
      </c>
      <c r="E94" s="13">
        <f>(Tabelle4[[#This Row],[الفجر ]]-Tabelle4[[#This Row],[فجر]])</f>
        <v>1.1805555555555569E-2</v>
      </c>
      <c r="F94" s="12">
        <v>0.29444444444444445</v>
      </c>
      <c r="G94" s="10" t="s">
        <v>382</v>
      </c>
      <c r="H94" s="13">
        <f>Tabelle4[[#This Row],[الشروق]]-Tabelle4[[#This Row],[شروق]]</f>
        <v>3.4722222222222099E-3</v>
      </c>
      <c r="I94" s="12">
        <v>0.56736111111111109</v>
      </c>
      <c r="J94" s="10" t="s">
        <v>501</v>
      </c>
      <c r="K94" s="13">
        <f>Tabelle4[[#This Row],[الظهر]]-Tabelle4[[#This Row],[ظهر]]</f>
        <v>-2.0833333333333259E-3</v>
      </c>
      <c r="L94" s="12">
        <v>0.71597222222222223</v>
      </c>
      <c r="M94" s="10" t="s">
        <v>123</v>
      </c>
      <c r="N94" s="13">
        <f>Tabelle4[[#This Row],[العصر]]-Tabelle4[[#This Row],[عصر]]</f>
        <v>-6.9444444444444198E-4</v>
      </c>
      <c r="O94" s="12">
        <v>0.83888888888888891</v>
      </c>
      <c r="P94" s="10" t="s">
        <v>507</v>
      </c>
      <c r="Q94" s="13">
        <f>Tabelle4[[#This Row],[المغرب]]-Tabelle4[[#This Row],[مغرب]]</f>
        <v>-2.0833333333333259E-3</v>
      </c>
      <c r="R94" s="12">
        <v>0.90347222222222223</v>
      </c>
      <c r="S94" s="10" t="s">
        <v>508</v>
      </c>
      <c r="T94" s="13">
        <f>Tabelle4[[#This Row],[العشاء]]-Tabelle4[[#This Row],[عشاء]]</f>
        <v>-1.041666666666663E-2</v>
      </c>
    </row>
    <row r="95" spans="1:20" x14ac:dyDescent="0.3">
      <c r="A95" s="11">
        <f>Tabelle4[[#This Row],[Datum]]</f>
        <v>43193</v>
      </c>
      <c r="B95" s="30">
        <v>43193</v>
      </c>
      <c r="C95" s="14">
        <v>0.22361111111111109</v>
      </c>
      <c r="D95" s="10" t="s">
        <v>510</v>
      </c>
      <c r="E95" s="13">
        <f>(Tabelle4[[#This Row],[الفجر ]]-Tabelle4[[#This Row],[فجر]])</f>
        <v>1.2499999999999983E-2</v>
      </c>
      <c r="F95" s="12">
        <v>0.29236111111111113</v>
      </c>
      <c r="G95" s="10" t="s">
        <v>388</v>
      </c>
      <c r="H95" s="13">
        <f>Tabelle4[[#This Row],[الشروق]]-Tabelle4[[#This Row],[شروق]]</f>
        <v>2.7777777777777679E-3</v>
      </c>
      <c r="I95" s="12">
        <v>0.56666666666666665</v>
      </c>
      <c r="J95" s="10" t="s">
        <v>501</v>
      </c>
      <c r="K95" s="13">
        <f>Tabelle4[[#This Row],[الظهر]]-Tabelle4[[#This Row],[ظهر]]</f>
        <v>-2.7777777777777679E-3</v>
      </c>
      <c r="L95" s="12">
        <v>0.71597222222222223</v>
      </c>
      <c r="M95" s="10" t="s">
        <v>130</v>
      </c>
      <c r="N95" s="13">
        <f>Tabelle4[[#This Row],[العصر]]-Tabelle4[[#This Row],[عصر]]</f>
        <v>-1.3888888888887729E-3</v>
      </c>
      <c r="O95" s="12">
        <v>0.83958333333333324</v>
      </c>
      <c r="P95" s="10" t="s">
        <v>412</v>
      </c>
      <c r="Q95" s="13">
        <f>Tabelle4[[#This Row],[المغرب]]-Tabelle4[[#This Row],[مغرب]]</f>
        <v>-2.7777777777777679E-3</v>
      </c>
      <c r="R95" s="12">
        <v>0.90486111111111101</v>
      </c>
      <c r="S95" s="10" t="s">
        <v>511</v>
      </c>
      <c r="T95" s="13">
        <f>Tabelle4[[#This Row],[العشاء]]-Tabelle4[[#This Row],[عشاء]]</f>
        <v>-1.0416666666666741E-2</v>
      </c>
    </row>
    <row r="96" spans="1:20" x14ac:dyDescent="0.3">
      <c r="A96" s="11">
        <f>Tabelle4[[#This Row],[Datum]]</f>
        <v>43194</v>
      </c>
      <c r="B96" s="30">
        <v>43194</v>
      </c>
      <c r="C96" s="14">
        <v>0.22152777777777777</v>
      </c>
      <c r="D96" s="10" t="s">
        <v>414</v>
      </c>
      <c r="E96" s="13">
        <f>(Tabelle4[[#This Row],[الفجر ]]-Tabelle4[[#This Row],[فجر]])</f>
        <v>1.2499999999999983E-2</v>
      </c>
      <c r="F96" s="12">
        <v>0.29097222222222224</v>
      </c>
      <c r="G96" s="10" t="s">
        <v>513</v>
      </c>
      <c r="H96" s="13">
        <f>Tabelle4[[#This Row],[الشروق]]-Tabelle4[[#This Row],[شروق]]</f>
        <v>2.7777777777777679E-3</v>
      </c>
      <c r="I96" s="12">
        <v>0.56666666666666665</v>
      </c>
      <c r="J96" s="10" t="s">
        <v>514</v>
      </c>
      <c r="K96" s="13">
        <f>Tabelle4[[#This Row],[الظهر]]-Tabelle4[[#This Row],[ظهر]]</f>
        <v>-2.0833333333333259E-3</v>
      </c>
      <c r="L96" s="12">
        <v>0.71666666666666667</v>
      </c>
      <c r="M96" s="10" t="s">
        <v>130</v>
      </c>
      <c r="N96" s="13">
        <f>Tabelle4[[#This Row],[العصر]]-Tabelle4[[#This Row],[عصر]]</f>
        <v>-6.9444444444433095E-4</v>
      </c>
      <c r="O96" s="12">
        <v>0.84097222222222223</v>
      </c>
      <c r="P96" s="10" t="s">
        <v>515</v>
      </c>
      <c r="Q96" s="13">
        <f>Tabelle4[[#This Row],[المغرب]]-Tabelle4[[#This Row],[مغرب]]</f>
        <v>-2.0833333333333259E-3</v>
      </c>
      <c r="R96" s="12">
        <v>0.90625</v>
      </c>
      <c r="S96" s="10" t="s">
        <v>516</v>
      </c>
      <c r="T96" s="13">
        <f>Tabelle4[[#This Row],[العشاء]]-Tabelle4[[#This Row],[عشاء]]</f>
        <v>-1.041666666666663E-2</v>
      </c>
    </row>
    <row r="97" spans="1:20" x14ac:dyDescent="0.3">
      <c r="A97" s="11">
        <f>Tabelle4[[#This Row],[Datum]]</f>
        <v>43195</v>
      </c>
      <c r="B97" s="30">
        <v>43195</v>
      </c>
      <c r="C97" s="14">
        <v>0.22013888888888888</v>
      </c>
      <c r="D97" s="10" t="s">
        <v>518</v>
      </c>
      <c r="E97" s="13">
        <f>(Tabelle4[[#This Row],[الفجر ]]-Tabelle4[[#This Row],[فجر]])</f>
        <v>1.2499999999999983E-2</v>
      </c>
      <c r="F97" s="12">
        <v>0.28958333333333336</v>
      </c>
      <c r="G97" s="10" t="s">
        <v>400</v>
      </c>
      <c r="H97" s="13">
        <f>Tabelle4[[#This Row],[الشروق]]-Tabelle4[[#This Row],[شروق]]</f>
        <v>3.4722222222222099E-3</v>
      </c>
      <c r="I97" s="12">
        <v>0.56666666666666665</v>
      </c>
      <c r="J97" s="10" t="s">
        <v>514</v>
      </c>
      <c r="K97" s="13">
        <f>Tabelle4[[#This Row],[الظهر]]-Tabelle4[[#This Row],[ظهر]]</f>
        <v>-2.0833333333333259E-3</v>
      </c>
      <c r="L97" s="12">
        <v>0.71736111111111101</v>
      </c>
      <c r="M97" s="10" t="s">
        <v>519</v>
      </c>
      <c r="N97" s="13">
        <f>Tabelle4[[#This Row],[العصر]]-Tabelle4[[#This Row],[عصر]]</f>
        <v>-6.94444444444553E-4</v>
      </c>
      <c r="O97" s="12">
        <v>0.84166666666666667</v>
      </c>
      <c r="P97" s="10" t="s">
        <v>520</v>
      </c>
      <c r="Q97" s="13">
        <f>Tabelle4[[#This Row],[المغرب]]-Tabelle4[[#This Row],[مغرب]]</f>
        <v>-2.7777777777777679E-3</v>
      </c>
      <c r="R97" s="12">
        <v>0.90694444444444444</v>
      </c>
      <c r="S97" s="10" t="s">
        <v>521</v>
      </c>
      <c r="T97" s="13">
        <f>Tabelle4[[#This Row],[العشاء]]-Tabelle4[[#This Row],[عشاء]]</f>
        <v>-1.1111111111111183E-2</v>
      </c>
    </row>
    <row r="98" spans="1:20" x14ac:dyDescent="0.3">
      <c r="A98" s="11">
        <f>Tabelle4[[#This Row],[Datum]]</f>
        <v>43196</v>
      </c>
      <c r="B98" s="30">
        <v>43196</v>
      </c>
      <c r="C98" s="14">
        <v>0.21805555555555556</v>
      </c>
      <c r="D98" s="10" t="s">
        <v>424</v>
      </c>
      <c r="E98" s="13">
        <f>(Tabelle4[[#This Row],[الفجر ]]-Tabelle4[[#This Row],[فجر]])</f>
        <v>1.2499999999999983E-2</v>
      </c>
      <c r="F98" s="12">
        <v>0.28819444444444448</v>
      </c>
      <c r="G98" s="10" t="s">
        <v>405</v>
      </c>
      <c r="H98" s="13">
        <f>Tabelle4[[#This Row],[الشروق]]-Tabelle4[[#This Row],[شروق]]</f>
        <v>3.4722222222222654E-3</v>
      </c>
      <c r="I98" s="12">
        <v>0.56597222222222221</v>
      </c>
      <c r="J98" s="10" t="s">
        <v>514</v>
      </c>
      <c r="K98" s="13">
        <f>Tabelle4[[#This Row],[الظهر]]-Tabelle4[[#This Row],[ظهر]]</f>
        <v>-2.7777777777777679E-3</v>
      </c>
      <c r="L98" s="12">
        <v>0.71805555555555556</v>
      </c>
      <c r="M98" s="10" t="s">
        <v>136</v>
      </c>
      <c r="N98" s="13">
        <f>Tabelle4[[#This Row],[العصر]]-Tabelle4[[#This Row],[عصر]]</f>
        <v>-6.9444444444444198E-4</v>
      </c>
      <c r="O98" s="12">
        <v>0.84305555555555556</v>
      </c>
      <c r="P98" s="10" t="s">
        <v>523</v>
      </c>
      <c r="Q98" s="13">
        <f>Tabelle4[[#This Row],[المغرب]]-Tabelle4[[#This Row],[مغرب]]</f>
        <v>-2.7777777777777679E-3</v>
      </c>
      <c r="R98" s="12">
        <v>0.90833333333333333</v>
      </c>
      <c r="S98" s="10" t="s">
        <v>524</v>
      </c>
      <c r="T98" s="13">
        <f>Tabelle4[[#This Row],[العشاء]]-Tabelle4[[#This Row],[عشاء]]</f>
        <v>-1.1111111111111072E-2</v>
      </c>
    </row>
    <row r="99" spans="1:20" x14ac:dyDescent="0.3">
      <c r="A99" s="11">
        <f>Tabelle4[[#This Row],[Datum]]</f>
        <v>43197</v>
      </c>
      <c r="B99" s="30">
        <v>43197</v>
      </c>
      <c r="C99" s="14">
        <v>0.21666666666666667</v>
      </c>
      <c r="D99" s="10" t="s">
        <v>526</v>
      </c>
      <c r="E99" s="13">
        <f>(Tabelle4[[#This Row],[الفجر ]]-Tabelle4[[#This Row],[فجر]])</f>
        <v>1.3194444444444481E-2</v>
      </c>
      <c r="F99" s="12">
        <v>0.28680555555555554</v>
      </c>
      <c r="G99" s="10" t="s">
        <v>410</v>
      </c>
      <c r="H99" s="13">
        <f>Tabelle4[[#This Row],[الشروق]]-Tabelle4[[#This Row],[شروق]]</f>
        <v>3.4722222222222099E-3</v>
      </c>
      <c r="I99" s="12">
        <v>0.56597222222222221</v>
      </c>
      <c r="J99" s="10" t="s">
        <v>514</v>
      </c>
      <c r="K99" s="13">
        <f>Tabelle4[[#This Row],[الظهر]]-Tabelle4[[#This Row],[ظهر]]</f>
        <v>-2.7777777777777679E-3</v>
      </c>
      <c r="L99" s="12">
        <v>0.71875</v>
      </c>
      <c r="M99" s="10" t="s">
        <v>527</v>
      </c>
      <c r="N99" s="13">
        <f>Tabelle4[[#This Row],[العصر]]-Tabelle4[[#This Row],[عصر]]</f>
        <v>-6.9444444444444198E-4</v>
      </c>
      <c r="O99" s="12">
        <v>0.84444444444444444</v>
      </c>
      <c r="P99" s="10" t="s">
        <v>427</v>
      </c>
      <c r="Q99" s="13">
        <f>Tabelle4[[#This Row],[المغرب]]-Tabelle4[[#This Row],[مغرب]]</f>
        <v>-2.0833333333333259E-3</v>
      </c>
      <c r="R99" s="12">
        <v>0.90972222222222221</v>
      </c>
      <c r="S99" s="10" t="s">
        <v>528</v>
      </c>
      <c r="T99" s="13">
        <f>Tabelle4[[#This Row],[العشاء]]-Tabelle4[[#This Row],[عشاء]]</f>
        <v>-1.1111111111111183E-2</v>
      </c>
    </row>
    <row r="100" spans="1:20" x14ac:dyDescent="0.3">
      <c r="A100" s="11">
        <f>Tabelle4[[#This Row],[Datum]]</f>
        <v>43198</v>
      </c>
      <c r="B100" s="30">
        <v>43198</v>
      </c>
      <c r="C100" s="14">
        <v>0.21458333333333335</v>
      </c>
      <c r="D100" s="10" t="s">
        <v>530</v>
      </c>
      <c r="E100" s="13">
        <f>(Tabelle4[[#This Row],[الفجر ]]-Tabelle4[[#This Row],[فجر]])</f>
        <v>1.3194444444444481E-2</v>
      </c>
      <c r="F100" s="12">
        <v>0.28472222222222221</v>
      </c>
      <c r="G100" s="10" t="s">
        <v>415</v>
      </c>
      <c r="H100" s="13">
        <f>Tabelle4[[#This Row],[الشروق]]-Tabelle4[[#This Row],[شروق]]</f>
        <v>2.7777777777777679E-3</v>
      </c>
      <c r="I100" s="12">
        <v>0.56597222222222221</v>
      </c>
      <c r="J100" s="10" t="s">
        <v>531</v>
      </c>
      <c r="K100" s="13">
        <f>Tabelle4[[#This Row],[الظهر]]-Tabelle4[[#This Row],[ظهر]]</f>
        <v>-2.0833333333333259E-3</v>
      </c>
      <c r="L100" s="12">
        <v>0.71875</v>
      </c>
      <c r="M100" s="10" t="s">
        <v>142</v>
      </c>
      <c r="N100" s="13">
        <f>Tabelle4[[#This Row],[العصر]]-Tabelle4[[#This Row],[عصر]]</f>
        <v>-1.388888888888995E-3</v>
      </c>
      <c r="O100" s="12">
        <v>0.84513888888888899</v>
      </c>
      <c r="P100" s="10" t="s">
        <v>432</v>
      </c>
      <c r="Q100" s="13">
        <f>Tabelle4[[#This Row],[المغرب]]-Tabelle4[[#This Row],[مغرب]]</f>
        <v>-2.7777777777777679E-3</v>
      </c>
      <c r="R100" s="12">
        <v>0.91111111111111109</v>
      </c>
      <c r="S100" s="10" t="s">
        <v>532</v>
      </c>
      <c r="T100" s="13">
        <f>Tabelle4[[#This Row],[العشاء]]-Tabelle4[[#This Row],[عشاء]]</f>
        <v>-1.1805555555555514E-2</v>
      </c>
    </row>
    <row r="101" spans="1:20" x14ac:dyDescent="0.3">
      <c r="A101" s="11">
        <f>Tabelle4[[#This Row],[Datum]]</f>
        <v>43199</v>
      </c>
      <c r="B101" s="30">
        <v>43199</v>
      </c>
      <c r="C101" s="14">
        <v>0.21319444444444444</v>
      </c>
      <c r="D101" s="10" t="s">
        <v>534</v>
      </c>
      <c r="E101" s="13">
        <f>(Tabelle4[[#This Row],[الفجر ]]-Tabelle4[[#This Row],[فجر]])</f>
        <v>1.3888888888888895E-2</v>
      </c>
      <c r="F101" s="12">
        <v>0.28333333333333333</v>
      </c>
      <c r="G101" s="10" t="s">
        <v>420</v>
      </c>
      <c r="H101" s="13">
        <f>Tabelle4[[#This Row],[الشروق]]-Tabelle4[[#This Row],[شروق]]</f>
        <v>2.7777777777777679E-3</v>
      </c>
      <c r="I101" s="12">
        <v>0.56527777777777777</v>
      </c>
      <c r="J101" s="10" t="s">
        <v>531</v>
      </c>
      <c r="K101" s="13">
        <f>Tabelle4[[#This Row],[الظهر]]-Tabelle4[[#This Row],[ظهر]]</f>
        <v>-2.7777777777777679E-3</v>
      </c>
      <c r="L101" s="12">
        <v>0.71944444444444433</v>
      </c>
      <c r="M101" s="10" t="s">
        <v>142</v>
      </c>
      <c r="N101" s="13">
        <f>Tabelle4[[#This Row],[العصر]]-Tabelle4[[#This Row],[عصر]]</f>
        <v>-6.9444444444466402E-4</v>
      </c>
      <c r="O101" s="12">
        <v>0.84652777777777777</v>
      </c>
      <c r="P101" s="10" t="s">
        <v>437</v>
      </c>
      <c r="Q101" s="13">
        <f>Tabelle4[[#This Row],[المغرب]]-Tabelle4[[#This Row],[مغرب]]</f>
        <v>-2.0833333333333259E-3</v>
      </c>
      <c r="R101" s="12">
        <v>0.91249999999999998</v>
      </c>
      <c r="S101" s="10" t="s">
        <v>535</v>
      </c>
      <c r="T101" s="13">
        <f>Tabelle4[[#This Row],[العشاء]]-Tabelle4[[#This Row],[عشاء]]</f>
        <v>-1.1805555555555625E-2</v>
      </c>
    </row>
    <row r="102" spans="1:20" x14ac:dyDescent="0.3">
      <c r="A102" s="11">
        <f>Tabelle4[[#This Row],[Datum]]</f>
        <v>43200</v>
      </c>
      <c r="B102" s="30">
        <v>43200</v>
      </c>
      <c r="C102" s="14">
        <v>0.21111111111111111</v>
      </c>
      <c r="D102" s="10" t="s">
        <v>448</v>
      </c>
      <c r="E102" s="13">
        <f>(Tabelle4[[#This Row],[الفجر ]]-Tabelle4[[#This Row],[فجر]])</f>
        <v>1.3888888888888895E-2</v>
      </c>
      <c r="F102" s="12">
        <v>0.28194444444444444</v>
      </c>
      <c r="G102" s="10" t="s">
        <v>537</v>
      </c>
      <c r="H102" s="13">
        <f>Tabelle4[[#This Row],[الشروق]]-Tabelle4[[#This Row],[شروق]]</f>
        <v>2.7777777777777679E-3</v>
      </c>
      <c r="I102" s="12">
        <v>0.56527777777777777</v>
      </c>
      <c r="J102" s="10" t="s">
        <v>531</v>
      </c>
      <c r="K102" s="13">
        <f>Tabelle4[[#This Row],[الظهر]]-Tabelle4[[#This Row],[ظهر]]</f>
        <v>-2.7777777777777679E-3</v>
      </c>
      <c r="L102" s="12">
        <v>0.72013888888888888</v>
      </c>
      <c r="M102" s="10" t="s">
        <v>538</v>
      </c>
      <c r="N102" s="13">
        <f>Tabelle4[[#This Row],[العصر]]-Tabelle4[[#This Row],[عصر]]</f>
        <v>-6.9444444444444198E-4</v>
      </c>
      <c r="O102" s="12">
        <v>0.84722222222222221</v>
      </c>
      <c r="P102" s="10" t="s">
        <v>442</v>
      </c>
      <c r="Q102" s="13">
        <f>Tabelle4[[#This Row],[المغرب]]-Tabelle4[[#This Row],[مغرب]]</f>
        <v>-2.7777777777777679E-3</v>
      </c>
      <c r="R102" s="12">
        <v>0.91388888888888886</v>
      </c>
      <c r="S102" s="10" t="s">
        <v>539</v>
      </c>
      <c r="T102" s="13">
        <f>Tabelle4[[#This Row],[العشاء]]-Tabelle4[[#This Row],[عشاء]]</f>
        <v>-1.1805555555555514E-2</v>
      </c>
    </row>
    <row r="103" spans="1:20" x14ac:dyDescent="0.3">
      <c r="A103" s="11">
        <f>Tabelle4[[#This Row],[Datum]]</f>
        <v>43201</v>
      </c>
      <c r="B103" s="30">
        <v>43201</v>
      </c>
      <c r="C103" s="14">
        <v>0.20972222222222223</v>
      </c>
      <c r="D103" s="10" t="s">
        <v>541</v>
      </c>
      <c r="E103" s="13">
        <f>(Tabelle4[[#This Row],[الفجر ]]-Tabelle4[[#This Row],[فجر]])</f>
        <v>1.3888888888888895E-2</v>
      </c>
      <c r="F103" s="12">
        <v>0.28055555555555556</v>
      </c>
      <c r="G103" s="10" t="s">
        <v>430</v>
      </c>
      <c r="H103" s="13">
        <f>Tabelle4[[#This Row],[الشروق]]-Tabelle4[[#This Row],[شروق]]</f>
        <v>3.4722222222222099E-3</v>
      </c>
      <c r="I103" s="12">
        <v>0.56527777777777777</v>
      </c>
      <c r="J103" s="10" t="s">
        <v>531</v>
      </c>
      <c r="K103" s="13">
        <f>Tabelle4[[#This Row],[الظهر]]-Tabelle4[[#This Row],[ظهر]]</f>
        <v>-2.7777777777777679E-3</v>
      </c>
      <c r="L103" s="12">
        <v>0.72083333333333333</v>
      </c>
      <c r="M103" s="10" t="s">
        <v>148</v>
      </c>
      <c r="N103" s="13">
        <f>Tabelle4[[#This Row],[العصر]]-Tabelle4[[#This Row],[عصر]]</f>
        <v>-6.9444444444444198E-4</v>
      </c>
      <c r="O103" s="12">
        <v>0.84861111111111109</v>
      </c>
      <c r="P103" s="10" t="s">
        <v>446</v>
      </c>
      <c r="Q103" s="13">
        <f>Tabelle4[[#This Row],[المغرب]]-Tabelle4[[#This Row],[مغرب]]</f>
        <v>-2.7777777777777679E-3</v>
      </c>
      <c r="R103" s="12">
        <v>0.9145833333333333</v>
      </c>
      <c r="S103" s="10" t="s">
        <v>542</v>
      </c>
      <c r="T103" s="13">
        <f>Tabelle4[[#This Row],[العشاء]]-Tabelle4[[#This Row],[عشاء]]</f>
        <v>-1.2500000000000067E-2</v>
      </c>
    </row>
    <row r="104" spans="1:20" x14ac:dyDescent="0.3">
      <c r="A104" s="11">
        <f>Tabelle4[[#This Row],[Datum]]</f>
        <v>43202</v>
      </c>
      <c r="B104" s="30">
        <v>43202</v>
      </c>
      <c r="C104" s="14">
        <v>0.20833333333333334</v>
      </c>
      <c r="D104" s="10" t="s">
        <v>456</v>
      </c>
      <c r="E104" s="13">
        <f>(Tabelle4[[#This Row],[الفجر ]]-Tabelle4[[#This Row],[فجر]])</f>
        <v>1.4583333333333337E-2</v>
      </c>
      <c r="F104" s="12">
        <v>0.27916666666666667</v>
      </c>
      <c r="G104" s="10" t="s">
        <v>435</v>
      </c>
      <c r="H104" s="13">
        <f>Tabelle4[[#This Row],[الشروق]]-Tabelle4[[#This Row],[شروق]]</f>
        <v>3.4722222222222099E-3</v>
      </c>
      <c r="I104" s="12">
        <v>0.56527777777777777</v>
      </c>
      <c r="J104" s="10" t="s">
        <v>544</v>
      </c>
      <c r="K104" s="13">
        <f>Tabelle4[[#This Row],[الظهر]]-Tabelle4[[#This Row],[ظهر]]</f>
        <v>-2.0833333333333259E-3</v>
      </c>
      <c r="L104" s="12">
        <v>0.72083333333333333</v>
      </c>
      <c r="M104" s="10" t="s">
        <v>154</v>
      </c>
      <c r="N104" s="13">
        <f>Tabelle4[[#This Row],[العصر]]-Tabelle4[[#This Row],[عصر]]</f>
        <v>-1.388888888888884E-3</v>
      </c>
      <c r="O104" s="12">
        <v>0.85</v>
      </c>
      <c r="P104" s="10" t="s">
        <v>545</v>
      </c>
      <c r="Q104" s="13">
        <f>Tabelle4[[#This Row],[المغرب]]-Tabelle4[[#This Row],[مغرب]]</f>
        <v>-2.0833333333333259E-3</v>
      </c>
      <c r="R104" s="12">
        <v>0.9159722222222223</v>
      </c>
      <c r="S104" s="10" t="s">
        <v>546</v>
      </c>
      <c r="T104" s="13">
        <f>Tabelle4[[#This Row],[العشاء]]-Tabelle4[[#This Row],[عشاء]]</f>
        <v>-1.3194444444444398E-2</v>
      </c>
    </row>
    <row r="105" spans="1:20" x14ac:dyDescent="0.3">
      <c r="A105" s="11">
        <f>Tabelle4[[#This Row],[Datum]]</f>
        <v>43203</v>
      </c>
      <c r="B105" s="30">
        <v>43203</v>
      </c>
      <c r="C105" s="14">
        <v>0.20625000000000002</v>
      </c>
      <c r="D105" s="10" t="s">
        <v>460</v>
      </c>
      <c r="E105" s="13">
        <f>(Tabelle4[[#This Row],[الفجر ]]-Tabelle4[[#This Row],[فجر]])</f>
        <v>1.4583333333333365E-2</v>
      </c>
      <c r="F105" s="12">
        <v>0.27777777777777779</v>
      </c>
      <c r="G105" s="10" t="s">
        <v>440</v>
      </c>
      <c r="H105" s="13">
        <f>Tabelle4[[#This Row],[الشروق]]-Tabelle4[[#This Row],[شروق]]</f>
        <v>3.4722222222222654E-3</v>
      </c>
      <c r="I105" s="12">
        <v>0.56458333333333333</v>
      </c>
      <c r="J105" s="10" t="s">
        <v>544</v>
      </c>
      <c r="K105" s="13">
        <f>Tabelle4[[#This Row],[الظهر]]-Tabelle4[[#This Row],[ظهر]]</f>
        <v>-2.7777777777777679E-3</v>
      </c>
      <c r="L105" s="12">
        <v>0.72152777777777777</v>
      </c>
      <c r="M105" s="10" t="s">
        <v>154</v>
      </c>
      <c r="N105" s="13">
        <f>Tabelle4[[#This Row],[العصر]]-Tabelle4[[#This Row],[عصر]]</f>
        <v>-6.9444444444444198E-4</v>
      </c>
      <c r="O105" s="12">
        <v>0.85069444444444453</v>
      </c>
      <c r="P105" s="10" t="s">
        <v>548</v>
      </c>
      <c r="Q105" s="13">
        <f>Tabelle4[[#This Row],[المغرب]]-Tabelle4[[#This Row],[مغرب]]</f>
        <v>-2.7777777777777679E-3</v>
      </c>
      <c r="R105" s="12">
        <v>0.91736111111111107</v>
      </c>
      <c r="S105" s="10" t="s">
        <v>549</v>
      </c>
      <c r="T105" s="13">
        <f>Tabelle4[[#This Row],[العشاء]]-Tabelle4[[#This Row],[عشاء]]</f>
        <v>-1.3194444444444398E-2</v>
      </c>
    </row>
    <row r="106" spans="1:20" x14ac:dyDescent="0.3">
      <c r="A106" s="11">
        <f>Tabelle4[[#This Row],[Datum]]</f>
        <v>43204</v>
      </c>
      <c r="B106" s="30">
        <v>43204</v>
      </c>
      <c r="C106" s="14">
        <v>0.20486111111111113</v>
      </c>
      <c r="D106" s="10" t="s">
        <v>551</v>
      </c>
      <c r="E106" s="13">
        <f>(Tabelle4[[#This Row],[الفجر ]]-Tabelle4[[#This Row],[فجر]])</f>
        <v>1.5277777777777807E-2</v>
      </c>
      <c r="F106" s="12">
        <v>0.27638888888888885</v>
      </c>
      <c r="G106" s="10" t="s">
        <v>8</v>
      </c>
      <c r="H106" s="13">
        <f>Tabelle4[[#This Row],[الشروق]]-Tabelle4[[#This Row],[شروق]]</f>
        <v>3.4722222222222099E-3</v>
      </c>
      <c r="I106" s="12">
        <v>0.56458333333333333</v>
      </c>
      <c r="J106" s="10" t="s">
        <v>544</v>
      </c>
      <c r="K106" s="13">
        <f>Tabelle4[[#This Row],[الظهر]]-Tabelle4[[#This Row],[ظهر]]</f>
        <v>-2.7777777777777679E-3</v>
      </c>
      <c r="L106" s="12">
        <v>0.72222222222222221</v>
      </c>
      <c r="M106" s="10" t="s">
        <v>552</v>
      </c>
      <c r="N106" s="13">
        <f>Tabelle4[[#This Row],[العصر]]-Tabelle4[[#This Row],[عصر]]</f>
        <v>-6.94444444444553E-4</v>
      </c>
      <c r="O106" s="12">
        <v>0.8520833333333333</v>
      </c>
      <c r="P106" s="10" t="s">
        <v>454</v>
      </c>
      <c r="Q106" s="13">
        <f>Tabelle4[[#This Row],[المغرب]]-Tabelle4[[#This Row],[مغرب]]</f>
        <v>-2.0833333333333259E-3</v>
      </c>
      <c r="R106" s="12">
        <v>0.91875000000000007</v>
      </c>
      <c r="S106" s="10" t="s">
        <v>553</v>
      </c>
      <c r="T106" s="13">
        <f>Tabelle4[[#This Row],[العشاء]]-Tabelle4[[#This Row],[عشاء]]</f>
        <v>-1.3194444444444398E-2</v>
      </c>
    </row>
    <row r="107" spans="1:20" x14ac:dyDescent="0.3">
      <c r="A107" s="11">
        <f>Tabelle4[[#This Row],[Datum]]</f>
        <v>43205</v>
      </c>
      <c r="B107" s="30">
        <v>43205</v>
      </c>
      <c r="C107" s="14">
        <v>0.20277777777777781</v>
      </c>
      <c r="D107" s="10" t="s">
        <v>555</v>
      </c>
      <c r="E107" s="13">
        <f>(Tabelle4[[#This Row],[الفجر ]]-Tabelle4[[#This Row],[فجر]])</f>
        <v>1.5277777777777807E-2</v>
      </c>
      <c r="F107" s="12">
        <v>0.27430555555555552</v>
      </c>
      <c r="G107" s="10" t="s">
        <v>47</v>
      </c>
      <c r="H107" s="13">
        <f>Tabelle4[[#This Row],[الشروق]]-Tabelle4[[#This Row],[شروق]]</f>
        <v>2.7777777777777679E-3</v>
      </c>
      <c r="I107" s="12">
        <v>0.56458333333333333</v>
      </c>
      <c r="J107" s="10" t="s">
        <v>544</v>
      </c>
      <c r="K107" s="13">
        <f>Tabelle4[[#This Row],[الظهر]]-Tabelle4[[#This Row],[ظهر]]</f>
        <v>-2.7777777777777679E-3</v>
      </c>
      <c r="L107" s="12">
        <v>0.72291666666666676</v>
      </c>
      <c r="M107" s="10" t="s">
        <v>161</v>
      </c>
      <c r="N107" s="13">
        <f>Tabelle4[[#This Row],[العصر]]-Tabelle4[[#This Row],[عصر]]</f>
        <v>-6.9444444444433095E-4</v>
      </c>
      <c r="O107" s="12">
        <v>0.85277777777777775</v>
      </c>
      <c r="P107" s="10" t="s">
        <v>458</v>
      </c>
      <c r="Q107" s="13">
        <f>Tabelle4[[#This Row],[المغرب]]-Tabelle4[[#This Row],[مغرب]]</f>
        <v>-2.7777777777778789E-3</v>
      </c>
      <c r="R107" s="12">
        <v>0.92013888888888884</v>
      </c>
      <c r="S107" s="10" t="s">
        <v>556</v>
      </c>
      <c r="T107" s="13">
        <f>Tabelle4[[#This Row],[العشاء]]-Tabelle4[[#This Row],[عشاء]]</f>
        <v>-1.3888888888888951E-2</v>
      </c>
    </row>
    <row r="108" spans="1:20" x14ac:dyDescent="0.3">
      <c r="A108" s="11">
        <f>Tabelle4[[#This Row],[Datum]]</f>
        <v>43206</v>
      </c>
      <c r="B108" s="30">
        <v>43206</v>
      </c>
      <c r="C108" s="14">
        <v>0.20138888888888887</v>
      </c>
      <c r="D108" s="10" t="s">
        <v>558</v>
      </c>
      <c r="E108" s="13">
        <f>(Tabelle4[[#This Row],[الفجر ]]-Tabelle4[[#This Row],[فجر]])</f>
        <v>1.5972222222222193E-2</v>
      </c>
      <c r="F108" s="12">
        <v>0.27291666666666664</v>
      </c>
      <c r="G108" s="10" t="s">
        <v>73</v>
      </c>
      <c r="H108" s="13">
        <f>Tabelle4[[#This Row],[الشروق]]-Tabelle4[[#This Row],[شروق]]</f>
        <v>2.7777777777777679E-3</v>
      </c>
      <c r="I108" s="12">
        <v>0.56458333333333333</v>
      </c>
      <c r="J108" s="10" t="s">
        <v>559</v>
      </c>
      <c r="K108" s="13">
        <f>Tabelle4[[#This Row],[الظهر]]-Tabelle4[[#This Row],[ظهر]]</f>
        <v>-2.0833333333333259E-3</v>
      </c>
      <c r="L108" s="12">
        <v>0.72291666666666676</v>
      </c>
      <c r="M108" s="10" t="s">
        <v>560</v>
      </c>
      <c r="N108" s="13">
        <f>Tabelle4[[#This Row],[العصر]]-Tabelle4[[#This Row],[عصر]]</f>
        <v>-1.3888888888887729E-3</v>
      </c>
      <c r="O108" s="12">
        <v>0.85416666666666663</v>
      </c>
      <c r="P108" s="10" t="s">
        <v>463</v>
      </c>
      <c r="Q108" s="13">
        <f>Tabelle4[[#This Row],[المغرب]]-Tabelle4[[#This Row],[مغرب]]</f>
        <v>-2.7777777777777679E-3</v>
      </c>
      <c r="R108" s="12">
        <v>0.92152777777777783</v>
      </c>
      <c r="S108" s="10" t="s">
        <v>561</v>
      </c>
      <c r="T108" s="13">
        <f>Tabelle4[[#This Row],[العشاء]]-Tabelle4[[#This Row],[عشاء]]</f>
        <v>-1.388888888888884E-2</v>
      </c>
    </row>
    <row r="109" spans="1:20" x14ac:dyDescent="0.3">
      <c r="A109" s="11">
        <f>Tabelle4[[#This Row],[Datum]]</f>
        <v>43207</v>
      </c>
      <c r="B109" s="30">
        <v>43207</v>
      </c>
      <c r="C109" s="14">
        <v>0.19930555555555554</v>
      </c>
      <c r="D109" s="10" t="s">
        <v>563</v>
      </c>
      <c r="E109" s="13">
        <f>(Tabelle4[[#This Row],[الفجر ]]-Tabelle4[[#This Row],[فجر]])</f>
        <v>1.5972222222222193E-2</v>
      </c>
      <c r="F109" s="12">
        <v>0.27152777777777776</v>
      </c>
      <c r="G109" s="10" t="s">
        <v>96</v>
      </c>
      <c r="H109" s="13">
        <f>Tabelle4[[#This Row],[الشروق]]-Tabelle4[[#This Row],[شروق]]</f>
        <v>2.7777777777777679E-3</v>
      </c>
      <c r="I109" s="12">
        <v>0.56388888888888888</v>
      </c>
      <c r="J109" s="10" t="s">
        <v>559</v>
      </c>
      <c r="K109" s="13">
        <f>Tabelle4[[#This Row],[الظهر]]-Tabelle4[[#This Row],[ظهر]]</f>
        <v>-2.7777777777777679E-3</v>
      </c>
      <c r="L109" s="12">
        <v>0.72361111111111109</v>
      </c>
      <c r="M109" s="10" t="s">
        <v>560</v>
      </c>
      <c r="N109" s="13">
        <f>Tabelle4[[#This Row],[العصر]]-Tabelle4[[#This Row],[عصر]]</f>
        <v>-6.9444444444444198E-4</v>
      </c>
      <c r="O109" s="12">
        <v>0.85555555555555562</v>
      </c>
      <c r="P109" s="10" t="s">
        <v>564</v>
      </c>
      <c r="Q109" s="13">
        <f>Tabelle4[[#This Row],[المغرب]]-Tabelle4[[#This Row],[مغرب]]</f>
        <v>-2.0833333333332149E-3</v>
      </c>
      <c r="R109" s="12">
        <v>0.92291666666666661</v>
      </c>
      <c r="S109" s="10" t="s">
        <v>565</v>
      </c>
      <c r="T109" s="13">
        <f>Tabelle4[[#This Row],[العشاء]]-Tabelle4[[#This Row],[عشاء]]</f>
        <v>-1.4583333333333393E-2</v>
      </c>
    </row>
    <row r="110" spans="1:20" x14ac:dyDescent="0.3">
      <c r="A110" s="11">
        <f>Tabelle4[[#This Row],[Datum]]</f>
        <v>43208</v>
      </c>
      <c r="B110" s="30">
        <v>43208</v>
      </c>
      <c r="C110" s="14">
        <v>0.19791666666666666</v>
      </c>
      <c r="D110" s="10" t="s">
        <v>567</v>
      </c>
      <c r="E110" s="13">
        <f>(Tabelle4[[#This Row],[الفجر ]]-Tabelle4[[#This Row],[فجر]])</f>
        <v>1.6666666666666663E-2</v>
      </c>
      <c r="F110" s="12">
        <v>0.27013888888888887</v>
      </c>
      <c r="G110" s="10" t="s">
        <v>108</v>
      </c>
      <c r="H110" s="13">
        <f>Tabelle4[[#This Row],[الشروق]]-Tabelle4[[#This Row],[شروق]]</f>
        <v>2.7777777777777679E-3</v>
      </c>
      <c r="I110" s="12">
        <v>0.56388888888888888</v>
      </c>
      <c r="J110" s="10" t="s">
        <v>559</v>
      </c>
      <c r="K110" s="13">
        <f>Tabelle4[[#This Row],[الظهر]]-Tabelle4[[#This Row],[ظهر]]</f>
        <v>-2.7777777777777679E-3</v>
      </c>
      <c r="L110" s="12">
        <v>0.72430555555555554</v>
      </c>
      <c r="M110" s="10" t="s">
        <v>167</v>
      </c>
      <c r="N110" s="13">
        <f>Tabelle4[[#This Row],[العصر]]-Tabelle4[[#This Row],[عصر]]</f>
        <v>-6.9444444444444198E-4</v>
      </c>
      <c r="O110" s="12">
        <v>0.85625000000000007</v>
      </c>
      <c r="P110" s="10" t="s">
        <v>471</v>
      </c>
      <c r="Q110" s="13">
        <f>Tabelle4[[#This Row],[المغرب]]-Tabelle4[[#This Row],[مغرب]]</f>
        <v>-2.7777777777777679E-3</v>
      </c>
      <c r="R110" s="12">
        <v>0.9243055555555556</v>
      </c>
      <c r="S110" s="10" t="s">
        <v>568</v>
      </c>
      <c r="T110" s="13">
        <f>Tabelle4[[#This Row],[العشاء]]-Tabelle4[[#This Row],[عشاء]]</f>
        <v>-1.4583333333333393E-2</v>
      </c>
    </row>
    <row r="111" spans="1:20" x14ac:dyDescent="0.3">
      <c r="A111" s="11">
        <f>Tabelle4[[#This Row],[Datum]]</f>
        <v>43209</v>
      </c>
      <c r="B111" s="30">
        <v>43209</v>
      </c>
      <c r="C111" s="14">
        <v>0.19583333333333333</v>
      </c>
      <c r="D111" s="10" t="s">
        <v>570</v>
      </c>
      <c r="E111" s="13">
        <f>(Tabelle4[[#This Row],[الفجر ]]-Tabelle4[[#This Row],[فجر]])</f>
        <v>1.6666666666666663E-2</v>
      </c>
      <c r="F111" s="12">
        <v>0.26874999999999999</v>
      </c>
      <c r="G111" s="10" t="s">
        <v>126</v>
      </c>
      <c r="H111" s="13">
        <f>Tabelle4[[#This Row],[الشروق]]-Tabelle4[[#This Row],[شروق]]</f>
        <v>2.7777777777777679E-3</v>
      </c>
      <c r="I111" s="12">
        <v>0.56388888888888888</v>
      </c>
      <c r="J111" s="10" t="s">
        <v>559</v>
      </c>
      <c r="K111" s="13">
        <f>Tabelle4[[#This Row],[الظهر]]-Tabelle4[[#This Row],[ظهر]]</f>
        <v>-2.7777777777777679E-3</v>
      </c>
      <c r="L111" s="12">
        <v>0.72430555555555554</v>
      </c>
      <c r="M111" s="10" t="s">
        <v>173</v>
      </c>
      <c r="N111" s="13">
        <f>Tabelle4[[#This Row],[العصر]]-Tabelle4[[#This Row],[عصر]]</f>
        <v>-1.388888888888995E-3</v>
      </c>
      <c r="O111" s="12">
        <v>0.85763888888888884</v>
      </c>
      <c r="P111" s="10" t="s">
        <v>475</v>
      </c>
      <c r="Q111" s="13">
        <f>Tabelle4[[#This Row],[المغرب]]-Tabelle4[[#This Row],[مغرب]]</f>
        <v>-2.7777777777777679E-3</v>
      </c>
      <c r="R111" s="12">
        <v>0.92569444444444438</v>
      </c>
      <c r="S111" s="10" t="s">
        <v>571</v>
      </c>
      <c r="T111" s="13">
        <f>Tabelle4[[#This Row],[العشاء]]-Tabelle4[[#This Row],[عشاء]]</f>
        <v>-1.5277777777777835E-2</v>
      </c>
    </row>
    <row r="112" spans="1:20" x14ac:dyDescent="0.3">
      <c r="A112" s="11">
        <f>Tabelle4[[#This Row],[Datum]]</f>
        <v>43210</v>
      </c>
      <c r="B112" s="30">
        <v>43210</v>
      </c>
      <c r="C112" s="14">
        <v>0.19444444444444445</v>
      </c>
      <c r="D112" s="10" t="s">
        <v>573</v>
      </c>
      <c r="E112" s="13">
        <f>(Tabelle4[[#This Row],[الفجر ]]-Tabelle4[[#This Row],[فجر]])</f>
        <v>1.7361111111111105E-2</v>
      </c>
      <c r="F112" s="12">
        <v>0.2673611111111111</v>
      </c>
      <c r="G112" s="10" t="s">
        <v>139</v>
      </c>
      <c r="H112" s="13">
        <f>Tabelle4[[#This Row],[الشروق]]-Tabelle4[[#This Row],[شروق]]</f>
        <v>2.7777777777777679E-3</v>
      </c>
      <c r="I112" s="12">
        <v>0.56388888888888888</v>
      </c>
      <c r="J112" s="10" t="s">
        <v>574</v>
      </c>
      <c r="K112" s="13">
        <f>Tabelle4[[#This Row],[الظهر]]-Tabelle4[[#This Row],[ظهر]]</f>
        <v>-2.0833333333333259E-3</v>
      </c>
      <c r="L112" s="12">
        <v>0.72499999999999998</v>
      </c>
      <c r="M112" s="10" t="s">
        <v>575</v>
      </c>
      <c r="N112" s="13">
        <f>Tabelle4[[#This Row],[العصر]]-Tabelle4[[#This Row],[عصر]]</f>
        <v>-1.388888888888884E-3</v>
      </c>
      <c r="O112" s="12">
        <v>0.85833333333333339</v>
      </c>
      <c r="P112" s="10" t="s">
        <v>576</v>
      </c>
      <c r="Q112" s="13">
        <f>Tabelle4[[#This Row],[المغرب]]-Tabelle4[[#This Row],[مغرب]]</f>
        <v>-2.7777777777777679E-3</v>
      </c>
      <c r="R112" s="12">
        <v>0.92708333333333337</v>
      </c>
      <c r="S112" s="10" t="s">
        <v>577</v>
      </c>
      <c r="T112" s="13">
        <f>Tabelle4[[#This Row],[العشاء]]-Tabelle4[[#This Row],[عشاء]]</f>
        <v>-1.5277777777777724E-2</v>
      </c>
    </row>
    <row r="113" spans="1:20" x14ac:dyDescent="0.3">
      <c r="A113" s="11">
        <f>Tabelle4[[#This Row],[Datum]]</f>
        <v>43211</v>
      </c>
      <c r="B113" s="30">
        <v>43211</v>
      </c>
      <c r="C113" s="14">
        <v>0.19236111111111112</v>
      </c>
      <c r="D113" s="10" t="s">
        <v>579</v>
      </c>
      <c r="E113" s="13">
        <f>(Tabelle4[[#This Row],[الفجر ]]-Tabelle4[[#This Row],[فجر]])</f>
        <v>1.7361111111111105E-2</v>
      </c>
      <c r="F113" s="12">
        <v>0.26597222222222222</v>
      </c>
      <c r="G113" s="10" t="s">
        <v>151</v>
      </c>
      <c r="H113" s="13">
        <f>Tabelle4[[#This Row],[الشروق]]-Tabelle4[[#This Row],[شروق]]</f>
        <v>2.7777777777777679E-3</v>
      </c>
      <c r="I113" s="12">
        <v>0.56319444444444444</v>
      </c>
      <c r="J113" s="10" t="s">
        <v>574</v>
      </c>
      <c r="K113" s="13">
        <f>Tabelle4[[#This Row],[الظهر]]-Tabelle4[[#This Row],[ظهر]]</f>
        <v>-2.7777777777777679E-3</v>
      </c>
      <c r="L113" s="12">
        <v>0.72569444444444453</v>
      </c>
      <c r="M113" s="10" t="s">
        <v>575</v>
      </c>
      <c r="N113" s="13">
        <f>Tabelle4[[#This Row],[العصر]]-Tabelle4[[#This Row],[عصر]]</f>
        <v>-6.9444444444433095E-4</v>
      </c>
      <c r="O113" s="12">
        <v>0.85972222222222217</v>
      </c>
      <c r="P113" s="10" t="s">
        <v>580</v>
      </c>
      <c r="Q113" s="13">
        <f>Tabelle4[[#This Row],[المغرب]]-Tabelle4[[#This Row],[مغرب]]</f>
        <v>-2.7777777777777679E-3</v>
      </c>
      <c r="R113" s="12">
        <v>0.92847222222222225</v>
      </c>
      <c r="S113" s="10" t="s">
        <v>581</v>
      </c>
      <c r="T113" s="13">
        <f>Tabelle4[[#This Row],[العشاء]]-Tabelle4[[#This Row],[عشاء]]</f>
        <v>-1.5972222222222276E-2</v>
      </c>
    </row>
    <row r="114" spans="1:20" x14ac:dyDescent="0.3">
      <c r="A114" s="11">
        <f>Tabelle4[[#This Row],[Datum]]</f>
        <v>43212</v>
      </c>
      <c r="B114" s="30">
        <v>43212</v>
      </c>
      <c r="C114" s="14">
        <v>0.19097222222222221</v>
      </c>
      <c r="D114" s="10" t="s">
        <v>583</v>
      </c>
      <c r="E114" s="13">
        <f>(Tabelle4[[#This Row],[الفجر ]]-Tabelle4[[#This Row],[فجر]])</f>
        <v>1.8055555555555519E-2</v>
      </c>
      <c r="F114" s="12">
        <v>0.26458333333333334</v>
      </c>
      <c r="G114" s="10" t="s">
        <v>164</v>
      </c>
      <c r="H114" s="13">
        <f>Tabelle4[[#This Row],[الشروق]]-Tabelle4[[#This Row],[شروق]]</f>
        <v>2.7777777777777679E-3</v>
      </c>
      <c r="I114" s="12">
        <v>0.56319444444444444</v>
      </c>
      <c r="J114" s="10" t="s">
        <v>574</v>
      </c>
      <c r="K114" s="13">
        <f>Tabelle4[[#This Row],[الظهر]]-Tabelle4[[#This Row],[ظهر]]</f>
        <v>-2.7777777777777679E-3</v>
      </c>
      <c r="L114" s="12">
        <v>0.72638888888888886</v>
      </c>
      <c r="M114" s="10" t="s">
        <v>179</v>
      </c>
      <c r="N114" s="13">
        <f>Tabelle4[[#This Row],[العصر]]-Tabelle4[[#This Row],[عصر]]</f>
        <v>-6.9444444444444198E-4</v>
      </c>
      <c r="O114" s="12">
        <v>0.86111111111111116</v>
      </c>
      <c r="P114" s="10" t="s">
        <v>584</v>
      </c>
      <c r="Q114" s="13">
        <f>Tabelle4[[#This Row],[المغرب]]-Tabelle4[[#This Row],[مغرب]]</f>
        <v>-2.0833333333332149E-3</v>
      </c>
      <c r="R114" s="12">
        <v>0.92986111111111114</v>
      </c>
      <c r="S114" s="10" t="s">
        <v>585</v>
      </c>
      <c r="T114" s="13">
        <f>Tabelle4[[#This Row],[العشاء]]-Tabelle4[[#This Row],[عشاء]]</f>
        <v>-1.5972222222222165E-2</v>
      </c>
    </row>
    <row r="115" spans="1:20" x14ac:dyDescent="0.3">
      <c r="A115" s="11">
        <f>Tabelle4[[#This Row],[Datum]]</f>
        <v>43213</v>
      </c>
      <c r="B115" s="30">
        <v>43213</v>
      </c>
      <c r="C115" s="14">
        <v>0.18958333333333333</v>
      </c>
      <c r="D115" s="10" t="s">
        <v>587</v>
      </c>
      <c r="E115" s="13">
        <f>(Tabelle4[[#This Row],[الفجر ]]-Tabelle4[[#This Row],[فجر]])</f>
        <v>1.9444444444444459E-2</v>
      </c>
      <c r="F115" s="12">
        <v>0.26319444444444445</v>
      </c>
      <c r="G115" s="10" t="s">
        <v>176</v>
      </c>
      <c r="H115" s="13">
        <f>Tabelle4[[#This Row],[الشروق]]-Tabelle4[[#This Row],[شروق]]</f>
        <v>2.7777777777777679E-3</v>
      </c>
      <c r="I115" s="12">
        <v>0.56319444444444444</v>
      </c>
      <c r="J115" s="10" t="s">
        <v>574</v>
      </c>
      <c r="K115" s="13">
        <f>Tabelle4[[#This Row],[الظهر]]-Tabelle4[[#This Row],[ظهر]]</f>
        <v>-2.7777777777777679E-3</v>
      </c>
      <c r="L115" s="12">
        <v>0.72638888888888886</v>
      </c>
      <c r="M115" s="10" t="s">
        <v>588</v>
      </c>
      <c r="N115" s="13">
        <f>Tabelle4[[#This Row],[العصر]]-Tabelle4[[#This Row],[عصر]]</f>
        <v>-1.388888888888884E-3</v>
      </c>
      <c r="O115" s="12">
        <v>0.8618055555555556</v>
      </c>
      <c r="P115" s="10" t="s">
        <v>589</v>
      </c>
      <c r="Q115" s="13">
        <f>Tabelle4[[#This Row],[المغرب]]-Tabelle4[[#This Row],[مغرب]]</f>
        <v>-2.7777777777777679E-3</v>
      </c>
      <c r="R115" s="12">
        <v>0.93125000000000002</v>
      </c>
      <c r="S115" s="10" t="s">
        <v>590</v>
      </c>
      <c r="T115" s="13">
        <f>Tabelle4[[#This Row],[العشاء]]-Tabelle4[[#This Row],[عشاء]]</f>
        <v>-1.6666666666666607E-2</v>
      </c>
    </row>
    <row r="116" spans="1:20" x14ac:dyDescent="0.3">
      <c r="A116" s="11">
        <f>Tabelle4[[#This Row],[Datum]]</f>
        <v>43214</v>
      </c>
      <c r="B116" s="30">
        <v>43214</v>
      </c>
      <c r="C116" s="14">
        <v>0.1875</v>
      </c>
      <c r="D116" s="10" t="s">
        <v>592</v>
      </c>
      <c r="E116" s="13">
        <f>(Tabelle4[[#This Row],[الفجر ]]-Tabelle4[[#This Row],[فجر]])</f>
        <v>1.9444444444444459E-2</v>
      </c>
      <c r="F116" s="12">
        <v>0.26180555555555557</v>
      </c>
      <c r="G116" s="10" t="s">
        <v>182</v>
      </c>
      <c r="H116" s="13">
        <f>Tabelle4[[#This Row],[الشروق]]-Tabelle4[[#This Row],[شروق]]</f>
        <v>2.7777777777777679E-3</v>
      </c>
      <c r="I116" s="12">
        <v>0.56319444444444444</v>
      </c>
      <c r="J116" s="10" t="s">
        <v>574</v>
      </c>
      <c r="K116" s="13">
        <f>Tabelle4[[#This Row],[الظهر]]-Tabelle4[[#This Row],[ظهر]]</f>
        <v>-2.7777777777777679E-3</v>
      </c>
      <c r="L116" s="12">
        <v>0.7270833333333333</v>
      </c>
      <c r="M116" s="10" t="s">
        <v>588</v>
      </c>
      <c r="N116" s="13">
        <f>Tabelle4[[#This Row],[العصر]]-Tabelle4[[#This Row],[عصر]]</f>
        <v>-6.9444444444444198E-4</v>
      </c>
      <c r="O116" s="12">
        <v>0.86319444444444438</v>
      </c>
      <c r="P116" s="10" t="s">
        <v>593</v>
      </c>
      <c r="Q116" s="13">
        <f>Tabelle4[[#This Row],[المغرب]]-Tabelle4[[#This Row],[مغرب]]</f>
        <v>-2.7777777777778789E-3</v>
      </c>
      <c r="R116" s="12">
        <v>0.93263888888888891</v>
      </c>
      <c r="S116" s="10" t="s">
        <v>594</v>
      </c>
      <c r="T116" s="13">
        <f>Tabelle4[[#This Row],[العشاء]]-Tabelle4[[#This Row],[عشاء]]</f>
        <v>-1.6666666666666718E-2</v>
      </c>
    </row>
    <row r="117" spans="1:20" x14ac:dyDescent="0.3">
      <c r="A117" s="11">
        <f>Tabelle4[[#This Row],[Datum]]</f>
        <v>43215</v>
      </c>
      <c r="B117" s="30">
        <v>43215</v>
      </c>
      <c r="C117" s="14">
        <v>0.18611111111111112</v>
      </c>
      <c r="D117" s="15" t="s">
        <v>596</v>
      </c>
      <c r="E117" s="13">
        <f>(Tabelle4[[#This Row],[الفجر ]]-Tabelle4[[#This Row],[فجر]])</f>
        <v>1.9444444444444459E-2</v>
      </c>
      <c r="F117" s="12">
        <v>0.26041666666666669</v>
      </c>
      <c r="G117" s="10" t="s">
        <v>194</v>
      </c>
      <c r="H117" s="13">
        <f>Tabelle4[[#This Row],[الشروق]]-Tabelle4[[#This Row],[شروق]]</f>
        <v>2.7777777777777679E-3</v>
      </c>
      <c r="I117" s="12">
        <v>0.56319444444444444</v>
      </c>
      <c r="J117" s="10" t="s">
        <v>574</v>
      </c>
      <c r="K117" s="13">
        <f>Tabelle4[[#This Row],[الظهر]]-Tabelle4[[#This Row],[ظهر]]</f>
        <v>-2.7777777777777679E-3</v>
      </c>
      <c r="L117" s="12">
        <v>0.72777777777777775</v>
      </c>
      <c r="M117" s="10" t="s">
        <v>185</v>
      </c>
      <c r="N117" s="13">
        <f>Tabelle4[[#This Row],[العصر]]-Tabelle4[[#This Row],[عصر]]</f>
        <v>-6.94444444444553E-4</v>
      </c>
      <c r="O117" s="12">
        <v>0.86388888888888893</v>
      </c>
      <c r="P117" s="10" t="s">
        <v>597</v>
      </c>
      <c r="Q117" s="13">
        <f>Tabelle4[[#This Row],[المغرب]]-Tabelle4[[#This Row],[مغرب]]</f>
        <v>-2.7777777777777679E-3</v>
      </c>
      <c r="R117" s="12">
        <v>0.93402777777777779</v>
      </c>
      <c r="S117" s="10" t="s">
        <v>598</v>
      </c>
      <c r="T117" s="13">
        <f>Tabelle4[[#This Row],[العشاء]]-Tabelle4[[#This Row],[عشاء]]</f>
        <v>-1.7361111111111049E-2</v>
      </c>
    </row>
    <row r="118" spans="1:20" x14ac:dyDescent="0.3">
      <c r="A118" s="11">
        <f>Tabelle4[[#This Row],[Datum]]</f>
        <v>43216</v>
      </c>
      <c r="B118" s="30">
        <v>43216</v>
      </c>
      <c r="C118" s="14">
        <v>0.18402777777777779</v>
      </c>
      <c r="D118" s="15" t="s">
        <v>596</v>
      </c>
      <c r="E118" s="13">
        <f>(Tabelle4[[#This Row],[الفجر ]]-Tabelle4[[#This Row],[فجر]])</f>
        <v>1.7361111111111133E-2</v>
      </c>
      <c r="F118" s="12">
        <v>0.2590277777777778</v>
      </c>
      <c r="G118" s="10" t="s">
        <v>200</v>
      </c>
      <c r="H118" s="13">
        <f>Tabelle4[[#This Row],[الشروق]]-Tabelle4[[#This Row],[شروق]]</f>
        <v>2.7777777777777679E-3</v>
      </c>
      <c r="I118" s="12">
        <v>0.5625</v>
      </c>
      <c r="J118" s="10" t="s">
        <v>600</v>
      </c>
      <c r="K118" s="13">
        <f>Tabelle4[[#This Row],[الظهر]]-Tabelle4[[#This Row],[ظهر]]</f>
        <v>-2.7777777777777679E-3</v>
      </c>
      <c r="L118" s="12">
        <v>0.72777777777777775</v>
      </c>
      <c r="M118" s="10" t="s">
        <v>601</v>
      </c>
      <c r="N118" s="13">
        <f>Tabelle4[[#This Row],[العصر]]-Tabelle4[[#This Row],[عصر]]</f>
        <v>-1.388888888888884E-3</v>
      </c>
      <c r="O118" s="12">
        <v>0.8652777777777777</v>
      </c>
      <c r="P118" s="10" t="s">
        <v>602</v>
      </c>
      <c r="Q118" s="13">
        <f>Tabelle4[[#This Row],[المغرب]]-Tabelle4[[#This Row],[مغرب]]</f>
        <v>-2.7777777777777679E-3</v>
      </c>
      <c r="R118" s="12">
        <v>0.93541666666666667</v>
      </c>
      <c r="S118" s="10" t="s">
        <v>603</v>
      </c>
      <c r="T118" s="13">
        <f>Tabelle4[[#This Row],[العشاء]]-Tabelle4[[#This Row],[عشاء]]</f>
        <v>-1.8055555555555491E-2</v>
      </c>
    </row>
    <row r="119" spans="1:20" x14ac:dyDescent="0.3">
      <c r="A119" s="11">
        <f>Tabelle4[[#This Row],[Datum]]</f>
        <v>43217</v>
      </c>
      <c r="B119" s="30">
        <v>43217</v>
      </c>
      <c r="C119" s="14">
        <v>0.18263888888888891</v>
      </c>
      <c r="D119" s="15" t="s">
        <v>596</v>
      </c>
      <c r="E119" s="13">
        <f>(Tabelle4[[#This Row],[الفجر ]]-Tabelle4[[#This Row],[فجر]])</f>
        <v>1.5972222222222249E-2</v>
      </c>
      <c r="F119" s="12">
        <v>0.25763888888888892</v>
      </c>
      <c r="G119" s="10" t="s">
        <v>213</v>
      </c>
      <c r="H119" s="13">
        <f>Tabelle4[[#This Row],[الشروق]]-Tabelle4[[#This Row],[شروق]]</f>
        <v>2.7777777777778234E-3</v>
      </c>
      <c r="I119" s="12">
        <v>0.5625</v>
      </c>
      <c r="J119" s="10" t="s">
        <v>600</v>
      </c>
      <c r="K119" s="13">
        <f>Tabelle4[[#This Row],[الظهر]]-Tabelle4[[#This Row],[ظهر]]</f>
        <v>-2.7777777777777679E-3</v>
      </c>
      <c r="L119" s="12">
        <v>0.7284722222222223</v>
      </c>
      <c r="M119" s="10" t="s">
        <v>601</v>
      </c>
      <c r="N119" s="13">
        <f>Tabelle4[[#This Row],[العصر]]-Tabelle4[[#This Row],[عصر]]</f>
        <v>-6.9444444444433095E-4</v>
      </c>
      <c r="O119" s="12">
        <v>0.8666666666666667</v>
      </c>
      <c r="P119" s="10" t="s">
        <v>605</v>
      </c>
      <c r="Q119" s="13">
        <f>Tabelle4[[#This Row],[المغرب]]-Tabelle4[[#This Row],[مغرب]]</f>
        <v>-2.0833333333333259E-3</v>
      </c>
      <c r="R119" s="12">
        <v>0.93680555555555556</v>
      </c>
      <c r="S119" s="10" t="s">
        <v>606</v>
      </c>
      <c r="T119" s="13">
        <f>Tabelle4[[#This Row],[العشاء]]-Tabelle4[[#This Row],[عشاء]]</f>
        <v>-1.8055555555555602E-2</v>
      </c>
    </row>
    <row r="120" spans="1:20" x14ac:dyDescent="0.3">
      <c r="A120" s="11">
        <f>Tabelle4[[#This Row],[Datum]]</f>
        <v>43218</v>
      </c>
      <c r="B120" s="30">
        <v>43218</v>
      </c>
      <c r="C120" s="14">
        <v>0.18124999999999999</v>
      </c>
      <c r="D120" s="15" t="s">
        <v>596</v>
      </c>
      <c r="E120" s="13">
        <f>(Tabelle4[[#This Row],[الفجر ]]-Tabelle4[[#This Row],[فجر]])</f>
        <v>1.4583333333333337E-2</v>
      </c>
      <c r="F120" s="12">
        <v>0.25625000000000003</v>
      </c>
      <c r="G120" s="10" t="s">
        <v>219</v>
      </c>
      <c r="H120" s="13">
        <f>Tabelle4[[#This Row],[الشروق]]-Tabelle4[[#This Row],[شروق]]</f>
        <v>2.7777777777778234E-3</v>
      </c>
      <c r="I120" s="12">
        <v>0.5625</v>
      </c>
      <c r="J120" s="10" t="s">
        <v>600</v>
      </c>
      <c r="K120" s="13">
        <f>Tabelle4[[#This Row],[الظهر]]-Tabelle4[[#This Row],[ظهر]]</f>
        <v>-2.7777777777777679E-3</v>
      </c>
      <c r="L120" s="12">
        <v>0.72916666666666663</v>
      </c>
      <c r="M120" s="10" t="s">
        <v>191</v>
      </c>
      <c r="N120" s="13">
        <f>Tabelle4[[#This Row],[العصر]]-Tabelle4[[#This Row],[عصر]]</f>
        <v>-6.9444444444444198E-4</v>
      </c>
      <c r="O120" s="12">
        <v>0.86736111111111114</v>
      </c>
      <c r="P120" s="10" t="s">
        <v>608</v>
      </c>
      <c r="Q120" s="13">
        <f>Tabelle4[[#This Row],[المغرب]]-Tabelle4[[#This Row],[مغرب]]</f>
        <v>-2.7777777777777679E-3</v>
      </c>
      <c r="R120" s="12">
        <v>0.93819444444444444</v>
      </c>
      <c r="S120" s="10" t="s">
        <v>609</v>
      </c>
      <c r="T120" s="13">
        <f>Tabelle4[[#This Row],[العشاء]]-Tabelle4[[#This Row],[عشاء]]</f>
        <v>-1.8749999999999933E-2</v>
      </c>
    </row>
    <row r="121" spans="1:20" x14ac:dyDescent="0.3">
      <c r="A121" s="11">
        <f>Tabelle4[[#This Row],[Datum]]</f>
        <v>43219</v>
      </c>
      <c r="B121" s="30">
        <v>43219</v>
      </c>
      <c r="C121" s="14">
        <v>0.17916666666666667</v>
      </c>
      <c r="D121" s="15" t="s">
        <v>596</v>
      </c>
      <c r="E121" s="13">
        <f>(Tabelle4[[#This Row],[الفجر ]]-Tabelle4[[#This Row],[فجر]])</f>
        <v>1.2500000000000011E-2</v>
      </c>
      <c r="F121" s="12">
        <v>0.25486111111111109</v>
      </c>
      <c r="G121" s="10" t="s">
        <v>611</v>
      </c>
      <c r="H121" s="13">
        <f>Tabelle4[[#This Row],[الشروق]]-Tabelle4[[#This Row],[شروق]]</f>
        <v>2.7777777777777679E-3</v>
      </c>
      <c r="I121" s="12">
        <v>0.5625</v>
      </c>
      <c r="J121" s="10" t="s">
        <v>600</v>
      </c>
      <c r="K121" s="13">
        <f>Tabelle4[[#This Row],[الظهر]]-Tabelle4[[#This Row],[ظهر]]</f>
        <v>-2.7777777777777679E-3</v>
      </c>
      <c r="L121" s="12">
        <v>0.72916666666666663</v>
      </c>
      <c r="M121" s="10" t="s">
        <v>612</v>
      </c>
      <c r="N121" s="13">
        <f>Tabelle4[[#This Row],[العصر]]-Tabelle4[[#This Row],[عصر]]</f>
        <v>-1.388888888888995E-3</v>
      </c>
      <c r="O121" s="12">
        <v>0.86875000000000002</v>
      </c>
      <c r="P121" s="10" t="s">
        <v>613</v>
      </c>
      <c r="Q121" s="13">
        <f>Tabelle4[[#This Row],[المغرب]]-Tabelle4[[#This Row],[مغرب]]</f>
        <v>-2.7777777777777679E-3</v>
      </c>
      <c r="R121" s="12">
        <v>0.93958333333333333</v>
      </c>
      <c r="S121" s="10" t="s">
        <v>614</v>
      </c>
      <c r="T121" s="13">
        <f>Tabelle4[[#This Row],[العشاء]]-Tabelle4[[#This Row],[عشاء]]</f>
        <v>-1.9444444444444375E-2</v>
      </c>
    </row>
    <row r="122" spans="1:20" x14ac:dyDescent="0.3">
      <c r="A122" s="11">
        <f>Tabelle4[[#This Row],[Datum]]</f>
        <v>43220</v>
      </c>
      <c r="B122" s="30">
        <v>43220</v>
      </c>
      <c r="C122" s="14">
        <v>0.17777777777777778</v>
      </c>
      <c r="D122" s="15" t="s">
        <v>596</v>
      </c>
      <c r="E122" s="13">
        <f>(Tabelle4[[#This Row],[الفجر ]]-Tabelle4[[#This Row],[فجر]])</f>
        <v>1.1111111111111127E-2</v>
      </c>
      <c r="F122" s="12">
        <v>0.25416666666666665</v>
      </c>
      <c r="G122" s="10" t="s">
        <v>237</v>
      </c>
      <c r="H122" s="13">
        <f>Tabelle4[[#This Row],[الشروق]]-Tabelle4[[#This Row],[شروق]]</f>
        <v>3.4722222222222099E-3</v>
      </c>
      <c r="I122" s="12">
        <v>0.5625</v>
      </c>
      <c r="J122" s="10" t="s">
        <v>600</v>
      </c>
      <c r="K122" s="13">
        <f>Tabelle4[[#This Row],[الظهر]]-Tabelle4[[#This Row],[ظهر]]</f>
        <v>-2.7777777777777679E-3</v>
      </c>
      <c r="L122" s="12">
        <v>0.72986111111111107</v>
      </c>
      <c r="M122" s="10" t="s">
        <v>612</v>
      </c>
      <c r="N122" s="13">
        <f>Tabelle4[[#This Row],[العصر]]-Tabelle4[[#This Row],[عصر]]</f>
        <v>-6.94444444444553E-4</v>
      </c>
      <c r="O122" s="12">
        <v>0.86944444444444446</v>
      </c>
      <c r="P122" s="10" t="s">
        <v>616</v>
      </c>
      <c r="Q122" s="13">
        <f>Tabelle4[[#This Row],[المغرب]]-Tabelle4[[#This Row],[مغرب]]</f>
        <v>-2.7777777777777679E-3</v>
      </c>
      <c r="R122" s="12">
        <v>0.94097222222222221</v>
      </c>
      <c r="S122" s="15" t="s">
        <v>617</v>
      </c>
      <c r="T122" s="13">
        <f>Tabelle4[[#This Row],[العشاء]]-Tabelle4[[#This Row],[عشاء]]</f>
        <v>-1.9444444444444486E-2</v>
      </c>
    </row>
    <row r="123" spans="1:20" x14ac:dyDescent="0.3">
      <c r="A123" s="11">
        <f>Tabelle4[[#This Row],[Datum]]</f>
        <v>43221</v>
      </c>
      <c r="B123" s="30">
        <v>43221</v>
      </c>
      <c r="C123" s="14">
        <v>0.17569444444444446</v>
      </c>
      <c r="D123" s="15" t="s">
        <v>596</v>
      </c>
      <c r="E123" s="13">
        <f>(Tabelle4[[#This Row],[الفجر ]]-Tabelle4[[#This Row],[فجر]])</f>
        <v>9.0277777777778012E-3</v>
      </c>
      <c r="F123" s="12">
        <v>0.25277777777777777</v>
      </c>
      <c r="G123" s="10" t="s">
        <v>619</v>
      </c>
      <c r="H123" s="13">
        <f>Tabelle4[[#This Row],[الشروق]]-Tabelle4[[#This Row],[شروق]]</f>
        <v>2.7777777777777679E-3</v>
      </c>
      <c r="I123" s="12">
        <v>0.5625</v>
      </c>
      <c r="J123" s="10" t="s">
        <v>600</v>
      </c>
      <c r="K123" s="13">
        <f>Tabelle4[[#This Row],[الظهر]]-Tabelle4[[#This Row],[ظهر]]</f>
        <v>-2.7777777777777679E-3</v>
      </c>
      <c r="L123" s="12">
        <v>0.73055555555555562</v>
      </c>
      <c r="M123" s="10" t="s">
        <v>197</v>
      </c>
      <c r="N123" s="13">
        <f>Tabelle4[[#This Row],[العصر]]-Tabelle4[[#This Row],[عصر]]</f>
        <v>-6.9444444444444198E-4</v>
      </c>
      <c r="O123" s="12">
        <v>0.87083333333333324</v>
      </c>
      <c r="P123" s="10" t="s">
        <v>620</v>
      </c>
      <c r="Q123" s="13">
        <f>Tabelle4[[#This Row],[المغرب]]-Tabelle4[[#This Row],[مغرب]]</f>
        <v>-2.7777777777777679E-3</v>
      </c>
      <c r="R123" s="12">
        <v>0.94236111111111109</v>
      </c>
      <c r="S123" s="15" t="s">
        <v>617</v>
      </c>
      <c r="T123" s="13">
        <f>Tabelle4[[#This Row],[العشاء]]-Tabelle4[[#This Row],[عشاء]]</f>
        <v>-1.8055555555555602E-2</v>
      </c>
    </row>
    <row r="124" spans="1:20" x14ac:dyDescent="0.3">
      <c r="A124" s="11">
        <f>Tabelle4[[#This Row],[Datum]]</f>
        <v>43222</v>
      </c>
      <c r="B124" s="30">
        <v>43222</v>
      </c>
      <c r="C124" s="14">
        <v>0.17430555555555557</v>
      </c>
      <c r="D124" s="15" t="s">
        <v>596</v>
      </c>
      <c r="E124" s="13">
        <f>(Tabelle4[[#This Row],[الفجر ]]-Tabelle4[[#This Row],[فجر]])</f>
        <v>7.6388888888889173E-3</v>
      </c>
      <c r="F124" s="12">
        <v>0.25138888888888888</v>
      </c>
      <c r="G124" s="10" t="s">
        <v>622</v>
      </c>
      <c r="H124" s="13">
        <f>Tabelle4[[#This Row],[الشروق]]-Tabelle4[[#This Row],[شروق]]</f>
        <v>2.7777777777777679E-3</v>
      </c>
      <c r="I124" s="12">
        <v>0.5625</v>
      </c>
      <c r="J124" s="10" t="s">
        <v>600</v>
      </c>
      <c r="K124" s="13">
        <f>Tabelle4[[#This Row],[الظهر]]-Tabelle4[[#This Row],[ظهر]]</f>
        <v>-2.7777777777777679E-3</v>
      </c>
      <c r="L124" s="12">
        <v>0.73055555555555562</v>
      </c>
      <c r="M124" s="10" t="s">
        <v>204</v>
      </c>
      <c r="N124" s="13">
        <f>Tabelle4[[#This Row],[العصر]]-Tabelle4[[#This Row],[عصر]]</f>
        <v>-1.3888888888887729E-3</v>
      </c>
      <c r="O124" s="12">
        <v>0.87222222222222223</v>
      </c>
      <c r="P124" s="10" t="s">
        <v>623</v>
      </c>
      <c r="Q124" s="13">
        <f>Tabelle4[[#This Row],[المغرب]]-Tabelle4[[#This Row],[مغرب]]</f>
        <v>-2.0833333333333259E-3</v>
      </c>
      <c r="R124" s="12">
        <v>0.94374999999999998</v>
      </c>
      <c r="S124" s="15" t="s">
        <v>617</v>
      </c>
      <c r="T124" s="13">
        <f>Tabelle4[[#This Row],[العشاء]]-Tabelle4[[#This Row],[عشاء]]</f>
        <v>-1.6666666666666718E-2</v>
      </c>
    </row>
    <row r="125" spans="1:20" x14ac:dyDescent="0.3">
      <c r="A125" s="11">
        <f>Tabelle4[[#This Row],[Datum]]</f>
        <v>43223</v>
      </c>
      <c r="B125" s="30">
        <v>43223</v>
      </c>
      <c r="C125" s="14">
        <v>0.17291666666666669</v>
      </c>
      <c r="D125" s="15" t="s">
        <v>596</v>
      </c>
      <c r="E125" s="13">
        <f>(Tabelle4[[#This Row],[الفجر ]]-Tabelle4[[#This Row],[فجر]])</f>
        <v>6.2500000000000333E-3</v>
      </c>
      <c r="F125" s="12">
        <v>0.25</v>
      </c>
      <c r="G125" s="10" t="s">
        <v>255</v>
      </c>
      <c r="H125" s="13">
        <f>Tabelle4[[#This Row],[الشروق]]-Tabelle4[[#This Row],[شروق]]</f>
        <v>2.7777777777777679E-3</v>
      </c>
      <c r="I125" s="12">
        <v>0.5625</v>
      </c>
      <c r="J125" s="10" t="s">
        <v>625</v>
      </c>
      <c r="K125" s="13">
        <f>Tabelle4[[#This Row],[الظهر]]-Tabelle4[[#This Row],[ظهر]]</f>
        <v>-2.0833333333333259E-3</v>
      </c>
      <c r="L125" s="12">
        <v>0.73125000000000007</v>
      </c>
      <c r="M125" s="10" t="s">
        <v>204</v>
      </c>
      <c r="N125" s="13">
        <f>Tabelle4[[#This Row],[العصر]]-Tabelle4[[#This Row],[عصر]]</f>
        <v>-6.9444444444433095E-4</v>
      </c>
      <c r="O125" s="12">
        <v>0.87291666666666667</v>
      </c>
      <c r="P125" s="10" t="s">
        <v>626</v>
      </c>
      <c r="Q125" s="13">
        <f>Tabelle4[[#This Row],[المغرب]]-Tabelle4[[#This Row],[مغرب]]</f>
        <v>-2.7777777777777679E-3</v>
      </c>
      <c r="R125" s="12">
        <v>0.94513888888888886</v>
      </c>
      <c r="S125" s="15" t="s">
        <v>617</v>
      </c>
      <c r="T125" s="13">
        <f>Tabelle4[[#This Row],[العشاء]]-Tabelle4[[#This Row],[عشاء]]</f>
        <v>-1.5277777777777835E-2</v>
      </c>
    </row>
    <row r="126" spans="1:20" x14ac:dyDescent="0.3">
      <c r="A126" s="11">
        <f>Tabelle4[[#This Row],[Datum]]</f>
        <v>43224</v>
      </c>
      <c r="B126" s="30">
        <v>43224</v>
      </c>
      <c r="C126" s="14">
        <v>0.17083333333333331</v>
      </c>
      <c r="D126" s="15" t="s">
        <v>596</v>
      </c>
      <c r="E126" s="13">
        <f>(Tabelle4[[#This Row],[الفجر ]]-Tabelle4[[#This Row],[فجر]])</f>
        <v>4.1666666666666519E-3</v>
      </c>
      <c r="F126" s="12">
        <v>0.24861111111111112</v>
      </c>
      <c r="G126" s="10" t="s">
        <v>261</v>
      </c>
      <c r="H126" s="13">
        <f>Tabelle4[[#This Row],[الشروق]]-Tabelle4[[#This Row],[شروق]]</f>
        <v>2.7777777777777679E-3</v>
      </c>
      <c r="I126" s="12">
        <v>0.56180555555555556</v>
      </c>
      <c r="J126" s="10" t="s">
        <v>625</v>
      </c>
      <c r="K126" s="13">
        <f>Tabelle4[[#This Row],[الظهر]]-Tabelle4[[#This Row],[ظهر]]</f>
        <v>-2.7777777777777679E-3</v>
      </c>
      <c r="L126" s="12">
        <v>0.73125000000000007</v>
      </c>
      <c r="M126" s="10" t="s">
        <v>628</v>
      </c>
      <c r="N126" s="13">
        <f>Tabelle4[[#This Row],[العصر]]-Tabelle4[[#This Row],[عصر]]</f>
        <v>-1.3888888888887729E-3</v>
      </c>
      <c r="O126" s="12">
        <v>0.87430555555555556</v>
      </c>
      <c r="P126" s="10" t="s">
        <v>629</v>
      </c>
      <c r="Q126" s="13">
        <f>Tabelle4[[#This Row],[المغرب]]-Tabelle4[[#This Row],[مغرب]]</f>
        <v>-2.083333333333437E-3</v>
      </c>
      <c r="R126" s="12">
        <v>0.94652777777777775</v>
      </c>
      <c r="S126" s="15" t="s">
        <v>617</v>
      </c>
      <c r="T126" s="13">
        <f>Tabelle4[[#This Row],[العشاء]]-Tabelle4[[#This Row],[عشاء]]</f>
        <v>-1.3888888888888951E-2</v>
      </c>
    </row>
    <row r="127" spans="1:20" x14ac:dyDescent="0.3">
      <c r="A127" s="11">
        <f>Tabelle4[[#This Row],[Datum]]</f>
        <v>43225</v>
      </c>
      <c r="B127" s="30">
        <v>43225</v>
      </c>
      <c r="C127" s="14">
        <v>0.16944444444444443</v>
      </c>
      <c r="D127" s="15" t="s">
        <v>596</v>
      </c>
      <c r="E127" s="13">
        <f>(Tabelle4[[#This Row],[الفجر ]]-Tabelle4[[#This Row],[فجر]])</f>
        <v>2.7777777777777679E-3</v>
      </c>
      <c r="F127" s="12">
        <v>0.24791666666666667</v>
      </c>
      <c r="G127" s="10" t="s">
        <v>631</v>
      </c>
      <c r="H127" s="13">
        <f>Tabelle4[[#This Row],[الشروق]]-Tabelle4[[#This Row],[شروق]]</f>
        <v>2.7777777777777957E-3</v>
      </c>
      <c r="I127" s="12">
        <v>0.56180555555555556</v>
      </c>
      <c r="J127" s="10" t="s">
        <v>625</v>
      </c>
      <c r="K127" s="13">
        <f>Tabelle4[[#This Row],[الظهر]]-Tabelle4[[#This Row],[ظهر]]</f>
        <v>-2.7777777777777679E-3</v>
      </c>
      <c r="L127" s="12">
        <v>0.7319444444444444</v>
      </c>
      <c r="M127" s="10" t="s">
        <v>628</v>
      </c>
      <c r="N127" s="13">
        <f>Tabelle4[[#This Row],[العصر]]-Tabelle4[[#This Row],[عصر]]</f>
        <v>-6.9444444444444198E-4</v>
      </c>
      <c r="O127" s="12">
        <v>0.875</v>
      </c>
      <c r="P127" s="10" t="s">
        <v>632</v>
      </c>
      <c r="Q127" s="13">
        <f>Tabelle4[[#This Row],[المغرب]]-Tabelle4[[#This Row],[مغرب]]</f>
        <v>-2.7777777777777679E-3</v>
      </c>
      <c r="R127" s="12">
        <v>0.94791666666666663</v>
      </c>
      <c r="S127" s="15" t="s">
        <v>617</v>
      </c>
      <c r="T127" s="13">
        <f>Tabelle4[[#This Row],[العشاء]]-Tabelle4[[#This Row],[عشاء]]</f>
        <v>-1.2500000000000067E-2</v>
      </c>
    </row>
    <row r="128" spans="1:20" x14ac:dyDescent="0.3">
      <c r="A128" s="11">
        <f>Tabelle4[[#This Row],[Datum]]</f>
        <v>43226</v>
      </c>
      <c r="B128" s="30">
        <v>43226</v>
      </c>
      <c r="C128" s="14">
        <v>0.16805555555555554</v>
      </c>
      <c r="D128" s="15" t="s">
        <v>596</v>
      </c>
      <c r="E128" s="13">
        <f>(Tabelle4[[#This Row],[الفجر ]]-Tabelle4[[#This Row],[فجر]])</f>
        <v>1.388888888888884E-3</v>
      </c>
      <c r="F128" s="12">
        <v>0.24652777777777779</v>
      </c>
      <c r="G128" s="10" t="s">
        <v>273</v>
      </c>
      <c r="H128" s="13">
        <f>Tabelle4[[#This Row],[الشروق]]-Tabelle4[[#This Row],[شروق]]</f>
        <v>2.7777777777777957E-3</v>
      </c>
      <c r="I128" s="12">
        <v>0.56180555555555556</v>
      </c>
      <c r="J128" s="10" t="s">
        <v>625</v>
      </c>
      <c r="K128" s="13">
        <f>Tabelle4[[#This Row],[الظهر]]-Tabelle4[[#This Row],[ظهر]]</f>
        <v>-2.7777777777777679E-3</v>
      </c>
      <c r="L128" s="12">
        <v>0.73263888888888884</v>
      </c>
      <c r="M128" s="10" t="s">
        <v>210</v>
      </c>
      <c r="N128" s="13">
        <f>Tabelle4[[#This Row],[العصر]]-Tabelle4[[#This Row],[عصر]]</f>
        <v>-6.94444444444553E-4</v>
      </c>
      <c r="O128" s="12">
        <v>0.87638888888888899</v>
      </c>
      <c r="P128" s="10" t="s">
        <v>634</v>
      </c>
      <c r="Q128" s="13">
        <f>Tabelle4[[#This Row],[المغرب]]-Tabelle4[[#This Row],[مغرب]]</f>
        <v>-2.7777777777777679E-3</v>
      </c>
      <c r="R128" s="12">
        <v>0.94930555555555562</v>
      </c>
      <c r="S128" s="15" t="s">
        <v>617</v>
      </c>
      <c r="T128" s="13">
        <f>Tabelle4[[#This Row],[العشاء]]-Tabelle4[[#This Row],[عشاء]]</f>
        <v>-1.1111111111111072E-2</v>
      </c>
    </row>
    <row r="129" spans="1:20" x14ac:dyDescent="0.3">
      <c r="A129" s="11">
        <f>Tabelle4[[#This Row],[Datum]]</f>
        <v>43227</v>
      </c>
      <c r="B129" s="30">
        <v>43227</v>
      </c>
      <c r="C129" s="14">
        <v>0.16666666666666666</v>
      </c>
      <c r="D129" s="15" t="s">
        <v>596</v>
      </c>
      <c r="E129" s="13">
        <f>(Tabelle4[[#This Row],[الفجر ]]-Tabelle4[[#This Row],[فجر]])</f>
        <v>0</v>
      </c>
      <c r="F129" s="12">
        <v>0.24513888888888888</v>
      </c>
      <c r="G129" s="10" t="s">
        <v>279</v>
      </c>
      <c r="H129" s="13">
        <f>Tabelle4[[#This Row],[الشروق]]-Tabelle4[[#This Row],[شروق]]</f>
        <v>2.7777777777777679E-3</v>
      </c>
      <c r="I129" s="12">
        <v>0.56180555555555556</v>
      </c>
      <c r="J129" s="10" t="s">
        <v>625</v>
      </c>
      <c r="K129" s="13">
        <f>Tabelle4[[#This Row],[الظهر]]-Tabelle4[[#This Row],[ظهر]]</f>
        <v>-2.7777777777777679E-3</v>
      </c>
      <c r="L129" s="12">
        <v>0.73263888888888884</v>
      </c>
      <c r="M129" s="10" t="s">
        <v>636</v>
      </c>
      <c r="N129" s="13">
        <f>Tabelle4[[#This Row],[العصر]]-Tabelle4[[#This Row],[عصر]]</f>
        <v>-1.388888888888995E-3</v>
      </c>
      <c r="O129" s="12">
        <v>0.87777777777777777</v>
      </c>
      <c r="P129" s="10" t="s">
        <v>637</v>
      </c>
      <c r="Q129" s="13">
        <f>Tabelle4[[#This Row],[المغرب]]-Tabelle4[[#This Row],[مغرب]]</f>
        <v>-2.0833333333333259E-3</v>
      </c>
      <c r="R129" s="12">
        <v>0.9506944444444444</v>
      </c>
      <c r="S129" s="15" t="s">
        <v>617</v>
      </c>
      <c r="T129" s="13">
        <f>Tabelle4[[#This Row],[العشاء]]-Tabelle4[[#This Row],[عشاء]]</f>
        <v>-9.7222222222222987E-3</v>
      </c>
    </row>
    <row r="130" spans="1:20" x14ac:dyDescent="0.3">
      <c r="A130" s="11">
        <f>Tabelle4[[#This Row],[Datum]]</f>
        <v>43228</v>
      </c>
      <c r="B130" s="30">
        <v>43228</v>
      </c>
      <c r="C130" s="14">
        <v>0.16458333333333333</v>
      </c>
      <c r="D130" s="15" t="s">
        <v>596</v>
      </c>
      <c r="E130" s="13">
        <f>(Tabelle4[[#This Row],[الفجر ]]-Tabelle4[[#This Row],[فجر]])</f>
        <v>-2.0833333333333259E-3</v>
      </c>
      <c r="F130" s="12">
        <v>0.24444444444444446</v>
      </c>
      <c r="G130" s="10" t="s">
        <v>639</v>
      </c>
      <c r="H130" s="13">
        <f>Tabelle4[[#This Row],[الشروق]]-Tabelle4[[#This Row],[شروق]]</f>
        <v>2.7777777777777957E-3</v>
      </c>
      <c r="I130" s="12">
        <v>0.56180555555555556</v>
      </c>
      <c r="J130" s="10" t="s">
        <v>625</v>
      </c>
      <c r="K130" s="13">
        <f>Tabelle4[[#This Row],[الظهر]]-Tabelle4[[#This Row],[ظهر]]</f>
        <v>-2.7777777777777679E-3</v>
      </c>
      <c r="L130" s="12">
        <v>0.73333333333333339</v>
      </c>
      <c r="M130" s="10" t="s">
        <v>636</v>
      </c>
      <c r="N130" s="13">
        <f>Tabelle4[[#This Row],[العصر]]-Tabelle4[[#This Row],[عصر]]</f>
        <v>-6.9444444444444198E-4</v>
      </c>
      <c r="O130" s="12">
        <v>0.87847222222222221</v>
      </c>
      <c r="P130" s="10" t="s">
        <v>640</v>
      </c>
      <c r="Q130" s="13">
        <f>Tabelle4[[#This Row],[المغرب]]-Tabelle4[[#This Row],[مغرب]]</f>
        <v>-2.7777777777777679E-3</v>
      </c>
      <c r="R130" s="12">
        <v>0.95208333333333339</v>
      </c>
      <c r="S130" s="15" t="s">
        <v>617</v>
      </c>
      <c r="T130" s="13">
        <f>Tabelle4[[#This Row],[العشاء]]-Tabelle4[[#This Row],[عشاء]]</f>
        <v>-8.3333333333333037E-3</v>
      </c>
    </row>
    <row r="131" spans="1:20" x14ac:dyDescent="0.3">
      <c r="A131" s="11">
        <f>Tabelle4[[#This Row],[Datum]]</f>
        <v>43229</v>
      </c>
      <c r="B131" s="30">
        <v>43229</v>
      </c>
      <c r="C131" s="14">
        <v>0.16319444444444445</v>
      </c>
      <c r="D131" s="15" t="s">
        <v>596</v>
      </c>
      <c r="E131" s="13">
        <f>(Tabelle4[[#This Row],[الفجر ]]-Tabelle4[[#This Row],[فجر]])</f>
        <v>-3.4722222222222099E-3</v>
      </c>
      <c r="F131" s="12">
        <v>0.24305555555555555</v>
      </c>
      <c r="G131" s="10" t="s">
        <v>642</v>
      </c>
      <c r="H131" s="13">
        <f>Tabelle4[[#This Row],[الشروق]]-Tabelle4[[#This Row],[شروق]]</f>
        <v>2.7777777777777679E-3</v>
      </c>
      <c r="I131" s="12">
        <v>0.56180555555555556</v>
      </c>
      <c r="J131" s="10" t="s">
        <v>625</v>
      </c>
      <c r="K131" s="13">
        <f>Tabelle4[[#This Row],[الظهر]]-Tabelle4[[#This Row],[ظهر]]</f>
        <v>-2.7777777777777679E-3</v>
      </c>
      <c r="L131" s="12">
        <v>0.73402777777777783</v>
      </c>
      <c r="M131" s="10" t="s">
        <v>216</v>
      </c>
      <c r="N131" s="13">
        <f>Tabelle4[[#This Row],[العصر]]-Tabelle4[[#This Row],[عصر]]</f>
        <v>-6.9444444444433095E-4</v>
      </c>
      <c r="O131" s="12">
        <v>0.87986111111111109</v>
      </c>
      <c r="P131" s="10" t="s">
        <v>643</v>
      </c>
      <c r="Q131" s="13">
        <f>Tabelle4[[#This Row],[المغرب]]-Tabelle4[[#This Row],[مغرب]]</f>
        <v>-2.083333333333437E-3</v>
      </c>
      <c r="R131" s="12">
        <v>0.95347222222222217</v>
      </c>
      <c r="S131" s="15" t="s">
        <v>617</v>
      </c>
      <c r="T131" s="13">
        <f>Tabelle4[[#This Row],[العشاء]]-Tabelle4[[#This Row],[عشاء]]</f>
        <v>-6.9444444444445308E-3</v>
      </c>
    </row>
    <row r="132" spans="1:20" x14ac:dyDescent="0.3">
      <c r="A132" s="11">
        <f>Tabelle4[[#This Row],[Datum]]</f>
        <v>43230</v>
      </c>
      <c r="B132" s="30">
        <v>43230</v>
      </c>
      <c r="C132" s="14">
        <v>0.16180555555555556</v>
      </c>
      <c r="D132" s="15" t="s">
        <v>596</v>
      </c>
      <c r="E132" s="13">
        <f>(Tabelle4[[#This Row],[الفجر ]]-Tabelle4[[#This Row],[فجر]])</f>
        <v>-4.8611111111110938E-3</v>
      </c>
      <c r="F132" s="12">
        <v>0.24166666666666667</v>
      </c>
      <c r="G132" s="10" t="s">
        <v>645</v>
      </c>
      <c r="H132" s="13">
        <f>Tabelle4[[#This Row],[الشروق]]-Tabelle4[[#This Row],[شروق]]</f>
        <v>2.7777777777777679E-3</v>
      </c>
      <c r="I132" s="12">
        <v>0.56180555555555556</v>
      </c>
      <c r="J132" s="10" t="s">
        <v>625</v>
      </c>
      <c r="K132" s="13">
        <f>Tabelle4[[#This Row],[الظهر]]-Tabelle4[[#This Row],[ظهر]]</f>
        <v>-2.7777777777777679E-3</v>
      </c>
      <c r="L132" s="12">
        <v>0.73402777777777783</v>
      </c>
      <c r="M132" s="10" t="s">
        <v>216</v>
      </c>
      <c r="N132" s="13">
        <f>Tabelle4[[#This Row],[العصر]]-Tabelle4[[#This Row],[عصر]]</f>
        <v>-6.9444444444433095E-4</v>
      </c>
      <c r="O132" s="12">
        <v>0.88055555555555554</v>
      </c>
      <c r="P132" s="10" t="s">
        <v>646</v>
      </c>
      <c r="Q132" s="13">
        <f>Tabelle4[[#This Row],[المغرب]]-Tabelle4[[#This Row],[مغرب]]</f>
        <v>-2.7777777777777679E-3</v>
      </c>
      <c r="R132" s="12">
        <v>0.95486111111111116</v>
      </c>
      <c r="S132" s="15" t="s">
        <v>617</v>
      </c>
      <c r="T132" s="13">
        <f>Tabelle4[[#This Row],[العشاء]]-Tabelle4[[#This Row],[عشاء]]</f>
        <v>-5.5555555555555358E-3</v>
      </c>
    </row>
    <row r="133" spans="1:20" x14ac:dyDescent="0.3">
      <c r="A133" s="11">
        <f>Tabelle4[[#This Row],[Datum]]</f>
        <v>43231</v>
      </c>
      <c r="B133" s="30">
        <v>43231</v>
      </c>
      <c r="C133" s="14">
        <v>0.16041666666666668</v>
      </c>
      <c r="D133" s="15" t="s">
        <v>596</v>
      </c>
      <c r="E133" s="13">
        <f>(Tabelle4[[#This Row],[الفجر ]]-Tabelle4[[#This Row],[فجر]])</f>
        <v>-6.2499999999999778E-3</v>
      </c>
      <c r="F133" s="12">
        <v>0.24097222222222223</v>
      </c>
      <c r="G133" s="10" t="s">
        <v>297</v>
      </c>
      <c r="H133" s="13">
        <f>Tabelle4[[#This Row],[الشروق]]-Tabelle4[[#This Row],[شروق]]</f>
        <v>2.7777777777777679E-3</v>
      </c>
      <c r="I133" s="12">
        <v>0.56180555555555556</v>
      </c>
      <c r="J133" s="10" t="s">
        <v>625</v>
      </c>
      <c r="K133" s="13">
        <f>Tabelle4[[#This Row],[الظهر]]-Tabelle4[[#This Row],[ظهر]]</f>
        <v>-2.7777777777777679E-3</v>
      </c>
      <c r="L133" s="12">
        <v>0.73472222222222217</v>
      </c>
      <c r="M133" s="10" t="s">
        <v>648</v>
      </c>
      <c r="N133" s="13">
        <f>Tabelle4[[#This Row],[العصر]]-Tabelle4[[#This Row],[عصر]]</f>
        <v>-6.9444444444444198E-4</v>
      </c>
      <c r="O133" s="12">
        <v>0.88194444444444453</v>
      </c>
      <c r="P133" s="10" t="s">
        <v>649</v>
      </c>
      <c r="Q133" s="13">
        <f>Tabelle4[[#This Row],[المغرب]]-Tabelle4[[#This Row],[مغرب]]</f>
        <v>-2.0833333333332149E-3</v>
      </c>
      <c r="R133" s="12">
        <v>0.95624999999999993</v>
      </c>
      <c r="S133" s="15" t="s">
        <v>617</v>
      </c>
      <c r="T133" s="13">
        <f>Tabelle4[[#This Row],[العشاء]]-Tabelle4[[#This Row],[عشاء]]</f>
        <v>-4.1666666666667629E-3</v>
      </c>
    </row>
    <row r="134" spans="1:20" x14ac:dyDescent="0.3">
      <c r="A134" s="11">
        <f>Tabelle4[[#This Row],[Datum]]</f>
        <v>43232</v>
      </c>
      <c r="B134" s="30">
        <v>43232</v>
      </c>
      <c r="C134" s="14">
        <v>0.15902777777777777</v>
      </c>
      <c r="D134" s="15" t="s">
        <v>596</v>
      </c>
      <c r="E134" s="13">
        <f>(Tabelle4[[#This Row],[الفجر ]]-Tabelle4[[#This Row],[فجر]])</f>
        <v>-7.6388888888888895E-3</v>
      </c>
      <c r="F134" s="12">
        <v>0.23958333333333334</v>
      </c>
      <c r="G134" s="10" t="s">
        <v>303</v>
      </c>
      <c r="H134" s="13">
        <f>Tabelle4[[#This Row],[الشروق]]-Tabelle4[[#This Row],[شروق]]</f>
        <v>2.7777777777777679E-3</v>
      </c>
      <c r="I134" s="12">
        <v>0.56180555555555556</v>
      </c>
      <c r="J134" s="10" t="s">
        <v>625</v>
      </c>
      <c r="K134" s="13">
        <f>Tabelle4[[#This Row],[الظهر]]-Tabelle4[[#This Row],[ظهر]]</f>
        <v>-2.7777777777777679E-3</v>
      </c>
      <c r="L134" s="12">
        <v>0.73472222222222217</v>
      </c>
      <c r="M134" s="10" t="s">
        <v>222</v>
      </c>
      <c r="N134" s="13">
        <f>Tabelle4[[#This Row],[العصر]]-Tabelle4[[#This Row],[عصر]]</f>
        <v>-1.388888888888995E-3</v>
      </c>
      <c r="O134" s="12">
        <v>0.88263888888888886</v>
      </c>
      <c r="P134" s="10" t="s">
        <v>651</v>
      </c>
      <c r="Q134" s="13">
        <f>Tabelle4[[#This Row],[المغرب]]-Tabelle4[[#This Row],[مغرب]]</f>
        <v>-2.7777777777777679E-3</v>
      </c>
      <c r="R134" s="12">
        <v>0.95763888888888893</v>
      </c>
      <c r="S134" s="15" t="s">
        <v>617</v>
      </c>
      <c r="T134" s="13">
        <f>Tabelle4[[#This Row],[العشاء]]-Tabelle4[[#This Row],[عشاء]]</f>
        <v>-2.7777777777777679E-3</v>
      </c>
    </row>
    <row r="135" spans="1:20" x14ac:dyDescent="0.3">
      <c r="A135" s="11">
        <f>Tabelle4[[#This Row],[Datum]]</f>
        <v>43233</v>
      </c>
      <c r="B135" s="30">
        <v>43233</v>
      </c>
      <c r="C135" s="14">
        <v>0.15763888888888888</v>
      </c>
      <c r="D135" s="15" t="s">
        <v>596</v>
      </c>
      <c r="E135" s="13">
        <f>(Tabelle4[[#This Row],[الفجر ]]-Tabelle4[[#This Row],[فجر]])</f>
        <v>-9.0277777777777735E-3</v>
      </c>
      <c r="F135" s="12">
        <v>0.2388888888888889</v>
      </c>
      <c r="G135" s="10" t="s">
        <v>309</v>
      </c>
      <c r="H135" s="13">
        <f>Tabelle4[[#This Row],[الشروق]]-Tabelle4[[#This Row],[شروق]]</f>
        <v>2.7777777777777679E-3</v>
      </c>
      <c r="I135" s="12">
        <v>0.56180555555555556</v>
      </c>
      <c r="J135" s="10" t="s">
        <v>625</v>
      </c>
      <c r="K135" s="13">
        <f>Tabelle4[[#This Row],[الظهر]]-Tabelle4[[#This Row],[ظهر]]</f>
        <v>-2.7777777777777679E-3</v>
      </c>
      <c r="L135" s="12">
        <v>0.73541666666666661</v>
      </c>
      <c r="M135" s="10" t="s">
        <v>222</v>
      </c>
      <c r="N135" s="13">
        <f>Tabelle4[[#This Row],[العصر]]-Tabelle4[[#This Row],[عصر]]</f>
        <v>-6.94444444444553E-4</v>
      </c>
      <c r="O135" s="12">
        <v>0.88402777777777775</v>
      </c>
      <c r="P135" s="10" t="s">
        <v>653</v>
      </c>
      <c r="Q135" s="13">
        <f>Tabelle4[[#This Row],[المغرب]]-Tabelle4[[#This Row],[مغرب]]</f>
        <v>-2.0833333333333259E-3</v>
      </c>
      <c r="R135" s="12">
        <v>0.9590277777777777</v>
      </c>
      <c r="S135" s="15" t="s">
        <v>617</v>
      </c>
      <c r="T135" s="13">
        <f>Tabelle4[[#This Row],[العشاء]]-Tabelle4[[#This Row],[عشاء]]</f>
        <v>-1.388888888888995E-3</v>
      </c>
    </row>
    <row r="136" spans="1:20" x14ac:dyDescent="0.3">
      <c r="A136" s="11">
        <f>Tabelle4[[#This Row],[Datum]]</f>
        <v>43234</v>
      </c>
      <c r="B136" s="30">
        <v>43234</v>
      </c>
      <c r="C136" s="14">
        <v>0.15555555555555556</v>
      </c>
      <c r="D136" s="15" t="s">
        <v>596</v>
      </c>
      <c r="E136" s="13">
        <f>(Tabelle4[[#This Row],[الفجر ]]-Tabelle4[[#This Row],[فجر]])</f>
        <v>-1.1111111111111099E-2</v>
      </c>
      <c r="F136" s="12">
        <v>0.23750000000000002</v>
      </c>
      <c r="G136" s="10" t="s">
        <v>315</v>
      </c>
      <c r="H136" s="13">
        <f>Tabelle4[[#This Row],[الشروق]]-Tabelle4[[#This Row],[شروق]]</f>
        <v>2.7777777777778234E-3</v>
      </c>
      <c r="I136" s="12">
        <v>0.56180555555555556</v>
      </c>
      <c r="J136" s="10" t="s">
        <v>625</v>
      </c>
      <c r="K136" s="13">
        <f>Tabelle4[[#This Row],[الظهر]]-Tabelle4[[#This Row],[ظهر]]</f>
        <v>-2.7777777777777679E-3</v>
      </c>
      <c r="L136" s="12">
        <v>0.73611111111111116</v>
      </c>
      <c r="M136" s="10" t="s">
        <v>228</v>
      </c>
      <c r="N136" s="13">
        <f>Tabelle4[[#This Row],[العصر]]-Tabelle4[[#This Row],[عصر]]</f>
        <v>-6.9444444444444198E-4</v>
      </c>
      <c r="O136" s="12">
        <v>0.8847222222222223</v>
      </c>
      <c r="P136" s="10" t="s">
        <v>655</v>
      </c>
      <c r="Q136" s="13">
        <f>Tabelle4[[#This Row],[المغرب]]-Tabelle4[[#This Row],[مغرب]]</f>
        <v>-2.7777777777777679E-3</v>
      </c>
      <c r="R136" s="12">
        <v>0.9604166666666667</v>
      </c>
      <c r="S136" s="15" t="s">
        <v>617</v>
      </c>
      <c r="T136" s="13">
        <f>Tabelle4[[#This Row],[العشاء]]-Tabelle4[[#This Row],[عشاء]]</f>
        <v>0</v>
      </c>
    </row>
    <row r="137" spans="1:20" x14ac:dyDescent="0.3">
      <c r="A137" s="11">
        <f>Tabelle4[[#This Row],[Datum]]</f>
        <v>43235</v>
      </c>
      <c r="B137" s="30">
        <v>43235</v>
      </c>
      <c r="C137" s="14">
        <v>0.15416666666666667</v>
      </c>
      <c r="D137" s="15" t="s">
        <v>596</v>
      </c>
      <c r="E137" s="13">
        <f>(Tabelle4[[#This Row],[الفجر ]]-Tabelle4[[#This Row],[فجر]])</f>
        <v>-1.2499999999999983E-2</v>
      </c>
      <c r="F137" s="12">
        <v>0.23680555555555557</v>
      </c>
      <c r="G137" s="10" t="s">
        <v>657</v>
      </c>
      <c r="H137" s="13">
        <f>Tabelle4[[#This Row],[الشروق]]-Tabelle4[[#This Row],[شروق]]</f>
        <v>2.7777777777777679E-3</v>
      </c>
      <c r="I137" s="12">
        <v>0.56180555555555556</v>
      </c>
      <c r="J137" s="10" t="s">
        <v>625</v>
      </c>
      <c r="K137" s="13">
        <f>Tabelle4[[#This Row],[الظهر]]-Tabelle4[[#This Row],[ظهر]]</f>
        <v>-2.7777777777777679E-3</v>
      </c>
      <c r="L137" s="12">
        <v>0.73611111111111116</v>
      </c>
      <c r="M137" s="10" t="s">
        <v>228</v>
      </c>
      <c r="N137" s="13">
        <f>Tabelle4[[#This Row],[العصر]]-Tabelle4[[#This Row],[عصر]]</f>
        <v>-6.9444444444444198E-4</v>
      </c>
      <c r="O137" s="12">
        <v>0.88611111111111107</v>
      </c>
      <c r="P137" s="10" t="s">
        <v>658</v>
      </c>
      <c r="Q137" s="13">
        <f>Tabelle4[[#This Row],[المغرب]]-Tabelle4[[#This Row],[مغرب]]</f>
        <v>-2.0833333333333259E-3</v>
      </c>
      <c r="R137" s="12">
        <v>0.96180555555555547</v>
      </c>
      <c r="S137" s="15" t="s">
        <v>617</v>
      </c>
      <c r="T137" s="13">
        <f>Tabelle4[[#This Row],[العشاء]]-Tabelle4[[#This Row],[عشاء]]</f>
        <v>1.3888888888887729E-3</v>
      </c>
    </row>
    <row r="138" spans="1:20" x14ac:dyDescent="0.3">
      <c r="A138" s="11">
        <f>Tabelle4[[#This Row],[Datum]]</f>
        <v>43236</v>
      </c>
      <c r="B138" s="30">
        <v>43236</v>
      </c>
      <c r="C138" s="14">
        <v>0.15277777777777776</v>
      </c>
      <c r="D138" s="15" t="s">
        <v>596</v>
      </c>
      <c r="E138" s="13">
        <f>(Tabelle4[[#This Row],[الفجر ]]-Tabelle4[[#This Row],[فجر]])</f>
        <v>-1.3888888888888895E-2</v>
      </c>
      <c r="F138" s="12">
        <v>0.23541666666666669</v>
      </c>
      <c r="G138" s="10" t="s">
        <v>660</v>
      </c>
      <c r="H138" s="13">
        <f>Tabelle4[[#This Row],[الشروق]]-Tabelle4[[#This Row],[شروق]]</f>
        <v>2.7777777777778234E-3</v>
      </c>
      <c r="I138" s="12">
        <v>0.56180555555555556</v>
      </c>
      <c r="J138" s="10" t="s">
        <v>625</v>
      </c>
      <c r="K138" s="13">
        <f>Tabelle4[[#This Row],[الظهر]]-Tabelle4[[#This Row],[ظهر]]</f>
        <v>-2.7777777777777679E-3</v>
      </c>
      <c r="L138" s="12">
        <v>0.7368055555555556</v>
      </c>
      <c r="M138" s="10" t="s">
        <v>661</v>
      </c>
      <c r="N138" s="13">
        <f>Tabelle4[[#This Row],[العصر]]-Tabelle4[[#This Row],[عصر]]</f>
        <v>-6.9444444444433095E-4</v>
      </c>
      <c r="O138" s="12">
        <v>0.88680555555555562</v>
      </c>
      <c r="P138" s="10" t="s">
        <v>662</v>
      </c>
      <c r="Q138" s="13">
        <f>Tabelle4[[#This Row],[المغرب]]-Tabelle4[[#This Row],[مغرب]]</f>
        <v>-2.7777777777777679E-3</v>
      </c>
      <c r="R138" s="12">
        <v>0.96388888888888891</v>
      </c>
      <c r="S138" s="15" t="s">
        <v>617</v>
      </c>
      <c r="T138" s="13">
        <f>Tabelle4[[#This Row],[العشاء]]-Tabelle4[[#This Row],[عشاء]]</f>
        <v>3.4722222222222099E-3</v>
      </c>
    </row>
    <row r="139" spans="1:20" x14ac:dyDescent="0.3">
      <c r="A139" s="11">
        <f>Tabelle4[[#This Row],[Datum]]</f>
        <v>43237</v>
      </c>
      <c r="B139" s="30">
        <v>43237</v>
      </c>
      <c r="C139" s="14">
        <v>0.15138888888888888</v>
      </c>
      <c r="D139" s="15" t="s">
        <v>596</v>
      </c>
      <c r="E139" s="13">
        <f>(Tabelle4[[#This Row],[الفجر ]]-Tabelle4[[#This Row],[فجر]])</f>
        <v>-1.5277777777777779E-2</v>
      </c>
      <c r="F139" s="12">
        <v>0.23472222222222219</v>
      </c>
      <c r="G139" s="10" t="s">
        <v>327</v>
      </c>
      <c r="H139" s="13">
        <f>Tabelle4[[#This Row],[الشروق]]-Tabelle4[[#This Row],[شروق]]</f>
        <v>2.7777777777777679E-3</v>
      </c>
      <c r="I139" s="12">
        <v>0.56180555555555556</v>
      </c>
      <c r="J139" s="10" t="s">
        <v>625</v>
      </c>
      <c r="K139" s="13">
        <f>Tabelle4[[#This Row],[الظهر]]-Tabelle4[[#This Row],[ظهر]]</f>
        <v>-2.7777777777777679E-3</v>
      </c>
      <c r="L139" s="12">
        <v>0.7368055555555556</v>
      </c>
      <c r="M139" s="10" t="s">
        <v>661</v>
      </c>
      <c r="N139" s="13">
        <f>Tabelle4[[#This Row],[العصر]]-Tabelle4[[#This Row],[عصر]]</f>
        <v>-6.9444444444433095E-4</v>
      </c>
      <c r="O139" s="12">
        <v>0.8881944444444444</v>
      </c>
      <c r="P139" s="10" t="s">
        <v>664</v>
      </c>
      <c r="Q139" s="13">
        <f>Tabelle4[[#This Row],[المغرب]]-Tabelle4[[#This Row],[مغرب]]</f>
        <v>-2.083333333333437E-3</v>
      </c>
      <c r="R139" s="12">
        <v>0.96527777777777779</v>
      </c>
      <c r="S139" s="15" t="s">
        <v>617</v>
      </c>
      <c r="T139" s="13">
        <f>Tabelle4[[#This Row],[العشاء]]-Tabelle4[[#This Row],[عشاء]]</f>
        <v>4.8611111111110938E-3</v>
      </c>
    </row>
    <row r="140" spans="1:20" x14ac:dyDescent="0.3">
      <c r="A140" s="11">
        <f>Tabelle4[[#This Row],[Datum]]</f>
        <v>43238</v>
      </c>
      <c r="B140" s="30">
        <v>43238</v>
      </c>
      <c r="C140" s="14">
        <v>0.15</v>
      </c>
      <c r="D140" s="15" t="s">
        <v>596</v>
      </c>
      <c r="E140" s="13">
        <f>(Tabelle4[[#This Row],[الفجر ]]-Tabelle4[[#This Row],[فجر]])</f>
        <v>-1.6666666666666663E-2</v>
      </c>
      <c r="F140" s="12">
        <v>0.23402777777777781</v>
      </c>
      <c r="G140" s="10" t="s">
        <v>666</v>
      </c>
      <c r="H140" s="13">
        <f>Tabelle4[[#This Row],[الشروق]]-Tabelle4[[#This Row],[شروق]]</f>
        <v>2.7777777777778234E-3</v>
      </c>
      <c r="I140" s="12">
        <v>0.56180555555555556</v>
      </c>
      <c r="J140" s="10" t="s">
        <v>625</v>
      </c>
      <c r="K140" s="13">
        <f>Tabelle4[[#This Row],[الظهر]]-Tabelle4[[#This Row],[ظهر]]</f>
        <v>-2.7777777777777679E-3</v>
      </c>
      <c r="L140" s="12">
        <v>0.73749999999999993</v>
      </c>
      <c r="M140" s="10" t="s">
        <v>234</v>
      </c>
      <c r="N140" s="13">
        <f>Tabelle4[[#This Row],[العصر]]-Tabelle4[[#This Row],[عصر]]</f>
        <v>-6.9444444444444198E-4</v>
      </c>
      <c r="O140" s="12">
        <v>0.88888888888888884</v>
      </c>
      <c r="P140" s="10" t="s">
        <v>667</v>
      </c>
      <c r="Q140" s="13">
        <f>Tabelle4[[#This Row],[المغرب]]-Tabelle4[[#This Row],[مغرب]]</f>
        <v>-2.0833333333333259E-3</v>
      </c>
      <c r="R140" s="12">
        <v>0.96597222222222223</v>
      </c>
      <c r="S140" s="15" t="s">
        <v>617</v>
      </c>
      <c r="T140" s="13">
        <f>Tabelle4[[#This Row],[العشاء]]-Tabelle4[[#This Row],[عشاء]]</f>
        <v>5.5555555555555358E-3</v>
      </c>
    </row>
    <row r="141" spans="1:20" x14ac:dyDescent="0.3">
      <c r="A141" s="11">
        <f>Tabelle4[[#This Row],[Datum]]</f>
        <v>43239</v>
      </c>
      <c r="B141" s="30">
        <v>43239</v>
      </c>
      <c r="C141" s="14">
        <v>0.14861111111111111</v>
      </c>
      <c r="D141" s="15" t="s">
        <v>596</v>
      </c>
      <c r="E141" s="13">
        <f>(Tabelle4[[#This Row],[الفجر ]]-Tabelle4[[#This Row],[فجر]])</f>
        <v>-1.8055555555555547E-2</v>
      </c>
      <c r="F141" s="12">
        <v>0.23263888888888887</v>
      </c>
      <c r="G141" s="10" t="s">
        <v>669</v>
      </c>
      <c r="H141" s="13">
        <f>Tabelle4[[#This Row],[الشروق]]-Tabelle4[[#This Row],[شروق]]</f>
        <v>2.7777777777777679E-3</v>
      </c>
      <c r="I141" s="12">
        <v>0.56180555555555556</v>
      </c>
      <c r="J141" s="10" t="s">
        <v>625</v>
      </c>
      <c r="K141" s="13">
        <f>Tabelle4[[#This Row],[الظهر]]-Tabelle4[[#This Row],[ظهر]]</f>
        <v>-2.7777777777777679E-3</v>
      </c>
      <c r="L141" s="12">
        <v>0.73749999999999993</v>
      </c>
      <c r="M141" s="10" t="s">
        <v>670</v>
      </c>
      <c r="N141" s="13">
        <f>Tabelle4[[#This Row],[العصر]]-Tabelle4[[#This Row],[عصر]]</f>
        <v>-1.388888888888995E-3</v>
      </c>
      <c r="O141" s="12">
        <v>0.89027777777777783</v>
      </c>
      <c r="P141" s="10" t="s">
        <v>671</v>
      </c>
      <c r="Q141" s="13">
        <f>Tabelle4[[#This Row],[المغرب]]-Tabelle4[[#This Row],[مغرب]]</f>
        <v>-2.0833333333333259E-3</v>
      </c>
      <c r="R141" s="12">
        <v>0.96736111111111101</v>
      </c>
      <c r="S141" s="15" t="s">
        <v>617</v>
      </c>
      <c r="T141" s="13">
        <f>Tabelle4[[#This Row],[العشاء]]-Tabelle4[[#This Row],[عشاء]]</f>
        <v>6.9444444444443088E-3</v>
      </c>
    </row>
    <row r="142" spans="1:20" x14ac:dyDescent="0.3">
      <c r="A142" s="11">
        <f>Tabelle4[[#This Row],[Datum]]</f>
        <v>43240</v>
      </c>
      <c r="B142" s="30">
        <v>43240</v>
      </c>
      <c r="C142" s="14">
        <v>0.14791666666666667</v>
      </c>
      <c r="D142" s="15" t="s">
        <v>596</v>
      </c>
      <c r="E142" s="13">
        <f>(Tabelle4[[#This Row],[الفجر ]]-Tabelle4[[#This Row],[فجر]])</f>
        <v>-1.8749999999999989E-2</v>
      </c>
      <c r="F142" s="12">
        <v>0.23194444444444443</v>
      </c>
      <c r="G142" s="10" t="s">
        <v>339</v>
      </c>
      <c r="H142" s="13">
        <f>Tabelle4[[#This Row],[الشروق]]-Tabelle4[[#This Row],[شروق]]</f>
        <v>2.7777777777777679E-3</v>
      </c>
      <c r="I142" s="12">
        <v>0.56180555555555556</v>
      </c>
      <c r="J142" s="10" t="s">
        <v>625</v>
      </c>
      <c r="K142" s="13">
        <f>Tabelle4[[#This Row],[الظهر]]-Tabelle4[[#This Row],[ظهر]]</f>
        <v>-2.7777777777777679E-3</v>
      </c>
      <c r="L142" s="12">
        <v>0.73819444444444438</v>
      </c>
      <c r="M142" s="10" t="s">
        <v>670</v>
      </c>
      <c r="N142" s="13">
        <f>Tabelle4[[#This Row],[العصر]]-Tabelle4[[#This Row],[عصر]]</f>
        <v>-6.94444444444553E-4</v>
      </c>
      <c r="O142" s="12">
        <v>0.89097222222222217</v>
      </c>
      <c r="P142" s="10" t="s">
        <v>673</v>
      </c>
      <c r="Q142" s="13">
        <f>Tabelle4[[#This Row],[المغرب]]-Tabelle4[[#This Row],[مغرب]]</f>
        <v>-2.083333333333437E-3</v>
      </c>
      <c r="R142" s="12">
        <v>0.96875</v>
      </c>
      <c r="S142" s="15" t="s">
        <v>617</v>
      </c>
      <c r="T142" s="13">
        <f>Tabelle4[[#This Row],[العشاء]]-Tabelle4[[#This Row],[عشاء]]</f>
        <v>8.3333333333333037E-3</v>
      </c>
    </row>
    <row r="143" spans="1:20" x14ac:dyDescent="0.3">
      <c r="A143" s="11">
        <f>Tabelle4[[#This Row],[Datum]]</f>
        <v>43241</v>
      </c>
      <c r="B143" s="30">
        <v>43241</v>
      </c>
      <c r="C143" s="14">
        <v>0.14652777777777778</v>
      </c>
      <c r="D143" s="15" t="s">
        <v>596</v>
      </c>
      <c r="E143" s="13">
        <f>(Tabelle4[[#This Row],[الفجر ]]-Tabelle4[[#This Row],[فجر]])</f>
        <v>-2.0138888888888873E-2</v>
      </c>
      <c r="F143" s="12">
        <v>0.23124999999999998</v>
      </c>
      <c r="G143" s="10" t="s">
        <v>675</v>
      </c>
      <c r="H143" s="13">
        <f>Tabelle4[[#This Row],[الشروق]]-Tabelle4[[#This Row],[شروق]]</f>
        <v>2.7777777777777679E-3</v>
      </c>
      <c r="I143" s="12">
        <v>0.5625</v>
      </c>
      <c r="J143" s="10" t="s">
        <v>625</v>
      </c>
      <c r="K143" s="13">
        <f>Tabelle4[[#This Row],[الظهر]]-Tabelle4[[#This Row],[ظهر]]</f>
        <v>-2.0833333333333259E-3</v>
      </c>
      <c r="L143" s="12">
        <v>0.73888888888888893</v>
      </c>
      <c r="M143" s="10" t="s">
        <v>240</v>
      </c>
      <c r="N143" s="13">
        <f>Tabelle4[[#This Row],[العصر]]-Tabelle4[[#This Row],[عصر]]</f>
        <v>-6.9444444444444198E-4</v>
      </c>
      <c r="O143" s="12">
        <v>0.89166666666666661</v>
      </c>
      <c r="P143" s="10" t="s">
        <v>676</v>
      </c>
      <c r="Q143" s="13">
        <f>Tabelle4[[#This Row],[المغرب]]-Tabelle4[[#This Row],[مغرب]]</f>
        <v>-2.7777777777777679E-3</v>
      </c>
      <c r="R143" s="12">
        <v>0.97013888888888899</v>
      </c>
      <c r="S143" s="15" t="s">
        <v>617</v>
      </c>
      <c r="T143" s="13">
        <f>Tabelle4[[#This Row],[العشاء]]-Tabelle4[[#This Row],[عشاء]]</f>
        <v>9.7222222222222987E-3</v>
      </c>
    </row>
    <row r="144" spans="1:20" x14ac:dyDescent="0.3">
      <c r="A144" s="11">
        <f>Tabelle4[[#This Row],[Datum]]</f>
        <v>43242</v>
      </c>
      <c r="B144" s="30">
        <v>43242</v>
      </c>
      <c r="C144" s="14">
        <v>0.1451388888888889</v>
      </c>
      <c r="D144" s="15" t="s">
        <v>596</v>
      </c>
      <c r="E144" s="13">
        <f>(Tabelle4[[#This Row],[الفجر ]]-Tabelle4[[#This Row],[فجر]])</f>
        <v>-2.1527777777777757E-2</v>
      </c>
      <c r="F144" s="12">
        <v>0.23055555555555554</v>
      </c>
      <c r="G144" s="10" t="s">
        <v>678</v>
      </c>
      <c r="H144" s="13">
        <f>Tabelle4[[#This Row],[الشروق]]-Tabelle4[[#This Row],[شروق]]</f>
        <v>2.7777777777777679E-3</v>
      </c>
      <c r="I144" s="12">
        <v>0.5625</v>
      </c>
      <c r="J144" s="10" t="s">
        <v>625</v>
      </c>
      <c r="K144" s="13">
        <f>Tabelle4[[#This Row],[الظهر]]-Tabelle4[[#This Row],[ظهر]]</f>
        <v>-2.0833333333333259E-3</v>
      </c>
      <c r="L144" s="12">
        <v>0.73888888888888893</v>
      </c>
      <c r="M144" s="10" t="s">
        <v>240</v>
      </c>
      <c r="N144" s="13">
        <f>Tabelle4[[#This Row],[العصر]]-Tabelle4[[#This Row],[عصر]]</f>
        <v>-6.9444444444444198E-4</v>
      </c>
      <c r="O144" s="12">
        <v>0.8930555555555556</v>
      </c>
      <c r="P144" s="10" t="s">
        <v>679</v>
      </c>
      <c r="Q144" s="13">
        <f>Tabelle4[[#This Row],[المغرب]]-Tabelle4[[#This Row],[مغرب]]</f>
        <v>-2.0833333333333259E-3</v>
      </c>
      <c r="R144" s="12">
        <v>0.97152777777777777</v>
      </c>
      <c r="S144" s="15" t="s">
        <v>617</v>
      </c>
      <c r="T144" s="13">
        <f>Tabelle4[[#This Row],[العشاء]]-Tabelle4[[#This Row],[عشاء]]</f>
        <v>1.1111111111111072E-2</v>
      </c>
    </row>
    <row r="145" spans="1:20" x14ac:dyDescent="0.3">
      <c r="A145" s="11">
        <f>Tabelle4[[#This Row],[Datum]]</f>
        <v>43243</v>
      </c>
      <c r="B145" s="30">
        <v>43243</v>
      </c>
      <c r="C145" s="14">
        <v>0.14375000000000002</v>
      </c>
      <c r="D145" s="15" t="s">
        <v>596</v>
      </c>
      <c r="E145" s="13">
        <f>(Tabelle4[[#This Row],[الفجر ]]-Tabelle4[[#This Row],[فجر]])</f>
        <v>-2.2916666666666641E-2</v>
      </c>
      <c r="F145" s="12">
        <v>0.2298611111111111</v>
      </c>
      <c r="G145" s="10" t="s">
        <v>345</v>
      </c>
      <c r="H145" s="13">
        <f>Tabelle4[[#This Row],[الشروق]]-Tabelle4[[#This Row],[شروق]]</f>
        <v>2.7777777777777679E-3</v>
      </c>
      <c r="I145" s="12">
        <v>0.5625</v>
      </c>
      <c r="J145" s="10" t="s">
        <v>625</v>
      </c>
      <c r="K145" s="13">
        <f>Tabelle4[[#This Row],[الظهر]]-Tabelle4[[#This Row],[ظهر]]</f>
        <v>-2.0833333333333259E-3</v>
      </c>
      <c r="L145" s="12">
        <v>0.73958333333333337</v>
      </c>
      <c r="M145" s="10" t="s">
        <v>681</v>
      </c>
      <c r="N145" s="13">
        <f>Tabelle4[[#This Row],[العصر]]-Tabelle4[[#This Row],[عصر]]</f>
        <v>-6.9444444444433095E-4</v>
      </c>
      <c r="O145" s="12">
        <v>0.89374999999999993</v>
      </c>
      <c r="P145" s="10" t="s">
        <v>682</v>
      </c>
      <c r="Q145" s="13">
        <f>Tabelle4[[#This Row],[المغرب]]-Tabelle4[[#This Row],[مغرب]]</f>
        <v>-2.083333333333437E-3</v>
      </c>
      <c r="R145" s="12">
        <v>0.97291666666666676</v>
      </c>
      <c r="S145" s="15" t="s">
        <v>617</v>
      </c>
      <c r="T145" s="13">
        <f>Tabelle4[[#This Row],[العشاء]]-Tabelle4[[#This Row],[عشاء]]</f>
        <v>1.2500000000000067E-2</v>
      </c>
    </row>
    <row r="146" spans="1:20" x14ac:dyDescent="0.3">
      <c r="A146" s="11">
        <f>Tabelle4[[#This Row],[Datum]]</f>
        <v>43244</v>
      </c>
      <c r="B146" s="30">
        <v>43244</v>
      </c>
      <c r="C146" s="14">
        <v>0.1423611111111111</v>
      </c>
      <c r="D146" s="15" t="s">
        <v>596</v>
      </c>
      <c r="E146" s="13">
        <f>(Tabelle4[[#This Row],[الفجر ]]-Tabelle4[[#This Row],[فجر]])</f>
        <v>-2.4305555555555552E-2</v>
      </c>
      <c r="F146" s="12">
        <v>0.22916666666666666</v>
      </c>
      <c r="G146" s="10" t="s">
        <v>477</v>
      </c>
      <c r="H146" s="13">
        <f>Tabelle4[[#This Row],[الشروق]]-Tabelle4[[#This Row],[شروق]]</f>
        <v>2.7777777777777679E-3</v>
      </c>
      <c r="I146" s="12">
        <v>0.5625</v>
      </c>
      <c r="J146" s="10" t="s">
        <v>600</v>
      </c>
      <c r="K146" s="13">
        <f>Tabelle4[[#This Row],[الظهر]]-Tabelle4[[#This Row],[ظهر]]</f>
        <v>-2.7777777777777679E-3</v>
      </c>
      <c r="L146" s="12">
        <v>0.73958333333333337</v>
      </c>
      <c r="M146" s="10" t="s">
        <v>681</v>
      </c>
      <c r="N146" s="13">
        <f>Tabelle4[[#This Row],[العصر]]-Tabelle4[[#This Row],[عصر]]</f>
        <v>-6.9444444444433095E-4</v>
      </c>
      <c r="O146" s="12">
        <v>0.89444444444444438</v>
      </c>
      <c r="P146" s="10" t="s">
        <v>684</v>
      </c>
      <c r="Q146" s="13">
        <f>Tabelle4[[#This Row],[المغرب]]-Tabelle4[[#This Row],[مغرب]]</f>
        <v>-2.0833333333333259E-3</v>
      </c>
      <c r="R146" s="12">
        <v>0.97430555555555554</v>
      </c>
      <c r="S146" s="15" t="s">
        <v>617</v>
      </c>
      <c r="T146" s="13">
        <f>Tabelle4[[#This Row],[العشاء]]-Tabelle4[[#This Row],[عشاء]]</f>
        <v>1.388888888888884E-2</v>
      </c>
    </row>
    <row r="147" spans="1:20" x14ac:dyDescent="0.3">
      <c r="A147" s="11">
        <f>Tabelle4[[#This Row],[Datum]]</f>
        <v>43245</v>
      </c>
      <c r="B147" s="30">
        <v>43245</v>
      </c>
      <c r="C147" s="14">
        <v>0.14166666666666666</v>
      </c>
      <c r="D147" s="15" t="s">
        <v>596</v>
      </c>
      <c r="E147" s="13">
        <f>(Tabelle4[[#This Row],[الفجر ]]-Tabelle4[[#This Row],[فجر]])</f>
        <v>-2.4999999999999994E-2</v>
      </c>
      <c r="F147" s="12">
        <v>0.22777777777777777</v>
      </c>
      <c r="G147" s="10" t="s">
        <v>351</v>
      </c>
      <c r="H147" s="13">
        <f>Tabelle4[[#This Row],[الشروق]]-Tabelle4[[#This Row],[شروق]]</f>
        <v>2.0833333333333259E-3</v>
      </c>
      <c r="I147" s="12">
        <v>0.5625</v>
      </c>
      <c r="J147" s="10" t="s">
        <v>600</v>
      </c>
      <c r="K147" s="13">
        <f>Tabelle4[[#This Row],[الظهر]]-Tabelle4[[#This Row],[ظهر]]</f>
        <v>-2.7777777777777679E-3</v>
      </c>
      <c r="L147" s="12">
        <v>0.7402777777777777</v>
      </c>
      <c r="M147" s="10" t="s">
        <v>246</v>
      </c>
      <c r="N147" s="13">
        <f>Tabelle4[[#This Row],[العصر]]-Tabelle4[[#This Row],[عصر]]</f>
        <v>-6.94444444444553E-4</v>
      </c>
      <c r="O147" s="12">
        <v>0.89583333333333337</v>
      </c>
      <c r="P147" s="10" t="s">
        <v>686</v>
      </c>
      <c r="Q147" s="13">
        <f>Tabelle4[[#This Row],[المغرب]]-Tabelle4[[#This Row],[مغرب]]</f>
        <v>-2.0833333333333259E-3</v>
      </c>
      <c r="R147" s="12">
        <v>0.97569444444444453</v>
      </c>
      <c r="S147" s="15" t="s">
        <v>617</v>
      </c>
      <c r="T147" s="13">
        <f>Tabelle4[[#This Row],[العشاء]]-Tabelle4[[#This Row],[عشاء]]</f>
        <v>1.5277777777777835E-2</v>
      </c>
    </row>
    <row r="148" spans="1:20" x14ac:dyDescent="0.3">
      <c r="A148" s="11">
        <f>Tabelle4[[#This Row],[Datum]]</f>
        <v>43246</v>
      </c>
      <c r="B148" s="30">
        <v>43246</v>
      </c>
      <c r="C148" s="14">
        <v>0.14027777777777778</v>
      </c>
      <c r="D148" s="15" t="s">
        <v>596</v>
      </c>
      <c r="E148" s="13">
        <f>(Tabelle4[[#This Row],[الفجر ]]-Tabelle4[[#This Row],[فجر]])</f>
        <v>-2.6388888888888878E-2</v>
      </c>
      <c r="F148" s="12">
        <v>0.22708333333333333</v>
      </c>
      <c r="G148" s="10" t="s">
        <v>688</v>
      </c>
      <c r="H148" s="13">
        <f>Tabelle4[[#This Row],[الشروق]]-Tabelle4[[#This Row],[شروق]]</f>
        <v>2.0833333333333259E-3</v>
      </c>
      <c r="I148" s="12">
        <v>0.5625</v>
      </c>
      <c r="J148" s="10" t="s">
        <v>600</v>
      </c>
      <c r="K148" s="13">
        <f>Tabelle4[[#This Row],[الظهر]]-Tabelle4[[#This Row],[ظهر]]</f>
        <v>-2.7777777777777679E-3</v>
      </c>
      <c r="L148" s="12">
        <v>0.7402777777777777</v>
      </c>
      <c r="M148" s="10" t="s">
        <v>246</v>
      </c>
      <c r="N148" s="13">
        <f>Tabelle4[[#This Row],[العصر]]-Tabelle4[[#This Row],[عصر]]</f>
        <v>-6.94444444444553E-4</v>
      </c>
      <c r="O148" s="12">
        <v>0.8965277777777777</v>
      </c>
      <c r="P148" s="10" t="s">
        <v>689</v>
      </c>
      <c r="Q148" s="13">
        <f>Tabelle4[[#This Row],[المغرب]]-Tabelle4[[#This Row],[مغرب]]</f>
        <v>-2.083333333333437E-3</v>
      </c>
      <c r="R148" s="12">
        <v>0.9770833333333333</v>
      </c>
      <c r="S148" s="15" t="s">
        <v>617</v>
      </c>
      <c r="T148" s="13">
        <f>Tabelle4[[#This Row],[العشاء]]-Tabelle4[[#This Row],[عشاء]]</f>
        <v>1.6666666666666607E-2</v>
      </c>
    </row>
    <row r="149" spans="1:20" x14ac:dyDescent="0.3">
      <c r="A149" s="11">
        <f>Tabelle4[[#This Row],[Datum]]</f>
        <v>43247</v>
      </c>
      <c r="B149" s="30">
        <v>43247</v>
      </c>
      <c r="C149" s="14">
        <v>0.1388888888888889</v>
      </c>
      <c r="D149" s="15" t="s">
        <v>596</v>
      </c>
      <c r="E149" s="13">
        <f>(Tabelle4[[#This Row],[الفجر ]]-Tabelle4[[#This Row],[فجر]])</f>
        <v>-2.7777777777777762E-2</v>
      </c>
      <c r="F149" s="12">
        <v>0.22638888888888889</v>
      </c>
      <c r="G149" s="10" t="s">
        <v>357</v>
      </c>
      <c r="H149" s="13">
        <f>Tabelle4[[#This Row],[الشروق]]-Tabelle4[[#This Row],[شروق]]</f>
        <v>2.0833333333333259E-3</v>
      </c>
      <c r="I149" s="12">
        <v>0.5625</v>
      </c>
      <c r="J149" s="10" t="s">
        <v>600</v>
      </c>
      <c r="K149" s="13">
        <f>Tabelle4[[#This Row],[الظهر]]-Tabelle4[[#This Row],[ظهر]]</f>
        <v>-2.7777777777777679E-3</v>
      </c>
      <c r="L149" s="12">
        <v>0.74097222222222225</v>
      </c>
      <c r="M149" s="10" t="s">
        <v>252</v>
      </c>
      <c r="N149" s="13">
        <f>Tabelle4[[#This Row],[العصر]]-Tabelle4[[#This Row],[عصر]]</f>
        <v>-6.9444444444444198E-4</v>
      </c>
      <c r="O149" s="12">
        <v>0.89722222222222225</v>
      </c>
      <c r="P149" s="10" t="s">
        <v>691</v>
      </c>
      <c r="Q149" s="13">
        <f>Tabelle4[[#This Row],[المغرب]]-Tabelle4[[#This Row],[مغرب]]</f>
        <v>-2.0833333333332149E-3</v>
      </c>
      <c r="R149" s="12">
        <v>0.97777777777777775</v>
      </c>
      <c r="S149" s="15" t="s">
        <v>617</v>
      </c>
      <c r="T149" s="13">
        <f>Tabelle4[[#This Row],[العشاء]]-Tabelle4[[#This Row],[عشاء]]</f>
        <v>1.7361111111111049E-2</v>
      </c>
    </row>
    <row r="150" spans="1:20" x14ac:dyDescent="0.3">
      <c r="A150" s="11">
        <f>Tabelle4[[#This Row],[Datum]]</f>
        <v>43248</v>
      </c>
      <c r="B150" s="30">
        <v>43248</v>
      </c>
      <c r="C150" s="14">
        <v>0.13819444444444443</v>
      </c>
      <c r="D150" s="15" t="s">
        <v>596</v>
      </c>
      <c r="E150" s="13">
        <f>(Tabelle4[[#This Row],[الفجر ]]-Tabelle4[[#This Row],[فجر]])</f>
        <v>-2.8472222222222232E-2</v>
      </c>
      <c r="F150" s="12">
        <v>0.22569444444444445</v>
      </c>
      <c r="G150" s="10" t="s">
        <v>693</v>
      </c>
      <c r="H150" s="13">
        <f>Tabelle4[[#This Row],[الشروق]]-Tabelle4[[#This Row],[شروق]]</f>
        <v>2.0833333333333537E-3</v>
      </c>
      <c r="I150" s="12">
        <v>0.5625</v>
      </c>
      <c r="J150" s="10" t="s">
        <v>600</v>
      </c>
      <c r="K150" s="13">
        <f>Tabelle4[[#This Row],[الظهر]]-Tabelle4[[#This Row],[ظهر]]</f>
        <v>-2.7777777777777679E-3</v>
      </c>
      <c r="L150" s="12">
        <v>0.74097222222222225</v>
      </c>
      <c r="M150" s="10" t="s">
        <v>252</v>
      </c>
      <c r="N150" s="13">
        <f>Tabelle4[[#This Row],[العصر]]-Tabelle4[[#This Row],[عصر]]</f>
        <v>-6.9444444444444198E-4</v>
      </c>
      <c r="O150" s="12">
        <v>0.8979166666666667</v>
      </c>
      <c r="P150" s="10" t="s">
        <v>694</v>
      </c>
      <c r="Q150" s="13">
        <f>Tabelle4[[#This Row],[المغرب]]-Tabelle4[[#This Row],[مغرب]]</f>
        <v>-2.0833333333333259E-3</v>
      </c>
      <c r="R150" s="12">
        <v>0.97916666666666663</v>
      </c>
      <c r="S150" s="15" t="s">
        <v>617</v>
      </c>
      <c r="T150" s="13">
        <f>Tabelle4[[#This Row],[العشاء]]-Tabelle4[[#This Row],[عشاء]]</f>
        <v>1.8749999999999933E-2</v>
      </c>
    </row>
    <row r="151" spans="1:20" x14ac:dyDescent="0.3">
      <c r="A151" s="11">
        <f>Tabelle4[[#This Row],[Datum]]</f>
        <v>43249</v>
      </c>
      <c r="B151" s="30">
        <v>43249</v>
      </c>
      <c r="C151" s="14">
        <v>0.13680555555555554</v>
      </c>
      <c r="D151" s="15" t="s">
        <v>596</v>
      </c>
      <c r="E151" s="13">
        <f>(Tabelle4[[#This Row],[الفجر ]]-Tabelle4[[#This Row],[فجر]])</f>
        <v>-2.9861111111111116E-2</v>
      </c>
      <c r="F151" s="12">
        <v>0.22569444444444445</v>
      </c>
      <c r="G151" s="10" t="s">
        <v>363</v>
      </c>
      <c r="H151" s="13">
        <f>Tabelle4[[#This Row],[الشروق]]-Tabelle4[[#This Row],[شروق]]</f>
        <v>2.7777777777777957E-3</v>
      </c>
      <c r="I151" s="12">
        <v>0.5625</v>
      </c>
      <c r="J151" s="10" t="s">
        <v>600</v>
      </c>
      <c r="K151" s="13">
        <f>Tabelle4[[#This Row],[الظهر]]-Tabelle4[[#This Row],[ظهر]]</f>
        <v>-2.7777777777777679E-3</v>
      </c>
      <c r="L151" s="12">
        <v>0.7416666666666667</v>
      </c>
      <c r="M151" s="10" t="s">
        <v>696</v>
      </c>
      <c r="N151" s="13">
        <f>Tabelle4[[#This Row],[العصر]]-Tabelle4[[#This Row],[عصر]]</f>
        <v>-6.9444444444444198E-4</v>
      </c>
      <c r="O151" s="12">
        <v>0.89930555555555547</v>
      </c>
      <c r="P151" s="10" t="s">
        <v>697</v>
      </c>
      <c r="Q151" s="13">
        <f>Tabelle4[[#This Row],[المغرب]]-Tabelle4[[#This Row],[مغرب]]</f>
        <v>-1.388888888888995E-3</v>
      </c>
      <c r="R151" s="12">
        <v>0.98055555555555562</v>
      </c>
      <c r="S151" s="15" t="s">
        <v>617</v>
      </c>
      <c r="T151" s="13">
        <f>Tabelle4[[#This Row],[العشاء]]-Tabelle4[[#This Row],[عشاء]]</f>
        <v>2.0138888888888928E-2</v>
      </c>
    </row>
    <row r="152" spans="1:20" x14ac:dyDescent="0.3">
      <c r="A152" s="11">
        <f>Tabelle4[[#This Row],[Datum]]</f>
        <v>43250</v>
      </c>
      <c r="B152" s="30">
        <v>43250</v>
      </c>
      <c r="C152" s="14">
        <v>0.1361111111111111</v>
      </c>
      <c r="D152" s="15" t="s">
        <v>596</v>
      </c>
      <c r="E152" s="13">
        <f>(Tabelle4[[#This Row],[الفجر ]]-Tabelle4[[#This Row],[فجر]])</f>
        <v>-3.0555555555555558E-2</v>
      </c>
      <c r="F152" s="12">
        <v>0.22500000000000001</v>
      </c>
      <c r="G152" s="10" t="s">
        <v>486</v>
      </c>
      <c r="H152" s="13">
        <f>Tabelle4[[#This Row],[الشروق]]-Tabelle4[[#This Row],[شروق]]</f>
        <v>2.7777777777777957E-3</v>
      </c>
      <c r="I152" s="12">
        <v>0.56319444444444444</v>
      </c>
      <c r="J152" s="10" t="s">
        <v>600</v>
      </c>
      <c r="K152" s="13">
        <f>Tabelle4[[#This Row],[الظهر]]-Tabelle4[[#This Row],[ظهر]]</f>
        <v>-2.0833333333333259E-3</v>
      </c>
      <c r="L152" s="12">
        <v>0.7416666666666667</v>
      </c>
      <c r="M152" s="10" t="s">
        <v>696</v>
      </c>
      <c r="N152" s="13">
        <f>Tabelle4[[#This Row],[العصر]]-Tabelle4[[#This Row],[عصر]]</f>
        <v>-6.9444444444444198E-4</v>
      </c>
      <c r="O152" s="12">
        <v>0.9</v>
      </c>
      <c r="P152" s="10" t="s">
        <v>699</v>
      </c>
      <c r="Q152" s="13">
        <f>Tabelle4[[#This Row],[المغرب]]-Tabelle4[[#This Row],[مغرب]]</f>
        <v>-2.0833333333332149E-3</v>
      </c>
      <c r="R152" s="12">
        <v>0.98125000000000007</v>
      </c>
      <c r="S152" s="15" t="s">
        <v>617</v>
      </c>
      <c r="T152" s="13">
        <f>Tabelle4[[#This Row],[العشاء]]-Tabelle4[[#This Row],[عشاء]]</f>
        <v>2.083333333333337E-2</v>
      </c>
    </row>
    <row r="153" spans="1:20" x14ac:dyDescent="0.3">
      <c r="A153" s="11">
        <f>Tabelle4[[#This Row],[Datum]]</f>
        <v>43251</v>
      </c>
      <c r="B153" s="30">
        <v>43251</v>
      </c>
      <c r="C153" s="14">
        <v>0.13472222222222222</v>
      </c>
      <c r="D153" s="15" t="s">
        <v>596</v>
      </c>
      <c r="E153" s="13">
        <f>(Tabelle4[[#This Row],[الفجر ]]-Tabelle4[[#This Row],[فجر]])</f>
        <v>-3.1944444444444442E-2</v>
      </c>
      <c r="F153" s="12">
        <v>0.22430555555555556</v>
      </c>
      <c r="G153" s="10" t="s">
        <v>369</v>
      </c>
      <c r="H153" s="13">
        <f>Tabelle4[[#This Row],[الشروق]]-Tabelle4[[#This Row],[شروق]]</f>
        <v>2.7777777777777957E-3</v>
      </c>
      <c r="I153" s="12">
        <v>0.56319444444444444</v>
      </c>
      <c r="J153" s="10" t="s">
        <v>600</v>
      </c>
      <c r="K153" s="13">
        <f>Tabelle4[[#This Row],[الظهر]]-Tabelle4[[#This Row],[ظهر]]</f>
        <v>-2.0833333333333259E-3</v>
      </c>
      <c r="L153" s="12">
        <v>0.74236111111111114</v>
      </c>
      <c r="M153" s="10" t="s">
        <v>258</v>
      </c>
      <c r="N153" s="13">
        <f>Tabelle4[[#This Row],[العصر]]-Tabelle4[[#This Row],[عصر]]</f>
        <v>-6.9444444444433095E-4</v>
      </c>
      <c r="O153" s="12">
        <v>0.90069444444444446</v>
      </c>
      <c r="P153" s="10" t="s">
        <v>701</v>
      </c>
      <c r="Q153" s="13">
        <f>Tabelle4[[#This Row],[المغرب]]-Tabelle4[[#This Row],[مغرب]]</f>
        <v>-2.0833333333333259E-3</v>
      </c>
      <c r="R153" s="12">
        <v>0.98263888888888884</v>
      </c>
      <c r="S153" s="15" t="s">
        <v>617</v>
      </c>
      <c r="T153" s="13">
        <f>Tabelle4[[#This Row],[العشاء]]-Tabelle4[[#This Row],[عشاء]]</f>
        <v>2.2222222222222143E-2</v>
      </c>
    </row>
    <row r="154" spans="1:20" x14ac:dyDescent="0.3">
      <c r="A154" s="11">
        <f>Tabelle4[[#This Row],[Datum]]</f>
        <v>43252</v>
      </c>
      <c r="B154" s="30">
        <v>43252</v>
      </c>
      <c r="C154" s="14">
        <v>0.13402777777777777</v>
      </c>
      <c r="D154" s="15" t="s">
        <v>596</v>
      </c>
      <c r="E154" s="13">
        <f>(Tabelle4[[#This Row],[الفجر ]]-Tabelle4[[#This Row],[فجر]])</f>
        <v>-3.2638888888888884E-2</v>
      </c>
      <c r="F154" s="12">
        <v>0.22361111111111109</v>
      </c>
      <c r="G154" s="10" t="s">
        <v>489</v>
      </c>
      <c r="H154" s="13">
        <f>Tabelle4[[#This Row],[الشروق]]-Tabelle4[[#This Row],[شروق]]</f>
        <v>2.7777777777777679E-3</v>
      </c>
      <c r="I154" s="12">
        <v>0.56319444444444444</v>
      </c>
      <c r="J154" s="10" t="s">
        <v>574</v>
      </c>
      <c r="K154" s="13">
        <f>Tabelle4[[#This Row],[الظهر]]-Tabelle4[[#This Row],[ظهر]]</f>
        <v>-2.7777777777777679E-3</v>
      </c>
      <c r="L154" s="12">
        <v>0.74236111111111114</v>
      </c>
      <c r="M154" s="10" t="s">
        <v>258</v>
      </c>
      <c r="N154" s="13">
        <f>Tabelle4[[#This Row],[العصر]]-Tabelle4[[#This Row],[عصر]]</f>
        <v>-6.9444444444433095E-4</v>
      </c>
      <c r="O154" s="12">
        <v>0.90138888888888891</v>
      </c>
      <c r="P154" s="10" t="s">
        <v>481</v>
      </c>
      <c r="Q154" s="13">
        <f>Tabelle4[[#This Row],[المغرب]]-Tabelle4[[#This Row],[مغرب]]</f>
        <v>-2.0833333333333259E-3</v>
      </c>
      <c r="R154" s="12">
        <v>0.98402777777777783</v>
      </c>
      <c r="S154" s="15" t="s">
        <v>617</v>
      </c>
      <c r="T154" s="13">
        <f>Tabelle4[[#This Row],[العشاء]]-Tabelle4[[#This Row],[عشاء]]</f>
        <v>2.3611111111111138E-2</v>
      </c>
    </row>
    <row r="155" spans="1:20" x14ac:dyDescent="0.3">
      <c r="A155" s="11">
        <f>Tabelle4[[#This Row],[Datum]]</f>
        <v>43253</v>
      </c>
      <c r="B155" s="30">
        <v>43253</v>
      </c>
      <c r="C155" s="14">
        <v>0.13333333333333333</v>
      </c>
      <c r="D155" s="15" t="s">
        <v>596</v>
      </c>
      <c r="E155" s="13">
        <f>(Tabelle4[[#This Row],[الفجر ]]-Tabelle4[[#This Row],[فجر]])</f>
        <v>-3.3333333333333326E-2</v>
      </c>
      <c r="F155" s="12">
        <v>0.22291666666666665</v>
      </c>
      <c r="G155" s="10" t="s">
        <v>489</v>
      </c>
      <c r="H155" s="13">
        <f>Tabelle4[[#This Row],[الشروق]]-Tabelle4[[#This Row],[شروق]]</f>
        <v>2.0833333333333259E-3</v>
      </c>
      <c r="I155" s="12">
        <v>0.56319444444444444</v>
      </c>
      <c r="J155" s="10" t="s">
        <v>574</v>
      </c>
      <c r="K155" s="13">
        <f>Tabelle4[[#This Row],[الظهر]]-Tabelle4[[#This Row],[ظهر]]</f>
        <v>-2.7777777777777679E-3</v>
      </c>
      <c r="L155" s="12">
        <v>0.74305555555555547</v>
      </c>
      <c r="M155" s="10" t="s">
        <v>258</v>
      </c>
      <c r="N155" s="13">
        <f>Tabelle4[[#This Row],[العصر]]-Tabelle4[[#This Row],[عصر]]</f>
        <v>0</v>
      </c>
      <c r="O155" s="12">
        <v>0.90208333333333324</v>
      </c>
      <c r="P155" s="10" t="s">
        <v>704</v>
      </c>
      <c r="Q155" s="13">
        <f>Tabelle4[[#This Row],[المغرب]]-Tabelle4[[#This Row],[مغرب]]</f>
        <v>-2.083333333333437E-3</v>
      </c>
      <c r="R155" s="12">
        <v>0.98472222222222217</v>
      </c>
      <c r="S155" s="15" t="s">
        <v>617</v>
      </c>
      <c r="T155" s="13">
        <f>Tabelle4[[#This Row],[العشاء]]-Tabelle4[[#This Row],[عشاء]]</f>
        <v>2.4305555555555469E-2</v>
      </c>
    </row>
    <row r="156" spans="1:20" x14ac:dyDescent="0.3">
      <c r="A156" s="11">
        <f>Tabelle4[[#This Row],[Datum]]</f>
        <v>43254</v>
      </c>
      <c r="B156" s="30">
        <v>43254</v>
      </c>
      <c r="C156" s="14">
        <v>0.13194444444444445</v>
      </c>
      <c r="D156" s="15" t="s">
        <v>596</v>
      </c>
      <c r="E156" s="13">
        <f>(Tabelle4[[#This Row],[الفجر ]]-Tabelle4[[#This Row],[فجر]])</f>
        <v>-3.472222222222221E-2</v>
      </c>
      <c r="F156" s="12">
        <v>0.22291666666666665</v>
      </c>
      <c r="G156" s="10" t="s">
        <v>375</v>
      </c>
      <c r="H156" s="13">
        <f>Tabelle4[[#This Row],[الشروق]]-Tabelle4[[#This Row],[شروق]]</f>
        <v>2.7777777777777679E-3</v>
      </c>
      <c r="I156" s="12">
        <v>0.56319444444444444</v>
      </c>
      <c r="J156" s="10" t="s">
        <v>574</v>
      </c>
      <c r="K156" s="13">
        <f>Tabelle4[[#This Row],[الظهر]]-Tabelle4[[#This Row],[ظهر]]</f>
        <v>-2.7777777777777679E-3</v>
      </c>
      <c r="L156" s="12">
        <v>0.74305555555555547</v>
      </c>
      <c r="M156" s="10" t="s">
        <v>706</v>
      </c>
      <c r="N156" s="13">
        <f>Tabelle4[[#This Row],[العصر]]-Tabelle4[[#This Row],[عصر]]</f>
        <v>-6.94444444444553E-4</v>
      </c>
      <c r="O156" s="12">
        <v>0.90277777777777779</v>
      </c>
      <c r="P156" s="10" t="s">
        <v>484</v>
      </c>
      <c r="Q156" s="13">
        <f>Tabelle4[[#This Row],[المغرب]]-Tabelle4[[#This Row],[مغرب]]</f>
        <v>-2.0833333333332149E-3</v>
      </c>
      <c r="R156" s="12">
        <v>0.98611111111111116</v>
      </c>
      <c r="S156" s="15" t="s">
        <v>617</v>
      </c>
      <c r="T156" s="13">
        <f>Tabelle4[[#This Row],[العشاء]]-Tabelle4[[#This Row],[عشاء]]</f>
        <v>2.5694444444444464E-2</v>
      </c>
    </row>
    <row r="157" spans="1:20" x14ac:dyDescent="0.3">
      <c r="A157" s="11">
        <f>Tabelle4[[#This Row],[Datum]]</f>
        <v>43255</v>
      </c>
      <c r="B157" s="30">
        <v>43255</v>
      </c>
      <c r="C157" s="14">
        <v>0.13125000000000001</v>
      </c>
      <c r="D157" s="15" t="s">
        <v>596</v>
      </c>
      <c r="E157" s="13">
        <f>(Tabelle4[[#This Row],[الفجر ]]-Tabelle4[[#This Row],[فجر]])</f>
        <v>-3.5416666666666652E-2</v>
      </c>
      <c r="F157" s="12">
        <v>0.22222222222222221</v>
      </c>
      <c r="G157" s="10" t="s">
        <v>708</v>
      </c>
      <c r="H157" s="13">
        <f>Tabelle4[[#This Row],[الشروق]]-Tabelle4[[#This Row],[شروق]]</f>
        <v>2.7777777777777679E-3</v>
      </c>
      <c r="I157" s="12">
        <v>0.56319444444444444</v>
      </c>
      <c r="J157" s="10" t="s">
        <v>574</v>
      </c>
      <c r="K157" s="13">
        <f>Tabelle4[[#This Row],[الظهر]]-Tabelle4[[#This Row],[ظهر]]</f>
        <v>-2.7777777777777679E-3</v>
      </c>
      <c r="L157" s="12">
        <v>0.74305555555555547</v>
      </c>
      <c r="M157" s="10" t="s">
        <v>706</v>
      </c>
      <c r="N157" s="13">
        <f>Tabelle4[[#This Row],[العصر]]-Tabelle4[[#This Row],[عصر]]</f>
        <v>-6.94444444444553E-4</v>
      </c>
      <c r="O157" s="12">
        <v>0.90347222222222223</v>
      </c>
      <c r="P157" s="10" t="s">
        <v>709</v>
      </c>
      <c r="Q157" s="13">
        <f>Tabelle4[[#This Row],[المغرب]]-Tabelle4[[#This Row],[مغرب]]</f>
        <v>-2.0833333333333259E-3</v>
      </c>
      <c r="R157" s="12">
        <v>0.9868055555555556</v>
      </c>
      <c r="S157" s="15" t="s">
        <v>617</v>
      </c>
      <c r="T157" s="13">
        <f>Tabelle4[[#This Row],[العشاء]]-Tabelle4[[#This Row],[عشاء]]</f>
        <v>2.6388888888888906E-2</v>
      </c>
    </row>
    <row r="158" spans="1:20" x14ac:dyDescent="0.3">
      <c r="A158" s="11">
        <f>Tabelle4[[#This Row],[Datum]]</f>
        <v>43256</v>
      </c>
      <c r="B158" s="30">
        <v>43256</v>
      </c>
      <c r="C158" s="14">
        <v>0.13055555555555556</v>
      </c>
      <c r="D158" s="15" t="s">
        <v>596</v>
      </c>
      <c r="E158" s="13">
        <f>(Tabelle4[[#This Row],[الفجر ]]-Tabelle4[[#This Row],[فجر]])</f>
        <v>-3.6111111111111094E-2</v>
      </c>
      <c r="F158" s="12">
        <v>0.22222222222222221</v>
      </c>
      <c r="G158" s="10" t="s">
        <v>708</v>
      </c>
      <c r="H158" s="13">
        <f>Tabelle4[[#This Row],[الشروق]]-Tabelle4[[#This Row],[شروق]]</f>
        <v>2.7777777777777679E-3</v>
      </c>
      <c r="I158" s="12">
        <v>0.56388888888888888</v>
      </c>
      <c r="J158" s="10" t="s">
        <v>574</v>
      </c>
      <c r="K158" s="13">
        <f>Tabelle4[[#This Row],[الظهر]]-Tabelle4[[#This Row],[ظهر]]</f>
        <v>-2.0833333333333259E-3</v>
      </c>
      <c r="L158" s="12">
        <v>0.74375000000000002</v>
      </c>
      <c r="M158" s="10" t="s">
        <v>264</v>
      </c>
      <c r="N158" s="13">
        <f>Tabelle4[[#This Row],[العصر]]-Tabelle4[[#This Row],[عصر]]</f>
        <v>-6.9444444444444198E-4</v>
      </c>
      <c r="O158" s="12">
        <v>0.90416666666666667</v>
      </c>
      <c r="P158" s="10" t="s">
        <v>487</v>
      </c>
      <c r="Q158" s="13">
        <f>Tabelle4[[#This Row],[المغرب]]-Tabelle4[[#This Row],[مغرب]]</f>
        <v>-2.0833333333333259E-3</v>
      </c>
      <c r="R158" s="12">
        <v>0.98749999999999993</v>
      </c>
      <c r="S158" s="15" t="s">
        <v>617</v>
      </c>
      <c r="T158" s="13">
        <f>Tabelle4[[#This Row],[العشاء]]-Tabelle4[[#This Row],[عشاء]]</f>
        <v>2.7083333333333237E-2</v>
      </c>
    </row>
    <row r="159" spans="1:20" x14ac:dyDescent="0.3">
      <c r="A159" s="11">
        <f>Tabelle4[[#This Row],[Datum]]</f>
        <v>43257</v>
      </c>
      <c r="B159" s="30">
        <v>43257</v>
      </c>
      <c r="C159" s="14">
        <v>0.12986111111111112</v>
      </c>
      <c r="D159" s="15" t="s">
        <v>596</v>
      </c>
      <c r="E159" s="13">
        <f>(Tabelle4[[#This Row],[الفجر ]]-Tabelle4[[#This Row],[فجر]])</f>
        <v>-3.6805555555555536E-2</v>
      </c>
      <c r="F159" s="12">
        <v>0.22152777777777777</v>
      </c>
      <c r="G159" s="10" t="s">
        <v>381</v>
      </c>
      <c r="H159" s="13">
        <f>Tabelle4[[#This Row],[الشروق]]-Tabelle4[[#This Row],[شروق]]</f>
        <v>2.7777777777777679E-3</v>
      </c>
      <c r="I159" s="12">
        <v>0.56388888888888888</v>
      </c>
      <c r="J159" s="10" t="s">
        <v>574</v>
      </c>
      <c r="K159" s="13">
        <f>Tabelle4[[#This Row],[الظهر]]-Tabelle4[[#This Row],[ظهر]]</f>
        <v>-2.0833333333333259E-3</v>
      </c>
      <c r="L159" s="12">
        <v>0.74375000000000002</v>
      </c>
      <c r="M159" s="10" t="s">
        <v>264</v>
      </c>
      <c r="N159" s="13">
        <f>Tabelle4[[#This Row],[العصر]]-Tabelle4[[#This Row],[عصر]]</f>
        <v>-6.9444444444444198E-4</v>
      </c>
      <c r="O159" s="12">
        <v>0.90486111111111101</v>
      </c>
      <c r="P159" s="10" t="s">
        <v>487</v>
      </c>
      <c r="Q159" s="13">
        <f>Tabelle4[[#This Row],[المغرب]]-Tabelle4[[#This Row],[مغرب]]</f>
        <v>-1.388888888888995E-3</v>
      </c>
      <c r="R159" s="12">
        <v>0.98888888888888893</v>
      </c>
      <c r="S159" s="15" t="s">
        <v>617</v>
      </c>
      <c r="T159" s="13">
        <f>Tabelle4[[#This Row],[العشاء]]-Tabelle4[[#This Row],[عشاء]]</f>
        <v>2.8472222222222232E-2</v>
      </c>
    </row>
    <row r="160" spans="1:20" x14ac:dyDescent="0.3">
      <c r="A160" s="11">
        <f>Tabelle4[[#This Row],[Datum]]</f>
        <v>43258</v>
      </c>
      <c r="B160" s="30">
        <v>43258</v>
      </c>
      <c r="C160" s="14">
        <v>0.12916666666666668</v>
      </c>
      <c r="D160" s="15" t="s">
        <v>596</v>
      </c>
      <c r="E160" s="13">
        <f>(Tabelle4[[#This Row],[الفجر ]]-Tabelle4[[#This Row],[فجر]])</f>
        <v>-3.7499999999999978E-2</v>
      </c>
      <c r="F160" s="12">
        <v>0.22152777777777777</v>
      </c>
      <c r="G160" s="10" t="s">
        <v>381</v>
      </c>
      <c r="H160" s="13">
        <f>Tabelle4[[#This Row],[الشروق]]-Tabelle4[[#This Row],[شروق]]</f>
        <v>2.7777777777777679E-3</v>
      </c>
      <c r="I160" s="12">
        <v>0.56388888888888888</v>
      </c>
      <c r="J160" s="10" t="s">
        <v>559</v>
      </c>
      <c r="K160" s="13">
        <f>Tabelle4[[#This Row],[الظهر]]-Tabelle4[[#This Row],[ظهر]]</f>
        <v>-2.7777777777777679E-3</v>
      </c>
      <c r="L160" s="12">
        <v>0.74444444444444446</v>
      </c>
      <c r="M160" s="10" t="s">
        <v>264</v>
      </c>
      <c r="N160" s="13">
        <f>Tabelle4[[#This Row],[العصر]]-Tabelle4[[#This Row],[عصر]]</f>
        <v>0</v>
      </c>
      <c r="O160" s="12">
        <v>0.90555555555555556</v>
      </c>
      <c r="P160" s="10" t="s">
        <v>713</v>
      </c>
      <c r="Q160" s="13">
        <f>Tabelle4[[#This Row],[المغرب]]-Tabelle4[[#This Row],[مغرب]]</f>
        <v>-1.388888888888884E-3</v>
      </c>
      <c r="R160" s="12">
        <v>0.98958333333333337</v>
      </c>
      <c r="S160" s="15" t="s">
        <v>617</v>
      </c>
      <c r="T160" s="13">
        <f>Tabelle4[[#This Row],[العشاء]]-Tabelle4[[#This Row],[عشاء]]</f>
        <v>2.9166666666666674E-2</v>
      </c>
    </row>
    <row r="161" spans="1:20" x14ac:dyDescent="0.3">
      <c r="A161" s="11">
        <f>Tabelle4[[#This Row],[Datum]]</f>
        <v>43259</v>
      </c>
      <c r="B161" s="30">
        <v>43259</v>
      </c>
      <c r="C161" s="14">
        <v>0.12847222222222224</v>
      </c>
      <c r="D161" s="15" t="s">
        <v>596</v>
      </c>
      <c r="E161" s="13">
        <f>(Tabelle4[[#This Row],[الفجر ]]-Tabelle4[[#This Row],[فجر]])</f>
        <v>-3.819444444444442E-2</v>
      </c>
      <c r="F161" s="12">
        <v>0.22083333333333333</v>
      </c>
      <c r="G161" s="10" t="s">
        <v>715</v>
      </c>
      <c r="H161" s="13">
        <f>Tabelle4[[#This Row],[الشروق]]-Tabelle4[[#This Row],[شروق]]</f>
        <v>2.7777777777777679E-3</v>
      </c>
      <c r="I161" s="12">
        <v>0.56388888888888888</v>
      </c>
      <c r="J161" s="10" t="s">
        <v>559</v>
      </c>
      <c r="K161" s="13">
        <f>Tabelle4[[#This Row],[الظهر]]-Tabelle4[[#This Row],[ظهر]]</f>
        <v>-2.7777777777777679E-3</v>
      </c>
      <c r="L161" s="12">
        <v>0.74444444444444446</v>
      </c>
      <c r="M161" s="10" t="s">
        <v>716</v>
      </c>
      <c r="N161" s="13">
        <f>Tabelle4[[#This Row],[العصر]]-Tabelle4[[#This Row],[عصر]]</f>
        <v>-6.9444444444444198E-4</v>
      </c>
      <c r="O161" s="12">
        <v>0.90555555555555556</v>
      </c>
      <c r="P161" s="10" t="s">
        <v>494</v>
      </c>
      <c r="Q161" s="13">
        <f>Tabelle4[[#This Row],[المغرب]]-Tabelle4[[#This Row],[مغرب]]</f>
        <v>-2.083333333333437E-3</v>
      </c>
      <c r="R161" s="12">
        <v>0.9902777777777777</v>
      </c>
      <c r="S161" s="15" t="s">
        <v>617</v>
      </c>
      <c r="T161" s="13">
        <f>Tabelle4[[#This Row],[العشاء]]-Tabelle4[[#This Row],[عشاء]]</f>
        <v>2.9861111111111005E-2</v>
      </c>
    </row>
    <row r="162" spans="1:20" x14ac:dyDescent="0.3">
      <c r="A162" s="11">
        <f>Tabelle4[[#This Row],[Datum]]</f>
        <v>43260</v>
      </c>
      <c r="B162" s="30">
        <v>43260</v>
      </c>
      <c r="C162" s="14">
        <v>0.1277777777777778</v>
      </c>
      <c r="D162" s="15" t="s">
        <v>596</v>
      </c>
      <c r="E162" s="13">
        <f>(Tabelle4[[#This Row],[الفجر ]]-Tabelle4[[#This Row],[فجر]])</f>
        <v>-3.8888888888888862E-2</v>
      </c>
      <c r="F162" s="12">
        <v>0.22083333333333333</v>
      </c>
      <c r="G162" s="10" t="s">
        <v>715</v>
      </c>
      <c r="H162" s="13">
        <f>Tabelle4[[#This Row],[الشروق]]-Tabelle4[[#This Row],[شروق]]</f>
        <v>2.7777777777777679E-3</v>
      </c>
      <c r="I162" s="12">
        <v>0.56388888888888888</v>
      </c>
      <c r="J162" s="10" t="s">
        <v>559</v>
      </c>
      <c r="K162" s="13">
        <f>Tabelle4[[#This Row],[الظهر]]-Tabelle4[[#This Row],[ظهر]]</f>
        <v>-2.7777777777777679E-3</v>
      </c>
      <c r="L162" s="12">
        <v>0.74444444444444446</v>
      </c>
      <c r="M162" s="10" t="s">
        <v>716</v>
      </c>
      <c r="N162" s="13">
        <f>Tabelle4[[#This Row],[العصر]]-Tabelle4[[#This Row],[عصر]]</f>
        <v>-6.9444444444444198E-4</v>
      </c>
      <c r="O162" s="12">
        <v>0.90625</v>
      </c>
      <c r="P162" s="10" t="s">
        <v>718</v>
      </c>
      <c r="Q162" s="13">
        <f>Tabelle4[[#This Row],[المغرب]]-Tabelle4[[#This Row],[مغرب]]</f>
        <v>-2.0833333333333259E-3</v>
      </c>
      <c r="R162" s="12">
        <v>0.99097222222222225</v>
      </c>
      <c r="S162" s="15" t="s">
        <v>617</v>
      </c>
      <c r="T162" s="13">
        <f>Tabelle4[[#This Row],[العشاء]]-Tabelle4[[#This Row],[عشاء]]</f>
        <v>3.0555555555555558E-2</v>
      </c>
    </row>
    <row r="163" spans="1:20" x14ac:dyDescent="0.3">
      <c r="A163" s="11">
        <f>Tabelle4[[#This Row],[Datum]]</f>
        <v>43261</v>
      </c>
      <c r="B163" s="30">
        <v>43261</v>
      </c>
      <c r="C163" s="14">
        <v>0.12708333333333333</v>
      </c>
      <c r="D163" s="15" t="s">
        <v>596</v>
      </c>
      <c r="E163" s="13">
        <f>(Tabelle4[[#This Row],[الفجر ]]-Tabelle4[[#This Row],[فجر]])</f>
        <v>-3.9583333333333331E-2</v>
      </c>
      <c r="F163" s="12">
        <v>0.22013888888888888</v>
      </c>
      <c r="G163" s="10" t="s">
        <v>715</v>
      </c>
      <c r="H163" s="13">
        <f>Tabelle4[[#This Row],[الشروق]]-Tabelle4[[#This Row],[شروق]]</f>
        <v>2.0833333333333259E-3</v>
      </c>
      <c r="I163" s="12">
        <v>0.56458333333333333</v>
      </c>
      <c r="J163" s="10" t="s">
        <v>559</v>
      </c>
      <c r="K163" s="13">
        <f>Tabelle4[[#This Row],[الظهر]]-Tabelle4[[#This Row],[ظهر]]</f>
        <v>-2.0833333333333259E-3</v>
      </c>
      <c r="L163" s="12">
        <v>0.74513888888888891</v>
      </c>
      <c r="M163" s="10" t="s">
        <v>270</v>
      </c>
      <c r="N163" s="13">
        <f>Tabelle4[[#This Row],[العصر]]-Tabelle4[[#This Row],[عصر]]</f>
        <v>-6.9444444444433095E-4</v>
      </c>
      <c r="O163" s="12">
        <v>0.90694444444444444</v>
      </c>
      <c r="P163" s="10" t="s">
        <v>497</v>
      </c>
      <c r="Q163" s="13">
        <f>Tabelle4[[#This Row],[المغرب]]-Tabelle4[[#This Row],[مغرب]]</f>
        <v>-2.0833333333333259E-3</v>
      </c>
      <c r="R163" s="12">
        <v>0.9916666666666667</v>
      </c>
      <c r="S163" s="15" t="s">
        <v>617</v>
      </c>
      <c r="T163" s="13">
        <f>Tabelle4[[#This Row],[العشاء]]-Tabelle4[[#This Row],[عشاء]]</f>
        <v>3.125E-2</v>
      </c>
    </row>
    <row r="164" spans="1:20" x14ac:dyDescent="0.3">
      <c r="A164" s="11">
        <f>Tabelle4[[#This Row],[Datum]]</f>
        <v>43262</v>
      </c>
      <c r="B164" s="30">
        <v>43262</v>
      </c>
      <c r="C164" s="14">
        <v>0.12708333333333333</v>
      </c>
      <c r="D164" s="15" t="s">
        <v>596</v>
      </c>
      <c r="E164" s="13">
        <f>(Tabelle4[[#This Row],[الفجر ]]-Tabelle4[[#This Row],[فجر]])</f>
        <v>-3.9583333333333331E-2</v>
      </c>
      <c r="F164" s="12">
        <v>0.22013888888888888</v>
      </c>
      <c r="G164" s="10" t="s">
        <v>715</v>
      </c>
      <c r="H164" s="13">
        <f>Tabelle4[[#This Row],[الشروق]]-Tabelle4[[#This Row],[شروق]]</f>
        <v>2.0833333333333259E-3</v>
      </c>
      <c r="I164" s="12">
        <v>0.56458333333333333</v>
      </c>
      <c r="J164" s="10" t="s">
        <v>559</v>
      </c>
      <c r="K164" s="13">
        <f>Tabelle4[[#This Row],[الظهر]]-Tabelle4[[#This Row],[ظهر]]</f>
        <v>-2.0833333333333259E-3</v>
      </c>
      <c r="L164" s="12">
        <v>0.74513888888888891</v>
      </c>
      <c r="M164" s="10" t="s">
        <v>270</v>
      </c>
      <c r="N164" s="13">
        <f>Tabelle4[[#This Row],[العصر]]-Tabelle4[[#This Row],[عصر]]</f>
        <v>-6.9444444444433095E-4</v>
      </c>
      <c r="O164" s="12">
        <v>0.90763888888888899</v>
      </c>
      <c r="P164" s="10" t="s">
        <v>497</v>
      </c>
      <c r="Q164" s="13">
        <f>Tabelle4[[#This Row],[المغرب]]-Tabelle4[[#This Row],[مغرب]]</f>
        <v>-1.3888888888887729E-3</v>
      </c>
      <c r="R164" s="12">
        <v>0.99236111111111114</v>
      </c>
      <c r="S164" s="15" t="s">
        <v>617</v>
      </c>
      <c r="T164" s="13">
        <f>Tabelle4[[#This Row],[العشاء]]-Tabelle4[[#This Row],[عشاء]]</f>
        <v>3.1944444444444442E-2</v>
      </c>
    </row>
    <row r="165" spans="1:20" x14ac:dyDescent="0.3">
      <c r="A165" s="11">
        <f>Tabelle4[[#This Row],[Datum]]</f>
        <v>43263</v>
      </c>
      <c r="B165" s="30">
        <v>43263</v>
      </c>
      <c r="C165" s="14">
        <v>0.12638888888888888</v>
      </c>
      <c r="D165" s="15" t="s">
        <v>596</v>
      </c>
      <c r="E165" s="13">
        <f>(Tabelle4[[#This Row],[الفجر ]]-Tabelle4[[#This Row],[فجر]])</f>
        <v>-4.0277777777777773E-2</v>
      </c>
      <c r="F165" s="12">
        <v>0.22013888888888888</v>
      </c>
      <c r="G165" s="10" t="s">
        <v>722</v>
      </c>
      <c r="H165" s="13">
        <f>Tabelle4[[#This Row],[الشروق]]-Tabelle4[[#This Row],[شروق]]</f>
        <v>2.7777777777777679E-3</v>
      </c>
      <c r="I165" s="12">
        <v>0.56458333333333333</v>
      </c>
      <c r="J165" s="10" t="s">
        <v>544</v>
      </c>
      <c r="K165" s="13">
        <f>Tabelle4[[#This Row],[الظهر]]-Tabelle4[[#This Row],[ظهر]]</f>
        <v>-2.7777777777777679E-3</v>
      </c>
      <c r="L165" s="12">
        <v>0.74583333333333324</v>
      </c>
      <c r="M165" s="10" t="s">
        <v>270</v>
      </c>
      <c r="N165" s="13">
        <f>Tabelle4[[#This Row],[العصر]]-Tabelle4[[#This Row],[عصر]]</f>
        <v>0</v>
      </c>
      <c r="O165" s="12">
        <v>0.90763888888888899</v>
      </c>
      <c r="P165" s="10" t="s">
        <v>723</v>
      </c>
      <c r="Q165" s="13">
        <f>Tabelle4[[#This Row],[المغرب]]-Tabelle4[[#This Row],[مغرب]]</f>
        <v>-2.0833333333332149E-3</v>
      </c>
      <c r="R165" s="12">
        <v>0.99305555555555547</v>
      </c>
      <c r="S165" s="15" t="s">
        <v>617</v>
      </c>
      <c r="T165" s="13">
        <f>Tabelle4[[#This Row],[العشاء]]-Tabelle4[[#This Row],[عشاء]]</f>
        <v>3.2638888888888773E-2</v>
      </c>
    </row>
    <row r="166" spans="1:20" x14ac:dyDescent="0.3">
      <c r="A166" s="11">
        <f>Tabelle4[[#This Row],[Datum]]</f>
        <v>43264</v>
      </c>
      <c r="B166" s="30">
        <v>43264</v>
      </c>
      <c r="C166" s="14">
        <v>0.12638888888888888</v>
      </c>
      <c r="D166" s="15" t="s">
        <v>596</v>
      </c>
      <c r="E166" s="13">
        <f>(Tabelle4[[#This Row],[الفجر ]]-Tabelle4[[#This Row],[فجر]])</f>
        <v>-4.0277777777777773E-2</v>
      </c>
      <c r="F166" s="12">
        <v>0.22013888888888888</v>
      </c>
      <c r="G166" s="10" t="s">
        <v>722</v>
      </c>
      <c r="H166" s="13">
        <f>Tabelle4[[#This Row],[الشروق]]-Tabelle4[[#This Row],[شروق]]</f>
        <v>2.7777777777777679E-3</v>
      </c>
      <c r="I166" s="12">
        <v>0.56458333333333333</v>
      </c>
      <c r="J166" s="10" t="s">
        <v>544</v>
      </c>
      <c r="K166" s="13">
        <f>Tabelle4[[#This Row],[الظهر]]-Tabelle4[[#This Row],[ظهر]]</f>
        <v>-2.7777777777777679E-3</v>
      </c>
      <c r="L166" s="12">
        <v>0.74583333333333324</v>
      </c>
      <c r="M166" s="10" t="s">
        <v>725</v>
      </c>
      <c r="N166" s="13">
        <f>Tabelle4[[#This Row],[العصر]]-Tabelle4[[#This Row],[عصر]]</f>
        <v>-6.94444444444553E-4</v>
      </c>
      <c r="O166" s="12">
        <v>0.90833333333333333</v>
      </c>
      <c r="P166" s="10" t="s">
        <v>723</v>
      </c>
      <c r="Q166" s="13">
        <f>Tabelle4[[#This Row],[المغرب]]-Tabelle4[[#This Row],[مغرب]]</f>
        <v>-1.388888888888884E-3</v>
      </c>
      <c r="R166" s="12">
        <v>0.99375000000000002</v>
      </c>
      <c r="S166" s="15" t="s">
        <v>617</v>
      </c>
      <c r="T166" s="13">
        <f>Tabelle4[[#This Row],[العشاء]]-Tabelle4[[#This Row],[عشاء]]</f>
        <v>3.3333333333333326E-2</v>
      </c>
    </row>
    <row r="167" spans="1:20" x14ac:dyDescent="0.3">
      <c r="A167" s="11">
        <f>Tabelle4[[#This Row],[Datum]]</f>
        <v>43265</v>
      </c>
      <c r="B167" s="30">
        <v>43265</v>
      </c>
      <c r="C167" s="14">
        <v>0.12569444444444444</v>
      </c>
      <c r="D167" s="15" t="s">
        <v>596</v>
      </c>
      <c r="E167" s="13">
        <f>(Tabelle4[[#This Row],[الفجر ]]-Tabelle4[[#This Row],[فجر]])</f>
        <v>-4.0972222222222215E-2</v>
      </c>
      <c r="F167" s="12">
        <v>0.21944444444444444</v>
      </c>
      <c r="G167" s="10" t="s">
        <v>722</v>
      </c>
      <c r="H167" s="13">
        <f>Tabelle4[[#This Row],[الشروق]]-Tabelle4[[#This Row],[شروق]]</f>
        <v>2.0833333333333259E-3</v>
      </c>
      <c r="I167" s="12">
        <v>0.56458333333333333</v>
      </c>
      <c r="J167" s="10" t="s">
        <v>544</v>
      </c>
      <c r="K167" s="13">
        <f>Tabelle4[[#This Row],[الظهر]]-Tabelle4[[#This Row],[ظهر]]</f>
        <v>-2.7777777777777679E-3</v>
      </c>
      <c r="L167" s="12">
        <v>0.74583333333333324</v>
      </c>
      <c r="M167" s="10" t="s">
        <v>725</v>
      </c>
      <c r="N167" s="13">
        <f>Tabelle4[[#This Row],[العصر]]-Tabelle4[[#This Row],[عصر]]</f>
        <v>-6.94444444444553E-4</v>
      </c>
      <c r="O167" s="12">
        <v>0.90902777777777777</v>
      </c>
      <c r="P167" s="10" t="s">
        <v>499</v>
      </c>
      <c r="Q167" s="13">
        <f>Tabelle4[[#This Row],[المغرب]]-Tabelle4[[#This Row],[مغرب]]</f>
        <v>-1.388888888888995E-3</v>
      </c>
      <c r="R167" s="12">
        <v>0.99444444444444446</v>
      </c>
      <c r="S167" s="15" t="s">
        <v>617</v>
      </c>
      <c r="T167" s="13">
        <f>Tabelle4[[#This Row],[العشاء]]-Tabelle4[[#This Row],[عشاء]]</f>
        <v>3.4027777777777768E-2</v>
      </c>
    </row>
    <row r="168" spans="1:20" x14ac:dyDescent="0.3">
      <c r="A168" s="11">
        <f>Tabelle4[[#This Row],[Datum]]</f>
        <v>43266</v>
      </c>
      <c r="B168" s="30">
        <v>43266</v>
      </c>
      <c r="C168" s="14">
        <v>0.12569444444444444</v>
      </c>
      <c r="D168" s="15" t="s">
        <v>596</v>
      </c>
      <c r="E168" s="13">
        <f>(Tabelle4[[#This Row],[الفجر ]]-Tabelle4[[#This Row],[فجر]])</f>
        <v>-4.0972222222222215E-2</v>
      </c>
      <c r="F168" s="12">
        <v>0.21944444444444444</v>
      </c>
      <c r="G168" s="10" t="s">
        <v>722</v>
      </c>
      <c r="H168" s="13">
        <f>Tabelle4[[#This Row],[الشروق]]-Tabelle4[[#This Row],[شروق]]</f>
        <v>2.0833333333333259E-3</v>
      </c>
      <c r="I168" s="12">
        <v>0.56527777777777777</v>
      </c>
      <c r="J168" s="10" t="s">
        <v>544</v>
      </c>
      <c r="K168" s="13">
        <f>Tabelle4[[#This Row],[الظهر]]-Tabelle4[[#This Row],[ظهر]]</f>
        <v>-2.0833333333333259E-3</v>
      </c>
      <c r="L168" s="12">
        <v>0.74652777777777779</v>
      </c>
      <c r="M168" s="10" t="s">
        <v>725</v>
      </c>
      <c r="N168" s="13">
        <f>Tabelle4[[#This Row],[العصر]]-Tabelle4[[#This Row],[عصر]]</f>
        <v>0</v>
      </c>
      <c r="O168" s="12">
        <v>0.90902777777777777</v>
      </c>
      <c r="P168" s="10" t="s">
        <v>728</v>
      </c>
      <c r="Q168" s="13">
        <f>Tabelle4[[#This Row],[المغرب]]-Tabelle4[[#This Row],[مغرب]]</f>
        <v>-2.0833333333333259E-3</v>
      </c>
      <c r="R168" s="12">
        <v>0.99513888888888891</v>
      </c>
      <c r="S168" s="15" t="s">
        <v>617</v>
      </c>
      <c r="T168" s="13">
        <f>Tabelle4[[#This Row],[العشاء]]-Tabelle4[[#This Row],[عشاء]]</f>
        <v>3.472222222222221E-2</v>
      </c>
    </row>
    <row r="169" spans="1:20" x14ac:dyDescent="0.3">
      <c r="A169" s="11">
        <f>Tabelle4[[#This Row],[Datum]]</f>
        <v>43267</v>
      </c>
      <c r="B169" s="30">
        <v>43267</v>
      </c>
      <c r="C169" s="14">
        <v>0.12569444444444444</v>
      </c>
      <c r="D169" s="15" t="s">
        <v>596</v>
      </c>
      <c r="E169" s="13">
        <f>(Tabelle4[[#This Row],[الفجر ]]-Tabelle4[[#This Row],[فجر]])</f>
        <v>-4.0972222222222215E-2</v>
      </c>
      <c r="F169" s="12">
        <v>0.21944444444444444</v>
      </c>
      <c r="G169" s="10" t="s">
        <v>722</v>
      </c>
      <c r="H169" s="13">
        <f>Tabelle4[[#This Row],[الشروق]]-Tabelle4[[#This Row],[شروق]]</f>
        <v>2.0833333333333259E-3</v>
      </c>
      <c r="I169" s="12">
        <v>0.56527777777777777</v>
      </c>
      <c r="J169" s="10" t="s">
        <v>544</v>
      </c>
      <c r="K169" s="13">
        <f>Tabelle4[[#This Row],[الظهر]]-Tabelle4[[#This Row],[ظهر]]</f>
        <v>-2.0833333333333259E-3</v>
      </c>
      <c r="L169" s="12">
        <v>0.74652777777777779</v>
      </c>
      <c r="M169" s="10" t="s">
        <v>276</v>
      </c>
      <c r="N169" s="13">
        <f>Tabelle4[[#This Row],[العصر]]-Tabelle4[[#This Row],[عصر]]</f>
        <v>-6.9444444444444198E-4</v>
      </c>
      <c r="O169" s="12">
        <v>0.90972222222222221</v>
      </c>
      <c r="P169" s="10" t="s">
        <v>728</v>
      </c>
      <c r="Q169" s="13">
        <f>Tabelle4[[#This Row],[المغرب]]-Tabelle4[[#This Row],[مغرب]]</f>
        <v>-1.388888888888884E-3</v>
      </c>
      <c r="R169" s="12">
        <v>0.99513888888888891</v>
      </c>
      <c r="S169" s="15" t="s">
        <v>617</v>
      </c>
      <c r="T169" s="13">
        <f>Tabelle4[[#This Row],[العشاء]]-Tabelle4[[#This Row],[عشاء]]</f>
        <v>3.472222222222221E-2</v>
      </c>
    </row>
    <row r="170" spans="1:20" x14ac:dyDescent="0.3">
      <c r="A170" s="11">
        <f>Tabelle4[[#This Row],[Datum]]</f>
        <v>43268</v>
      </c>
      <c r="B170" s="30">
        <v>43268</v>
      </c>
      <c r="C170" s="14">
        <v>0.125</v>
      </c>
      <c r="D170" s="15" t="s">
        <v>596</v>
      </c>
      <c r="E170" s="13">
        <f>(Tabelle4[[#This Row],[الفجر ]]-Tabelle4[[#This Row],[فجر]])</f>
        <v>-4.1666666666666657E-2</v>
      </c>
      <c r="F170" s="12">
        <v>0.21944444444444444</v>
      </c>
      <c r="G170" s="10" t="s">
        <v>722</v>
      </c>
      <c r="H170" s="13">
        <f>Tabelle4[[#This Row],[الشروق]]-Tabelle4[[#This Row],[شروق]]</f>
        <v>2.0833333333333259E-3</v>
      </c>
      <c r="I170" s="12">
        <v>0.56527777777777777</v>
      </c>
      <c r="J170" s="10" t="s">
        <v>531</v>
      </c>
      <c r="K170" s="13">
        <f>Tabelle4[[#This Row],[الظهر]]-Tabelle4[[#This Row],[ظهر]]</f>
        <v>-2.7777777777777679E-3</v>
      </c>
      <c r="L170" s="12">
        <v>0.74652777777777779</v>
      </c>
      <c r="M170" s="10" t="s">
        <v>276</v>
      </c>
      <c r="N170" s="13">
        <f>Tabelle4[[#This Row],[العصر]]-Tabelle4[[#This Row],[عصر]]</f>
        <v>-6.9444444444444198E-4</v>
      </c>
      <c r="O170" s="12">
        <v>0.90972222222222221</v>
      </c>
      <c r="P170" s="10" t="s">
        <v>728</v>
      </c>
      <c r="Q170" s="13">
        <f>Tabelle4[[#This Row],[المغرب]]-Tabelle4[[#This Row],[مغرب]]</f>
        <v>-1.388888888888884E-3</v>
      </c>
      <c r="R170" s="12">
        <v>0.99583333333333324</v>
      </c>
      <c r="S170" s="15" t="s">
        <v>617</v>
      </c>
      <c r="T170" s="13">
        <f>Tabelle4[[#This Row],[العشاء]]-Tabelle4[[#This Row],[عشاء]]</f>
        <v>3.5416666666666541E-2</v>
      </c>
    </row>
    <row r="171" spans="1:20" x14ac:dyDescent="0.3">
      <c r="A171" s="11">
        <f>Tabelle4[[#This Row],[Datum]]</f>
        <v>43269</v>
      </c>
      <c r="B171" s="30">
        <v>43269</v>
      </c>
      <c r="C171" s="14">
        <v>0.125</v>
      </c>
      <c r="D171" s="15" t="s">
        <v>596</v>
      </c>
      <c r="E171" s="13">
        <f>(Tabelle4[[#This Row],[الفجر ]]-Tabelle4[[#This Row],[فجر]])</f>
        <v>-4.1666666666666657E-2</v>
      </c>
      <c r="F171" s="12">
        <v>0.21944444444444444</v>
      </c>
      <c r="G171" s="10" t="s">
        <v>722</v>
      </c>
      <c r="H171" s="13">
        <f>Tabelle4[[#This Row],[الشروق]]-Tabelle4[[#This Row],[شروق]]</f>
        <v>2.0833333333333259E-3</v>
      </c>
      <c r="I171" s="12">
        <v>0.56527777777777777</v>
      </c>
      <c r="J171" s="10" t="s">
        <v>531</v>
      </c>
      <c r="K171" s="13">
        <f>Tabelle4[[#This Row],[الظهر]]-Tabelle4[[#This Row],[ظهر]]</f>
        <v>-2.7777777777777679E-3</v>
      </c>
      <c r="L171" s="12">
        <v>0.74652777777777779</v>
      </c>
      <c r="M171" s="10" t="s">
        <v>276</v>
      </c>
      <c r="N171" s="13">
        <f>Tabelle4[[#This Row],[العصر]]-Tabelle4[[#This Row],[عصر]]</f>
        <v>-6.9444444444444198E-4</v>
      </c>
      <c r="O171" s="12">
        <v>0.90972222222222221</v>
      </c>
      <c r="P171" s="10" t="s">
        <v>732</v>
      </c>
      <c r="Q171" s="13">
        <f>Tabelle4[[#This Row],[المغرب]]-Tabelle4[[#This Row],[مغرب]]</f>
        <v>-2.0833333333333259E-3</v>
      </c>
      <c r="R171" s="12">
        <v>0.99583333333333324</v>
      </c>
      <c r="S171" s="15" t="s">
        <v>617</v>
      </c>
      <c r="T171" s="13">
        <f>Tabelle4[[#This Row],[العشاء]]-Tabelle4[[#This Row],[عشاء]]</f>
        <v>3.5416666666666541E-2</v>
      </c>
    </row>
    <row r="172" spans="1:20" x14ac:dyDescent="0.3">
      <c r="A172" s="11">
        <f>Tabelle4[[#This Row],[Datum]]</f>
        <v>43270</v>
      </c>
      <c r="B172" s="30">
        <v>43270</v>
      </c>
      <c r="C172" s="14">
        <v>0.125</v>
      </c>
      <c r="D172" s="15" t="s">
        <v>596</v>
      </c>
      <c r="E172" s="13">
        <f>(Tabelle4[[#This Row],[الفجر ]]-Tabelle4[[#This Row],[فجر]])</f>
        <v>-4.1666666666666657E-2</v>
      </c>
      <c r="F172" s="12">
        <v>0.21944444444444444</v>
      </c>
      <c r="G172" s="10" t="s">
        <v>722</v>
      </c>
      <c r="H172" s="13">
        <f>Tabelle4[[#This Row],[الشروق]]-Tabelle4[[#This Row],[شروق]]</f>
        <v>2.0833333333333259E-3</v>
      </c>
      <c r="I172" s="12">
        <v>0.56527777777777777</v>
      </c>
      <c r="J172" s="10" t="s">
        <v>531</v>
      </c>
      <c r="K172" s="13">
        <f>Tabelle4[[#This Row],[الظهر]]-Tabelle4[[#This Row],[ظهر]]</f>
        <v>-2.7777777777777679E-3</v>
      </c>
      <c r="L172" s="12">
        <v>0.74722222222222223</v>
      </c>
      <c r="M172" s="10" t="s">
        <v>276</v>
      </c>
      <c r="N172" s="13">
        <f>Tabelle4[[#This Row],[العصر]]-Tabelle4[[#This Row],[عصر]]</f>
        <v>0</v>
      </c>
      <c r="O172" s="12">
        <v>0.91041666666666676</v>
      </c>
      <c r="P172" s="10" t="s">
        <v>732</v>
      </c>
      <c r="Q172" s="13">
        <f>Tabelle4[[#This Row],[المغرب]]-Tabelle4[[#This Row],[مغرب]]</f>
        <v>-1.3888888888887729E-3</v>
      </c>
      <c r="R172" s="12">
        <v>0.99652777777777779</v>
      </c>
      <c r="S172" s="15" t="s">
        <v>617</v>
      </c>
      <c r="T172" s="13">
        <f>Tabelle4[[#This Row],[العشاء]]-Tabelle4[[#This Row],[عشاء]]</f>
        <v>3.6111111111111094E-2</v>
      </c>
    </row>
    <row r="173" spans="1:20" x14ac:dyDescent="0.3">
      <c r="A173" s="11">
        <f>Tabelle4[[#This Row],[Datum]]</f>
        <v>43271</v>
      </c>
      <c r="B173" s="30">
        <v>43271</v>
      </c>
      <c r="C173" s="14">
        <v>0.125</v>
      </c>
      <c r="D173" s="15" t="s">
        <v>596</v>
      </c>
      <c r="E173" s="13">
        <f>(Tabelle4[[#This Row],[الفجر ]]-Tabelle4[[#This Row],[فجر]])</f>
        <v>-4.1666666666666657E-2</v>
      </c>
      <c r="F173" s="12">
        <v>0.21944444444444444</v>
      </c>
      <c r="G173" s="10" t="s">
        <v>722</v>
      </c>
      <c r="H173" s="13">
        <f>Tabelle4[[#This Row],[الشروق]]-Tabelle4[[#This Row],[شروق]]</f>
        <v>2.0833333333333259E-3</v>
      </c>
      <c r="I173" s="12">
        <v>0.56597222222222221</v>
      </c>
      <c r="J173" s="10" t="s">
        <v>531</v>
      </c>
      <c r="K173" s="13">
        <f>Tabelle4[[#This Row],[الظهر]]-Tabelle4[[#This Row],[ظهر]]</f>
        <v>-2.0833333333333259E-3</v>
      </c>
      <c r="L173" s="12">
        <v>0.74722222222222223</v>
      </c>
      <c r="M173" s="10" t="s">
        <v>282</v>
      </c>
      <c r="N173" s="13">
        <f>Tabelle4[[#This Row],[العصر]]-Tabelle4[[#This Row],[عصر]]</f>
        <v>-6.9444444444444198E-4</v>
      </c>
      <c r="O173" s="12">
        <v>0.91041666666666676</v>
      </c>
      <c r="P173" s="10" t="s">
        <v>732</v>
      </c>
      <c r="Q173" s="13">
        <f>Tabelle4[[#This Row],[المغرب]]-Tabelle4[[#This Row],[مغرب]]</f>
        <v>-1.3888888888887729E-3</v>
      </c>
      <c r="R173" s="12">
        <v>0.99652777777777779</v>
      </c>
      <c r="S173" s="15" t="s">
        <v>617</v>
      </c>
      <c r="T173" s="13">
        <f>Tabelle4[[#This Row],[العشاء]]-Tabelle4[[#This Row],[عشاء]]</f>
        <v>3.6111111111111094E-2</v>
      </c>
    </row>
    <row r="174" spans="1:20" x14ac:dyDescent="0.3">
      <c r="A174" s="11">
        <f>Tabelle4[[#This Row],[Datum]]</f>
        <v>43272</v>
      </c>
      <c r="B174" s="30">
        <v>43272</v>
      </c>
      <c r="C174" s="14">
        <v>0.12569444444444444</v>
      </c>
      <c r="D174" s="15" t="s">
        <v>596</v>
      </c>
      <c r="E174" s="13">
        <f>(Tabelle4[[#This Row],[الفجر ]]-Tabelle4[[#This Row],[فجر]])</f>
        <v>-4.0972222222222215E-2</v>
      </c>
      <c r="F174" s="12">
        <v>0.22013888888888888</v>
      </c>
      <c r="G174" s="10" t="s">
        <v>715</v>
      </c>
      <c r="H174" s="13">
        <f>Tabelle4[[#This Row],[الشروق]]-Tabelle4[[#This Row],[شروق]]</f>
        <v>2.0833333333333259E-3</v>
      </c>
      <c r="I174" s="12">
        <v>0.56597222222222221</v>
      </c>
      <c r="J174" s="10" t="s">
        <v>514</v>
      </c>
      <c r="K174" s="13">
        <f>Tabelle4[[#This Row],[الظهر]]-Tabelle4[[#This Row],[ظهر]]</f>
        <v>-2.7777777777777679E-3</v>
      </c>
      <c r="L174" s="12">
        <v>0.74722222222222223</v>
      </c>
      <c r="M174" s="10" t="s">
        <v>282</v>
      </c>
      <c r="N174" s="13">
        <f>Tabelle4[[#This Row],[العصر]]-Tabelle4[[#This Row],[عصر]]</f>
        <v>-6.9444444444444198E-4</v>
      </c>
      <c r="O174" s="12">
        <v>0.91041666666666676</v>
      </c>
      <c r="P174" s="10" t="s">
        <v>504</v>
      </c>
      <c r="Q174" s="13">
        <f>Tabelle4[[#This Row],[المغرب]]-Tabelle4[[#This Row],[مغرب]]</f>
        <v>-2.0833333333332149E-3</v>
      </c>
      <c r="R174" s="12">
        <v>0.99652777777777779</v>
      </c>
      <c r="S174" s="15" t="s">
        <v>617</v>
      </c>
      <c r="T174" s="13">
        <f>Tabelle4[[#This Row],[العشاء]]-Tabelle4[[#This Row],[عشاء]]</f>
        <v>3.6111111111111094E-2</v>
      </c>
    </row>
    <row r="175" spans="1:20" x14ac:dyDescent="0.3">
      <c r="A175" s="11">
        <f>Tabelle4[[#This Row],[Datum]]</f>
        <v>43273</v>
      </c>
      <c r="B175" s="30">
        <v>43273</v>
      </c>
      <c r="C175" s="14">
        <v>0.12569444444444444</v>
      </c>
      <c r="D175" s="15" t="s">
        <v>596</v>
      </c>
      <c r="E175" s="13">
        <f>(Tabelle4[[#This Row],[الفجر ]]-Tabelle4[[#This Row],[فجر]])</f>
        <v>-4.0972222222222215E-2</v>
      </c>
      <c r="F175" s="12">
        <v>0.22013888888888888</v>
      </c>
      <c r="G175" s="10" t="s">
        <v>715</v>
      </c>
      <c r="H175" s="13">
        <f>Tabelle4[[#This Row],[الشروق]]-Tabelle4[[#This Row],[شروق]]</f>
        <v>2.0833333333333259E-3</v>
      </c>
      <c r="I175" s="12">
        <v>0.56597222222222221</v>
      </c>
      <c r="J175" s="10" t="s">
        <v>514</v>
      </c>
      <c r="K175" s="13">
        <f>Tabelle4[[#This Row],[الظهر]]-Tabelle4[[#This Row],[ظهر]]</f>
        <v>-2.7777777777777679E-3</v>
      </c>
      <c r="L175" s="12">
        <v>0.74722222222222223</v>
      </c>
      <c r="M175" s="10" t="s">
        <v>282</v>
      </c>
      <c r="N175" s="13">
        <f>Tabelle4[[#This Row],[العصر]]-Tabelle4[[#This Row],[عصر]]</f>
        <v>-6.9444444444444198E-4</v>
      </c>
      <c r="O175" s="12">
        <v>0.91041666666666676</v>
      </c>
      <c r="P175" s="10" t="s">
        <v>504</v>
      </c>
      <c r="Q175" s="13">
        <f>Tabelle4[[#This Row],[المغرب]]-Tabelle4[[#This Row],[مغرب]]</f>
        <v>-2.0833333333332149E-3</v>
      </c>
      <c r="R175" s="12">
        <v>0.99652777777777779</v>
      </c>
      <c r="S175" s="15" t="s">
        <v>617</v>
      </c>
      <c r="T175" s="13">
        <f>Tabelle4[[#This Row],[العشاء]]-Tabelle4[[#This Row],[عشاء]]</f>
        <v>3.6111111111111094E-2</v>
      </c>
    </row>
    <row r="176" spans="1:20" x14ac:dyDescent="0.3">
      <c r="A176" s="11">
        <f>Tabelle4[[#This Row],[Datum]]</f>
        <v>43274</v>
      </c>
      <c r="B176" s="30">
        <v>43274</v>
      </c>
      <c r="C176" s="14">
        <v>0.12569444444444444</v>
      </c>
      <c r="D176" s="16" t="s">
        <v>738</v>
      </c>
      <c r="E176" s="13">
        <f>(Tabelle4[[#This Row],[الفجر ]]-Tabelle4[[#This Row],[فجر]])</f>
        <v>-4.1666666666666657E-2</v>
      </c>
      <c r="F176" s="12">
        <v>0.22013888888888888</v>
      </c>
      <c r="G176" s="10" t="s">
        <v>715</v>
      </c>
      <c r="H176" s="13">
        <f>Tabelle4[[#This Row],[الشروق]]-Tabelle4[[#This Row],[شروق]]</f>
        <v>2.0833333333333259E-3</v>
      </c>
      <c r="I176" s="12">
        <v>0.56597222222222221</v>
      </c>
      <c r="J176" s="10" t="s">
        <v>514</v>
      </c>
      <c r="K176" s="13">
        <f>Tabelle4[[#This Row],[الظهر]]-Tabelle4[[#This Row],[ظهر]]</f>
        <v>-2.7777777777777679E-3</v>
      </c>
      <c r="L176" s="12">
        <v>0.74722222222222223</v>
      </c>
      <c r="M176" s="10" t="s">
        <v>282</v>
      </c>
      <c r="N176" s="13">
        <f>Tabelle4[[#This Row],[العصر]]-Tabelle4[[#This Row],[عصر]]</f>
        <v>-6.9444444444444198E-4</v>
      </c>
      <c r="O176" s="12">
        <v>0.91041666666666676</v>
      </c>
      <c r="P176" s="10" t="s">
        <v>504</v>
      </c>
      <c r="Q176" s="13">
        <f>Tabelle4[[#This Row],[المغرب]]-Tabelle4[[#This Row],[مغرب]]</f>
        <v>-2.0833333333332149E-3</v>
      </c>
      <c r="R176" s="12">
        <v>0.99722222222222223</v>
      </c>
      <c r="S176" s="15" t="s">
        <v>617</v>
      </c>
      <c r="T176" s="13">
        <f>Tabelle4[[#This Row],[العشاء]]-Tabelle4[[#This Row],[عشاء]]</f>
        <v>3.6805555555555536E-2</v>
      </c>
    </row>
    <row r="177" spans="1:20" x14ac:dyDescent="0.3">
      <c r="A177" s="11">
        <f>Tabelle4[[#This Row],[Datum]]</f>
        <v>43275</v>
      </c>
      <c r="B177" s="30">
        <v>43275</v>
      </c>
      <c r="C177" s="14">
        <v>0.12638888888888888</v>
      </c>
      <c r="D177" s="16" t="s">
        <v>738</v>
      </c>
      <c r="E177" s="13">
        <f>(Tabelle4[[#This Row],[الفجر ]]-Tabelle4[[#This Row],[فجر]])</f>
        <v>-4.0972222222222215E-2</v>
      </c>
      <c r="F177" s="12">
        <v>0.22013888888888888</v>
      </c>
      <c r="G177" s="10" t="s">
        <v>381</v>
      </c>
      <c r="H177" s="13">
        <f>Tabelle4[[#This Row],[الشروق]]-Tabelle4[[#This Row],[شروق]]</f>
        <v>1.388888888888884E-3</v>
      </c>
      <c r="I177" s="12">
        <v>0.56597222222222221</v>
      </c>
      <c r="J177" s="10" t="s">
        <v>514</v>
      </c>
      <c r="K177" s="13">
        <f>Tabelle4[[#This Row],[الظهر]]-Tabelle4[[#This Row],[ظهر]]</f>
        <v>-2.7777777777777679E-3</v>
      </c>
      <c r="L177" s="12">
        <v>0.74791666666666667</v>
      </c>
      <c r="M177" s="10" t="s">
        <v>282</v>
      </c>
      <c r="N177" s="13">
        <f>Tabelle4[[#This Row],[العصر]]-Tabelle4[[#This Row],[عصر]]</f>
        <v>0</v>
      </c>
      <c r="O177" s="12">
        <v>0.91111111111111109</v>
      </c>
      <c r="P177" s="10" t="s">
        <v>504</v>
      </c>
      <c r="Q177" s="13">
        <f>Tabelle4[[#This Row],[المغرب]]-Tabelle4[[#This Row],[مغرب]]</f>
        <v>-1.388888888888884E-3</v>
      </c>
      <c r="R177" s="12">
        <v>0.99722222222222223</v>
      </c>
      <c r="S177" s="15" t="s">
        <v>617</v>
      </c>
      <c r="T177" s="13">
        <f>Tabelle4[[#This Row],[العشاء]]-Tabelle4[[#This Row],[عشاء]]</f>
        <v>3.6805555555555536E-2</v>
      </c>
    </row>
    <row r="178" spans="1:20" x14ac:dyDescent="0.3">
      <c r="A178" s="11">
        <f>Tabelle4[[#This Row],[Datum]]</f>
        <v>43276</v>
      </c>
      <c r="B178" s="30">
        <v>43276</v>
      </c>
      <c r="C178" s="14">
        <v>0.12638888888888888</v>
      </c>
      <c r="D178" s="16" t="s">
        <v>592</v>
      </c>
      <c r="E178" s="13">
        <f>(Tabelle4[[#This Row],[الفجر ]]-Tabelle4[[#This Row],[فجر]])</f>
        <v>-4.1666666666666657E-2</v>
      </c>
      <c r="F178" s="12">
        <v>0.22083333333333333</v>
      </c>
      <c r="G178" s="10" t="s">
        <v>381</v>
      </c>
      <c r="H178" s="13">
        <f>Tabelle4[[#This Row],[الشروق]]-Tabelle4[[#This Row],[شروق]]</f>
        <v>2.0833333333333259E-3</v>
      </c>
      <c r="I178" s="12">
        <v>0.56666666666666665</v>
      </c>
      <c r="J178" s="10" t="s">
        <v>514</v>
      </c>
      <c r="K178" s="13">
        <f>Tabelle4[[#This Row],[الظهر]]-Tabelle4[[#This Row],[ظهر]]</f>
        <v>-2.0833333333333259E-3</v>
      </c>
      <c r="L178" s="12">
        <v>0.74791666666666667</v>
      </c>
      <c r="M178" s="10" t="s">
        <v>282</v>
      </c>
      <c r="N178" s="13">
        <f>Tabelle4[[#This Row],[العصر]]-Tabelle4[[#This Row],[عصر]]</f>
        <v>0</v>
      </c>
      <c r="O178" s="12">
        <v>0.91111111111111109</v>
      </c>
      <c r="P178" s="10" t="s">
        <v>504</v>
      </c>
      <c r="Q178" s="13">
        <f>Tabelle4[[#This Row],[المغرب]]-Tabelle4[[#This Row],[مغرب]]</f>
        <v>-1.388888888888884E-3</v>
      </c>
      <c r="R178" s="12">
        <v>0.99652777777777779</v>
      </c>
      <c r="S178" s="15" t="s">
        <v>617</v>
      </c>
      <c r="T178" s="13">
        <f>Tabelle4[[#This Row],[العشاء]]-Tabelle4[[#This Row],[عشاء]]</f>
        <v>3.6111111111111094E-2</v>
      </c>
    </row>
    <row r="179" spans="1:20" x14ac:dyDescent="0.3">
      <c r="A179" s="11">
        <f>Tabelle4[[#This Row],[Datum]]</f>
        <v>43277</v>
      </c>
      <c r="B179" s="30">
        <v>43277</v>
      </c>
      <c r="C179" s="14">
        <v>0.12708333333333333</v>
      </c>
      <c r="D179" s="16" t="s">
        <v>592</v>
      </c>
      <c r="E179" s="13">
        <f>(Tabelle4[[#This Row],[الفجر ]]-Tabelle4[[#This Row],[فجر]])</f>
        <v>-4.0972222222222215E-2</v>
      </c>
      <c r="F179" s="12">
        <v>0.22083333333333333</v>
      </c>
      <c r="G179" s="10" t="s">
        <v>381</v>
      </c>
      <c r="H179" s="13">
        <f>Tabelle4[[#This Row],[الشروق]]-Tabelle4[[#This Row],[شروق]]</f>
        <v>2.0833333333333259E-3</v>
      </c>
      <c r="I179" s="12">
        <v>0.56666666666666665</v>
      </c>
      <c r="J179" s="10" t="s">
        <v>501</v>
      </c>
      <c r="K179" s="13">
        <f>Tabelle4[[#This Row],[الظهر]]-Tabelle4[[#This Row],[ظهر]]</f>
        <v>-2.7777777777777679E-3</v>
      </c>
      <c r="L179" s="12">
        <v>0.74791666666666667</v>
      </c>
      <c r="M179" s="10" t="s">
        <v>742</v>
      </c>
      <c r="N179" s="13">
        <f>Tabelle4[[#This Row],[العصر]]-Tabelle4[[#This Row],[عصر]]</f>
        <v>-6.9444444444433095E-4</v>
      </c>
      <c r="O179" s="12">
        <v>0.91111111111111109</v>
      </c>
      <c r="P179" s="10" t="s">
        <v>504</v>
      </c>
      <c r="Q179" s="13">
        <f>Tabelle4[[#This Row],[المغرب]]-Tabelle4[[#This Row],[مغرب]]</f>
        <v>-1.388888888888884E-3</v>
      </c>
      <c r="R179" s="12">
        <v>0.99652777777777779</v>
      </c>
      <c r="S179" s="15" t="s">
        <v>617</v>
      </c>
      <c r="T179" s="13">
        <f>Tabelle4[[#This Row],[العشاء]]-Tabelle4[[#This Row],[عشاء]]</f>
        <v>3.6111111111111094E-2</v>
      </c>
    </row>
    <row r="180" spans="1:20" x14ac:dyDescent="0.3">
      <c r="A180" s="11">
        <f>Tabelle4[[#This Row],[Datum]]</f>
        <v>43278</v>
      </c>
      <c r="B180" s="30">
        <v>43278</v>
      </c>
      <c r="C180" s="14">
        <v>0.12708333333333333</v>
      </c>
      <c r="D180" s="16" t="s">
        <v>592</v>
      </c>
      <c r="E180" s="13">
        <f>(Tabelle4[[#This Row],[الفجر ]]-Tabelle4[[#This Row],[فجر]])</f>
        <v>-4.0972222222222215E-2</v>
      </c>
      <c r="F180" s="12">
        <v>0.22152777777777777</v>
      </c>
      <c r="G180" s="10" t="s">
        <v>708</v>
      </c>
      <c r="H180" s="13">
        <f>Tabelle4[[#This Row],[الشروق]]-Tabelle4[[#This Row],[شروق]]</f>
        <v>2.0833333333333259E-3</v>
      </c>
      <c r="I180" s="12">
        <v>0.56666666666666665</v>
      </c>
      <c r="J180" s="10" t="s">
        <v>501</v>
      </c>
      <c r="K180" s="13">
        <f>Tabelle4[[#This Row],[الظهر]]-Tabelle4[[#This Row],[ظهر]]</f>
        <v>-2.7777777777777679E-3</v>
      </c>
      <c r="L180" s="12">
        <v>0.74791666666666667</v>
      </c>
      <c r="M180" s="10" t="s">
        <v>742</v>
      </c>
      <c r="N180" s="13">
        <f>Tabelle4[[#This Row],[العصر]]-Tabelle4[[#This Row],[عصر]]</f>
        <v>-6.9444444444433095E-4</v>
      </c>
      <c r="O180" s="12">
        <v>0.91041666666666676</v>
      </c>
      <c r="P180" s="10" t="s">
        <v>504</v>
      </c>
      <c r="Q180" s="13">
        <f>Tabelle4[[#This Row],[المغرب]]-Tabelle4[[#This Row],[مغرب]]</f>
        <v>-2.0833333333332149E-3</v>
      </c>
      <c r="R180" s="12">
        <v>0.99652777777777779</v>
      </c>
      <c r="S180" s="15" t="s">
        <v>617</v>
      </c>
      <c r="T180" s="13">
        <f>Tabelle4[[#This Row],[العشاء]]-Tabelle4[[#This Row],[عشاء]]</f>
        <v>3.6111111111111094E-2</v>
      </c>
    </row>
    <row r="181" spans="1:20" x14ac:dyDescent="0.3">
      <c r="A181" s="11">
        <f>Tabelle4[[#This Row],[Datum]]</f>
        <v>43279</v>
      </c>
      <c r="B181" s="30">
        <v>43279</v>
      </c>
      <c r="C181" s="14">
        <v>0.1277777777777778</v>
      </c>
      <c r="D181" s="16" t="s">
        <v>745</v>
      </c>
      <c r="E181" s="13">
        <f>(Tabelle4[[#This Row],[الفجر ]]-Tabelle4[[#This Row],[فجر]])</f>
        <v>-4.0972222222222188E-2</v>
      </c>
      <c r="F181" s="12">
        <v>0.22152777777777777</v>
      </c>
      <c r="G181" s="10" t="s">
        <v>708</v>
      </c>
      <c r="H181" s="13">
        <f>Tabelle4[[#This Row],[الشروق]]-Tabelle4[[#This Row],[شروق]]</f>
        <v>2.0833333333333259E-3</v>
      </c>
      <c r="I181" s="12">
        <v>0.56666666666666665</v>
      </c>
      <c r="J181" s="10" t="s">
        <v>501</v>
      </c>
      <c r="K181" s="13">
        <f>Tabelle4[[#This Row],[الظهر]]-Tabelle4[[#This Row],[ظهر]]</f>
        <v>-2.7777777777777679E-3</v>
      </c>
      <c r="L181" s="12">
        <v>0.74791666666666667</v>
      </c>
      <c r="M181" s="10" t="s">
        <v>742</v>
      </c>
      <c r="N181" s="13">
        <f>Tabelle4[[#This Row],[العصر]]-Tabelle4[[#This Row],[عصر]]</f>
        <v>-6.9444444444433095E-4</v>
      </c>
      <c r="O181" s="12">
        <v>0.91041666666666676</v>
      </c>
      <c r="P181" s="10" t="s">
        <v>504</v>
      </c>
      <c r="Q181" s="13">
        <f>Tabelle4[[#This Row],[المغرب]]-Tabelle4[[#This Row],[مغرب]]</f>
        <v>-2.0833333333332149E-3</v>
      </c>
      <c r="R181" s="12">
        <v>0.99652777777777779</v>
      </c>
      <c r="S181" s="15" t="s">
        <v>617</v>
      </c>
      <c r="T181" s="13">
        <f>Tabelle4[[#This Row],[العشاء]]-Tabelle4[[#This Row],[عشاء]]</f>
        <v>3.6111111111111094E-2</v>
      </c>
    </row>
    <row r="182" spans="1:20" x14ac:dyDescent="0.3">
      <c r="A182" s="11">
        <f>Tabelle4[[#This Row],[Datum]]</f>
        <v>43280</v>
      </c>
      <c r="B182" s="30">
        <v>43280</v>
      </c>
      <c r="C182" s="14">
        <v>0.12847222222222224</v>
      </c>
      <c r="D182" s="16" t="s">
        <v>745</v>
      </c>
      <c r="E182" s="13">
        <f>(Tabelle4[[#This Row],[الفجر ]]-Tabelle4[[#This Row],[فجر]])</f>
        <v>-4.0277777777777746E-2</v>
      </c>
      <c r="F182" s="12">
        <v>0.22222222222222221</v>
      </c>
      <c r="G182" s="10" t="s">
        <v>375</v>
      </c>
      <c r="H182" s="13">
        <f>Tabelle4[[#This Row],[الشروق]]-Tabelle4[[#This Row],[شروق]]</f>
        <v>2.0833333333333259E-3</v>
      </c>
      <c r="I182" s="12">
        <v>0.56666666666666665</v>
      </c>
      <c r="J182" s="10" t="s">
        <v>501</v>
      </c>
      <c r="K182" s="13">
        <f>Tabelle4[[#This Row],[الظهر]]-Tabelle4[[#This Row],[ظهر]]</f>
        <v>-2.7777777777777679E-3</v>
      </c>
      <c r="L182" s="12">
        <v>0.74791666666666667</v>
      </c>
      <c r="M182" s="10" t="s">
        <v>742</v>
      </c>
      <c r="N182" s="13">
        <f>Tabelle4[[#This Row],[العصر]]-Tabelle4[[#This Row],[عصر]]</f>
        <v>-6.9444444444433095E-4</v>
      </c>
      <c r="O182" s="12">
        <v>0.91041666666666676</v>
      </c>
      <c r="P182" s="10" t="s">
        <v>732</v>
      </c>
      <c r="Q182" s="13">
        <f>Tabelle4[[#This Row],[المغرب]]-Tabelle4[[#This Row],[مغرب]]</f>
        <v>-1.3888888888887729E-3</v>
      </c>
      <c r="R182" s="12">
        <v>0.99583333333333324</v>
      </c>
      <c r="S182" s="15" t="s">
        <v>617</v>
      </c>
      <c r="T182" s="13">
        <f>Tabelle4[[#This Row],[العشاء]]-Tabelle4[[#This Row],[عشاء]]</f>
        <v>3.5416666666666541E-2</v>
      </c>
    </row>
    <row r="183" spans="1:20" x14ac:dyDescent="0.3">
      <c r="A183" s="11">
        <f>Tabelle4[[#This Row],[Datum]]</f>
        <v>43281</v>
      </c>
      <c r="B183" s="30">
        <v>43281</v>
      </c>
      <c r="C183" s="14">
        <v>0.12916666666666668</v>
      </c>
      <c r="D183" s="16" t="s">
        <v>748</v>
      </c>
      <c r="E183" s="13">
        <f>(Tabelle4[[#This Row],[الفجر ]]-Tabelle4[[#This Row],[فجر]])</f>
        <v>-4.0277777777777746E-2</v>
      </c>
      <c r="F183" s="12">
        <v>0.22222222222222221</v>
      </c>
      <c r="G183" s="10" t="s">
        <v>489</v>
      </c>
      <c r="H183" s="13">
        <f>Tabelle4[[#This Row],[الشروق]]-Tabelle4[[#This Row],[شروق]]</f>
        <v>1.388888888888884E-3</v>
      </c>
      <c r="I183" s="12">
        <v>0.56736111111111109</v>
      </c>
      <c r="J183" s="10" t="s">
        <v>501</v>
      </c>
      <c r="K183" s="13">
        <f>Tabelle4[[#This Row],[الظهر]]-Tabelle4[[#This Row],[ظهر]]</f>
        <v>-2.0833333333333259E-3</v>
      </c>
      <c r="L183" s="12">
        <v>0.74791666666666667</v>
      </c>
      <c r="M183" s="10" t="s">
        <v>742</v>
      </c>
      <c r="N183" s="13">
        <f>Tabelle4[[#This Row],[العصر]]-Tabelle4[[#This Row],[عصر]]</f>
        <v>-6.9444444444433095E-4</v>
      </c>
      <c r="O183" s="12">
        <v>0.91041666666666676</v>
      </c>
      <c r="P183" s="10" t="s">
        <v>732</v>
      </c>
      <c r="Q183" s="13">
        <f>Tabelle4[[#This Row],[المغرب]]-Tabelle4[[#This Row],[مغرب]]</f>
        <v>-1.3888888888887729E-3</v>
      </c>
      <c r="R183" s="12">
        <v>0.99583333333333324</v>
      </c>
      <c r="S183" s="10" t="s">
        <v>749</v>
      </c>
      <c r="T183" s="13">
        <f>Tabelle4[[#This Row],[العشاء]]-Tabelle4[[#This Row],[عشاء]]</f>
        <v>3.6111111111110983E-2</v>
      </c>
    </row>
    <row r="184" spans="1:20" x14ac:dyDescent="0.3">
      <c r="A184" s="11">
        <f>Tabelle4[[#This Row],[Datum]]</f>
        <v>43282</v>
      </c>
      <c r="B184" s="30">
        <v>43282</v>
      </c>
      <c r="C184" s="14">
        <v>0.12986111111111112</v>
      </c>
      <c r="D184" s="16" t="s">
        <v>587</v>
      </c>
      <c r="E184" s="13">
        <f>(Tabelle4[[#This Row],[الفجر ]]-Tabelle4[[#This Row],[فجر]])</f>
        <v>-4.0277777777777746E-2</v>
      </c>
      <c r="F184" s="12">
        <v>0.22291666666666665</v>
      </c>
      <c r="G184" s="10" t="s">
        <v>489</v>
      </c>
      <c r="H184" s="13">
        <f>Tabelle4[[#This Row],[الشروق]]-Tabelle4[[#This Row],[شروق]]</f>
        <v>2.0833333333333259E-3</v>
      </c>
      <c r="I184" s="12">
        <v>0.56736111111111109</v>
      </c>
      <c r="J184" s="10" t="s">
        <v>491</v>
      </c>
      <c r="K184" s="13">
        <f>Tabelle4[[#This Row],[الظهر]]-Tabelle4[[#This Row],[ظهر]]</f>
        <v>-2.7777777777777679E-3</v>
      </c>
      <c r="L184" s="12">
        <v>0.74791666666666667</v>
      </c>
      <c r="M184" s="10" t="s">
        <v>742</v>
      </c>
      <c r="N184" s="13">
        <f>Tabelle4[[#This Row],[العصر]]-Tabelle4[[#This Row],[عصر]]</f>
        <v>-6.9444444444433095E-4</v>
      </c>
      <c r="O184" s="12">
        <v>0.91041666666666676</v>
      </c>
      <c r="P184" s="10" t="s">
        <v>732</v>
      </c>
      <c r="Q184" s="13">
        <f>Tabelle4[[#This Row],[المغرب]]-Tabelle4[[#This Row],[مغرب]]</f>
        <v>-1.3888888888887729E-3</v>
      </c>
      <c r="R184" s="12">
        <v>0.99513888888888891</v>
      </c>
      <c r="S184" s="10" t="s">
        <v>749</v>
      </c>
      <c r="T184" s="13">
        <f>Tabelle4[[#This Row],[العشاء]]-Tabelle4[[#This Row],[عشاء]]</f>
        <v>3.5416666666666652E-2</v>
      </c>
    </row>
    <row r="185" spans="1:20" x14ac:dyDescent="0.3">
      <c r="A185" s="11">
        <f>Tabelle4[[#This Row],[Datum]]</f>
        <v>43283</v>
      </c>
      <c r="B185" s="30">
        <v>43283</v>
      </c>
      <c r="C185" s="14">
        <v>0.13055555555555556</v>
      </c>
      <c r="D185" s="16" t="s">
        <v>587</v>
      </c>
      <c r="E185" s="13">
        <f>(Tabelle4[[#This Row],[الفجر ]]-Tabelle4[[#This Row],[فجر]])</f>
        <v>-3.9583333333333304E-2</v>
      </c>
      <c r="F185" s="12">
        <v>0.22361111111111109</v>
      </c>
      <c r="G185" s="10" t="s">
        <v>369</v>
      </c>
      <c r="H185" s="13">
        <f>Tabelle4[[#This Row],[الشروق]]-Tabelle4[[#This Row],[شروق]]</f>
        <v>2.0833333333333259E-3</v>
      </c>
      <c r="I185" s="12">
        <v>0.56736111111111109</v>
      </c>
      <c r="J185" s="10" t="s">
        <v>491</v>
      </c>
      <c r="K185" s="13">
        <f>Tabelle4[[#This Row],[الظهر]]-Tabelle4[[#This Row],[ظهر]]</f>
        <v>-2.7777777777777679E-3</v>
      </c>
      <c r="L185" s="12">
        <v>0.74791666666666667</v>
      </c>
      <c r="M185" s="10" t="s">
        <v>742</v>
      </c>
      <c r="N185" s="13">
        <f>Tabelle4[[#This Row],[العصر]]-Tabelle4[[#This Row],[عصر]]</f>
        <v>-6.9444444444433095E-4</v>
      </c>
      <c r="O185" s="12">
        <v>0.90972222222222221</v>
      </c>
      <c r="P185" s="10" t="s">
        <v>732</v>
      </c>
      <c r="Q185" s="13">
        <f>Tabelle4[[#This Row],[المغرب]]-Tabelle4[[#This Row],[مغرب]]</f>
        <v>-2.0833333333333259E-3</v>
      </c>
      <c r="R185" s="12">
        <v>0.99513888888888891</v>
      </c>
      <c r="S185" s="10" t="s">
        <v>749</v>
      </c>
      <c r="T185" s="13">
        <f>Tabelle4[[#This Row],[العشاء]]-Tabelle4[[#This Row],[عشاء]]</f>
        <v>3.5416666666666652E-2</v>
      </c>
    </row>
    <row r="186" spans="1:20" x14ac:dyDescent="0.3">
      <c r="A186" s="11">
        <f>Tabelle4[[#This Row],[Datum]]</f>
        <v>43284</v>
      </c>
      <c r="B186" s="30">
        <v>43284</v>
      </c>
      <c r="C186" s="14">
        <v>0.13125000000000001</v>
      </c>
      <c r="D186" s="16" t="s">
        <v>753</v>
      </c>
      <c r="E186" s="13">
        <f>(Tabelle4[[#This Row],[الفجر ]]-Tabelle4[[#This Row],[فجر]])</f>
        <v>-3.9583333333333304E-2</v>
      </c>
      <c r="F186" s="12">
        <v>0.22361111111111109</v>
      </c>
      <c r="G186" s="10" t="s">
        <v>486</v>
      </c>
      <c r="H186" s="13">
        <f>Tabelle4[[#This Row],[الشروق]]-Tabelle4[[#This Row],[شروق]]</f>
        <v>1.388888888888884E-3</v>
      </c>
      <c r="I186" s="12">
        <v>0.56736111111111109</v>
      </c>
      <c r="J186" s="10" t="s">
        <v>491</v>
      </c>
      <c r="K186" s="13">
        <f>Tabelle4[[#This Row],[الظهر]]-Tabelle4[[#This Row],[ظهر]]</f>
        <v>-2.7777777777777679E-3</v>
      </c>
      <c r="L186" s="12">
        <v>0.74791666666666667</v>
      </c>
      <c r="M186" s="10" t="s">
        <v>742</v>
      </c>
      <c r="N186" s="13">
        <f>Tabelle4[[#This Row],[العصر]]-Tabelle4[[#This Row],[عصر]]</f>
        <v>-6.9444444444433095E-4</v>
      </c>
      <c r="O186" s="12">
        <v>0.90972222222222221</v>
      </c>
      <c r="P186" s="10" t="s">
        <v>728</v>
      </c>
      <c r="Q186" s="13">
        <f>Tabelle4[[#This Row],[المغرب]]-Tabelle4[[#This Row],[مغرب]]</f>
        <v>-1.388888888888884E-3</v>
      </c>
      <c r="R186" s="12">
        <v>0.99444444444444446</v>
      </c>
      <c r="S186" s="10" t="s">
        <v>749</v>
      </c>
      <c r="T186" s="13">
        <f>Tabelle4[[#This Row],[العشاء]]-Tabelle4[[#This Row],[عشاء]]</f>
        <v>3.472222222222221E-2</v>
      </c>
    </row>
    <row r="187" spans="1:20" x14ac:dyDescent="0.3">
      <c r="A187" s="11">
        <f>Tabelle4[[#This Row],[Datum]]</f>
        <v>43285</v>
      </c>
      <c r="B187" s="30">
        <v>43285</v>
      </c>
      <c r="C187" s="14">
        <v>0.13194444444444445</v>
      </c>
      <c r="D187" s="16" t="s">
        <v>753</v>
      </c>
      <c r="E187" s="13">
        <f>(Tabelle4[[#This Row],[الفجر ]]-Tabelle4[[#This Row],[فجر]])</f>
        <v>-3.8888888888888862E-2</v>
      </c>
      <c r="F187" s="12">
        <v>0.22430555555555556</v>
      </c>
      <c r="G187" s="10" t="s">
        <v>363</v>
      </c>
      <c r="H187" s="13">
        <f>Tabelle4[[#This Row],[الشروق]]-Tabelle4[[#This Row],[شروق]]</f>
        <v>1.3888888888889117E-3</v>
      </c>
      <c r="I187" s="12">
        <v>0.56736111111111109</v>
      </c>
      <c r="J187" s="10" t="s">
        <v>491</v>
      </c>
      <c r="K187" s="13">
        <f>Tabelle4[[#This Row],[الظهر]]-Tabelle4[[#This Row],[ظهر]]</f>
        <v>-2.7777777777777679E-3</v>
      </c>
      <c r="L187" s="12">
        <v>0.74791666666666667</v>
      </c>
      <c r="M187" s="10" t="s">
        <v>742</v>
      </c>
      <c r="N187" s="13">
        <f>Tabelle4[[#This Row],[العصر]]-Tabelle4[[#This Row],[عصر]]</f>
        <v>-6.9444444444433095E-4</v>
      </c>
      <c r="O187" s="12">
        <v>0.90902777777777777</v>
      </c>
      <c r="P187" s="10" t="s">
        <v>728</v>
      </c>
      <c r="Q187" s="13">
        <f>Tabelle4[[#This Row],[المغرب]]-Tabelle4[[#This Row],[مغرب]]</f>
        <v>-2.0833333333333259E-3</v>
      </c>
      <c r="R187" s="12">
        <v>0.99375000000000002</v>
      </c>
      <c r="S187" s="10" t="s">
        <v>749</v>
      </c>
      <c r="T187" s="13">
        <f>Tabelle4[[#This Row],[العشاء]]-Tabelle4[[#This Row],[عشاء]]</f>
        <v>3.4027777777777768E-2</v>
      </c>
    </row>
    <row r="188" spans="1:20" x14ac:dyDescent="0.3">
      <c r="A188" s="11">
        <f>Tabelle4[[#This Row],[Datum]]</f>
        <v>43286</v>
      </c>
      <c r="B188" s="30">
        <v>43286</v>
      </c>
      <c r="C188" s="14">
        <v>0.13263888888888889</v>
      </c>
      <c r="D188" s="16" t="s">
        <v>756</v>
      </c>
      <c r="E188" s="13">
        <f>(Tabelle4[[#This Row],[الفجر ]]-Tabelle4[[#This Row],[فجر]])</f>
        <v>-3.8888888888888862E-2</v>
      </c>
      <c r="F188" s="12">
        <v>0.22500000000000001</v>
      </c>
      <c r="G188" s="10" t="s">
        <v>363</v>
      </c>
      <c r="H188" s="13">
        <f>Tabelle4[[#This Row],[الشروق]]-Tabelle4[[#This Row],[شروق]]</f>
        <v>2.0833333333333537E-3</v>
      </c>
      <c r="I188" s="12">
        <v>0.56736111111111109</v>
      </c>
      <c r="J188" s="10" t="s">
        <v>491</v>
      </c>
      <c r="K188" s="13">
        <f>Tabelle4[[#This Row],[الظهر]]-Tabelle4[[#This Row],[ظهر]]</f>
        <v>-2.7777777777777679E-3</v>
      </c>
      <c r="L188" s="12">
        <v>0.74791666666666667</v>
      </c>
      <c r="M188" s="10" t="s">
        <v>742</v>
      </c>
      <c r="N188" s="13">
        <f>Tabelle4[[#This Row],[العصر]]-Tabelle4[[#This Row],[عصر]]</f>
        <v>-6.9444444444433095E-4</v>
      </c>
      <c r="O188" s="12">
        <v>0.90902777777777777</v>
      </c>
      <c r="P188" s="10" t="s">
        <v>499</v>
      </c>
      <c r="Q188" s="13">
        <f>Tabelle4[[#This Row],[المغرب]]-Tabelle4[[#This Row],[مغرب]]</f>
        <v>-1.388888888888995E-3</v>
      </c>
      <c r="R188" s="12">
        <v>0.99305555555555547</v>
      </c>
      <c r="S188" s="10" t="s">
        <v>614</v>
      </c>
      <c r="T188" s="13">
        <f>Tabelle4[[#This Row],[العشاء]]-Tabelle4[[#This Row],[عشاء]]</f>
        <v>3.4027777777777768E-2</v>
      </c>
    </row>
    <row r="189" spans="1:20" x14ac:dyDescent="0.3">
      <c r="A189" s="11">
        <f>Tabelle4[[#This Row],[Datum]]</f>
        <v>43287</v>
      </c>
      <c r="B189" s="30">
        <v>43287</v>
      </c>
      <c r="C189" s="14">
        <v>0.13402777777777777</v>
      </c>
      <c r="D189" s="16" t="s">
        <v>758</v>
      </c>
      <c r="E189" s="13">
        <f>(Tabelle4[[#This Row],[الفجر ]]-Tabelle4[[#This Row],[فجر]])</f>
        <v>-3.8194444444444475E-2</v>
      </c>
      <c r="F189" s="12">
        <v>0.22569444444444445</v>
      </c>
      <c r="G189" s="10" t="s">
        <v>693</v>
      </c>
      <c r="H189" s="13">
        <f>Tabelle4[[#This Row],[الشروق]]-Tabelle4[[#This Row],[شروق]]</f>
        <v>2.0833333333333537E-3</v>
      </c>
      <c r="I189" s="12">
        <v>0.56805555555555554</v>
      </c>
      <c r="J189" s="10" t="s">
        <v>491</v>
      </c>
      <c r="K189" s="13">
        <f>Tabelle4[[#This Row],[الظهر]]-Tabelle4[[#This Row],[ظهر]]</f>
        <v>-2.0833333333333259E-3</v>
      </c>
      <c r="L189" s="12">
        <v>0.74791666666666667</v>
      </c>
      <c r="M189" s="10" t="s">
        <v>742</v>
      </c>
      <c r="N189" s="13">
        <f>Tabelle4[[#This Row],[العصر]]-Tabelle4[[#This Row],[عصر]]</f>
        <v>-6.9444444444433095E-4</v>
      </c>
      <c r="O189" s="12">
        <v>0.90833333333333333</v>
      </c>
      <c r="P189" s="10" t="s">
        <v>499</v>
      </c>
      <c r="Q189" s="13">
        <f>Tabelle4[[#This Row],[المغرب]]-Tabelle4[[#This Row],[مغرب]]</f>
        <v>-2.083333333333437E-3</v>
      </c>
      <c r="R189" s="12">
        <v>0.99236111111111114</v>
      </c>
      <c r="S189" s="10" t="s">
        <v>614</v>
      </c>
      <c r="T189" s="13">
        <f>Tabelle4[[#This Row],[العشاء]]-Tabelle4[[#This Row],[عشاء]]</f>
        <v>3.3333333333333437E-2</v>
      </c>
    </row>
    <row r="190" spans="1:20" x14ac:dyDescent="0.3">
      <c r="A190" s="11">
        <f>Tabelle4[[#This Row],[Datum]]</f>
        <v>43288</v>
      </c>
      <c r="B190" s="30">
        <v>43288</v>
      </c>
      <c r="C190" s="14">
        <v>0.13472222222222222</v>
      </c>
      <c r="D190" s="16" t="s">
        <v>758</v>
      </c>
      <c r="E190" s="13">
        <f>(Tabelle4[[#This Row],[الفجر ]]-Tabelle4[[#This Row],[فجر]])</f>
        <v>-3.7500000000000033E-2</v>
      </c>
      <c r="F190" s="12">
        <v>0.22638888888888889</v>
      </c>
      <c r="G190" s="10" t="s">
        <v>357</v>
      </c>
      <c r="H190" s="13">
        <f>Tabelle4[[#This Row],[الشروق]]-Tabelle4[[#This Row],[شروق]]</f>
        <v>2.0833333333333259E-3</v>
      </c>
      <c r="I190" s="12">
        <v>0.56805555555555554</v>
      </c>
      <c r="J190" s="10" t="s">
        <v>479</v>
      </c>
      <c r="K190" s="13">
        <f>Tabelle4[[#This Row],[الظهر]]-Tabelle4[[#This Row],[ظهر]]</f>
        <v>-2.7777777777777679E-3</v>
      </c>
      <c r="L190" s="12">
        <v>0.74791666666666667</v>
      </c>
      <c r="M190" s="10" t="s">
        <v>742</v>
      </c>
      <c r="N190" s="13">
        <f>Tabelle4[[#This Row],[العصر]]-Tabelle4[[#This Row],[عصر]]</f>
        <v>-6.9444444444433095E-4</v>
      </c>
      <c r="O190" s="12">
        <v>0.90833333333333333</v>
      </c>
      <c r="P190" s="10" t="s">
        <v>723</v>
      </c>
      <c r="Q190" s="13">
        <f>Tabelle4[[#This Row],[المغرب]]-Tabelle4[[#This Row],[مغرب]]</f>
        <v>-1.388888888888884E-3</v>
      </c>
      <c r="R190" s="12">
        <v>0.9916666666666667</v>
      </c>
      <c r="S190" s="10" t="s">
        <v>760</v>
      </c>
      <c r="T190" s="13">
        <f>Tabelle4[[#This Row],[العشاء]]-Tabelle4[[#This Row],[عشاء]]</f>
        <v>3.3333333333333326E-2</v>
      </c>
    </row>
    <row r="191" spans="1:20" x14ac:dyDescent="0.3">
      <c r="A191" s="11">
        <f>Tabelle4[[#This Row],[Datum]]</f>
        <v>43289</v>
      </c>
      <c r="B191" s="30">
        <v>43289</v>
      </c>
      <c r="C191" s="14">
        <v>0.1361111111111111</v>
      </c>
      <c r="D191" s="16" t="s">
        <v>583</v>
      </c>
      <c r="E191" s="13">
        <f>(Tabelle4[[#This Row],[الفجر ]]-Tabelle4[[#This Row],[فجر]])</f>
        <v>-3.6805555555555591E-2</v>
      </c>
      <c r="F191" s="12">
        <v>0.22708333333333333</v>
      </c>
      <c r="G191" s="10" t="s">
        <v>688</v>
      </c>
      <c r="H191" s="13">
        <f>Tabelle4[[#This Row],[الشروق]]-Tabelle4[[#This Row],[شروق]]</f>
        <v>2.0833333333333259E-3</v>
      </c>
      <c r="I191" s="12">
        <v>0.56805555555555554</v>
      </c>
      <c r="J191" s="10" t="s">
        <v>479</v>
      </c>
      <c r="K191" s="13">
        <f>Tabelle4[[#This Row],[الظهر]]-Tabelle4[[#This Row],[ظهر]]</f>
        <v>-2.7777777777777679E-3</v>
      </c>
      <c r="L191" s="12">
        <v>0.74791666666666667</v>
      </c>
      <c r="M191" s="10" t="s">
        <v>742</v>
      </c>
      <c r="N191" s="13">
        <f>Tabelle4[[#This Row],[العصر]]-Tabelle4[[#This Row],[عصر]]</f>
        <v>-6.9444444444433095E-4</v>
      </c>
      <c r="O191" s="12">
        <v>0.90763888888888899</v>
      </c>
      <c r="P191" s="10" t="s">
        <v>497</v>
      </c>
      <c r="Q191" s="13">
        <f>Tabelle4[[#This Row],[المغرب]]-Tabelle4[[#This Row],[مغرب]]</f>
        <v>-1.3888888888887729E-3</v>
      </c>
      <c r="R191" s="12">
        <v>0.99097222222222225</v>
      </c>
      <c r="S191" s="10" t="s">
        <v>760</v>
      </c>
      <c r="T191" s="13">
        <f>Tabelle4[[#This Row],[العشاء]]-Tabelle4[[#This Row],[عشاء]]</f>
        <v>3.2638888888888884E-2</v>
      </c>
    </row>
    <row r="192" spans="1:20" x14ac:dyDescent="0.3">
      <c r="A192" s="11">
        <f>Tabelle4[[#This Row],[Datum]]</f>
        <v>43290</v>
      </c>
      <c r="B192" s="30">
        <v>43290</v>
      </c>
      <c r="C192" s="14">
        <v>0.13680555555555554</v>
      </c>
      <c r="D192" s="16" t="s">
        <v>763</v>
      </c>
      <c r="E192" s="13">
        <f>(Tabelle4[[#This Row],[الفجر ]]-Tabelle4[[#This Row],[فجر]])</f>
        <v>-3.6805555555555591E-2</v>
      </c>
      <c r="F192" s="12">
        <v>0.22708333333333333</v>
      </c>
      <c r="G192" s="10" t="s">
        <v>351</v>
      </c>
      <c r="H192" s="13">
        <f>Tabelle4[[#This Row],[الشروق]]-Tabelle4[[#This Row],[شروق]]</f>
        <v>1.388888888888884E-3</v>
      </c>
      <c r="I192" s="12">
        <v>0.56805555555555554</v>
      </c>
      <c r="J192" s="10" t="s">
        <v>479</v>
      </c>
      <c r="K192" s="13">
        <f>Tabelle4[[#This Row],[الظهر]]-Tabelle4[[#This Row],[ظهر]]</f>
        <v>-2.7777777777777679E-3</v>
      </c>
      <c r="L192" s="12">
        <v>0.74791666666666667</v>
      </c>
      <c r="M192" s="10" t="s">
        <v>742</v>
      </c>
      <c r="N192" s="13">
        <f>Tabelle4[[#This Row],[العصر]]-Tabelle4[[#This Row],[عصر]]</f>
        <v>-6.9444444444433095E-4</v>
      </c>
      <c r="O192" s="12">
        <v>0.90763888888888899</v>
      </c>
      <c r="P192" s="10" t="s">
        <v>497</v>
      </c>
      <c r="Q192" s="13">
        <f>Tabelle4[[#This Row],[المغرب]]-Tabelle4[[#This Row],[مغرب]]</f>
        <v>-1.3888888888887729E-3</v>
      </c>
      <c r="R192" s="12">
        <v>0.9902777777777777</v>
      </c>
      <c r="S192" s="10" t="s">
        <v>760</v>
      </c>
      <c r="T192" s="13">
        <f>Tabelle4[[#This Row],[العشاء]]-Tabelle4[[#This Row],[عشاء]]</f>
        <v>3.1944444444444331E-2</v>
      </c>
    </row>
    <row r="193" spans="1:20" x14ac:dyDescent="0.3">
      <c r="A193" s="11">
        <f>Tabelle4[[#This Row],[Datum]]</f>
        <v>43291</v>
      </c>
      <c r="B193" s="30">
        <v>43291</v>
      </c>
      <c r="C193" s="14">
        <v>0.13819444444444443</v>
      </c>
      <c r="D193" s="16" t="s">
        <v>765</v>
      </c>
      <c r="E193" s="13">
        <f>(Tabelle4[[#This Row],[الفجر ]]-Tabelle4[[#This Row],[فجر]])</f>
        <v>-3.6111111111111149E-2</v>
      </c>
      <c r="F193" s="12">
        <v>0.22777777777777777</v>
      </c>
      <c r="G193" s="10" t="s">
        <v>477</v>
      </c>
      <c r="H193" s="13">
        <f>Tabelle4[[#This Row],[الشروق]]-Tabelle4[[#This Row],[شروق]]</f>
        <v>1.388888888888884E-3</v>
      </c>
      <c r="I193" s="12">
        <v>0.56805555555555554</v>
      </c>
      <c r="J193" s="10" t="s">
        <v>479</v>
      </c>
      <c r="K193" s="13">
        <f>Tabelle4[[#This Row],[الظهر]]-Tabelle4[[#This Row],[ظهر]]</f>
        <v>-2.7777777777777679E-3</v>
      </c>
      <c r="L193" s="12">
        <v>0.74791666666666667</v>
      </c>
      <c r="M193" s="10" t="s">
        <v>282</v>
      </c>
      <c r="N193" s="13">
        <f>Tabelle4[[#This Row],[العصر]]-Tabelle4[[#This Row],[عصر]]</f>
        <v>0</v>
      </c>
      <c r="O193" s="12">
        <v>0.90694444444444444</v>
      </c>
      <c r="P193" s="10" t="s">
        <v>718</v>
      </c>
      <c r="Q193" s="13">
        <f>Tabelle4[[#This Row],[المغرب]]-Tabelle4[[#This Row],[مغرب]]</f>
        <v>-1.388888888888884E-3</v>
      </c>
      <c r="R193" s="12">
        <v>0.98958333333333337</v>
      </c>
      <c r="S193" s="10" t="s">
        <v>766</v>
      </c>
      <c r="T193" s="13">
        <f>Tabelle4[[#This Row],[العشاء]]-Tabelle4[[#This Row],[عشاء]]</f>
        <v>3.1944444444444442E-2</v>
      </c>
    </row>
    <row r="194" spans="1:20" x14ac:dyDescent="0.3">
      <c r="A194" s="11">
        <f>Tabelle4[[#This Row],[Datum]]</f>
        <v>43292</v>
      </c>
      <c r="B194" s="30">
        <v>43292</v>
      </c>
      <c r="C194" s="14">
        <v>0.1388888888888889</v>
      </c>
      <c r="D194" s="16" t="s">
        <v>765</v>
      </c>
      <c r="E194" s="13">
        <f>(Tabelle4[[#This Row],[الفجر ]]-Tabelle4[[#This Row],[فجر]])</f>
        <v>-3.541666666666668E-2</v>
      </c>
      <c r="F194" s="12">
        <v>0.22847222222222222</v>
      </c>
      <c r="G194" s="10" t="s">
        <v>345</v>
      </c>
      <c r="H194" s="13">
        <f>Tabelle4[[#This Row],[الشروق]]-Tabelle4[[#This Row],[شروق]]</f>
        <v>1.388888888888884E-3</v>
      </c>
      <c r="I194" s="12">
        <v>0.56805555555555554</v>
      </c>
      <c r="J194" s="10" t="s">
        <v>479</v>
      </c>
      <c r="K194" s="13">
        <f>Tabelle4[[#This Row],[الظهر]]-Tabelle4[[#This Row],[ظهر]]</f>
        <v>-2.7777777777777679E-3</v>
      </c>
      <c r="L194" s="12">
        <v>0.74722222222222223</v>
      </c>
      <c r="M194" s="10" t="s">
        <v>282</v>
      </c>
      <c r="N194" s="13">
        <f>Tabelle4[[#This Row],[العصر]]-Tabelle4[[#This Row],[عصر]]</f>
        <v>-6.9444444444444198E-4</v>
      </c>
      <c r="O194" s="12">
        <v>0.90625</v>
      </c>
      <c r="P194" s="10" t="s">
        <v>494</v>
      </c>
      <c r="Q194" s="13">
        <f>Tabelle4[[#This Row],[المغرب]]-Tabelle4[[#This Row],[مغرب]]</f>
        <v>-1.388888888888995E-3</v>
      </c>
      <c r="R194" s="12">
        <v>0.98888888888888893</v>
      </c>
      <c r="S194" s="10" t="s">
        <v>766</v>
      </c>
      <c r="T194" s="13">
        <f>Tabelle4[[#This Row],[العشاء]]-Tabelle4[[#This Row],[عشاء]]</f>
        <v>3.125E-2</v>
      </c>
    </row>
    <row r="195" spans="1:20" x14ac:dyDescent="0.3">
      <c r="A195" s="11">
        <f>Tabelle4[[#This Row],[Datum]]</f>
        <v>43293</v>
      </c>
      <c r="B195" s="30">
        <v>43293</v>
      </c>
      <c r="C195" s="14">
        <v>0.14027777777777778</v>
      </c>
      <c r="D195" s="16" t="s">
        <v>579</v>
      </c>
      <c r="E195" s="13">
        <f>(Tabelle4[[#This Row],[الفجر ]]-Tabelle4[[#This Row],[فجر]])</f>
        <v>-3.4722222222222238E-2</v>
      </c>
      <c r="F195" s="12">
        <v>0.22916666666666666</v>
      </c>
      <c r="G195" s="10" t="s">
        <v>678</v>
      </c>
      <c r="H195" s="13">
        <f>Tabelle4[[#This Row],[الشروق]]-Tabelle4[[#This Row],[شروق]]</f>
        <v>1.388888888888884E-3</v>
      </c>
      <c r="I195" s="12">
        <v>0.56805555555555554</v>
      </c>
      <c r="J195" s="10" t="s">
        <v>479</v>
      </c>
      <c r="K195" s="13">
        <f>Tabelle4[[#This Row],[الظهر]]-Tabelle4[[#This Row],[ظهر]]</f>
        <v>-2.7777777777777679E-3</v>
      </c>
      <c r="L195" s="12">
        <v>0.74722222222222223</v>
      </c>
      <c r="M195" s="10" t="s">
        <v>282</v>
      </c>
      <c r="N195" s="13">
        <f>Tabelle4[[#This Row],[العصر]]-Tabelle4[[#This Row],[عصر]]</f>
        <v>-6.9444444444444198E-4</v>
      </c>
      <c r="O195" s="12">
        <v>0.90555555555555556</v>
      </c>
      <c r="P195" s="10" t="s">
        <v>713</v>
      </c>
      <c r="Q195" s="13">
        <f>Tabelle4[[#This Row],[المغرب]]-Tabelle4[[#This Row],[مغرب]]</f>
        <v>-1.388888888888884E-3</v>
      </c>
      <c r="R195" s="12">
        <v>0.98819444444444438</v>
      </c>
      <c r="S195" s="10" t="s">
        <v>609</v>
      </c>
      <c r="T195" s="13">
        <f>Tabelle4[[#This Row],[العشاء]]-Tabelle4[[#This Row],[عشاء]]</f>
        <v>3.125E-2</v>
      </c>
    </row>
    <row r="196" spans="1:20" x14ac:dyDescent="0.3">
      <c r="A196" s="11">
        <f>Tabelle4[[#This Row],[Datum]]</f>
        <v>43294</v>
      </c>
      <c r="B196" s="30">
        <v>43294</v>
      </c>
      <c r="C196" s="14">
        <v>0.14166666666666666</v>
      </c>
      <c r="D196" s="16" t="s">
        <v>770</v>
      </c>
      <c r="E196" s="13">
        <f>(Tabelle4[[#This Row],[الفجر ]]-Tabelle4[[#This Row],[فجر]])</f>
        <v>-3.4027777777777796E-2</v>
      </c>
      <c r="F196" s="12">
        <v>0.23055555555555554</v>
      </c>
      <c r="G196" s="10" t="s">
        <v>675</v>
      </c>
      <c r="H196" s="13">
        <f>Tabelle4[[#This Row],[الشروق]]-Tabelle4[[#This Row],[شروق]]</f>
        <v>2.0833333333333259E-3</v>
      </c>
      <c r="I196" s="12">
        <v>0.56805555555555554</v>
      </c>
      <c r="J196" s="10" t="s">
        <v>479</v>
      </c>
      <c r="K196" s="13">
        <f>Tabelle4[[#This Row],[الظهر]]-Tabelle4[[#This Row],[ظهر]]</f>
        <v>-2.7777777777777679E-3</v>
      </c>
      <c r="L196" s="12">
        <v>0.74722222222222223</v>
      </c>
      <c r="M196" s="10" t="s">
        <v>282</v>
      </c>
      <c r="N196" s="13">
        <f>Tabelle4[[#This Row],[العصر]]-Tabelle4[[#This Row],[عصر]]</f>
        <v>-6.9444444444444198E-4</v>
      </c>
      <c r="O196" s="12">
        <v>0.90486111111111101</v>
      </c>
      <c r="P196" s="10" t="s">
        <v>713</v>
      </c>
      <c r="Q196" s="13">
        <f>Tabelle4[[#This Row],[المغرب]]-Tabelle4[[#This Row],[مغرب]]</f>
        <v>-2.083333333333437E-3</v>
      </c>
      <c r="R196" s="12">
        <v>0.9868055555555556</v>
      </c>
      <c r="S196" s="10" t="s">
        <v>771</v>
      </c>
      <c r="T196" s="13">
        <f>Tabelle4[[#This Row],[العشاء]]-Tabelle4[[#This Row],[عشاء]]</f>
        <v>3.0555555555555669E-2</v>
      </c>
    </row>
    <row r="197" spans="1:20" x14ac:dyDescent="0.3">
      <c r="A197" s="11">
        <f>Tabelle4[[#This Row],[Datum]]</f>
        <v>43295</v>
      </c>
      <c r="B197" s="30">
        <v>43295</v>
      </c>
      <c r="C197" s="14">
        <v>0.1423611111111111</v>
      </c>
      <c r="D197" s="16" t="s">
        <v>773</v>
      </c>
      <c r="E197" s="13">
        <f>(Tabelle4[[#This Row],[الفجر ]]-Tabelle4[[#This Row],[فجر]])</f>
        <v>-3.4027777777777796E-2</v>
      </c>
      <c r="F197" s="12">
        <v>0.23124999999999998</v>
      </c>
      <c r="G197" s="10" t="s">
        <v>339</v>
      </c>
      <c r="H197" s="13">
        <f>Tabelle4[[#This Row],[الشروق]]-Tabelle4[[#This Row],[شروق]]</f>
        <v>2.0833333333333259E-3</v>
      </c>
      <c r="I197" s="12">
        <v>0.56805555555555554</v>
      </c>
      <c r="J197" s="10" t="s">
        <v>774</v>
      </c>
      <c r="K197" s="13">
        <f>Tabelle4[[#This Row],[الظهر]]-Tabelle4[[#This Row],[ظهر]]</f>
        <v>-3.4722222222222099E-3</v>
      </c>
      <c r="L197" s="12">
        <v>0.74722222222222223</v>
      </c>
      <c r="M197" s="10" t="s">
        <v>282</v>
      </c>
      <c r="N197" s="13">
        <f>Tabelle4[[#This Row],[العصر]]-Tabelle4[[#This Row],[عصر]]</f>
        <v>-6.9444444444444198E-4</v>
      </c>
      <c r="O197" s="12">
        <v>0.90486111111111101</v>
      </c>
      <c r="P197" s="10" t="s">
        <v>487</v>
      </c>
      <c r="Q197" s="13">
        <f>Tabelle4[[#This Row],[المغرب]]-Tabelle4[[#This Row],[مغرب]]</f>
        <v>-1.388888888888995E-3</v>
      </c>
      <c r="R197" s="12">
        <v>0.98611111111111116</v>
      </c>
      <c r="S197" s="10" t="s">
        <v>771</v>
      </c>
      <c r="T197" s="13">
        <f>Tabelle4[[#This Row],[العشاء]]-Tabelle4[[#This Row],[عشاء]]</f>
        <v>2.9861111111111227E-2</v>
      </c>
    </row>
    <row r="198" spans="1:20" x14ac:dyDescent="0.3">
      <c r="A198" s="11">
        <f>Tabelle4[[#This Row],[Datum]]</f>
        <v>43296</v>
      </c>
      <c r="B198" s="30">
        <v>43296</v>
      </c>
      <c r="C198" s="14">
        <v>0.14375000000000002</v>
      </c>
      <c r="D198" s="16" t="s">
        <v>573</v>
      </c>
      <c r="E198" s="13">
        <f>(Tabelle4[[#This Row],[الفجر ]]-Tabelle4[[#This Row],[فجر]])</f>
        <v>-3.3333333333333326E-2</v>
      </c>
      <c r="F198" s="12">
        <v>0.23194444444444443</v>
      </c>
      <c r="G198" s="10" t="s">
        <v>333</v>
      </c>
      <c r="H198" s="13">
        <f>Tabelle4[[#This Row],[الشروق]]-Tabelle4[[#This Row],[شروق]]</f>
        <v>1.388888888888884E-3</v>
      </c>
      <c r="I198" s="12">
        <v>0.56874999999999998</v>
      </c>
      <c r="J198" s="10" t="s">
        <v>774</v>
      </c>
      <c r="K198" s="13">
        <f>Tabelle4[[#This Row],[الظهر]]-Tabelle4[[#This Row],[ظهر]]</f>
        <v>-2.7777777777777679E-3</v>
      </c>
      <c r="L198" s="12">
        <v>0.74722222222222223</v>
      </c>
      <c r="M198" s="10" t="s">
        <v>276</v>
      </c>
      <c r="N198" s="13">
        <f>Tabelle4[[#This Row],[العصر]]-Tabelle4[[#This Row],[عصر]]</f>
        <v>0</v>
      </c>
      <c r="O198" s="12">
        <v>0.90416666666666667</v>
      </c>
      <c r="P198" s="10" t="s">
        <v>709</v>
      </c>
      <c r="Q198" s="13">
        <f>Tabelle4[[#This Row],[المغرب]]-Tabelle4[[#This Row],[مغرب]]</f>
        <v>-1.388888888888884E-3</v>
      </c>
      <c r="R198" s="12">
        <v>0.98472222222222217</v>
      </c>
      <c r="S198" s="10" t="s">
        <v>776</v>
      </c>
      <c r="T198" s="13">
        <f>Tabelle4[[#This Row],[العشاء]]-Tabelle4[[#This Row],[عشاء]]</f>
        <v>2.9166666666666563E-2</v>
      </c>
    </row>
    <row r="199" spans="1:20" x14ac:dyDescent="0.3">
      <c r="A199" s="11">
        <f>Tabelle4[[#This Row],[Datum]]</f>
        <v>43297</v>
      </c>
      <c r="B199" s="30">
        <v>43297</v>
      </c>
      <c r="C199" s="14">
        <v>0.1451388888888889</v>
      </c>
      <c r="D199" s="16" t="s">
        <v>573</v>
      </c>
      <c r="E199" s="13">
        <f>(Tabelle4[[#This Row],[الفجر ]]-Tabelle4[[#This Row],[فجر]])</f>
        <v>-3.1944444444444442E-2</v>
      </c>
      <c r="F199" s="12">
        <v>0.23263888888888887</v>
      </c>
      <c r="G199" s="10" t="s">
        <v>666</v>
      </c>
      <c r="H199" s="13">
        <f>Tabelle4[[#This Row],[الشروق]]-Tabelle4[[#This Row],[شروق]]</f>
        <v>1.388888888888884E-3</v>
      </c>
      <c r="I199" s="12">
        <v>0.56874999999999998</v>
      </c>
      <c r="J199" s="10" t="s">
        <v>774</v>
      </c>
      <c r="K199" s="13">
        <f>Tabelle4[[#This Row],[الظهر]]-Tabelle4[[#This Row],[ظهر]]</f>
        <v>-2.7777777777777679E-3</v>
      </c>
      <c r="L199" s="12">
        <v>0.74652777777777779</v>
      </c>
      <c r="M199" s="10" t="s">
        <v>276</v>
      </c>
      <c r="N199" s="13">
        <f>Tabelle4[[#This Row],[العصر]]-Tabelle4[[#This Row],[عصر]]</f>
        <v>-6.9444444444444198E-4</v>
      </c>
      <c r="O199" s="12">
        <v>0.90347222222222223</v>
      </c>
      <c r="P199" s="10" t="s">
        <v>484</v>
      </c>
      <c r="Q199" s="13">
        <f>Tabelle4[[#This Row],[المغرب]]-Tabelle4[[#This Row],[مغرب]]</f>
        <v>-1.3888888888887729E-3</v>
      </c>
      <c r="R199" s="12">
        <v>0.98402777777777783</v>
      </c>
      <c r="S199" s="10" t="s">
        <v>776</v>
      </c>
      <c r="T199" s="13">
        <f>Tabelle4[[#This Row],[العشاء]]-Tabelle4[[#This Row],[عشاء]]</f>
        <v>2.8472222222222232E-2</v>
      </c>
    </row>
    <row r="200" spans="1:20" x14ac:dyDescent="0.3">
      <c r="A200" s="11">
        <f>Tabelle4[[#This Row],[Datum]]</f>
        <v>43298</v>
      </c>
      <c r="B200" s="30">
        <v>43298</v>
      </c>
      <c r="C200" s="14">
        <v>0.14652777777777778</v>
      </c>
      <c r="D200" s="16" t="s">
        <v>573</v>
      </c>
      <c r="E200" s="13">
        <f>(Tabelle4[[#This Row],[الفجر ]]-Tabelle4[[#This Row],[فجر]])</f>
        <v>-3.0555555555555558E-2</v>
      </c>
      <c r="F200" s="12">
        <v>0.23333333333333331</v>
      </c>
      <c r="G200" s="10" t="s">
        <v>327</v>
      </c>
      <c r="H200" s="13">
        <f>Tabelle4[[#This Row],[الشروق]]-Tabelle4[[#This Row],[شروق]]</f>
        <v>1.388888888888884E-3</v>
      </c>
      <c r="I200" s="12">
        <v>0.56874999999999998</v>
      </c>
      <c r="J200" s="10" t="s">
        <v>774</v>
      </c>
      <c r="K200" s="13">
        <f>Tabelle4[[#This Row],[الظهر]]-Tabelle4[[#This Row],[ظهر]]</f>
        <v>-2.7777777777777679E-3</v>
      </c>
      <c r="L200" s="12">
        <v>0.74652777777777779</v>
      </c>
      <c r="M200" s="10" t="s">
        <v>276</v>
      </c>
      <c r="N200" s="13">
        <f>Tabelle4[[#This Row],[العصر]]-Tabelle4[[#This Row],[عصر]]</f>
        <v>-6.9444444444444198E-4</v>
      </c>
      <c r="O200" s="12">
        <v>0.90277777777777779</v>
      </c>
      <c r="P200" s="10" t="s">
        <v>704</v>
      </c>
      <c r="Q200" s="13">
        <f>Tabelle4[[#This Row],[المغرب]]-Tabelle4[[#This Row],[مغرب]]</f>
        <v>-1.388888888888884E-3</v>
      </c>
      <c r="R200" s="12">
        <v>0.98263888888888884</v>
      </c>
      <c r="S200" s="10" t="s">
        <v>776</v>
      </c>
      <c r="T200" s="13">
        <f>Tabelle4[[#This Row],[العشاء]]-Tabelle4[[#This Row],[عشاء]]</f>
        <v>2.7083333333333237E-2</v>
      </c>
    </row>
    <row r="201" spans="1:20" x14ac:dyDescent="0.3">
      <c r="A201" s="11">
        <f>Tabelle4[[#This Row],[Datum]]</f>
        <v>43299</v>
      </c>
      <c r="B201" s="30">
        <v>43299</v>
      </c>
      <c r="C201" s="14">
        <v>0.14722222222222223</v>
      </c>
      <c r="D201" s="16" t="s">
        <v>573</v>
      </c>
      <c r="E201" s="13">
        <f>(Tabelle4[[#This Row],[الفجر ]]-Tabelle4[[#This Row],[فجر]])</f>
        <v>-2.9861111111111116E-2</v>
      </c>
      <c r="F201" s="12">
        <v>0.23402777777777781</v>
      </c>
      <c r="G201" s="10" t="s">
        <v>660</v>
      </c>
      <c r="H201" s="13">
        <f>Tabelle4[[#This Row],[الشروق]]-Tabelle4[[#This Row],[شروق]]</f>
        <v>1.3888888888889395E-3</v>
      </c>
      <c r="I201" s="12">
        <v>0.56874999999999998</v>
      </c>
      <c r="J201" s="10" t="s">
        <v>774</v>
      </c>
      <c r="K201" s="13">
        <f>Tabelle4[[#This Row],[الظهر]]-Tabelle4[[#This Row],[ظهر]]</f>
        <v>-2.7777777777777679E-3</v>
      </c>
      <c r="L201" s="12">
        <v>0.74652777777777779</v>
      </c>
      <c r="M201" s="10" t="s">
        <v>725</v>
      </c>
      <c r="N201" s="13">
        <f>Tabelle4[[#This Row],[العصر]]-Tabelle4[[#This Row],[عصر]]</f>
        <v>0</v>
      </c>
      <c r="O201" s="12">
        <v>0.90208333333333324</v>
      </c>
      <c r="P201" s="10" t="s">
        <v>481</v>
      </c>
      <c r="Q201" s="13">
        <f>Tabelle4[[#This Row],[المغرب]]-Tabelle4[[#This Row],[مغرب]]</f>
        <v>-1.388888888888995E-3</v>
      </c>
      <c r="R201" s="12">
        <v>0.9819444444444444</v>
      </c>
      <c r="S201" s="10" t="s">
        <v>776</v>
      </c>
      <c r="T201" s="13">
        <f>Tabelle4[[#This Row],[العشاء]]-Tabelle4[[#This Row],[عشاء]]</f>
        <v>2.6388888888888795E-2</v>
      </c>
    </row>
    <row r="202" spans="1:20" x14ac:dyDescent="0.3">
      <c r="A202" s="11">
        <f>Tabelle4[[#This Row],[Datum]]</f>
        <v>43300</v>
      </c>
      <c r="B202" s="30">
        <v>43300</v>
      </c>
      <c r="C202" s="14">
        <v>0.14861111111111111</v>
      </c>
      <c r="D202" s="16" t="s">
        <v>573</v>
      </c>
      <c r="E202" s="13">
        <f>(Tabelle4[[#This Row],[الفجر ]]-Tabelle4[[#This Row],[فجر]])</f>
        <v>-2.8472222222222232E-2</v>
      </c>
      <c r="F202" s="12">
        <v>0.23541666666666669</v>
      </c>
      <c r="G202" s="10" t="s">
        <v>321</v>
      </c>
      <c r="H202" s="13">
        <f>Tabelle4[[#This Row],[الشروق]]-Tabelle4[[#This Row],[شروق]]</f>
        <v>2.0833333333333814E-3</v>
      </c>
      <c r="I202" s="12">
        <v>0.56874999999999998</v>
      </c>
      <c r="J202" s="10" t="s">
        <v>774</v>
      </c>
      <c r="K202" s="13">
        <f>Tabelle4[[#This Row],[الظهر]]-Tabelle4[[#This Row],[ظهر]]</f>
        <v>-2.7777777777777679E-3</v>
      </c>
      <c r="L202" s="12">
        <v>0.74583333333333324</v>
      </c>
      <c r="M202" s="10" t="s">
        <v>725</v>
      </c>
      <c r="N202" s="13">
        <f>Tabelle4[[#This Row],[العصر]]-Tabelle4[[#This Row],[عصر]]</f>
        <v>-6.94444444444553E-4</v>
      </c>
      <c r="O202" s="12">
        <v>0.90069444444444446</v>
      </c>
      <c r="P202" s="10" t="s">
        <v>701</v>
      </c>
      <c r="Q202" s="13">
        <f>Tabelle4[[#This Row],[المغرب]]-Tabelle4[[#This Row],[مغرب]]</f>
        <v>-2.0833333333333259E-3</v>
      </c>
      <c r="R202" s="12">
        <v>0.98055555555555562</v>
      </c>
      <c r="S202" s="10" t="s">
        <v>776</v>
      </c>
      <c r="T202" s="13">
        <f>Tabelle4[[#This Row],[العشاء]]-Tabelle4[[#This Row],[عشاء]]</f>
        <v>2.5000000000000022E-2</v>
      </c>
    </row>
    <row r="203" spans="1:20" x14ac:dyDescent="0.3">
      <c r="A203" s="11">
        <f>Tabelle4[[#This Row],[Datum]]</f>
        <v>43301</v>
      </c>
      <c r="B203" s="30">
        <v>43301</v>
      </c>
      <c r="C203" s="14">
        <v>0.15</v>
      </c>
      <c r="D203" s="16" t="s">
        <v>573</v>
      </c>
      <c r="E203" s="13">
        <f>(Tabelle4[[#This Row],[الفجر ]]-Tabelle4[[#This Row],[فجر]])</f>
        <v>-2.7083333333333348E-2</v>
      </c>
      <c r="F203" s="12">
        <v>0.23611111111111113</v>
      </c>
      <c r="G203" s="10" t="s">
        <v>315</v>
      </c>
      <c r="H203" s="13">
        <f>Tabelle4[[#This Row],[الشروق]]-Tabelle4[[#This Row],[شروق]]</f>
        <v>1.3888888888889395E-3</v>
      </c>
      <c r="I203" s="12">
        <v>0.56874999999999998</v>
      </c>
      <c r="J203" s="10" t="s">
        <v>774</v>
      </c>
      <c r="K203" s="13">
        <f>Tabelle4[[#This Row],[الظهر]]-Tabelle4[[#This Row],[ظهر]]</f>
        <v>-2.7777777777777679E-3</v>
      </c>
      <c r="L203" s="12">
        <v>0.74583333333333324</v>
      </c>
      <c r="M203" s="10" t="s">
        <v>725</v>
      </c>
      <c r="N203" s="13">
        <f>Tabelle4[[#This Row],[العصر]]-Tabelle4[[#This Row],[عصر]]</f>
        <v>-6.94444444444553E-4</v>
      </c>
      <c r="O203" s="12">
        <v>0.9</v>
      </c>
      <c r="P203" s="10" t="s">
        <v>782</v>
      </c>
      <c r="Q203" s="13">
        <f>Tabelle4[[#This Row],[المغرب]]-Tabelle4[[#This Row],[مغرب]]</f>
        <v>-1.388888888888884E-3</v>
      </c>
      <c r="R203" s="12">
        <v>0.97916666666666663</v>
      </c>
      <c r="S203" s="10" t="s">
        <v>776</v>
      </c>
      <c r="T203" s="13">
        <f>Tabelle4[[#This Row],[العشاء]]-Tabelle4[[#This Row],[عشاء]]</f>
        <v>2.3611111111111027E-2</v>
      </c>
    </row>
    <row r="204" spans="1:20" x14ac:dyDescent="0.3">
      <c r="A204" s="11">
        <f>Tabelle4[[#This Row],[Datum]]</f>
        <v>43302</v>
      </c>
      <c r="B204" s="30">
        <v>43302</v>
      </c>
      <c r="C204" s="14">
        <v>0.15138888888888888</v>
      </c>
      <c r="D204" s="16" t="s">
        <v>573</v>
      </c>
      <c r="E204" s="13">
        <f>(Tabelle4[[#This Row],[الفجر ]]-Tabelle4[[#This Row],[فجر]])</f>
        <v>-2.5694444444444464E-2</v>
      </c>
      <c r="F204" s="12">
        <v>0.23680555555555557</v>
      </c>
      <c r="G204" s="10" t="s">
        <v>784</v>
      </c>
      <c r="H204" s="13">
        <f>Tabelle4[[#This Row],[الشروق]]-Tabelle4[[#This Row],[شروق]]</f>
        <v>1.388888888888884E-3</v>
      </c>
      <c r="I204" s="12">
        <v>0.56874999999999998</v>
      </c>
      <c r="J204" s="10" t="s">
        <v>774</v>
      </c>
      <c r="K204" s="13">
        <f>Tabelle4[[#This Row],[الظهر]]-Tabelle4[[#This Row],[ظهر]]</f>
        <v>-2.7777777777777679E-3</v>
      </c>
      <c r="L204" s="12">
        <v>0.74583333333333324</v>
      </c>
      <c r="M204" s="10" t="s">
        <v>270</v>
      </c>
      <c r="N204" s="13">
        <f>Tabelle4[[#This Row],[العصر]]-Tabelle4[[#This Row],[عصر]]</f>
        <v>0</v>
      </c>
      <c r="O204" s="12">
        <v>0.89930555555555547</v>
      </c>
      <c r="P204" s="10" t="s">
        <v>697</v>
      </c>
      <c r="Q204" s="13">
        <f>Tabelle4[[#This Row],[المغرب]]-Tabelle4[[#This Row],[مغرب]]</f>
        <v>-1.388888888888995E-3</v>
      </c>
      <c r="R204" s="12">
        <v>0.9784722222222223</v>
      </c>
      <c r="S204" s="10" t="s">
        <v>776</v>
      </c>
      <c r="T204" s="13">
        <f>Tabelle4[[#This Row],[العشاء]]-Tabelle4[[#This Row],[عشاء]]</f>
        <v>2.2916666666666696E-2</v>
      </c>
    </row>
    <row r="205" spans="1:20" x14ac:dyDescent="0.3">
      <c r="A205" s="11">
        <f>Tabelle4[[#This Row],[Datum]]</f>
        <v>43303</v>
      </c>
      <c r="B205" s="30">
        <v>43303</v>
      </c>
      <c r="C205" s="14">
        <v>0.15277777777777776</v>
      </c>
      <c r="D205" s="16" t="s">
        <v>573</v>
      </c>
      <c r="E205" s="13">
        <f>(Tabelle4[[#This Row],[الفجر ]]-Tabelle4[[#This Row],[فجر]])</f>
        <v>-2.430555555555558E-2</v>
      </c>
      <c r="F205" s="12">
        <v>0.23750000000000002</v>
      </c>
      <c r="G205" s="10" t="s">
        <v>309</v>
      </c>
      <c r="H205" s="13">
        <f>Tabelle4[[#This Row],[الشروق]]-Tabelle4[[#This Row],[شروق]]</f>
        <v>1.388888888888884E-3</v>
      </c>
      <c r="I205" s="12">
        <v>0.56874999999999998</v>
      </c>
      <c r="J205" s="10" t="s">
        <v>774</v>
      </c>
      <c r="K205" s="13">
        <f>Tabelle4[[#This Row],[الظهر]]-Tabelle4[[#This Row],[ظهر]]</f>
        <v>-2.7777777777777679E-3</v>
      </c>
      <c r="L205" s="12">
        <v>0.74513888888888891</v>
      </c>
      <c r="M205" s="10" t="s">
        <v>270</v>
      </c>
      <c r="N205" s="13">
        <f>Tabelle4[[#This Row],[العصر]]-Tabelle4[[#This Row],[عصر]]</f>
        <v>-6.9444444444433095E-4</v>
      </c>
      <c r="O205" s="12">
        <v>0.89861111111111114</v>
      </c>
      <c r="P205" s="10" t="s">
        <v>694</v>
      </c>
      <c r="Q205" s="13">
        <f>Tabelle4[[#This Row],[المغرب]]-Tabelle4[[#This Row],[مغرب]]</f>
        <v>-1.388888888888884E-3</v>
      </c>
      <c r="R205" s="12">
        <v>0.9770833333333333</v>
      </c>
      <c r="S205" s="10" t="s">
        <v>776</v>
      </c>
      <c r="T205" s="13">
        <f>Tabelle4[[#This Row],[العشاء]]-Tabelle4[[#This Row],[عشاء]]</f>
        <v>2.1527777777777701E-2</v>
      </c>
    </row>
    <row r="206" spans="1:20" x14ac:dyDescent="0.3">
      <c r="A206" s="11">
        <f>Tabelle4[[#This Row],[Datum]]</f>
        <v>43304</v>
      </c>
      <c r="B206" s="30">
        <v>43304</v>
      </c>
      <c r="C206" s="14">
        <v>0.15416666666666667</v>
      </c>
      <c r="D206" s="16" t="s">
        <v>573</v>
      </c>
      <c r="E206" s="13">
        <f>(Tabelle4[[#This Row],[الفجر ]]-Tabelle4[[#This Row],[فجر]])</f>
        <v>-2.2916666666666669E-2</v>
      </c>
      <c r="F206" s="12">
        <v>0.2388888888888889</v>
      </c>
      <c r="G206" s="10" t="s">
        <v>787</v>
      </c>
      <c r="H206" s="13">
        <f>Tabelle4[[#This Row],[الشروق]]-Tabelle4[[#This Row],[شروق]]</f>
        <v>1.388888888888884E-3</v>
      </c>
      <c r="I206" s="12">
        <v>0.56874999999999998</v>
      </c>
      <c r="J206" s="10" t="s">
        <v>774</v>
      </c>
      <c r="K206" s="13">
        <f>Tabelle4[[#This Row],[الظهر]]-Tabelle4[[#This Row],[ظهر]]</f>
        <v>-2.7777777777777679E-3</v>
      </c>
      <c r="L206" s="12">
        <v>0.74513888888888891</v>
      </c>
      <c r="M206" s="10" t="s">
        <v>716</v>
      </c>
      <c r="N206" s="13">
        <f>Tabelle4[[#This Row],[العصر]]-Tabelle4[[#This Row],[عصر]]</f>
        <v>0</v>
      </c>
      <c r="O206" s="12">
        <v>0.8979166666666667</v>
      </c>
      <c r="P206" s="10" t="s">
        <v>691</v>
      </c>
      <c r="Q206" s="13">
        <f>Tabelle4[[#This Row],[المغرب]]-Tabelle4[[#This Row],[مغرب]]</f>
        <v>-1.3888888888887729E-3</v>
      </c>
      <c r="R206" s="12">
        <v>0.97569444444444453</v>
      </c>
      <c r="S206" s="10" t="s">
        <v>776</v>
      </c>
      <c r="T206" s="13">
        <f>Tabelle4[[#This Row],[العشاء]]-Tabelle4[[#This Row],[عشاء]]</f>
        <v>2.0138888888888928E-2</v>
      </c>
    </row>
    <row r="207" spans="1:20" x14ac:dyDescent="0.3">
      <c r="A207" s="11">
        <f>Tabelle4[[#This Row],[Datum]]</f>
        <v>43305</v>
      </c>
      <c r="B207" s="30">
        <v>43305</v>
      </c>
      <c r="C207" s="14">
        <v>0.15555555555555556</v>
      </c>
      <c r="D207" s="16" t="s">
        <v>573</v>
      </c>
      <c r="E207" s="13">
        <f>(Tabelle4[[#This Row],[الفجر ]]-Tabelle4[[#This Row],[فجر]])</f>
        <v>-2.1527777777777785E-2</v>
      </c>
      <c r="F207" s="12">
        <v>0.23958333333333334</v>
      </c>
      <c r="G207" s="10" t="s">
        <v>297</v>
      </c>
      <c r="H207" s="13">
        <f>Tabelle4[[#This Row],[الشروق]]-Tabelle4[[#This Row],[شروق]]</f>
        <v>1.388888888888884E-3</v>
      </c>
      <c r="I207" s="12">
        <v>0.56874999999999998</v>
      </c>
      <c r="J207" s="10" t="s">
        <v>774</v>
      </c>
      <c r="K207" s="13">
        <f>Tabelle4[[#This Row],[الظهر]]-Tabelle4[[#This Row],[ظهر]]</f>
        <v>-2.7777777777777679E-3</v>
      </c>
      <c r="L207" s="12">
        <v>0.74444444444444446</v>
      </c>
      <c r="M207" s="10" t="s">
        <v>716</v>
      </c>
      <c r="N207" s="13">
        <f>Tabelle4[[#This Row],[العصر]]-Tabelle4[[#This Row],[عصر]]</f>
        <v>-6.9444444444444198E-4</v>
      </c>
      <c r="O207" s="12">
        <v>0.8965277777777777</v>
      </c>
      <c r="P207" s="10" t="s">
        <v>686</v>
      </c>
      <c r="Q207" s="13">
        <f>Tabelle4[[#This Row],[المغرب]]-Tabelle4[[#This Row],[مغرب]]</f>
        <v>-1.388888888888995E-3</v>
      </c>
      <c r="R207" s="12">
        <v>0.97430555555555554</v>
      </c>
      <c r="S207" s="10" t="s">
        <v>776</v>
      </c>
      <c r="T207" s="13">
        <f>Tabelle4[[#This Row],[العشاء]]-Tabelle4[[#This Row],[عشاء]]</f>
        <v>1.8749999999999933E-2</v>
      </c>
    </row>
    <row r="208" spans="1:20" x14ac:dyDescent="0.3">
      <c r="A208" s="11">
        <f>Tabelle4[[#This Row],[Datum]]</f>
        <v>43306</v>
      </c>
      <c r="B208" s="30">
        <v>43306</v>
      </c>
      <c r="C208" s="14">
        <v>0.15694444444444444</v>
      </c>
      <c r="D208" s="16" t="s">
        <v>573</v>
      </c>
      <c r="E208" s="13">
        <f>(Tabelle4[[#This Row],[الفجر ]]-Tabelle4[[#This Row],[فجر]])</f>
        <v>-2.0138888888888901E-2</v>
      </c>
      <c r="F208" s="12">
        <v>0.24027777777777778</v>
      </c>
      <c r="G208" s="10" t="s">
        <v>645</v>
      </c>
      <c r="H208" s="13">
        <f>Tabelle4[[#This Row],[الشروق]]-Tabelle4[[#This Row],[شروق]]</f>
        <v>1.388888888888884E-3</v>
      </c>
      <c r="I208" s="12">
        <v>0.56874999999999998</v>
      </c>
      <c r="J208" s="10" t="s">
        <v>774</v>
      </c>
      <c r="K208" s="13">
        <f>Tabelle4[[#This Row],[الظهر]]-Tabelle4[[#This Row],[ظهر]]</f>
        <v>-2.7777777777777679E-3</v>
      </c>
      <c r="L208" s="12">
        <v>0.74444444444444446</v>
      </c>
      <c r="M208" s="10" t="s">
        <v>264</v>
      </c>
      <c r="N208" s="13">
        <f>Tabelle4[[#This Row],[العصر]]-Tabelle4[[#This Row],[عصر]]</f>
        <v>0</v>
      </c>
      <c r="O208" s="12">
        <v>0.89583333333333337</v>
      </c>
      <c r="P208" s="10" t="s">
        <v>790</v>
      </c>
      <c r="Q208" s="13">
        <f>Tabelle4[[#This Row],[المغرب]]-Tabelle4[[#This Row],[مغرب]]</f>
        <v>-1.388888888888884E-3</v>
      </c>
      <c r="R208" s="12">
        <v>0.97291666666666676</v>
      </c>
      <c r="S208" s="10" t="s">
        <v>776</v>
      </c>
      <c r="T208" s="13">
        <f>Tabelle4[[#This Row],[العشاء]]-Tabelle4[[#This Row],[عشاء]]</f>
        <v>1.736111111111116E-2</v>
      </c>
    </row>
    <row r="209" spans="1:20" x14ac:dyDescent="0.3">
      <c r="A209" s="11">
        <f>Tabelle4[[#This Row],[Datum]]</f>
        <v>43307</v>
      </c>
      <c r="B209" s="30">
        <v>43307</v>
      </c>
      <c r="C209" s="14">
        <v>0.15833333333333333</v>
      </c>
      <c r="D209" s="16" t="s">
        <v>573</v>
      </c>
      <c r="E209" s="13">
        <f>(Tabelle4[[#This Row],[الفجر ]]-Tabelle4[[#This Row],[فجر]])</f>
        <v>-1.8750000000000017E-2</v>
      </c>
      <c r="F209" s="12">
        <v>0.24166666666666667</v>
      </c>
      <c r="G209" s="10" t="s">
        <v>642</v>
      </c>
      <c r="H209" s="13">
        <f>Tabelle4[[#This Row],[الشروق]]-Tabelle4[[#This Row],[شروق]]</f>
        <v>1.388888888888884E-3</v>
      </c>
      <c r="I209" s="12">
        <v>0.56874999999999998</v>
      </c>
      <c r="J209" s="10" t="s">
        <v>774</v>
      </c>
      <c r="K209" s="13">
        <f>Tabelle4[[#This Row],[الظهر]]-Tabelle4[[#This Row],[ظهر]]</f>
        <v>-2.7777777777777679E-3</v>
      </c>
      <c r="L209" s="12">
        <v>0.74375000000000002</v>
      </c>
      <c r="M209" s="10" t="s">
        <v>264</v>
      </c>
      <c r="N209" s="13">
        <f>Tabelle4[[#This Row],[العصر]]-Tabelle4[[#This Row],[عصر]]</f>
        <v>-6.9444444444444198E-4</v>
      </c>
      <c r="O209" s="12">
        <v>0.89513888888888893</v>
      </c>
      <c r="P209" s="10" t="s">
        <v>684</v>
      </c>
      <c r="Q209" s="13">
        <f>Tabelle4[[#This Row],[المغرب]]-Tabelle4[[#This Row],[مغرب]]</f>
        <v>-1.3888888888887729E-3</v>
      </c>
      <c r="R209" s="12">
        <v>0.97152777777777777</v>
      </c>
      <c r="S209" s="10" t="s">
        <v>776</v>
      </c>
      <c r="T209" s="13">
        <f>Tabelle4[[#This Row],[العشاء]]-Tabelle4[[#This Row],[عشاء]]</f>
        <v>1.5972222222222165E-2</v>
      </c>
    </row>
    <row r="210" spans="1:20" x14ac:dyDescent="0.3">
      <c r="A210" s="11">
        <f>Tabelle4[[#This Row],[Datum]]</f>
        <v>43308</v>
      </c>
      <c r="B210" s="30">
        <v>43308</v>
      </c>
      <c r="C210" s="14">
        <v>0.15972222222222224</v>
      </c>
      <c r="D210" s="16" t="s">
        <v>573</v>
      </c>
      <c r="E210" s="13">
        <f>(Tabelle4[[#This Row],[الفجر ]]-Tabelle4[[#This Row],[فجر]])</f>
        <v>-1.7361111111111105E-2</v>
      </c>
      <c r="F210" s="12">
        <v>0.24236111111111111</v>
      </c>
      <c r="G210" s="10" t="s">
        <v>285</v>
      </c>
      <c r="H210" s="13">
        <f>Tabelle4[[#This Row],[الشروق]]-Tabelle4[[#This Row],[شروق]]</f>
        <v>1.388888888888884E-3</v>
      </c>
      <c r="I210" s="12">
        <v>0.56874999999999998</v>
      </c>
      <c r="J210" s="10" t="s">
        <v>774</v>
      </c>
      <c r="K210" s="13">
        <f>Tabelle4[[#This Row],[الظهر]]-Tabelle4[[#This Row],[ظهر]]</f>
        <v>-2.7777777777777679E-3</v>
      </c>
      <c r="L210" s="12">
        <v>0.74375000000000002</v>
      </c>
      <c r="M210" s="10" t="s">
        <v>706</v>
      </c>
      <c r="N210" s="13">
        <f>Tabelle4[[#This Row],[العصر]]-Tabelle4[[#This Row],[عصر]]</f>
        <v>0</v>
      </c>
      <c r="O210" s="12">
        <v>0.89374999999999993</v>
      </c>
      <c r="P210" s="10" t="s">
        <v>679</v>
      </c>
      <c r="Q210" s="13">
        <f>Tabelle4[[#This Row],[المغرب]]-Tabelle4[[#This Row],[مغرب]]</f>
        <v>-1.388888888888995E-3</v>
      </c>
      <c r="R210" s="12">
        <v>0.97083333333333333</v>
      </c>
      <c r="S210" s="10" t="s">
        <v>776</v>
      </c>
      <c r="T210" s="13">
        <f>Tabelle4[[#This Row],[العشاء]]-Tabelle4[[#This Row],[عشاء]]</f>
        <v>1.5277777777777724E-2</v>
      </c>
    </row>
    <row r="211" spans="1:20" x14ac:dyDescent="0.3">
      <c r="A211" s="11">
        <f>Tabelle4[[#This Row],[Datum]]</f>
        <v>43309</v>
      </c>
      <c r="B211" s="30">
        <v>43309</v>
      </c>
      <c r="C211" s="14">
        <v>0.16111111111111112</v>
      </c>
      <c r="D211" s="16" t="s">
        <v>573</v>
      </c>
      <c r="E211" s="13">
        <f>(Tabelle4[[#This Row],[الفجر ]]-Tabelle4[[#This Row],[فجر]])</f>
        <v>-1.5972222222222221E-2</v>
      </c>
      <c r="F211" s="12">
        <v>0.24374999999999999</v>
      </c>
      <c r="G211" s="10" t="s">
        <v>279</v>
      </c>
      <c r="H211" s="13">
        <f>Tabelle4[[#This Row],[الشروق]]-Tabelle4[[#This Row],[شروق]]</f>
        <v>1.388888888888884E-3</v>
      </c>
      <c r="I211" s="12">
        <v>0.56874999999999998</v>
      </c>
      <c r="J211" s="10" t="s">
        <v>774</v>
      </c>
      <c r="K211" s="13">
        <f>Tabelle4[[#This Row],[الظهر]]-Tabelle4[[#This Row],[ظهر]]</f>
        <v>-2.7777777777777679E-3</v>
      </c>
      <c r="L211" s="12">
        <v>0.74305555555555547</v>
      </c>
      <c r="M211" s="10" t="s">
        <v>706</v>
      </c>
      <c r="N211" s="13">
        <f>Tabelle4[[#This Row],[العصر]]-Tabelle4[[#This Row],[عصر]]</f>
        <v>-6.94444444444553E-4</v>
      </c>
      <c r="O211" s="12">
        <v>0.8930555555555556</v>
      </c>
      <c r="P211" s="10" t="s">
        <v>676</v>
      </c>
      <c r="Q211" s="13">
        <f>Tabelle4[[#This Row],[المغرب]]-Tabelle4[[#This Row],[مغرب]]</f>
        <v>-1.3888888888887729E-3</v>
      </c>
      <c r="R211" s="12">
        <v>0.96944444444444444</v>
      </c>
      <c r="S211" s="10" t="s">
        <v>776</v>
      </c>
      <c r="T211" s="13">
        <f>Tabelle4[[#This Row],[العشاء]]-Tabelle4[[#This Row],[عشاء]]</f>
        <v>1.388888888888884E-2</v>
      </c>
    </row>
    <row r="212" spans="1:20" x14ac:dyDescent="0.3">
      <c r="A212" s="11">
        <f>Tabelle4[[#This Row],[Datum]]</f>
        <v>43310</v>
      </c>
      <c r="B212" s="30">
        <v>43310</v>
      </c>
      <c r="C212" s="14">
        <v>0.16250000000000001</v>
      </c>
      <c r="D212" s="16" t="s">
        <v>573</v>
      </c>
      <c r="E212" s="13">
        <f>(Tabelle4[[#This Row],[الفجر ]]-Tabelle4[[#This Row],[فجر]])</f>
        <v>-1.4583333333333337E-2</v>
      </c>
      <c r="F212" s="12">
        <v>0.24444444444444446</v>
      </c>
      <c r="G212" s="10" t="s">
        <v>795</v>
      </c>
      <c r="H212" s="13">
        <f>Tabelle4[[#This Row],[الشروق]]-Tabelle4[[#This Row],[شروق]]</f>
        <v>1.3888888888889117E-3</v>
      </c>
      <c r="I212" s="12">
        <v>0.56874999999999998</v>
      </c>
      <c r="J212" s="10" t="s">
        <v>774</v>
      </c>
      <c r="K212" s="13">
        <f>Tabelle4[[#This Row],[الظهر]]-Tabelle4[[#This Row],[ظهر]]</f>
        <v>-2.7777777777777679E-3</v>
      </c>
      <c r="L212" s="12">
        <v>0.74305555555555547</v>
      </c>
      <c r="M212" s="10" t="s">
        <v>258</v>
      </c>
      <c r="N212" s="13">
        <f>Tabelle4[[#This Row],[العصر]]-Tabelle4[[#This Row],[عصر]]</f>
        <v>0</v>
      </c>
      <c r="O212" s="12">
        <v>0.89166666666666661</v>
      </c>
      <c r="P212" s="10" t="s">
        <v>673</v>
      </c>
      <c r="Q212" s="13">
        <f>Tabelle4[[#This Row],[المغرب]]-Tabelle4[[#This Row],[مغرب]]</f>
        <v>-1.388888888888995E-3</v>
      </c>
      <c r="R212" s="12">
        <v>0.96805555555555556</v>
      </c>
      <c r="S212" s="10" t="s">
        <v>776</v>
      </c>
      <c r="T212" s="13">
        <f>Tabelle4[[#This Row],[العشاء]]-Tabelle4[[#This Row],[عشاء]]</f>
        <v>1.2499999999999956E-2</v>
      </c>
    </row>
    <row r="213" spans="1:20" x14ac:dyDescent="0.3">
      <c r="A213" s="11">
        <f>Tabelle4[[#This Row],[Datum]]</f>
        <v>43311</v>
      </c>
      <c r="B213" s="30">
        <v>43311</v>
      </c>
      <c r="C213" s="14">
        <v>0.16388888888888889</v>
      </c>
      <c r="D213" s="16" t="s">
        <v>573</v>
      </c>
      <c r="E213" s="13">
        <f>(Tabelle4[[#This Row],[الفجر ]]-Tabelle4[[#This Row],[فجر]])</f>
        <v>-1.3194444444444453E-2</v>
      </c>
      <c r="F213" s="12">
        <v>0.24513888888888888</v>
      </c>
      <c r="G213" s="10" t="s">
        <v>273</v>
      </c>
      <c r="H213" s="13">
        <f>Tabelle4[[#This Row],[الشروق]]-Tabelle4[[#This Row],[شروق]]</f>
        <v>1.388888888888884E-3</v>
      </c>
      <c r="I213" s="12">
        <v>0.56874999999999998</v>
      </c>
      <c r="J213" s="10" t="s">
        <v>774</v>
      </c>
      <c r="K213" s="13">
        <f>Tabelle4[[#This Row],[الظهر]]-Tabelle4[[#This Row],[ظهر]]</f>
        <v>-2.7777777777777679E-3</v>
      </c>
      <c r="L213" s="12">
        <v>0.74236111111111114</v>
      </c>
      <c r="M213" s="10" t="s">
        <v>258</v>
      </c>
      <c r="N213" s="13">
        <f>Tabelle4[[#This Row],[العصر]]-Tabelle4[[#This Row],[عصر]]</f>
        <v>-6.9444444444433095E-4</v>
      </c>
      <c r="O213" s="12">
        <v>0.89097222222222217</v>
      </c>
      <c r="P213" s="10" t="s">
        <v>671</v>
      </c>
      <c r="Q213" s="13">
        <f>Tabelle4[[#This Row],[المغرب]]-Tabelle4[[#This Row],[مغرب]]</f>
        <v>-1.388888888888995E-3</v>
      </c>
      <c r="R213" s="12">
        <v>0.96666666666666667</v>
      </c>
      <c r="S213" s="10" t="s">
        <v>776</v>
      </c>
      <c r="T213" s="13">
        <f>Tabelle4[[#This Row],[العشاء]]-Tabelle4[[#This Row],[عشاء]]</f>
        <v>1.1111111111111072E-2</v>
      </c>
    </row>
    <row r="214" spans="1:20" x14ac:dyDescent="0.3">
      <c r="A214" s="11">
        <f>Tabelle4[[#This Row],[Datum]]</f>
        <v>43312</v>
      </c>
      <c r="B214" s="30">
        <v>43312</v>
      </c>
      <c r="C214" s="14">
        <v>0.16527777777777777</v>
      </c>
      <c r="D214" s="16" t="s">
        <v>573</v>
      </c>
      <c r="E214" s="13">
        <f>(Tabelle4[[#This Row],[الفجر ]]-Tabelle4[[#This Row],[فجر]])</f>
        <v>-1.1805555555555569E-2</v>
      </c>
      <c r="F214" s="12">
        <v>0.24513888888888888</v>
      </c>
      <c r="G214" s="10" t="s">
        <v>631</v>
      </c>
      <c r="H214" s="13">
        <f>Tabelle4[[#This Row],[الشروق]]-Tabelle4[[#This Row],[شروق]]</f>
        <v>0</v>
      </c>
      <c r="I214" s="12">
        <v>0.56874999999999998</v>
      </c>
      <c r="J214" s="10" t="s">
        <v>774</v>
      </c>
      <c r="K214" s="13">
        <f>Tabelle4[[#This Row],[الظهر]]-Tabelle4[[#This Row],[ظهر]]</f>
        <v>-2.7777777777777679E-3</v>
      </c>
      <c r="L214" s="12">
        <v>0.7416666666666667</v>
      </c>
      <c r="M214" s="10" t="s">
        <v>696</v>
      </c>
      <c r="N214" s="13">
        <f>Tabelle4[[#This Row],[العصر]]-Tabelle4[[#This Row],[عصر]]</f>
        <v>-6.9444444444444198E-4</v>
      </c>
      <c r="O214" s="12">
        <v>0.88958333333333339</v>
      </c>
      <c r="P214" s="10" t="s">
        <v>667</v>
      </c>
      <c r="Q214" s="13">
        <f>Tabelle4[[#This Row],[المغرب]]-Tabelle4[[#This Row],[مغرب]]</f>
        <v>-1.3888888888887729E-3</v>
      </c>
      <c r="R214" s="12">
        <v>0.96458333333333324</v>
      </c>
      <c r="S214" s="10" t="s">
        <v>776</v>
      </c>
      <c r="T214" s="13">
        <f>Tabelle4[[#This Row],[العشاء]]-Tabelle4[[#This Row],[عشاء]]</f>
        <v>9.0277777777776347E-3</v>
      </c>
    </row>
    <row r="215" spans="1:20" x14ac:dyDescent="0.3">
      <c r="A215" s="11">
        <f>Tabelle4[[#This Row],[Datum]]</f>
        <v>43313</v>
      </c>
      <c r="B215" s="30">
        <v>43313</v>
      </c>
      <c r="C215" s="14">
        <v>0.16666666666666666</v>
      </c>
      <c r="D215" s="16" t="s">
        <v>573</v>
      </c>
      <c r="E215" s="13">
        <f>(Tabelle4[[#This Row],[الفجر ]]-Tabelle4[[#This Row],[فجر]])</f>
        <v>-1.0416666666666685E-2</v>
      </c>
      <c r="F215" s="12">
        <v>0.24722222222222223</v>
      </c>
      <c r="G215" s="10" t="s">
        <v>261</v>
      </c>
      <c r="H215" s="13">
        <f>Tabelle4[[#This Row],[الشروق]]-Tabelle4[[#This Row],[شروق]]</f>
        <v>1.388888888888884E-3</v>
      </c>
      <c r="I215" s="12">
        <v>0.56874999999999998</v>
      </c>
      <c r="J215" s="10" t="s">
        <v>774</v>
      </c>
      <c r="K215" s="13">
        <f>Tabelle4[[#This Row],[الظهر]]-Tabelle4[[#This Row],[ظهر]]</f>
        <v>-2.7777777777777679E-3</v>
      </c>
      <c r="L215" s="12">
        <v>0.7416666666666667</v>
      </c>
      <c r="M215" s="10" t="s">
        <v>252</v>
      </c>
      <c r="N215" s="13">
        <f>Tabelle4[[#This Row],[العصر]]-Tabelle4[[#This Row],[عصر]]</f>
        <v>0</v>
      </c>
      <c r="O215" s="12">
        <v>0.88888888888888884</v>
      </c>
      <c r="P215" s="10" t="s">
        <v>664</v>
      </c>
      <c r="Q215" s="13">
        <f>Tabelle4[[#This Row],[المغرب]]-Tabelle4[[#This Row],[مغرب]]</f>
        <v>-1.388888888888995E-3</v>
      </c>
      <c r="R215" s="12">
        <v>0.96319444444444446</v>
      </c>
      <c r="S215" s="10" t="s">
        <v>776</v>
      </c>
      <c r="T215" s="13">
        <f>Tabelle4[[#This Row],[العشاء]]-Tabelle4[[#This Row],[عشاء]]</f>
        <v>7.6388888888888618E-3</v>
      </c>
    </row>
    <row r="216" spans="1:20" x14ac:dyDescent="0.3">
      <c r="A216" s="11">
        <f>Tabelle4[[#This Row],[Datum]]</f>
        <v>43314</v>
      </c>
      <c r="B216" s="30">
        <v>43314</v>
      </c>
      <c r="C216" s="14">
        <v>0.16805555555555554</v>
      </c>
      <c r="D216" s="16" t="s">
        <v>573</v>
      </c>
      <c r="E216" s="13">
        <f>(Tabelle4[[#This Row],[الفجر ]]-Tabelle4[[#This Row],[فجر]])</f>
        <v>-9.0277777777778012E-3</v>
      </c>
      <c r="F216" s="12">
        <v>0.24861111111111112</v>
      </c>
      <c r="G216" s="10" t="s">
        <v>255</v>
      </c>
      <c r="H216" s="13">
        <f>Tabelle4[[#This Row],[الشروق]]-Tabelle4[[#This Row],[شروق]]</f>
        <v>1.388888888888884E-3</v>
      </c>
      <c r="I216" s="12">
        <v>0.56874999999999998</v>
      </c>
      <c r="J216" s="10" t="s">
        <v>774</v>
      </c>
      <c r="K216" s="13">
        <f>Tabelle4[[#This Row],[الظهر]]-Tabelle4[[#This Row],[ظهر]]</f>
        <v>-2.7777777777777679E-3</v>
      </c>
      <c r="L216" s="12">
        <v>0.74097222222222225</v>
      </c>
      <c r="M216" s="10" t="s">
        <v>252</v>
      </c>
      <c r="N216" s="13">
        <f>Tabelle4[[#This Row],[العصر]]-Tabelle4[[#This Row],[عصر]]</f>
        <v>-6.9444444444444198E-4</v>
      </c>
      <c r="O216" s="12">
        <v>0.88750000000000007</v>
      </c>
      <c r="P216" s="10" t="s">
        <v>800</v>
      </c>
      <c r="Q216" s="13">
        <f>Tabelle4[[#This Row],[المغرب]]-Tabelle4[[#This Row],[مغرب]]</f>
        <v>-1.3888888888887729E-3</v>
      </c>
      <c r="R216" s="12">
        <v>0.96180555555555547</v>
      </c>
      <c r="S216" s="10" t="s">
        <v>776</v>
      </c>
      <c r="T216" s="13">
        <f>Tabelle4[[#This Row],[العشاء]]-Tabelle4[[#This Row],[عشاء]]</f>
        <v>6.2499999999998668E-3</v>
      </c>
    </row>
    <row r="217" spans="1:20" x14ac:dyDescent="0.3">
      <c r="A217" s="11">
        <f>Tabelle4[[#This Row],[Datum]]</f>
        <v>43315</v>
      </c>
      <c r="B217" s="30">
        <v>43315</v>
      </c>
      <c r="C217" s="14">
        <v>0.17013888888888887</v>
      </c>
      <c r="D217" s="16" t="s">
        <v>573</v>
      </c>
      <c r="E217" s="13">
        <f>(Tabelle4[[#This Row],[الفجر ]]-Tabelle4[[#This Row],[فجر]])</f>
        <v>-6.9444444444444753E-3</v>
      </c>
      <c r="F217" s="12">
        <v>0.24930555555555556</v>
      </c>
      <c r="G217" s="10" t="s">
        <v>249</v>
      </c>
      <c r="H217" s="13">
        <f>Tabelle4[[#This Row],[الشروق]]-Tabelle4[[#This Row],[شروق]]</f>
        <v>1.388888888888884E-3</v>
      </c>
      <c r="I217" s="12">
        <v>0.56874999999999998</v>
      </c>
      <c r="J217" s="10" t="s">
        <v>774</v>
      </c>
      <c r="K217" s="13">
        <f>Tabelle4[[#This Row],[الظهر]]-Tabelle4[[#This Row],[ظهر]]</f>
        <v>-2.7777777777777679E-3</v>
      </c>
      <c r="L217" s="12">
        <v>0.7402777777777777</v>
      </c>
      <c r="M217" s="10" t="s">
        <v>246</v>
      </c>
      <c r="N217" s="13">
        <f>Tabelle4[[#This Row],[العصر]]-Tabelle4[[#This Row],[عصر]]</f>
        <v>-6.94444444444553E-4</v>
      </c>
      <c r="O217" s="12">
        <v>0.88680555555555562</v>
      </c>
      <c r="P217" s="10" t="s">
        <v>655</v>
      </c>
      <c r="Q217" s="13">
        <f>Tabelle4[[#This Row],[المغرب]]-Tabelle4[[#This Row],[مغرب]]</f>
        <v>-6.9444444444444198E-4</v>
      </c>
      <c r="R217" s="12">
        <v>0.9604166666666667</v>
      </c>
      <c r="S217" s="10" t="s">
        <v>776</v>
      </c>
      <c r="T217" s="13">
        <f>Tabelle4[[#This Row],[العشاء]]-Tabelle4[[#This Row],[عشاء]]</f>
        <v>4.8611111111110938E-3</v>
      </c>
    </row>
    <row r="218" spans="1:20" x14ac:dyDescent="0.3">
      <c r="A218" s="11">
        <f>Tabelle4[[#This Row],[Datum]]</f>
        <v>43316</v>
      </c>
      <c r="B218" s="30">
        <v>43316</v>
      </c>
      <c r="C218" s="14">
        <v>0.17152777777777778</v>
      </c>
      <c r="D218" s="16" t="s">
        <v>573</v>
      </c>
      <c r="E218" s="13">
        <f>(Tabelle4[[#This Row],[الفجر ]]-Tabelle4[[#This Row],[فجر]])</f>
        <v>-5.5555555555555636E-3</v>
      </c>
      <c r="F218" s="12">
        <v>0.25069444444444444</v>
      </c>
      <c r="G218" s="10" t="s">
        <v>243</v>
      </c>
      <c r="H218" s="13">
        <f>Tabelle4[[#This Row],[الشروق]]-Tabelle4[[#This Row],[شروق]]</f>
        <v>1.388888888888884E-3</v>
      </c>
      <c r="I218" s="12">
        <v>0.56874999999999998</v>
      </c>
      <c r="J218" s="10" t="s">
        <v>774</v>
      </c>
      <c r="K218" s="13">
        <f>Tabelle4[[#This Row],[الظهر]]-Tabelle4[[#This Row],[ظهر]]</f>
        <v>-2.7777777777777679E-3</v>
      </c>
      <c r="L218" s="12">
        <v>0.7402777777777777</v>
      </c>
      <c r="M218" s="10" t="s">
        <v>681</v>
      </c>
      <c r="N218" s="13">
        <f>Tabelle4[[#This Row],[العصر]]-Tabelle4[[#This Row],[عصر]]</f>
        <v>0</v>
      </c>
      <c r="O218" s="12">
        <v>0.88541666666666663</v>
      </c>
      <c r="P218" s="10" t="s">
        <v>803</v>
      </c>
      <c r="Q218" s="13">
        <f>Tabelle4[[#This Row],[المغرب]]-Tabelle4[[#This Row],[مغرب]]</f>
        <v>-1.388888888888995E-3</v>
      </c>
      <c r="R218" s="12">
        <v>0.9590277777777777</v>
      </c>
      <c r="S218" s="10" t="s">
        <v>776</v>
      </c>
      <c r="T218" s="13">
        <f>Tabelle4[[#This Row],[العشاء]]-Tabelle4[[#This Row],[عشاء]]</f>
        <v>3.4722222222220989E-3</v>
      </c>
    </row>
    <row r="219" spans="1:20" x14ac:dyDescent="0.3">
      <c r="A219" s="11">
        <f>Tabelle4[[#This Row],[Datum]]</f>
        <v>43317</v>
      </c>
      <c r="B219" s="30">
        <v>43317</v>
      </c>
      <c r="C219" s="14">
        <v>0.17291666666666669</v>
      </c>
      <c r="D219" s="16" t="s">
        <v>573</v>
      </c>
      <c r="E219" s="13">
        <f>(Tabelle4[[#This Row],[الفجر ]]-Tabelle4[[#This Row],[فجر]])</f>
        <v>-4.1666666666666519E-3</v>
      </c>
      <c r="F219" s="12">
        <v>0.25138888888888888</v>
      </c>
      <c r="G219" s="10" t="s">
        <v>619</v>
      </c>
      <c r="H219" s="13">
        <f>Tabelle4[[#This Row],[الشروق]]-Tabelle4[[#This Row],[شروق]]</f>
        <v>1.388888888888884E-3</v>
      </c>
      <c r="I219" s="12">
        <v>0.56874999999999998</v>
      </c>
      <c r="J219" s="10" t="s">
        <v>774</v>
      </c>
      <c r="K219" s="13">
        <f>Tabelle4[[#This Row],[الظهر]]-Tabelle4[[#This Row],[ظهر]]</f>
        <v>-2.7777777777777679E-3</v>
      </c>
      <c r="L219" s="12">
        <v>0.73958333333333337</v>
      </c>
      <c r="M219" s="10" t="s">
        <v>240</v>
      </c>
      <c r="N219" s="13">
        <f>Tabelle4[[#This Row],[العصر]]-Tabelle4[[#This Row],[عصر]]</f>
        <v>0</v>
      </c>
      <c r="O219" s="12">
        <v>0.88402777777777775</v>
      </c>
      <c r="P219" s="10" t="s">
        <v>651</v>
      </c>
      <c r="Q219" s="13">
        <f>Tabelle4[[#This Row],[المغرب]]-Tabelle4[[#This Row],[مغرب]]</f>
        <v>-1.388888888888884E-3</v>
      </c>
      <c r="R219" s="12">
        <v>0.95763888888888893</v>
      </c>
      <c r="S219" s="10" t="s">
        <v>776</v>
      </c>
      <c r="T219" s="13">
        <f>Tabelle4[[#This Row],[العشاء]]-Tabelle4[[#This Row],[عشاء]]</f>
        <v>2.0833333333333259E-3</v>
      </c>
    </row>
    <row r="220" spans="1:20" x14ac:dyDescent="0.3">
      <c r="A220" s="11">
        <f>Tabelle4[[#This Row],[Datum]]</f>
        <v>43318</v>
      </c>
      <c r="B220" s="30">
        <v>43318</v>
      </c>
      <c r="C220" s="14">
        <v>0.17430555555555557</v>
      </c>
      <c r="D220" s="16" t="s">
        <v>573</v>
      </c>
      <c r="E220" s="13">
        <f>(Tabelle4[[#This Row],[الفجر ]]-Tabelle4[[#This Row],[فجر]])</f>
        <v>-2.7777777777777679E-3</v>
      </c>
      <c r="F220" s="12">
        <v>0.25277777777777777</v>
      </c>
      <c r="G220" s="10" t="s">
        <v>231</v>
      </c>
      <c r="H220" s="13">
        <f>Tabelle4[[#This Row],[الشروق]]-Tabelle4[[#This Row],[شروق]]</f>
        <v>1.388888888888884E-3</v>
      </c>
      <c r="I220" s="12">
        <v>0.56874999999999998</v>
      </c>
      <c r="J220" s="10" t="s">
        <v>479</v>
      </c>
      <c r="K220" s="13">
        <f>Tabelle4[[#This Row],[الظهر]]-Tabelle4[[#This Row],[ظهر]]</f>
        <v>-2.0833333333333259E-3</v>
      </c>
      <c r="L220" s="12">
        <v>0.73888888888888893</v>
      </c>
      <c r="M220" s="10" t="s">
        <v>240</v>
      </c>
      <c r="N220" s="13">
        <f>Tabelle4[[#This Row],[العصر]]-Tabelle4[[#This Row],[عصر]]</f>
        <v>-6.9444444444444198E-4</v>
      </c>
      <c r="O220" s="12">
        <v>0.8833333333333333</v>
      </c>
      <c r="P220" s="10" t="s">
        <v>649</v>
      </c>
      <c r="Q220" s="13">
        <f>Tabelle4[[#This Row],[المغرب]]-Tabelle4[[#This Row],[مغرب]]</f>
        <v>-6.9444444444444198E-4</v>
      </c>
      <c r="R220" s="12">
        <v>0.95624999999999993</v>
      </c>
      <c r="S220" s="10" t="s">
        <v>776</v>
      </c>
      <c r="T220" s="13">
        <f>Tabelle4[[#This Row],[العشاء]]-Tabelle4[[#This Row],[عشاء]]</f>
        <v>6.9444444444433095E-4</v>
      </c>
    </row>
    <row r="221" spans="1:20" x14ac:dyDescent="0.3">
      <c r="A221" s="11">
        <f>Tabelle4[[#This Row],[Datum]]</f>
        <v>43319</v>
      </c>
      <c r="B221" s="30">
        <v>43319</v>
      </c>
      <c r="C221" s="14">
        <v>0.17569444444444446</v>
      </c>
      <c r="D221" s="16" t="s">
        <v>573</v>
      </c>
      <c r="E221" s="13">
        <f>(Tabelle4[[#This Row],[الفجر ]]-Tabelle4[[#This Row],[فجر]])</f>
        <v>-1.388888888888884E-3</v>
      </c>
      <c r="F221" s="12">
        <v>0.25347222222222221</v>
      </c>
      <c r="G221" s="10" t="s">
        <v>611</v>
      </c>
      <c r="H221" s="13">
        <f>Tabelle4[[#This Row],[الشروق]]-Tabelle4[[#This Row],[شروق]]</f>
        <v>1.388888888888884E-3</v>
      </c>
      <c r="I221" s="12">
        <v>0.56805555555555554</v>
      </c>
      <c r="J221" s="10" t="s">
        <v>479</v>
      </c>
      <c r="K221" s="13">
        <f>Tabelle4[[#This Row],[الظهر]]-Tabelle4[[#This Row],[ظهر]]</f>
        <v>-2.7777777777777679E-3</v>
      </c>
      <c r="L221" s="12">
        <v>0.73819444444444438</v>
      </c>
      <c r="M221" s="10" t="s">
        <v>670</v>
      </c>
      <c r="N221" s="13">
        <f>Tabelle4[[#This Row],[العصر]]-Tabelle4[[#This Row],[عصر]]</f>
        <v>-6.94444444444553E-4</v>
      </c>
      <c r="O221" s="12">
        <v>0.88194444444444453</v>
      </c>
      <c r="P221" s="10" t="s">
        <v>646</v>
      </c>
      <c r="Q221" s="13">
        <f>Tabelle4[[#This Row],[المغرب]]-Tabelle4[[#This Row],[مغرب]]</f>
        <v>-1.3888888888887729E-3</v>
      </c>
      <c r="R221" s="12">
        <v>0.95416666666666661</v>
      </c>
      <c r="S221" s="10" t="s">
        <v>776</v>
      </c>
      <c r="T221" s="13">
        <f>Tabelle4[[#This Row],[العشاء]]-Tabelle4[[#This Row],[عشاء]]</f>
        <v>-1.388888888888995E-3</v>
      </c>
    </row>
    <row r="222" spans="1:20" x14ac:dyDescent="0.3">
      <c r="A222" s="11">
        <f>Tabelle4[[#This Row],[Datum]]</f>
        <v>43320</v>
      </c>
      <c r="B222" s="30">
        <v>43320</v>
      </c>
      <c r="C222" s="14">
        <v>0.17708333333333334</v>
      </c>
      <c r="D222" s="16" t="s">
        <v>573</v>
      </c>
      <c r="E222" s="13">
        <f>(Tabelle4[[#This Row],[الفجر ]]-Tabelle4[[#This Row],[فجر]])</f>
        <v>0</v>
      </c>
      <c r="F222" s="12">
        <v>0.25486111111111109</v>
      </c>
      <c r="G222" s="10" t="s">
        <v>219</v>
      </c>
      <c r="H222" s="13">
        <f>Tabelle4[[#This Row],[الشروق]]-Tabelle4[[#This Row],[شروق]]</f>
        <v>1.388888888888884E-3</v>
      </c>
      <c r="I222" s="12">
        <v>0.56805555555555554</v>
      </c>
      <c r="J222" s="10" t="s">
        <v>479</v>
      </c>
      <c r="K222" s="13">
        <f>Tabelle4[[#This Row],[الظهر]]-Tabelle4[[#This Row],[ظهر]]</f>
        <v>-2.7777777777777679E-3</v>
      </c>
      <c r="L222" s="12">
        <v>0.73819444444444438</v>
      </c>
      <c r="M222" s="10" t="s">
        <v>234</v>
      </c>
      <c r="N222" s="13">
        <f>Tabelle4[[#This Row],[العصر]]-Tabelle4[[#This Row],[عصر]]</f>
        <v>0</v>
      </c>
      <c r="O222" s="12">
        <v>0.88055555555555554</v>
      </c>
      <c r="P222" s="10" t="s">
        <v>643</v>
      </c>
      <c r="Q222" s="13">
        <f>Tabelle4[[#This Row],[المغرب]]-Tabelle4[[#This Row],[مغرب]]</f>
        <v>-1.388888888888995E-3</v>
      </c>
      <c r="R222" s="12">
        <v>0.95277777777777783</v>
      </c>
      <c r="S222" s="10" t="s">
        <v>776</v>
      </c>
      <c r="T222" s="13">
        <f>Tabelle4[[#This Row],[العشاء]]-Tabelle4[[#This Row],[عشاء]]</f>
        <v>-2.7777777777777679E-3</v>
      </c>
    </row>
    <row r="223" spans="1:20" x14ac:dyDescent="0.3">
      <c r="A223" s="11">
        <f>Tabelle4[[#This Row],[Datum]]</f>
        <v>43321</v>
      </c>
      <c r="B223" s="30">
        <v>43321</v>
      </c>
      <c r="C223" s="14">
        <v>0.17847222222222223</v>
      </c>
      <c r="D223" s="10" t="s">
        <v>573</v>
      </c>
      <c r="E223" s="13">
        <f>(Tabelle4[[#This Row],[الفجر ]]-Tabelle4[[#This Row],[فجر]])</f>
        <v>1.388888888888884E-3</v>
      </c>
      <c r="F223" s="12">
        <v>0.25555555555555559</v>
      </c>
      <c r="G223" s="10" t="s">
        <v>809</v>
      </c>
      <c r="H223" s="13">
        <f>Tabelle4[[#This Row],[الشروق]]-Tabelle4[[#This Row],[شروق]]</f>
        <v>1.3888888888889395E-3</v>
      </c>
      <c r="I223" s="12">
        <v>0.56805555555555554</v>
      </c>
      <c r="J223" s="10" t="s">
        <v>479</v>
      </c>
      <c r="K223" s="13">
        <f>Tabelle4[[#This Row],[الظهر]]-Tabelle4[[#This Row],[ظهر]]</f>
        <v>-2.7777777777777679E-3</v>
      </c>
      <c r="L223" s="12">
        <v>0.73749999999999993</v>
      </c>
      <c r="M223" s="10" t="s">
        <v>661</v>
      </c>
      <c r="N223" s="13">
        <f>Tabelle4[[#This Row],[العصر]]-Tabelle4[[#This Row],[عصر]]</f>
        <v>0</v>
      </c>
      <c r="O223" s="12">
        <v>0.87916666666666676</v>
      </c>
      <c r="P223" s="10" t="s">
        <v>810</v>
      </c>
      <c r="Q223" s="13">
        <f>Tabelle4[[#This Row],[المغرب]]-Tabelle4[[#This Row],[مغرب]]</f>
        <v>-1.3888888888887729E-3</v>
      </c>
      <c r="R223" s="12">
        <v>0.95138888888888884</v>
      </c>
      <c r="S223" s="10" t="s">
        <v>776</v>
      </c>
      <c r="T223" s="13">
        <f>Tabelle4[[#This Row],[العشاء]]-Tabelle4[[#This Row],[عشاء]]</f>
        <v>-4.1666666666667629E-3</v>
      </c>
    </row>
    <row r="224" spans="1:20" x14ac:dyDescent="0.3">
      <c r="A224" s="11">
        <f>Tabelle4[[#This Row],[Datum]]</f>
        <v>43322</v>
      </c>
      <c r="B224" s="30">
        <v>43322</v>
      </c>
      <c r="C224" s="14">
        <v>0.17986111111111111</v>
      </c>
      <c r="D224" s="10" t="s">
        <v>573</v>
      </c>
      <c r="E224" s="13">
        <f>(Tabelle4[[#This Row],[الفجر ]]-Tabelle4[[#This Row],[فجر]])</f>
        <v>2.7777777777777679E-3</v>
      </c>
      <c r="F224" s="12">
        <v>0.25694444444444448</v>
      </c>
      <c r="G224" s="10" t="s">
        <v>207</v>
      </c>
      <c r="H224" s="13">
        <f>Tabelle4[[#This Row],[الشروق]]-Tabelle4[[#This Row],[شروق]]</f>
        <v>1.388888888888884E-3</v>
      </c>
      <c r="I224" s="12">
        <v>0.56805555555555554</v>
      </c>
      <c r="J224" s="10" t="s">
        <v>479</v>
      </c>
      <c r="K224" s="13">
        <f>Tabelle4[[#This Row],[الظهر]]-Tabelle4[[#This Row],[ظهر]]</f>
        <v>-2.7777777777777679E-3</v>
      </c>
      <c r="L224" s="12">
        <v>0.7368055555555556</v>
      </c>
      <c r="M224" s="10" t="s">
        <v>228</v>
      </c>
      <c r="N224" s="13">
        <f>Tabelle4[[#This Row],[العصر]]-Tabelle4[[#This Row],[عصر]]</f>
        <v>0</v>
      </c>
      <c r="O224" s="12">
        <v>0.87777777777777777</v>
      </c>
      <c r="P224" s="10" t="s">
        <v>634</v>
      </c>
      <c r="Q224" s="13">
        <f>Tabelle4[[#This Row],[المغرب]]-Tabelle4[[#This Row],[مغرب]]</f>
        <v>-1.388888888888995E-3</v>
      </c>
      <c r="R224" s="12">
        <v>0.95000000000000007</v>
      </c>
      <c r="S224" s="10" t="s">
        <v>776</v>
      </c>
      <c r="T224" s="13">
        <f>Tabelle4[[#This Row],[العشاء]]-Tabelle4[[#This Row],[عشاء]]</f>
        <v>-5.5555555555555358E-3</v>
      </c>
    </row>
    <row r="225" spans="1:20" x14ac:dyDescent="0.3">
      <c r="A225" s="11">
        <f>Tabelle4[[#This Row],[Datum]]</f>
        <v>43323</v>
      </c>
      <c r="B225" s="30">
        <v>43323</v>
      </c>
      <c r="C225" s="14">
        <v>0.18124999999999999</v>
      </c>
      <c r="D225" s="10" t="s">
        <v>573</v>
      </c>
      <c r="E225" s="13">
        <f>(Tabelle4[[#This Row],[الفجر ]]-Tabelle4[[#This Row],[فجر]])</f>
        <v>4.1666666666666519E-3</v>
      </c>
      <c r="F225" s="12">
        <v>0.25833333333333336</v>
      </c>
      <c r="G225" s="10" t="s">
        <v>200</v>
      </c>
      <c r="H225" s="13">
        <f>Tabelle4[[#This Row],[الشروق]]-Tabelle4[[#This Row],[شروق]]</f>
        <v>2.0833333333333259E-3</v>
      </c>
      <c r="I225" s="12">
        <v>0.56805555555555554</v>
      </c>
      <c r="J225" s="10" t="s">
        <v>479</v>
      </c>
      <c r="K225" s="13">
        <f>Tabelle4[[#This Row],[الظهر]]-Tabelle4[[#This Row],[ظهر]]</f>
        <v>-2.7777777777777679E-3</v>
      </c>
      <c r="L225" s="12">
        <v>0.73611111111111116</v>
      </c>
      <c r="M225" s="10" t="s">
        <v>222</v>
      </c>
      <c r="N225" s="13">
        <f>Tabelle4[[#This Row],[العصر]]-Tabelle4[[#This Row],[عصر]]</f>
        <v>0</v>
      </c>
      <c r="O225" s="12">
        <v>0.87708333333333333</v>
      </c>
      <c r="P225" s="10" t="s">
        <v>632</v>
      </c>
      <c r="Q225" s="13">
        <f>Tabelle4[[#This Row],[المغرب]]-Tabelle4[[#This Row],[مغرب]]</f>
        <v>-6.9444444444444198E-4</v>
      </c>
      <c r="R225" s="12">
        <v>0.94861111111111107</v>
      </c>
      <c r="S225" s="10" t="s">
        <v>776</v>
      </c>
      <c r="T225" s="13">
        <f>Tabelle4[[#This Row],[العشاء]]-Tabelle4[[#This Row],[عشاء]]</f>
        <v>-6.9444444444445308E-3</v>
      </c>
    </row>
    <row r="226" spans="1:20" x14ac:dyDescent="0.3">
      <c r="A226" s="11">
        <f>Tabelle4[[#This Row],[Datum]]</f>
        <v>43324</v>
      </c>
      <c r="B226" s="30">
        <v>43324</v>
      </c>
      <c r="C226" s="14">
        <v>0.18263888888888891</v>
      </c>
      <c r="D226" s="10" t="s">
        <v>573</v>
      </c>
      <c r="E226" s="13">
        <f>(Tabelle4[[#This Row],[الفجر ]]-Tabelle4[[#This Row],[فجر]])</f>
        <v>5.5555555555555636E-3</v>
      </c>
      <c r="F226" s="12">
        <v>0.2590277777777778</v>
      </c>
      <c r="G226" s="10" t="s">
        <v>194</v>
      </c>
      <c r="H226" s="13">
        <f>Tabelle4[[#This Row],[الشروق]]-Tabelle4[[#This Row],[شروق]]</f>
        <v>1.388888888888884E-3</v>
      </c>
      <c r="I226" s="12">
        <v>0.56805555555555554</v>
      </c>
      <c r="J226" s="10" t="s">
        <v>479</v>
      </c>
      <c r="K226" s="13">
        <f>Tabelle4[[#This Row],[الظهر]]-Tabelle4[[#This Row],[ظهر]]</f>
        <v>-2.7777777777777679E-3</v>
      </c>
      <c r="L226" s="12">
        <v>0.73541666666666661</v>
      </c>
      <c r="M226" s="10" t="s">
        <v>648</v>
      </c>
      <c r="N226" s="13">
        <f>Tabelle4[[#This Row],[العصر]]-Tabelle4[[#This Row],[عصر]]</f>
        <v>0</v>
      </c>
      <c r="O226" s="12">
        <v>0.87569444444444444</v>
      </c>
      <c r="P226" s="10" t="s">
        <v>629</v>
      </c>
      <c r="Q226" s="13">
        <f>Tabelle4[[#This Row],[المغرب]]-Tabelle4[[#This Row],[مغرب]]</f>
        <v>-6.94444444444553E-4</v>
      </c>
      <c r="R226" s="12">
        <v>0.94652777777777775</v>
      </c>
      <c r="S226" s="10" t="s">
        <v>776</v>
      </c>
      <c r="T226" s="13">
        <f>Tabelle4[[#This Row],[العشاء]]-Tabelle4[[#This Row],[عشاء]]</f>
        <v>-9.0277777777778567E-3</v>
      </c>
    </row>
    <row r="227" spans="1:20" x14ac:dyDescent="0.3">
      <c r="A227" s="11">
        <f>Tabelle4[[#This Row],[Datum]]</f>
        <v>43325</v>
      </c>
      <c r="B227" s="30">
        <v>43325</v>
      </c>
      <c r="C227" s="14">
        <v>0.18402777777777779</v>
      </c>
      <c r="D227" s="10" t="s">
        <v>573</v>
      </c>
      <c r="E227" s="13">
        <f>(Tabelle4[[#This Row],[الفجر ]]-Tabelle4[[#This Row],[فجر]])</f>
        <v>6.9444444444444475E-3</v>
      </c>
      <c r="F227" s="12">
        <v>0.26041666666666669</v>
      </c>
      <c r="G227" s="10" t="s">
        <v>188</v>
      </c>
      <c r="H227" s="13">
        <f>Tabelle4[[#This Row],[الشروق]]-Tabelle4[[#This Row],[شروق]]</f>
        <v>2.0833333333333259E-3</v>
      </c>
      <c r="I227" s="12">
        <v>0.56805555555555554</v>
      </c>
      <c r="J227" s="10" t="s">
        <v>491</v>
      </c>
      <c r="K227" s="13">
        <f>Tabelle4[[#This Row],[الظهر]]-Tabelle4[[#This Row],[ظهر]]</f>
        <v>-2.0833333333333259E-3</v>
      </c>
      <c r="L227" s="12">
        <v>0.73472222222222217</v>
      </c>
      <c r="M227" s="10" t="s">
        <v>216</v>
      </c>
      <c r="N227" s="13">
        <f>Tabelle4[[#This Row],[العصر]]-Tabelle4[[#This Row],[عصر]]</f>
        <v>0</v>
      </c>
      <c r="O227" s="12">
        <v>0.87430555555555556</v>
      </c>
      <c r="P227" s="10" t="s">
        <v>626</v>
      </c>
      <c r="Q227" s="13">
        <f>Tabelle4[[#This Row],[المغرب]]-Tabelle4[[#This Row],[مغرب]]</f>
        <v>-1.388888888888884E-3</v>
      </c>
      <c r="R227" s="12">
        <v>0.94513888888888886</v>
      </c>
      <c r="S227" s="10" t="s">
        <v>776</v>
      </c>
      <c r="T227" s="13">
        <f>Tabelle4[[#This Row],[العشاء]]-Tabelle4[[#This Row],[عشاء]]</f>
        <v>-1.0416666666666741E-2</v>
      </c>
    </row>
    <row r="228" spans="1:20" x14ac:dyDescent="0.3">
      <c r="A228" s="11">
        <f>Tabelle4[[#This Row],[Datum]]</f>
        <v>43326</v>
      </c>
      <c r="B228" s="30">
        <v>43326</v>
      </c>
      <c r="C228" s="14">
        <v>0.18541666666666667</v>
      </c>
      <c r="D228" s="10" t="s">
        <v>573</v>
      </c>
      <c r="E228" s="13">
        <f>(Tabelle4[[#This Row],[الفجر ]]-Tabelle4[[#This Row],[فجر]])</f>
        <v>8.3333333333333315E-3</v>
      </c>
      <c r="F228" s="12">
        <v>0.26111111111111113</v>
      </c>
      <c r="G228" s="10" t="s">
        <v>816</v>
      </c>
      <c r="H228" s="13">
        <f>Tabelle4[[#This Row],[الشروق]]-Tabelle4[[#This Row],[شروق]]</f>
        <v>1.388888888888884E-3</v>
      </c>
      <c r="I228" s="12">
        <v>0.56805555555555554</v>
      </c>
      <c r="J228" s="10" t="s">
        <v>491</v>
      </c>
      <c r="K228" s="13">
        <f>Tabelle4[[#This Row],[الظهر]]-Tabelle4[[#This Row],[ظهر]]</f>
        <v>-2.0833333333333259E-3</v>
      </c>
      <c r="L228" s="12">
        <v>0.73402777777777783</v>
      </c>
      <c r="M228" s="10" t="s">
        <v>636</v>
      </c>
      <c r="N228" s="13">
        <f>Tabelle4[[#This Row],[العصر]]-Tabelle4[[#This Row],[عصر]]</f>
        <v>0</v>
      </c>
      <c r="O228" s="12">
        <v>0.87291666666666667</v>
      </c>
      <c r="P228" s="10" t="s">
        <v>623</v>
      </c>
      <c r="Q228" s="13">
        <f>Tabelle4[[#This Row],[المغرب]]-Tabelle4[[#This Row],[مغرب]]</f>
        <v>-1.388888888888884E-3</v>
      </c>
      <c r="R228" s="12">
        <v>0.94374999999999998</v>
      </c>
      <c r="S228" s="10" t="s">
        <v>776</v>
      </c>
      <c r="T228" s="13">
        <f>Tabelle4[[#This Row],[العشاء]]-Tabelle4[[#This Row],[عشاء]]</f>
        <v>-1.1805555555555625E-2</v>
      </c>
    </row>
    <row r="229" spans="1:20" x14ac:dyDescent="0.3">
      <c r="A229" s="11">
        <f>Tabelle4[[#This Row],[Datum]]</f>
        <v>43327</v>
      </c>
      <c r="B229" s="30">
        <v>43327</v>
      </c>
      <c r="C229" s="14">
        <v>0.18680555555555556</v>
      </c>
      <c r="D229" s="10" t="s">
        <v>573</v>
      </c>
      <c r="E229" s="13">
        <f>(Tabelle4[[#This Row],[الفجر ]]-Tabelle4[[#This Row],[فجر]])</f>
        <v>9.7222222222222154E-3</v>
      </c>
      <c r="F229" s="12">
        <v>0.26250000000000001</v>
      </c>
      <c r="G229" s="10" t="s">
        <v>176</v>
      </c>
      <c r="H229" s="13">
        <f>Tabelle4[[#This Row],[الشروق]]-Tabelle4[[#This Row],[شروق]]</f>
        <v>2.0833333333333259E-3</v>
      </c>
      <c r="I229" s="12">
        <v>0.56736111111111109</v>
      </c>
      <c r="J229" s="10" t="s">
        <v>491</v>
      </c>
      <c r="K229" s="13">
        <f>Tabelle4[[#This Row],[الظهر]]-Tabelle4[[#This Row],[ظهر]]</f>
        <v>-2.7777777777777679E-3</v>
      </c>
      <c r="L229" s="12">
        <v>0.73333333333333339</v>
      </c>
      <c r="M229" s="10" t="s">
        <v>210</v>
      </c>
      <c r="N229" s="13">
        <f>Tabelle4[[#This Row],[العصر]]-Tabelle4[[#This Row],[عصر]]</f>
        <v>0</v>
      </c>
      <c r="O229" s="12">
        <v>0.87152777777777779</v>
      </c>
      <c r="P229" s="10" t="s">
        <v>818</v>
      </c>
      <c r="Q229" s="13">
        <f>Tabelle4[[#This Row],[المغرب]]-Tabelle4[[#This Row],[مغرب]]</f>
        <v>-1.388888888888884E-3</v>
      </c>
      <c r="R229" s="12">
        <v>0.94166666666666676</v>
      </c>
      <c r="S229" s="10" t="s">
        <v>776</v>
      </c>
      <c r="T229" s="13">
        <f>Tabelle4[[#This Row],[العشاء]]-Tabelle4[[#This Row],[عشاء]]</f>
        <v>-1.388888888888884E-2</v>
      </c>
    </row>
    <row r="230" spans="1:20" x14ac:dyDescent="0.3">
      <c r="A230" s="11">
        <f>Tabelle4[[#This Row],[Datum]]</f>
        <v>43328</v>
      </c>
      <c r="B230" s="30">
        <v>43328</v>
      </c>
      <c r="C230" s="14">
        <v>0.18819444444444444</v>
      </c>
      <c r="D230" s="10" t="s">
        <v>573</v>
      </c>
      <c r="E230" s="13">
        <f>(Tabelle4[[#This Row],[الفجر ]]-Tabelle4[[#This Row],[فجر]])</f>
        <v>1.1111111111111099E-2</v>
      </c>
      <c r="F230" s="12">
        <v>0.26319444444444445</v>
      </c>
      <c r="G230" s="10" t="s">
        <v>164</v>
      </c>
      <c r="H230" s="13">
        <f>Tabelle4[[#This Row],[الشروق]]-Tabelle4[[#This Row],[شروق]]</f>
        <v>1.388888888888884E-3</v>
      </c>
      <c r="I230" s="12">
        <v>0.56736111111111109</v>
      </c>
      <c r="J230" s="10" t="s">
        <v>491</v>
      </c>
      <c r="K230" s="13">
        <f>Tabelle4[[#This Row],[الظهر]]-Tabelle4[[#This Row],[ظهر]]</f>
        <v>-2.7777777777777679E-3</v>
      </c>
      <c r="L230" s="12">
        <v>0.73263888888888884</v>
      </c>
      <c r="M230" s="10" t="s">
        <v>628</v>
      </c>
      <c r="N230" s="13">
        <f>Tabelle4[[#This Row],[العصر]]-Tabelle4[[#This Row],[عصر]]</f>
        <v>0</v>
      </c>
      <c r="O230" s="12">
        <v>0.87013888888888891</v>
      </c>
      <c r="P230" s="10" t="s">
        <v>613</v>
      </c>
      <c r="Q230" s="13">
        <f>Tabelle4[[#This Row],[المغرب]]-Tabelle4[[#This Row],[مغرب]]</f>
        <v>-1.388888888888884E-3</v>
      </c>
      <c r="R230" s="12">
        <v>0.94027777777777777</v>
      </c>
      <c r="S230" s="10" t="s">
        <v>776</v>
      </c>
      <c r="T230" s="13">
        <f>Tabelle4[[#This Row],[العشاء]]-Tabelle4[[#This Row],[عشاء]]</f>
        <v>-1.5277777777777835E-2</v>
      </c>
    </row>
    <row r="231" spans="1:20" x14ac:dyDescent="0.3">
      <c r="A231" s="11">
        <f>Tabelle4[[#This Row],[Datum]]</f>
        <v>43329</v>
      </c>
      <c r="B231" s="30">
        <v>43329</v>
      </c>
      <c r="C231" s="14">
        <v>0.18958333333333333</v>
      </c>
      <c r="D231" s="10" t="s">
        <v>573</v>
      </c>
      <c r="E231" s="13">
        <f>(Tabelle4[[#This Row],[الفجر ]]-Tabelle4[[#This Row],[فجر]])</f>
        <v>1.2499999999999983E-2</v>
      </c>
      <c r="F231" s="12">
        <v>0.26458333333333334</v>
      </c>
      <c r="G231" s="10" t="s">
        <v>157</v>
      </c>
      <c r="H231" s="13">
        <f>Tabelle4[[#This Row],[الشروق]]-Tabelle4[[#This Row],[شروق]]</f>
        <v>2.0833333333333259E-3</v>
      </c>
      <c r="I231" s="12">
        <v>0.56736111111111109</v>
      </c>
      <c r="J231" s="10" t="s">
        <v>491</v>
      </c>
      <c r="K231" s="13">
        <f>Tabelle4[[#This Row],[الظهر]]-Tabelle4[[#This Row],[ظهر]]</f>
        <v>-2.7777777777777679E-3</v>
      </c>
      <c r="L231" s="12">
        <v>0.7319444444444444</v>
      </c>
      <c r="M231" s="10" t="s">
        <v>204</v>
      </c>
      <c r="N231" s="13">
        <f>Tabelle4[[#This Row],[العصر]]-Tabelle4[[#This Row],[عصر]]</f>
        <v>0</v>
      </c>
      <c r="O231" s="12">
        <v>0.86875000000000002</v>
      </c>
      <c r="P231" s="10" t="s">
        <v>608</v>
      </c>
      <c r="Q231" s="13">
        <f>Tabelle4[[#This Row],[المغرب]]-Tabelle4[[#This Row],[مغرب]]</f>
        <v>-1.388888888888884E-3</v>
      </c>
      <c r="R231" s="12">
        <v>0.93888888888888899</v>
      </c>
      <c r="S231" s="10" t="s">
        <v>821</v>
      </c>
      <c r="T231" s="13">
        <f>Tabelle4[[#This Row],[العشاء]]-Tabelle4[[#This Row],[عشاء]]</f>
        <v>-1.5277777777777612E-2</v>
      </c>
    </row>
    <row r="232" spans="1:20" x14ac:dyDescent="0.3">
      <c r="A232" s="11">
        <f>Tabelle4[[#This Row],[Datum]]</f>
        <v>43330</v>
      </c>
      <c r="B232" s="30">
        <v>43330</v>
      </c>
      <c r="C232" s="14">
        <v>0.19097222222222221</v>
      </c>
      <c r="D232" s="10" t="s">
        <v>573</v>
      </c>
      <c r="E232" s="13">
        <f>(Tabelle4[[#This Row],[الفجر ]]-Tabelle4[[#This Row],[فجر]])</f>
        <v>1.3888888888888867E-2</v>
      </c>
      <c r="F232" s="12">
        <v>0.26527777777777778</v>
      </c>
      <c r="G232" s="10" t="s">
        <v>145</v>
      </c>
      <c r="H232" s="13">
        <f>Tabelle4[[#This Row],[الشروق]]-Tabelle4[[#This Row],[شروق]]</f>
        <v>1.388888888888884E-3</v>
      </c>
      <c r="I232" s="12">
        <v>0.56736111111111109</v>
      </c>
      <c r="J232" s="10" t="s">
        <v>501</v>
      </c>
      <c r="K232" s="13">
        <f>Tabelle4[[#This Row],[الظهر]]-Tabelle4[[#This Row],[ظهر]]</f>
        <v>-2.0833333333333259E-3</v>
      </c>
      <c r="L232" s="12">
        <v>0.73125000000000007</v>
      </c>
      <c r="M232" s="10" t="s">
        <v>197</v>
      </c>
      <c r="N232" s="13">
        <f>Tabelle4[[#This Row],[العصر]]-Tabelle4[[#This Row],[عصر]]</f>
        <v>0</v>
      </c>
      <c r="O232" s="12">
        <v>0.86736111111111114</v>
      </c>
      <c r="P232" s="10" t="s">
        <v>605</v>
      </c>
      <c r="Q232" s="13">
        <f>Tabelle4[[#This Row],[المغرب]]-Tabelle4[[#This Row],[مغرب]]</f>
        <v>-1.388888888888884E-3</v>
      </c>
      <c r="R232" s="12">
        <v>0.93680555555555556</v>
      </c>
      <c r="S232" s="10" t="s">
        <v>823</v>
      </c>
      <c r="T232" s="13">
        <f>Tabelle4[[#This Row],[العشاء]]-Tabelle4[[#This Row],[عشاء]]</f>
        <v>-1.5277777777777835E-2</v>
      </c>
    </row>
    <row r="233" spans="1:20" x14ac:dyDescent="0.3">
      <c r="A233" s="11">
        <f>Tabelle4[[#This Row],[Datum]]</f>
        <v>43331</v>
      </c>
      <c r="B233" s="30">
        <v>43331</v>
      </c>
      <c r="C233" s="14">
        <v>0.19236111111111112</v>
      </c>
      <c r="D233" s="10" t="s">
        <v>573</v>
      </c>
      <c r="E233" s="13">
        <f>(Tabelle4[[#This Row],[الفجر ]]-Tabelle4[[#This Row],[فجر]])</f>
        <v>1.5277777777777779E-2</v>
      </c>
      <c r="F233" s="12">
        <v>0.26666666666666666</v>
      </c>
      <c r="G233" s="10" t="s">
        <v>139</v>
      </c>
      <c r="H233" s="13">
        <f>Tabelle4[[#This Row],[الشروق]]-Tabelle4[[#This Row],[شروق]]</f>
        <v>2.0833333333333259E-3</v>
      </c>
      <c r="I233" s="12">
        <v>0.56736111111111109</v>
      </c>
      <c r="J233" s="10" t="s">
        <v>501</v>
      </c>
      <c r="K233" s="13">
        <f>Tabelle4[[#This Row],[الظهر]]-Tabelle4[[#This Row],[ظهر]]</f>
        <v>-2.0833333333333259E-3</v>
      </c>
      <c r="L233" s="12">
        <v>0.73055555555555562</v>
      </c>
      <c r="M233" s="10" t="s">
        <v>612</v>
      </c>
      <c r="N233" s="13">
        <f>Tabelle4[[#This Row],[العصر]]-Tabelle4[[#This Row],[عصر]]</f>
        <v>0</v>
      </c>
      <c r="O233" s="12">
        <v>0.86597222222222225</v>
      </c>
      <c r="P233" s="10" t="s">
        <v>825</v>
      </c>
      <c r="Q233" s="13">
        <f>Tabelle4[[#This Row],[المغرب]]-Tabelle4[[#This Row],[مغرب]]</f>
        <v>-1.388888888888884E-3</v>
      </c>
      <c r="R233" s="12">
        <v>0.93541666666666667</v>
      </c>
      <c r="S233" s="10" t="s">
        <v>826</v>
      </c>
      <c r="T233" s="13">
        <f>Tabelle4[[#This Row],[العشاء]]-Tabelle4[[#This Row],[عشاء]]</f>
        <v>-1.4583333333333393E-2</v>
      </c>
    </row>
    <row r="234" spans="1:20" x14ac:dyDescent="0.3">
      <c r="A234" s="11">
        <f>Tabelle4[[#This Row],[Datum]]</f>
        <v>43332</v>
      </c>
      <c r="B234" s="30">
        <v>43332</v>
      </c>
      <c r="C234" s="14">
        <v>0.19375000000000001</v>
      </c>
      <c r="D234" s="10" t="s">
        <v>828</v>
      </c>
      <c r="E234" s="13">
        <f>(Tabelle4[[#This Row],[الفجر ]]-Tabelle4[[#This Row],[فجر]])</f>
        <v>1.5972222222222221E-2</v>
      </c>
      <c r="F234" s="12">
        <v>0.26805555555555555</v>
      </c>
      <c r="G234" s="10" t="s">
        <v>126</v>
      </c>
      <c r="H234" s="13">
        <f>Tabelle4[[#This Row],[الشروق]]-Tabelle4[[#This Row],[شروق]]</f>
        <v>2.0833333333333259E-3</v>
      </c>
      <c r="I234" s="12">
        <v>0.56666666666666665</v>
      </c>
      <c r="J234" s="10" t="s">
        <v>501</v>
      </c>
      <c r="K234" s="13">
        <f>Tabelle4[[#This Row],[الظهر]]-Tabelle4[[#This Row],[ظهر]]</f>
        <v>-2.7777777777777679E-3</v>
      </c>
      <c r="L234" s="12">
        <v>0.72986111111111107</v>
      </c>
      <c r="M234" s="10" t="s">
        <v>191</v>
      </c>
      <c r="N234" s="13">
        <f>Tabelle4[[#This Row],[العصر]]-Tabelle4[[#This Row],[عصر]]</f>
        <v>0</v>
      </c>
      <c r="O234" s="12">
        <v>0.86458333333333337</v>
      </c>
      <c r="P234" s="10" t="s">
        <v>593</v>
      </c>
      <c r="Q234" s="13">
        <f>Tabelle4[[#This Row],[المغرب]]-Tabelle4[[#This Row],[مغرب]]</f>
        <v>-1.388888888888884E-3</v>
      </c>
      <c r="R234" s="12">
        <v>0.93402777777777779</v>
      </c>
      <c r="S234" s="10" t="s">
        <v>590</v>
      </c>
      <c r="T234" s="13">
        <f>Tabelle4[[#This Row],[العشاء]]-Tabelle4[[#This Row],[عشاء]]</f>
        <v>-1.388888888888884E-2</v>
      </c>
    </row>
    <row r="235" spans="1:20" x14ac:dyDescent="0.3">
      <c r="A235" s="11">
        <f>Tabelle4[[#This Row],[Datum]]</f>
        <v>43333</v>
      </c>
      <c r="B235" s="30">
        <v>43333</v>
      </c>
      <c r="C235" s="14">
        <v>0.19513888888888889</v>
      </c>
      <c r="D235" s="10" t="s">
        <v>570</v>
      </c>
      <c r="E235" s="13">
        <f>(Tabelle4[[#This Row],[الفجر ]]-Tabelle4[[#This Row],[فجر]])</f>
        <v>1.5972222222222221E-2</v>
      </c>
      <c r="F235" s="12">
        <v>0.26874999999999999</v>
      </c>
      <c r="G235" s="10" t="s">
        <v>108</v>
      </c>
      <c r="H235" s="13">
        <f>Tabelle4[[#This Row],[الشروق]]-Tabelle4[[#This Row],[شروق]]</f>
        <v>1.388888888888884E-3</v>
      </c>
      <c r="I235" s="12">
        <v>0.56666666666666665</v>
      </c>
      <c r="J235" s="10" t="s">
        <v>501</v>
      </c>
      <c r="K235" s="13">
        <f>Tabelle4[[#This Row],[الظهر]]-Tabelle4[[#This Row],[ظهر]]</f>
        <v>-2.7777777777777679E-3</v>
      </c>
      <c r="L235" s="12">
        <v>0.72916666666666663</v>
      </c>
      <c r="M235" s="10" t="s">
        <v>601</v>
      </c>
      <c r="N235" s="13">
        <f>Tabelle4[[#This Row],[العصر]]-Tabelle4[[#This Row],[عصر]]</f>
        <v>0</v>
      </c>
      <c r="O235" s="12">
        <v>0.86319444444444438</v>
      </c>
      <c r="P235" s="10" t="s">
        <v>589</v>
      </c>
      <c r="Q235" s="13">
        <f>Tabelle4[[#This Row],[المغرب]]-Tabelle4[[#This Row],[مغرب]]</f>
        <v>-1.388888888888995E-3</v>
      </c>
      <c r="R235" s="12">
        <v>0.93194444444444446</v>
      </c>
      <c r="S235" s="10" t="s">
        <v>585</v>
      </c>
      <c r="T235" s="13">
        <f>Tabelle4[[#This Row],[العشاء]]-Tabelle4[[#This Row],[عشاء]]</f>
        <v>-1.388888888888884E-2</v>
      </c>
    </row>
    <row r="236" spans="1:20" x14ac:dyDescent="0.3">
      <c r="A236" s="11">
        <f>Tabelle4[[#This Row],[Datum]]</f>
        <v>43334</v>
      </c>
      <c r="B236" s="30">
        <v>43334</v>
      </c>
      <c r="C236" s="14">
        <v>0.19652777777777777</v>
      </c>
      <c r="D236" s="10" t="s">
        <v>567</v>
      </c>
      <c r="E236" s="13">
        <f>(Tabelle4[[#This Row],[الفجر ]]-Tabelle4[[#This Row],[فجر]])</f>
        <v>1.5277777777777779E-2</v>
      </c>
      <c r="F236" s="12">
        <v>0.27013888888888887</v>
      </c>
      <c r="G236" s="10" t="s">
        <v>102</v>
      </c>
      <c r="H236" s="13">
        <f>Tabelle4[[#This Row],[الشروق]]-Tabelle4[[#This Row],[شروق]]</f>
        <v>2.0833333333333259E-3</v>
      </c>
      <c r="I236" s="12">
        <v>0.56666666666666665</v>
      </c>
      <c r="J236" s="10" t="s">
        <v>514</v>
      </c>
      <c r="K236" s="13">
        <f>Tabelle4[[#This Row],[الظهر]]-Tabelle4[[#This Row],[ظهر]]</f>
        <v>-2.0833333333333259E-3</v>
      </c>
      <c r="L236" s="12">
        <v>0.7284722222222223</v>
      </c>
      <c r="M236" s="10" t="s">
        <v>185</v>
      </c>
      <c r="N236" s="13">
        <f>Tabelle4[[#This Row],[العصر]]-Tabelle4[[#This Row],[عصر]]</f>
        <v>0</v>
      </c>
      <c r="O236" s="12">
        <v>0.8618055555555556</v>
      </c>
      <c r="P236" s="10" t="s">
        <v>584</v>
      </c>
      <c r="Q236" s="13">
        <f>Tabelle4[[#This Row],[المغرب]]-Tabelle4[[#This Row],[مغرب]]</f>
        <v>-1.3888888888887729E-3</v>
      </c>
      <c r="R236" s="12">
        <v>0.93055555555555547</v>
      </c>
      <c r="S236" s="10" t="s">
        <v>831</v>
      </c>
      <c r="T236" s="13">
        <f>Tabelle4[[#This Row],[العشاء]]-Tabelle4[[#This Row],[عشاء]]</f>
        <v>-1.3194444444444509E-2</v>
      </c>
    </row>
    <row r="237" spans="1:20" x14ac:dyDescent="0.3">
      <c r="A237" s="11">
        <f>Tabelle4[[#This Row],[Datum]]</f>
        <v>43335</v>
      </c>
      <c r="B237" s="30">
        <v>43335</v>
      </c>
      <c r="C237" s="14">
        <v>0.19791666666666666</v>
      </c>
      <c r="D237" s="10" t="s">
        <v>833</v>
      </c>
      <c r="E237" s="13">
        <f>(Tabelle4[[#This Row],[الفجر ]]-Tabelle4[[#This Row],[فجر]])</f>
        <v>1.5277777777777751E-2</v>
      </c>
      <c r="F237" s="12">
        <v>0.27083333333333331</v>
      </c>
      <c r="G237" s="10" t="s">
        <v>84</v>
      </c>
      <c r="H237" s="13">
        <f>Tabelle4[[#This Row],[الشروق]]-Tabelle4[[#This Row],[شروق]]</f>
        <v>1.388888888888884E-3</v>
      </c>
      <c r="I237" s="12">
        <v>0.56666666666666665</v>
      </c>
      <c r="J237" s="10" t="s">
        <v>514</v>
      </c>
      <c r="K237" s="13">
        <f>Tabelle4[[#This Row],[الظهر]]-Tabelle4[[#This Row],[ظهر]]</f>
        <v>-2.0833333333333259E-3</v>
      </c>
      <c r="L237" s="12">
        <v>0.72777777777777775</v>
      </c>
      <c r="M237" s="10" t="s">
        <v>588</v>
      </c>
      <c r="N237" s="13">
        <f>Tabelle4[[#This Row],[العصر]]-Tabelle4[[#This Row],[عصر]]</f>
        <v>0</v>
      </c>
      <c r="O237" s="12">
        <v>0.86041666666666661</v>
      </c>
      <c r="P237" s="10" t="s">
        <v>834</v>
      </c>
      <c r="Q237" s="13">
        <f>Tabelle4[[#This Row],[المغرب]]-Tabelle4[[#This Row],[مغرب]]</f>
        <v>-1.388888888888995E-3</v>
      </c>
      <c r="R237" s="12">
        <v>0.92847222222222225</v>
      </c>
      <c r="S237" s="10" t="s">
        <v>835</v>
      </c>
      <c r="T237" s="13">
        <f>Tabelle4[[#This Row],[العشاء]]-Tabelle4[[#This Row],[عشاء]]</f>
        <v>-1.3194444444444509E-2</v>
      </c>
    </row>
    <row r="238" spans="1:20" x14ac:dyDescent="0.3">
      <c r="A238" s="11">
        <f>Tabelle4[[#This Row],[Datum]]</f>
        <v>43336</v>
      </c>
      <c r="B238" s="30">
        <v>43336</v>
      </c>
      <c r="C238" s="14">
        <v>0.19930555555555554</v>
      </c>
      <c r="D238" s="10" t="s">
        <v>837</v>
      </c>
      <c r="E238" s="13">
        <f>(Tabelle4[[#This Row],[الفجر ]]-Tabelle4[[#This Row],[فجر]])</f>
        <v>1.4583333333333309E-2</v>
      </c>
      <c r="F238" s="12">
        <v>0.2722222222222222</v>
      </c>
      <c r="G238" s="10" t="s">
        <v>73</v>
      </c>
      <c r="H238" s="13">
        <f>Tabelle4[[#This Row],[الشروق]]-Tabelle4[[#This Row],[شروق]]</f>
        <v>2.0833333333333259E-3</v>
      </c>
      <c r="I238" s="12">
        <v>0.56597222222222221</v>
      </c>
      <c r="J238" s="10" t="s">
        <v>514</v>
      </c>
      <c r="K238" s="13">
        <f>Tabelle4[[#This Row],[الظهر]]-Tabelle4[[#This Row],[ظهر]]</f>
        <v>-2.7777777777777679E-3</v>
      </c>
      <c r="L238" s="12">
        <v>0.7270833333333333</v>
      </c>
      <c r="M238" s="10" t="s">
        <v>575</v>
      </c>
      <c r="N238" s="13">
        <f>Tabelle4[[#This Row],[العصر]]-Tabelle4[[#This Row],[عصر]]</f>
        <v>6.9444444444444198E-4</v>
      </c>
      <c r="O238" s="12">
        <v>0.85902777777777783</v>
      </c>
      <c r="P238" s="10" t="s">
        <v>475</v>
      </c>
      <c r="Q238" s="13">
        <f>Tabelle4[[#This Row],[المغرب]]-Tabelle4[[#This Row],[مغرب]]</f>
        <v>-1.3888888888887729E-3</v>
      </c>
      <c r="R238" s="12">
        <v>0.92708333333333337</v>
      </c>
      <c r="S238" s="10" t="s">
        <v>838</v>
      </c>
      <c r="T238" s="13">
        <f>Tabelle4[[#This Row],[العشاء]]-Tabelle4[[#This Row],[عشاء]]</f>
        <v>-1.2499999999999956E-2</v>
      </c>
    </row>
    <row r="239" spans="1:20" x14ac:dyDescent="0.3">
      <c r="A239" s="11">
        <f>Tabelle4[[#This Row],[Datum]]</f>
        <v>43337</v>
      </c>
      <c r="B239" s="30">
        <v>43337</v>
      </c>
      <c r="C239" s="14">
        <v>0.20069444444444443</v>
      </c>
      <c r="D239" s="10" t="s">
        <v>473</v>
      </c>
      <c r="E239" s="13">
        <f>(Tabelle4[[#This Row],[الفجر ]]-Tabelle4[[#This Row],[فجر]])</f>
        <v>1.4583333333333309E-2</v>
      </c>
      <c r="F239" s="12">
        <v>0.27291666666666664</v>
      </c>
      <c r="G239" s="10" t="s">
        <v>47</v>
      </c>
      <c r="H239" s="13">
        <f>Tabelle4[[#This Row],[الشروق]]-Tabelle4[[#This Row],[شروق]]</f>
        <v>1.388888888888884E-3</v>
      </c>
      <c r="I239" s="12">
        <v>0.56597222222222221</v>
      </c>
      <c r="J239" s="10" t="s">
        <v>514</v>
      </c>
      <c r="K239" s="13">
        <f>Tabelle4[[#This Row],[الظهر]]-Tabelle4[[#This Row],[ظهر]]</f>
        <v>-2.7777777777777679E-3</v>
      </c>
      <c r="L239" s="12">
        <v>0.72569444444444453</v>
      </c>
      <c r="M239" s="10" t="s">
        <v>173</v>
      </c>
      <c r="N239" s="13">
        <f>Tabelle4[[#This Row],[العصر]]-Tabelle4[[#This Row],[عصر]]</f>
        <v>0</v>
      </c>
      <c r="O239" s="12">
        <v>0.85763888888888884</v>
      </c>
      <c r="P239" s="10" t="s">
        <v>467</v>
      </c>
      <c r="Q239" s="13">
        <f>Tabelle4[[#This Row],[المغرب]]-Tabelle4[[#This Row],[مغرب]]</f>
        <v>-6.94444444444553E-4</v>
      </c>
      <c r="R239" s="12">
        <v>0.92569444444444438</v>
      </c>
      <c r="S239" s="10" t="s">
        <v>565</v>
      </c>
      <c r="T239" s="13">
        <f>Tabelle4[[#This Row],[العشاء]]-Tabelle4[[#This Row],[عشاء]]</f>
        <v>-1.1805555555555625E-2</v>
      </c>
    </row>
    <row r="240" spans="1:20" x14ac:dyDescent="0.3">
      <c r="A240" s="11">
        <f>Tabelle4[[#This Row],[Datum]]</f>
        <v>43338</v>
      </c>
      <c r="B240" s="30">
        <v>43338</v>
      </c>
      <c r="C240" s="14">
        <v>0.20208333333333331</v>
      </c>
      <c r="D240" s="10" t="s">
        <v>469</v>
      </c>
      <c r="E240" s="13">
        <f>(Tabelle4[[#This Row],[الفجر ]]-Tabelle4[[#This Row],[فجر]])</f>
        <v>1.3888888888888867E-2</v>
      </c>
      <c r="F240" s="12">
        <v>0.27430555555555552</v>
      </c>
      <c r="G240" s="10" t="s">
        <v>1</v>
      </c>
      <c r="H240" s="13">
        <f>Tabelle4[[#This Row],[الشروق]]-Tabelle4[[#This Row],[شروق]]</f>
        <v>2.0833333333333259E-3</v>
      </c>
      <c r="I240" s="12">
        <v>0.56597222222222221</v>
      </c>
      <c r="J240" s="10" t="s">
        <v>531</v>
      </c>
      <c r="K240" s="13">
        <f>Tabelle4[[#This Row],[الظهر]]-Tabelle4[[#This Row],[ظهر]]</f>
        <v>-2.0833333333333259E-3</v>
      </c>
      <c r="L240" s="12">
        <v>0.72499999999999998</v>
      </c>
      <c r="M240" s="10" t="s">
        <v>167</v>
      </c>
      <c r="N240" s="13">
        <f>Tabelle4[[#This Row],[العصر]]-Tabelle4[[#This Row],[عصر]]</f>
        <v>0</v>
      </c>
      <c r="O240" s="12">
        <v>0.85625000000000007</v>
      </c>
      <c r="P240" s="10" t="s">
        <v>463</v>
      </c>
      <c r="Q240" s="13">
        <f>Tabelle4[[#This Row],[المغرب]]-Tabelle4[[#This Row],[مغرب]]</f>
        <v>-6.9444444444433095E-4</v>
      </c>
      <c r="R240" s="12">
        <v>0.92361111111111116</v>
      </c>
      <c r="S240" s="10" t="s">
        <v>561</v>
      </c>
      <c r="T240" s="13">
        <f>Tabelle4[[#This Row],[العشاء]]-Tabelle4[[#This Row],[عشاء]]</f>
        <v>-1.1805555555555514E-2</v>
      </c>
    </row>
    <row r="241" spans="1:20" x14ac:dyDescent="0.3">
      <c r="A241" s="11">
        <f>Tabelle4[[#This Row],[Datum]]</f>
        <v>43339</v>
      </c>
      <c r="B241" s="30">
        <v>43339</v>
      </c>
      <c r="C241" s="14">
        <v>0.20347222222222219</v>
      </c>
      <c r="D241" s="10" t="s">
        <v>551</v>
      </c>
      <c r="E241" s="13">
        <f>(Tabelle4[[#This Row],[الفجر ]]-Tabelle4[[#This Row],[فجر]])</f>
        <v>1.3888888888888867E-2</v>
      </c>
      <c r="F241" s="12">
        <v>0.27499999999999997</v>
      </c>
      <c r="G241" s="10" t="s">
        <v>842</v>
      </c>
      <c r="H241" s="13">
        <f>Tabelle4[[#This Row],[الشروق]]-Tabelle4[[#This Row],[شروق]]</f>
        <v>1.388888888888884E-3</v>
      </c>
      <c r="I241" s="12">
        <v>0.56597222222222221</v>
      </c>
      <c r="J241" s="10" t="s">
        <v>531</v>
      </c>
      <c r="K241" s="13">
        <f>Tabelle4[[#This Row],[الظهر]]-Tabelle4[[#This Row],[ظهر]]</f>
        <v>-2.0833333333333259E-3</v>
      </c>
      <c r="L241" s="12">
        <v>0.72430555555555554</v>
      </c>
      <c r="M241" s="10" t="s">
        <v>560</v>
      </c>
      <c r="N241" s="13">
        <f>Tabelle4[[#This Row],[العصر]]-Tabelle4[[#This Row],[عصر]]</f>
        <v>0</v>
      </c>
      <c r="O241" s="12">
        <v>0.85486111111111107</v>
      </c>
      <c r="P241" s="10" t="s">
        <v>458</v>
      </c>
      <c r="Q241" s="13">
        <f>Tabelle4[[#This Row],[المغرب]]-Tabelle4[[#This Row],[مغرب]]</f>
        <v>-6.94444444444553E-4</v>
      </c>
      <c r="R241" s="12">
        <v>0.92222222222222217</v>
      </c>
      <c r="S241" s="10" t="s">
        <v>843</v>
      </c>
      <c r="T241" s="13">
        <f>Tabelle4[[#This Row],[العشاء]]-Tabelle4[[#This Row],[عشاء]]</f>
        <v>-1.1111111111111072E-2</v>
      </c>
    </row>
    <row r="242" spans="1:20" x14ac:dyDescent="0.3">
      <c r="A242" s="11">
        <f>Tabelle4[[#This Row],[Datum]]</f>
        <v>43340</v>
      </c>
      <c r="B242" s="30">
        <v>43340</v>
      </c>
      <c r="C242" s="14">
        <v>0.20486111111111113</v>
      </c>
      <c r="D242" s="10" t="s">
        <v>460</v>
      </c>
      <c r="E242" s="13">
        <f>(Tabelle4[[#This Row],[الفجر ]]-Tabelle4[[#This Row],[فجر]])</f>
        <v>1.3194444444444481E-2</v>
      </c>
      <c r="F242" s="12">
        <v>0.27638888888888885</v>
      </c>
      <c r="G242" s="10" t="s">
        <v>440</v>
      </c>
      <c r="H242" s="13">
        <f>Tabelle4[[#This Row],[الشروق]]-Tabelle4[[#This Row],[شروق]]</f>
        <v>2.0833333333333259E-3</v>
      </c>
      <c r="I242" s="12">
        <v>0.56527777777777777</v>
      </c>
      <c r="J242" s="10" t="s">
        <v>531</v>
      </c>
      <c r="K242" s="13">
        <f>Tabelle4[[#This Row],[الظهر]]-Tabelle4[[#This Row],[ظهر]]</f>
        <v>-2.7777777777777679E-3</v>
      </c>
      <c r="L242" s="12">
        <v>0.72361111111111109</v>
      </c>
      <c r="M242" s="10" t="s">
        <v>552</v>
      </c>
      <c r="N242" s="13">
        <f>Tabelle4[[#This Row],[العصر]]-Tabelle4[[#This Row],[عصر]]</f>
        <v>6.9444444444433095E-4</v>
      </c>
      <c r="O242" s="12">
        <v>0.8534722222222223</v>
      </c>
      <c r="P242" s="10" t="s">
        <v>454</v>
      </c>
      <c r="Q242" s="13">
        <f>Tabelle4[[#This Row],[المغرب]]-Tabelle4[[#This Row],[مغرب]]</f>
        <v>-6.9444444444433095E-4</v>
      </c>
      <c r="R242" s="12">
        <v>0.92013888888888884</v>
      </c>
      <c r="S242" s="10" t="s">
        <v>845</v>
      </c>
      <c r="T242" s="13">
        <f>Tabelle4[[#This Row],[العشاء]]-Tabelle4[[#This Row],[عشاء]]</f>
        <v>-1.1111111111111183E-2</v>
      </c>
    </row>
    <row r="243" spans="1:20" x14ac:dyDescent="0.3">
      <c r="A243" s="11">
        <f>Tabelle4[[#This Row],[Datum]]</f>
        <v>43341</v>
      </c>
      <c r="B243" s="30">
        <v>43341</v>
      </c>
      <c r="C243" s="14">
        <v>0.20625000000000002</v>
      </c>
      <c r="D243" s="10" t="s">
        <v>847</v>
      </c>
      <c r="E243" s="13">
        <f>(Tabelle4[[#This Row],[الفجر ]]-Tabelle4[[#This Row],[فجر]])</f>
        <v>1.3194444444444481E-2</v>
      </c>
      <c r="F243" s="12">
        <v>0.27777777777777779</v>
      </c>
      <c r="G243" s="10" t="s">
        <v>435</v>
      </c>
      <c r="H243" s="13">
        <f>Tabelle4[[#This Row],[الشروق]]-Tabelle4[[#This Row],[شروق]]</f>
        <v>2.0833333333333259E-3</v>
      </c>
      <c r="I243" s="12">
        <v>0.56527777777777777</v>
      </c>
      <c r="J243" s="10" t="s">
        <v>544</v>
      </c>
      <c r="K243" s="13">
        <f>Tabelle4[[#This Row],[الظهر]]-Tabelle4[[#This Row],[ظهر]]</f>
        <v>-2.0833333333333259E-3</v>
      </c>
      <c r="L243" s="12">
        <v>0.72222222222222221</v>
      </c>
      <c r="M243" s="10" t="s">
        <v>154</v>
      </c>
      <c r="N243" s="13">
        <f>Tabelle4[[#This Row],[العصر]]-Tabelle4[[#This Row],[عصر]]</f>
        <v>0</v>
      </c>
      <c r="O243" s="12">
        <v>0.8520833333333333</v>
      </c>
      <c r="P243" s="10" t="s">
        <v>450</v>
      </c>
      <c r="Q243" s="13">
        <f>Tabelle4[[#This Row],[المغرب]]-Tabelle4[[#This Row],[مغرب]]</f>
        <v>-6.9444444444444198E-4</v>
      </c>
      <c r="R243" s="12">
        <v>0.91875000000000007</v>
      </c>
      <c r="S243" s="10" t="s">
        <v>848</v>
      </c>
      <c r="T243" s="13">
        <f>Tabelle4[[#This Row],[العشاء]]-Tabelle4[[#This Row],[عشاء]]</f>
        <v>-1.1111111111111072E-2</v>
      </c>
    </row>
    <row r="244" spans="1:20" x14ac:dyDescent="0.3">
      <c r="A244" s="11">
        <f>Tabelle4[[#This Row],[Datum]]</f>
        <v>43342</v>
      </c>
      <c r="B244" s="30">
        <v>43342</v>
      </c>
      <c r="C244" s="14">
        <v>0.2076388888888889</v>
      </c>
      <c r="D244" s="10" t="s">
        <v>850</v>
      </c>
      <c r="E244" s="13">
        <f>(Tabelle4[[#This Row],[الفجر ]]-Tabelle4[[#This Row],[فجر]])</f>
        <v>1.3194444444444453E-2</v>
      </c>
      <c r="F244" s="12">
        <v>0.27847222222222223</v>
      </c>
      <c r="G244" s="10" t="s">
        <v>851</v>
      </c>
      <c r="H244" s="13">
        <f>Tabelle4[[#This Row],[الشروق]]-Tabelle4[[#This Row],[شروق]]</f>
        <v>2.0833333333333814E-3</v>
      </c>
      <c r="I244" s="12">
        <v>0.56527777777777777</v>
      </c>
      <c r="J244" s="10" t="s">
        <v>544</v>
      </c>
      <c r="K244" s="13">
        <f>Tabelle4[[#This Row],[الظهر]]-Tabelle4[[#This Row],[ظهر]]</f>
        <v>-2.0833333333333259E-3</v>
      </c>
      <c r="L244" s="12">
        <v>0.72152777777777777</v>
      </c>
      <c r="M244" s="10" t="s">
        <v>148</v>
      </c>
      <c r="N244" s="13">
        <f>Tabelle4[[#This Row],[العصر]]-Tabelle4[[#This Row],[عصر]]</f>
        <v>0</v>
      </c>
      <c r="O244" s="12">
        <v>0.85069444444444453</v>
      </c>
      <c r="P244" s="10" t="s">
        <v>446</v>
      </c>
      <c r="Q244" s="13">
        <f>Tabelle4[[#This Row],[المغرب]]-Tabelle4[[#This Row],[مغرب]]</f>
        <v>-6.9444444444433095E-4</v>
      </c>
      <c r="R244" s="12">
        <v>0.91736111111111107</v>
      </c>
      <c r="S244" s="10" t="s">
        <v>852</v>
      </c>
      <c r="T244" s="13">
        <f>Tabelle4[[#This Row],[العشاء]]-Tabelle4[[#This Row],[عشاء]]</f>
        <v>-1.041666666666663E-2</v>
      </c>
    </row>
    <row r="245" spans="1:20" x14ac:dyDescent="0.3">
      <c r="A245" s="11">
        <f>Tabelle4[[#This Row],[Datum]]</f>
        <v>43343</v>
      </c>
      <c r="B245" s="30">
        <v>43343</v>
      </c>
      <c r="C245" s="14">
        <v>0.20902777777777778</v>
      </c>
      <c r="D245" s="10" t="s">
        <v>854</v>
      </c>
      <c r="E245" s="13">
        <f>(Tabelle4[[#This Row],[الفجر ]]-Tabelle4[[#This Row],[فجر]])</f>
        <v>1.2500000000000011E-2</v>
      </c>
      <c r="F245" s="12">
        <v>0.27986111111111112</v>
      </c>
      <c r="G245" s="10" t="s">
        <v>855</v>
      </c>
      <c r="H245" s="13">
        <f>Tabelle4[[#This Row],[الشروق]]-Tabelle4[[#This Row],[شروق]]</f>
        <v>2.0833333333333259E-3</v>
      </c>
      <c r="I245" s="12">
        <v>0.56527777777777777</v>
      </c>
      <c r="J245" s="10" t="s">
        <v>544</v>
      </c>
      <c r="K245" s="13">
        <f>Tabelle4[[#This Row],[الظهر]]-Tabelle4[[#This Row],[ظهر]]</f>
        <v>-2.0833333333333259E-3</v>
      </c>
      <c r="L245" s="12">
        <v>0.72083333333333333</v>
      </c>
      <c r="M245" s="10" t="s">
        <v>142</v>
      </c>
      <c r="N245" s="13">
        <f>Tabelle4[[#This Row],[العصر]]-Tabelle4[[#This Row],[عصر]]</f>
        <v>6.9444444444433095E-4</v>
      </c>
      <c r="O245" s="12">
        <v>0.84930555555555554</v>
      </c>
      <c r="P245" s="10" t="s">
        <v>442</v>
      </c>
      <c r="Q245" s="13">
        <f>Tabelle4[[#This Row],[المغرب]]-Tabelle4[[#This Row],[مغرب]]</f>
        <v>-6.9444444444444198E-4</v>
      </c>
      <c r="R245" s="12">
        <v>0.91527777777777775</v>
      </c>
      <c r="S245" s="10" t="s">
        <v>539</v>
      </c>
      <c r="T245" s="13">
        <f>Tabelle4[[#This Row],[العشاء]]-Tabelle4[[#This Row],[عشاء]]</f>
        <v>-1.041666666666663E-2</v>
      </c>
    </row>
    <row r="246" spans="1:20" x14ac:dyDescent="0.3">
      <c r="A246" s="11">
        <f>Tabelle4[[#This Row],[Datum]]</f>
        <v>43344</v>
      </c>
      <c r="B246" s="30">
        <v>43344</v>
      </c>
      <c r="C246" s="14">
        <v>0.20972222222222223</v>
      </c>
      <c r="D246" s="10" t="s">
        <v>857</v>
      </c>
      <c r="E246" s="13">
        <f>(Tabelle4[[#This Row],[الفجر ]]-Tabelle4[[#This Row],[فجر]])</f>
        <v>1.1805555555555569E-2</v>
      </c>
      <c r="F246" s="12">
        <v>0.28055555555555556</v>
      </c>
      <c r="G246" s="10" t="s">
        <v>425</v>
      </c>
      <c r="H246" s="13">
        <f>Tabelle4[[#This Row],[الشروق]]-Tabelle4[[#This Row],[شروق]]</f>
        <v>2.0833333333333259E-3</v>
      </c>
      <c r="I246" s="12">
        <v>0.56458333333333333</v>
      </c>
      <c r="J246" s="10" t="s">
        <v>559</v>
      </c>
      <c r="K246" s="13">
        <f>Tabelle4[[#This Row],[الظهر]]-Tabelle4[[#This Row],[ظهر]]</f>
        <v>-2.0833333333333259E-3</v>
      </c>
      <c r="L246" s="12">
        <v>0.71944444444444444</v>
      </c>
      <c r="M246" s="10" t="s">
        <v>527</v>
      </c>
      <c r="N246" s="13">
        <f>Tabelle4[[#This Row],[العصر]]-Tabelle4[[#This Row],[عصر]]</f>
        <v>0</v>
      </c>
      <c r="O246" s="12">
        <v>0.84722222222222221</v>
      </c>
      <c r="P246" s="10" t="s">
        <v>432</v>
      </c>
      <c r="Q246" s="13">
        <f>Tabelle4[[#This Row],[المغرب]]-Tabelle4[[#This Row],[مغرب]]</f>
        <v>-6.94444444444553E-4</v>
      </c>
      <c r="R246" s="12">
        <v>0.91388888888888886</v>
      </c>
      <c r="S246" s="10" t="s">
        <v>858</v>
      </c>
      <c r="T246" s="13">
        <f>Tabelle4[[#This Row],[العشاء]]-Tabelle4[[#This Row],[عشاء]]</f>
        <v>-9.7222222222222987E-3</v>
      </c>
    </row>
    <row r="247" spans="1:20" x14ac:dyDescent="0.3">
      <c r="A247" s="11">
        <f>Tabelle4[[#This Row],[Datum]]</f>
        <v>43345</v>
      </c>
      <c r="B247" s="30">
        <v>43345</v>
      </c>
      <c r="C247" s="14">
        <v>0.21111111111111111</v>
      </c>
      <c r="D247" s="10" t="s">
        <v>534</v>
      </c>
      <c r="E247" s="13">
        <f>(Tabelle4[[#This Row],[الفجر ]]-Tabelle4[[#This Row],[فجر]])</f>
        <v>1.1805555555555569E-2</v>
      </c>
      <c r="F247" s="12">
        <v>0.28194444444444444</v>
      </c>
      <c r="G247" s="10" t="s">
        <v>860</v>
      </c>
      <c r="H247" s="13">
        <f>Tabelle4[[#This Row],[الشروق]]-Tabelle4[[#This Row],[شروق]]</f>
        <v>2.0833333333333259E-3</v>
      </c>
      <c r="I247" s="12">
        <v>0.56458333333333333</v>
      </c>
      <c r="J247" s="10" t="s">
        <v>559</v>
      </c>
      <c r="K247" s="13">
        <f>Tabelle4[[#This Row],[الظهر]]-Tabelle4[[#This Row],[ظهر]]</f>
        <v>-2.0833333333333259E-3</v>
      </c>
      <c r="L247" s="12">
        <v>0.71875</v>
      </c>
      <c r="M247" s="10" t="s">
        <v>136</v>
      </c>
      <c r="N247" s="13">
        <f>Tabelle4[[#This Row],[العصر]]-Tabelle4[[#This Row],[عصر]]</f>
        <v>0</v>
      </c>
      <c r="O247" s="12">
        <v>0.84583333333333333</v>
      </c>
      <c r="P247" s="10" t="s">
        <v>427</v>
      </c>
      <c r="Q247" s="13">
        <f>Tabelle4[[#This Row],[المغرب]]-Tabelle4[[#This Row],[مغرب]]</f>
        <v>-6.9444444444444198E-4</v>
      </c>
      <c r="R247" s="12">
        <v>0.91180555555555554</v>
      </c>
      <c r="S247" s="10" t="s">
        <v>861</v>
      </c>
      <c r="T247" s="13">
        <f>Tabelle4[[#This Row],[العشاء]]-Tabelle4[[#This Row],[عشاء]]</f>
        <v>-9.7222222222222987E-3</v>
      </c>
    </row>
    <row r="248" spans="1:20" x14ac:dyDescent="0.3">
      <c r="A248" s="11">
        <f>Tabelle4[[#This Row],[Datum]]</f>
        <v>43346</v>
      </c>
      <c r="B248" s="30">
        <v>43346</v>
      </c>
      <c r="C248" s="14">
        <v>0.21249999999999999</v>
      </c>
      <c r="D248" s="10" t="s">
        <v>439</v>
      </c>
      <c r="E248" s="13">
        <f>(Tabelle4[[#This Row],[الفجر ]]-Tabelle4[[#This Row],[فجر]])</f>
        <v>1.1805555555555569E-2</v>
      </c>
      <c r="F248" s="12">
        <v>0.28263888888888888</v>
      </c>
      <c r="G248" s="10" t="s">
        <v>863</v>
      </c>
      <c r="H248" s="13">
        <f>Tabelle4[[#This Row],[الشروق]]-Tabelle4[[#This Row],[شروق]]</f>
        <v>1.388888888888884E-3</v>
      </c>
      <c r="I248" s="12">
        <v>0.56458333333333333</v>
      </c>
      <c r="J248" s="10" t="s">
        <v>559</v>
      </c>
      <c r="K248" s="13">
        <f>Tabelle4[[#This Row],[الظهر]]-Tabelle4[[#This Row],[ظهر]]</f>
        <v>-2.0833333333333259E-3</v>
      </c>
      <c r="L248" s="12">
        <v>0.71805555555555556</v>
      </c>
      <c r="M248" s="10" t="s">
        <v>130</v>
      </c>
      <c r="N248" s="13">
        <f>Tabelle4[[#This Row],[العصر]]-Tabelle4[[#This Row],[عصر]]</f>
        <v>6.94444444444553E-4</v>
      </c>
      <c r="O248" s="12">
        <v>0.84444444444444444</v>
      </c>
      <c r="P248" s="10" t="s">
        <v>422</v>
      </c>
      <c r="Q248" s="13">
        <f>Tabelle4[[#This Row],[المغرب]]-Tabelle4[[#This Row],[مغرب]]</f>
        <v>-6.94444444444553E-4</v>
      </c>
      <c r="R248" s="12">
        <v>0.91041666666666676</v>
      </c>
      <c r="S248" s="10" t="s">
        <v>864</v>
      </c>
      <c r="T248" s="13">
        <f>Tabelle4[[#This Row],[العشاء]]-Tabelle4[[#This Row],[عشاء]]</f>
        <v>-9.7222222222220767E-3</v>
      </c>
    </row>
    <row r="249" spans="1:20" x14ac:dyDescent="0.3">
      <c r="A249" s="11">
        <f>Tabelle4[[#This Row],[Datum]]</f>
        <v>43347</v>
      </c>
      <c r="B249" s="30">
        <v>43347</v>
      </c>
      <c r="C249" s="14">
        <v>0.21388888888888891</v>
      </c>
      <c r="D249" s="10" t="s">
        <v>434</v>
      </c>
      <c r="E249" s="13">
        <f>(Tabelle4[[#This Row],[الفجر ]]-Tabelle4[[#This Row],[فجر]])</f>
        <v>1.1805555555555597E-2</v>
      </c>
      <c r="F249" s="12">
        <v>0.28402777777777777</v>
      </c>
      <c r="G249" s="10" t="s">
        <v>415</v>
      </c>
      <c r="H249" s="13">
        <f>Tabelle4[[#This Row],[الشروق]]-Tabelle4[[#This Row],[شروق]]</f>
        <v>2.0833333333333259E-3</v>
      </c>
      <c r="I249" s="12">
        <v>0.56388888888888888</v>
      </c>
      <c r="J249" s="10" t="s">
        <v>574</v>
      </c>
      <c r="K249" s="13">
        <f>Tabelle4[[#This Row],[الظهر]]-Tabelle4[[#This Row],[ظهر]]</f>
        <v>-2.0833333333333259E-3</v>
      </c>
      <c r="L249" s="12">
        <v>0.71666666666666667</v>
      </c>
      <c r="M249" s="10" t="s">
        <v>123</v>
      </c>
      <c r="N249" s="13">
        <f>Tabelle4[[#This Row],[العصر]]-Tabelle4[[#This Row],[عصر]]</f>
        <v>0</v>
      </c>
      <c r="O249" s="12">
        <v>0.84305555555555556</v>
      </c>
      <c r="P249" s="10" t="s">
        <v>417</v>
      </c>
      <c r="Q249" s="13">
        <f>Tabelle4[[#This Row],[المغرب]]-Tabelle4[[#This Row],[مغرب]]</f>
        <v>-6.9444444444444198E-4</v>
      </c>
      <c r="R249" s="12">
        <v>0.90833333333333333</v>
      </c>
      <c r="S249" s="10" t="s">
        <v>521</v>
      </c>
      <c r="T249" s="13">
        <f>Tabelle4[[#This Row],[العشاء]]-Tabelle4[[#This Row],[عشاء]]</f>
        <v>-9.7222222222222987E-3</v>
      </c>
    </row>
    <row r="250" spans="1:20" x14ac:dyDescent="0.3">
      <c r="A250" s="11">
        <f>Tabelle4[[#This Row],[Datum]]</f>
        <v>43348</v>
      </c>
      <c r="B250" s="30">
        <v>43348</v>
      </c>
      <c r="C250" s="14">
        <v>0.21527777777777779</v>
      </c>
      <c r="D250" s="10" t="s">
        <v>429</v>
      </c>
      <c r="E250" s="13">
        <f>(Tabelle4[[#This Row],[الفجر ]]-Tabelle4[[#This Row],[فجر]])</f>
        <v>1.1111111111111099E-2</v>
      </c>
      <c r="F250" s="12">
        <v>0.28472222222222221</v>
      </c>
      <c r="G250" s="10" t="s">
        <v>410</v>
      </c>
      <c r="H250" s="13">
        <f>Tabelle4[[#This Row],[الشروق]]-Tabelle4[[#This Row],[شروق]]</f>
        <v>1.388888888888884E-3</v>
      </c>
      <c r="I250" s="12">
        <v>0.56388888888888888</v>
      </c>
      <c r="J250" s="10" t="s">
        <v>574</v>
      </c>
      <c r="K250" s="13">
        <f>Tabelle4[[#This Row],[الظهر]]-Tabelle4[[#This Row],[ظهر]]</f>
        <v>-2.0833333333333259E-3</v>
      </c>
      <c r="L250" s="12">
        <v>0.71597222222222223</v>
      </c>
      <c r="M250" s="10" t="s">
        <v>502</v>
      </c>
      <c r="N250" s="13">
        <f>Tabelle4[[#This Row],[العصر]]-Tabelle4[[#This Row],[عصر]]</f>
        <v>0</v>
      </c>
      <c r="O250" s="12">
        <v>0.84166666666666667</v>
      </c>
      <c r="P250" s="10" t="s">
        <v>412</v>
      </c>
      <c r="Q250" s="13">
        <f>Tabelle4[[#This Row],[المغرب]]-Tabelle4[[#This Row],[مغرب]]</f>
        <v>-6.9444444444433095E-4</v>
      </c>
      <c r="R250" s="12">
        <v>0.90694444444444444</v>
      </c>
      <c r="S250" s="10" t="s">
        <v>867</v>
      </c>
      <c r="T250" s="13">
        <f>Tabelle4[[#This Row],[العشاء]]-Tabelle4[[#This Row],[عشاء]]</f>
        <v>-9.0277777777778567E-3</v>
      </c>
    </row>
    <row r="251" spans="1:20" x14ac:dyDescent="0.3">
      <c r="A251" s="11">
        <f>Tabelle4[[#This Row],[Datum]]</f>
        <v>43349</v>
      </c>
      <c r="B251" s="30">
        <v>43349</v>
      </c>
      <c r="C251" s="14">
        <v>0.21666666666666667</v>
      </c>
      <c r="D251" s="10" t="s">
        <v>424</v>
      </c>
      <c r="E251" s="13">
        <f>(Tabelle4[[#This Row],[الفجر ]]-Tabelle4[[#This Row],[فجر]])</f>
        <v>1.1111111111111099E-2</v>
      </c>
      <c r="F251" s="12">
        <v>0.28611111111111115</v>
      </c>
      <c r="G251" s="10" t="s">
        <v>869</v>
      </c>
      <c r="H251" s="13">
        <f>Tabelle4[[#This Row],[الشروق]]-Tabelle4[[#This Row],[شروق]]</f>
        <v>2.0833333333333814E-3</v>
      </c>
      <c r="I251" s="12">
        <v>0.56388888888888888</v>
      </c>
      <c r="J251" s="10" t="s">
        <v>574</v>
      </c>
      <c r="K251" s="13">
        <f>Tabelle4[[#This Row],[الظهر]]-Tabelle4[[#This Row],[ظهر]]</f>
        <v>-2.0833333333333259E-3</v>
      </c>
      <c r="L251" s="12">
        <v>0.71527777777777779</v>
      </c>
      <c r="M251" s="10" t="s">
        <v>112</v>
      </c>
      <c r="N251" s="13">
        <f>Tabelle4[[#This Row],[العصر]]-Tabelle4[[#This Row],[عصر]]</f>
        <v>6.94444444444553E-4</v>
      </c>
      <c r="O251" s="12">
        <v>0.83958333333333324</v>
      </c>
      <c r="P251" s="10" t="s">
        <v>402</v>
      </c>
      <c r="Q251" s="13">
        <f>Tabelle4[[#This Row],[المغرب]]-Tabelle4[[#This Row],[مغرب]]</f>
        <v>-6.94444444444553E-4</v>
      </c>
      <c r="R251" s="12">
        <v>0.90555555555555556</v>
      </c>
      <c r="S251" s="10" t="s">
        <v>508</v>
      </c>
      <c r="T251" s="13">
        <f>Tabelle4[[#This Row],[العشاء]]-Tabelle4[[#This Row],[عشاء]]</f>
        <v>-8.3333333333333037E-3</v>
      </c>
    </row>
    <row r="252" spans="1:20" x14ac:dyDescent="0.3">
      <c r="A252" s="11">
        <f>Tabelle4[[#This Row],[Datum]]</f>
        <v>43350</v>
      </c>
      <c r="B252" s="30">
        <v>43350</v>
      </c>
      <c r="C252" s="14">
        <v>0.21736111111111112</v>
      </c>
      <c r="D252" s="10" t="s">
        <v>419</v>
      </c>
      <c r="E252" s="13">
        <f>(Tabelle4[[#This Row],[الفجر ]]-Tabelle4[[#This Row],[فجر]])</f>
        <v>1.0416666666666657E-2</v>
      </c>
      <c r="F252" s="12">
        <v>0.28750000000000003</v>
      </c>
      <c r="G252" s="10" t="s">
        <v>871</v>
      </c>
      <c r="H252" s="13">
        <f>Tabelle4[[#This Row],[الشروق]]-Tabelle4[[#This Row],[شروق]]</f>
        <v>2.0833333333333814E-3</v>
      </c>
      <c r="I252" s="12">
        <v>0.56319444444444444</v>
      </c>
      <c r="J252" s="10" t="s">
        <v>600</v>
      </c>
      <c r="K252" s="13">
        <f>Tabelle4[[#This Row],[الظهر]]-Tabelle4[[#This Row],[ظهر]]</f>
        <v>-2.0833333333333259E-3</v>
      </c>
      <c r="L252" s="12">
        <v>0.71388888888888891</v>
      </c>
      <c r="M252" s="10" t="s">
        <v>492</v>
      </c>
      <c r="N252" s="13">
        <f>Tabelle4[[#This Row],[العصر]]-Tabelle4[[#This Row],[عصر]]</f>
        <v>0</v>
      </c>
      <c r="O252" s="12">
        <v>0.83819444444444446</v>
      </c>
      <c r="P252" s="10" t="s">
        <v>397</v>
      </c>
      <c r="Q252" s="13">
        <f>Tabelle4[[#This Row],[المغرب]]-Tabelle4[[#This Row],[مغرب]]</f>
        <v>-6.9444444444444198E-4</v>
      </c>
      <c r="R252" s="12">
        <v>0.90347222222222223</v>
      </c>
      <c r="S252" s="10" t="s">
        <v>504</v>
      </c>
      <c r="T252" s="13">
        <f>Tabelle4[[#This Row],[العشاء]]-Tabelle4[[#This Row],[عشاء]]</f>
        <v>-9.0277777777777457E-3</v>
      </c>
    </row>
    <row r="253" spans="1:20" x14ac:dyDescent="0.3">
      <c r="A253" s="11">
        <f>Tabelle4[[#This Row],[Datum]]</f>
        <v>43351</v>
      </c>
      <c r="B253" s="30">
        <v>43351</v>
      </c>
      <c r="C253" s="14">
        <v>0.21875</v>
      </c>
      <c r="D253" s="10" t="s">
        <v>873</v>
      </c>
      <c r="E253" s="13">
        <f>(Tabelle4[[#This Row],[الفجر ]]-Tabelle4[[#This Row],[فجر]])</f>
        <v>1.0416666666666657E-2</v>
      </c>
      <c r="F253" s="12">
        <v>0.28819444444444448</v>
      </c>
      <c r="G253" s="10" t="s">
        <v>400</v>
      </c>
      <c r="H253" s="13">
        <f>Tabelle4[[#This Row],[الشروق]]-Tabelle4[[#This Row],[شروق]]</f>
        <v>2.0833333333333259E-3</v>
      </c>
      <c r="I253" s="12">
        <v>0.56319444444444444</v>
      </c>
      <c r="J253" s="10" t="s">
        <v>600</v>
      </c>
      <c r="K253" s="13">
        <f>Tabelle4[[#This Row],[الظهر]]-Tabelle4[[#This Row],[ظهر]]</f>
        <v>-2.0833333333333259E-3</v>
      </c>
      <c r="L253" s="12">
        <v>0.71319444444444446</v>
      </c>
      <c r="M253" s="10" t="s">
        <v>483</v>
      </c>
      <c r="N253" s="13">
        <f>Tabelle4[[#This Row],[العصر]]-Tabelle4[[#This Row],[عصر]]</f>
        <v>6.9444444444444198E-4</v>
      </c>
      <c r="O253" s="12">
        <v>0.83680555555555547</v>
      </c>
      <c r="P253" s="10" t="s">
        <v>391</v>
      </c>
      <c r="Q253" s="13">
        <f>Tabelle4[[#This Row],[المغرب]]-Tabelle4[[#This Row],[مغرب]]</f>
        <v>-6.94444444444553E-4</v>
      </c>
      <c r="R253" s="12">
        <v>0.90208333333333324</v>
      </c>
      <c r="S253" s="10" t="s">
        <v>499</v>
      </c>
      <c r="T253" s="13">
        <f>Tabelle4[[#This Row],[العشاء]]-Tabelle4[[#This Row],[عشاء]]</f>
        <v>-8.3333333333335258E-3</v>
      </c>
    </row>
    <row r="254" spans="1:20" x14ac:dyDescent="0.3">
      <c r="A254" s="11">
        <f>Tabelle4[[#This Row],[Datum]]</f>
        <v>43352</v>
      </c>
      <c r="B254" s="30">
        <v>43352</v>
      </c>
      <c r="C254" s="14">
        <v>0.22013888888888888</v>
      </c>
      <c r="D254" s="10" t="s">
        <v>875</v>
      </c>
      <c r="E254" s="13">
        <f>(Tabelle4[[#This Row],[الفجر ]]-Tabelle4[[#This Row],[فجر]])</f>
        <v>1.0416666666666657E-2</v>
      </c>
      <c r="F254" s="12">
        <v>0.28958333333333336</v>
      </c>
      <c r="G254" s="10" t="s">
        <v>394</v>
      </c>
      <c r="H254" s="13">
        <f>Tabelle4[[#This Row],[الشروق]]-Tabelle4[[#This Row],[شروق]]</f>
        <v>2.0833333333333259E-3</v>
      </c>
      <c r="I254" s="12">
        <v>0.56319444444444444</v>
      </c>
      <c r="J254" s="10" t="s">
        <v>600</v>
      </c>
      <c r="K254" s="13">
        <f>Tabelle4[[#This Row],[الظهر]]-Tabelle4[[#This Row],[ظهر]]</f>
        <v>-2.0833333333333259E-3</v>
      </c>
      <c r="L254" s="12">
        <v>0.71180555555555547</v>
      </c>
      <c r="M254" s="10" t="s">
        <v>99</v>
      </c>
      <c r="N254" s="13">
        <f>Tabelle4[[#This Row],[العصر]]-Tabelle4[[#This Row],[عصر]]</f>
        <v>0</v>
      </c>
      <c r="O254" s="12">
        <v>0.8354166666666667</v>
      </c>
      <c r="P254" s="10" t="s">
        <v>385</v>
      </c>
      <c r="Q254" s="13">
        <f>Tabelle4[[#This Row],[المغرب]]-Tabelle4[[#This Row],[مغرب]]</f>
        <v>-6.9444444444444198E-4</v>
      </c>
      <c r="R254" s="12">
        <v>0.90138888888888891</v>
      </c>
      <c r="S254" s="10" t="s">
        <v>718</v>
      </c>
      <c r="T254" s="13">
        <f>Tabelle4[[#This Row],[العشاء]]-Tabelle4[[#This Row],[عشاء]]</f>
        <v>-6.9444444444444198E-3</v>
      </c>
    </row>
    <row r="255" spans="1:20" x14ac:dyDescent="0.3">
      <c r="A255" s="11">
        <f>Tabelle4[[#This Row],[Datum]]</f>
        <v>43353</v>
      </c>
      <c r="B255" s="30">
        <v>43353</v>
      </c>
      <c r="C255" s="14">
        <v>0.22152777777777777</v>
      </c>
      <c r="D255" s="10" t="s">
        <v>510</v>
      </c>
      <c r="E255" s="13">
        <f>(Tabelle4[[#This Row],[الفجر ]]-Tabelle4[[#This Row],[فجر]])</f>
        <v>1.0416666666666657E-2</v>
      </c>
      <c r="F255" s="12">
        <v>0.2902777777777778</v>
      </c>
      <c r="G255" s="10" t="s">
        <v>513</v>
      </c>
      <c r="H255" s="13">
        <f>Tabelle4[[#This Row],[الشروق]]-Tabelle4[[#This Row],[شروق]]</f>
        <v>2.0833333333333259E-3</v>
      </c>
      <c r="I255" s="12">
        <v>0.5625</v>
      </c>
      <c r="J255" s="10" t="s">
        <v>625</v>
      </c>
      <c r="K255" s="13">
        <f>Tabelle4[[#This Row],[الظهر]]-Tabelle4[[#This Row],[ظهر]]</f>
        <v>-2.0833333333333259E-3</v>
      </c>
      <c r="L255" s="12">
        <v>0.71111111111111114</v>
      </c>
      <c r="M255" s="10" t="s">
        <v>877</v>
      </c>
      <c r="N255" s="13">
        <f>Tabelle4[[#This Row],[العصر]]-Tabelle4[[#This Row],[عصر]]</f>
        <v>6.9444444444444198E-4</v>
      </c>
      <c r="O255" s="12">
        <v>0.83333333333333337</v>
      </c>
      <c r="P255" s="10" t="s">
        <v>878</v>
      </c>
      <c r="Q255" s="13">
        <f>Tabelle4[[#This Row],[المغرب]]-Tabelle4[[#This Row],[مغرب]]</f>
        <v>-1.388888888888884E-3</v>
      </c>
      <c r="R255" s="12">
        <v>0.89861111111111114</v>
      </c>
      <c r="S255" s="10" t="s">
        <v>487</v>
      </c>
      <c r="T255" s="13">
        <f>Tabelle4[[#This Row],[العشاء]]-Tabelle4[[#This Row],[عشاء]]</f>
        <v>-7.6388888888888618E-3</v>
      </c>
    </row>
    <row r="256" spans="1:20" x14ac:dyDescent="0.3">
      <c r="A256" s="11">
        <f>Tabelle4[[#This Row],[Datum]]</f>
        <v>43354</v>
      </c>
      <c r="B256" s="30">
        <v>43354</v>
      </c>
      <c r="C256" s="14">
        <v>0.22222222222222221</v>
      </c>
      <c r="D256" s="10" t="s">
        <v>880</v>
      </c>
      <c r="E256" s="13">
        <f>(Tabelle4[[#This Row],[الفجر ]]-Tabelle4[[#This Row],[فجر]])</f>
        <v>9.7222222222222154E-3</v>
      </c>
      <c r="F256" s="12">
        <v>0.29166666666666669</v>
      </c>
      <c r="G256" s="10" t="s">
        <v>388</v>
      </c>
      <c r="H256" s="13">
        <f>Tabelle4[[#This Row],[الشروق]]-Tabelle4[[#This Row],[شروق]]</f>
        <v>2.0833333333333259E-3</v>
      </c>
      <c r="I256" s="12">
        <v>0.5625</v>
      </c>
      <c r="J256" s="10" t="s">
        <v>625</v>
      </c>
      <c r="K256" s="13">
        <f>Tabelle4[[#This Row],[الظهر]]-Tabelle4[[#This Row],[ظهر]]</f>
        <v>-2.0833333333333259E-3</v>
      </c>
      <c r="L256" s="12">
        <v>0.70972222222222225</v>
      </c>
      <c r="M256" s="10" t="s">
        <v>88</v>
      </c>
      <c r="N256" s="13">
        <f>Tabelle4[[#This Row],[العصر]]-Tabelle4[[#This Row],[عصر]]</f>
        <v>0</v>
      </c>
      <c r="O256" s="12">
        <v>0.83194444444444438</v>
      </c>
      <c r="P256" s="10" t="s">
        <v>367</v>
      </c>
      <c r="Q256" s="13">
        <f>Tabelle4[[#This Row],[المغرب]]-Tabelle4[[#This Row],[مغرب]]</f>
        <v>-6.94444444444553E-4</v>
      </c>
      <c r="R256" s="12">
        <v>0.8965277777777777</v>
      </c>
      <c r="S256" s="10" t="s">
        <v>484</v>
      </c>
      <c r="T256" s="13">
        <f>Tabelle4[[#This Row],[العشاء]]-Tabelle4[[#This Row],[عشاء]]</f>
        <v>-8.3333333333333037E-3</v>
      </c>
    </row>
    <row r="257" spans="1:20" x14ac:dyDescent="0.3">
      <c r="A257" s="11">
        <f>Tabelle4[[#This Row],[Datum]]</f>
        <v>43355</v>
      </c>
      <c r="B257" s="30">
        <v>43355</v>
      </c>
      <c r="C257" s="14">
        <v>0.22361111111111109</v>
      </c>
      <c r="D257" s="10" t="s">
        <v>399</v>
      </c>
      <c r="E257" s="13">
        <f>(Tabelle4[[#This Row],[الفجر ]]-Tabelle4[[#This Row],[فجر]])</f>
        <v>9.7222222222221877E-3</v>
      </c>
      <c r="F257" s="12">
        <v>0.29236111111111113</v>
      </c>
      <c r="G257" s="10" t="s">
        <v>882</v>
      </c>
      <c r="H257" s="13">
        <f>Tabelle4[[#This Row],[الشروق]]-Tabelle4[[#This Row],[شروق]]</f>
        <v>2.0833333333333259E-3</v>
      </c>
      <c r="I257" s="12">
        <v>0.5625</v>
      </c>
      <c r="J257" s="10" t="s">
        <v>625</v>
      </c>
      <c r="K257" s="13">
        <f>Tabelle4[[#This Row],[الظهر]]-Tabelle4[[#This Row],[ظهر]]</f>
        <v>-2.0833333333333259E-3</v>
      </c>
      <c r="L257" s="12">
        <v>0.7090277777777777</v>
      </c>
      <c r="M257" s="10" t="s">
        <v>883</v>
      </c>
      <c r="N257" s="13">
        <f>Tabelle4[[#This Row],[العصر]]-Tabelle4[[#This Row],[عصر]]</f>
        <v>6.9444444444433095E-4</v>
      </c>
      <c r="O257" s="12">
        <v>0.8305555555555556</v>
      </c>
      <c r="P257" s="10" t="s">
        <v>884</v>
      </c>
      <c r="Q257" s="13">
        <f>Tabelle4[[#This Row],[المغرب]]-Tabelle4[[#This Row],[مغرب]]</f>
        <v>-6.9444444444433095E-4</v>
      </c>
      <c r="R257" s="12">
        <v>0.89513888888888893</v>
      </c>
      <c r="S257" s="10" t="s">
        <v>701</v>
      </c>
      <c r="T257" s="13">
        <f>Tabelle4[[#This Row],[العشاء]]-Tabelle4[[#This Row],[عشاء]]</f>
        <v>-7.6388888888888618E-3</v>
      </c>
    </row>
    <row r="258" spans="1:20" x14ac:dyDescent="0.3">
      <c r="A258" s="11">
        <f>Tabelle4[[#This Row],[Datum]]</f>
        <v>43356</v>
      </c>
      <c r="B258" s="30">
        <v>43356</v>
      </c>
      <c r="C258" s="14">
        <v>0.22500000000000001</v>
      </c>
      <c r="D258" s="10" t="s">
        <v>393</v>
      </c>
      <c r="E258" s="13">
        <f>(Tabelle4[[#This Row],[الفجر ]]-Tabelle4[[#This Row],[فجر]])</f>
        <v>9.7222222222222154E-3</v>
      </c>
      <c r="F258" s="12">
        <v>0.29375000000000001</v>
      </c>
      <c r="G258" s="10" t="s">
        <v>886</v>
      </c>
      <c r="H258" s="13">
        <f>Tabelle4[[#This Row],[الشروق]]-Tabelle4[[#This Row],[شروق]]</f>
        <v>2.0833333333333259E-3</v>
      </c>
      <c r="I258" s="12">
        <v>0.56180555555555556</v>
      </c>
      <c r="J258" s="10" t="s">
        <v>887</v>
      </c>
      <c r="K258" s="13">
        <f>Tabelle4[[#This Row],[الظهر]]-Tabelle4[[#This Row],[ظهر]]</f>
        <v>-2.0833333333333259E-3</v>
      </c>
      <c r="L258" s="12">
        <v>0.70763888888888893</v>
      </c>
      <c r="M258" s="10" t="s">
        <v>76</v>
      </c>
      <c r="N258" s="13">
        <f>Tabelle4[[#This Row],[العصر]]-Tabelle4[[#This Row],[عصر]]</f>
        <v>0</v>
      </c>
      <c r="O258" s="12">
        <v>0.82916666666666661</v>
      </c>
      <c r="P258" s="10" t="s">
        <v>888</v>
      </c>
      <c r="Q258" s="13">
        <f>Tabelle4[[#This Row],[المغرب]]-Tabelle4[[#This Row],[مغرب]]</f>
        <v>-6.94444444444553E-4</v>
      </c>
      <c r="R258" s="12">
        <v>0.89374999999999993</v>
      </c>
      <c r="S258" s="10" t="s">
        <v>697</v>
      </c>
      <c r="T258" s="13">
        <f>Tabelle4[[#This Row],[العشاء]]-Tabelle4[[#This Row],[عشاء]]</f>
        <v>-6.9444444444445308E-3</v>
      </c>
    </row>
    <row r="259" spans="1:20" x14ac:dyDescent="0.3">
      <c r="A259" s="11">
        <f>Tabelle4[[#This Row],[Datum]]</f>
        <v>43357</v>
      </c>
      <c r="B259" s="30">
        <v>43357</v>
      </c>
      <c r="C259" s="14">
        <v>0.22569444444444445</v>
      </c>
      <c r="D259" s="10" t="s">
        <v>387</v>
      </c>
      <c r="E259" s="13">
        <f>(Tabelle4[[#This Row],[الفجر ]]-Tabelle4[[#This Row],[فجر]])</f>
        <v>9.0277777777777735E-3</v>
      </c>
      <c r="F259" s="12">
        <v>0.29444444444444445</v>
      </c>
      <c r="G259" s="10" t="s">
        <v>376</v>
      </c>
      <c r="H259" s="13">
        <f>Tabelle4[[#This Row],[الشروق]]-Tabelle4[[#This Row],[شروق]]</f>
        <v>2.0833333333333259E-3</v>
      </c>
      <c r="I259" s="12">
        <v>0.56180555555555556</v>
      </c>
      <c r="J259" s="10" t="s">
        <v>887</v>
      </c>
      <c r="K259" s="13">
        <f>Tabelle4[[#This Row],[الظهر]]-Tabelle4[[#This Row],[ظهر]]</f>
        <v>-2.0833333333333259E-3</v>
      </c>
      <c r="L259" s="12">
        <v>0.70694444444444438</v>
      </c>
      <c r="M259" s="10" t="s">
        <v>890</v>
      </c>
      <c r="N259" s="13">
        <f>Tabelle4[[#This Row],[العصر]]-Tabelle4[[#This Row],[عصر]]</f>
        <v>6.9444444444444198E-4</v>
      </c>
      <c r="O259" s="12">
        <v>0.82708333333333339</v>
      </c>
      <c r="P259" s="10" t="s">
        <v>891</v>
      </c>
      <c r="Q259" s="13">
        <f>Tabelle4[[#This Row],[المغرب]]-Tabelle4[[#This Row],[مغرب]]</f>
        <v>-1.3888888888887729E-3</v>
      </c>
      <c r="R259" s="12">
        <v>0.89166666666666661</v>
      </c>
      <c r="S259" s="10" t="s">
        <v>691</v>
      </c>
      <c r="T259" s="13">
        <f>Tabelle4[[#This Row],[العشاء]]-Tabelle4[[#This Row],[عشاء]]</f>
        <v>-7.6388888888888618E-3</v>
      </c>
    </row>
    <row r="260" spans="1:20" x14ac:dyDescent="0.3">
      <c r="A260" s="11">
        <f>Tabelle4[[#This Row],[Datum]]</f>
        <v>43358</v>
      </c>
      <c r="B260" s="30">
        <v>43358</v>
      </c>
      <c r="C260" s="14">
        <v>0.22708333333333333</v>
      </c>
      <c r="D260" s="10" t="s">
        <v>715</v>
      </c>
      <c r="E260" s="13">
        <f>(Tabelle4[[#This Row],[الفجر ]]-Tabelle4[[#This Row],[فجر]])</f>
        <v>9.0277777777777735E-3</v>
      </c>
      <c r="F260" s="12">
        <v>0.29583333333333334</v>
      </c>
      <c r="G260" s="10" t="s">
        <v>370</v>
      </c>
      <c r="H260" s="13">
        <f>Tabelle4[[#This Row],[الشروق]]-Tabelle4[[#This Row],[شروق]]</f>
        <v>2.0833333333333259E-3</v>
      </c>
      <c r="I260" s="12">
        <v>0.56111111111111112</v>
      </c>
      <c r="J260" s="10" t="s">
        <v>887</v>
      </c>
      <c r="K260" s="13">
        <f>Tabelle4[[#This Row],[الظهر]]-Tabelle4[[#This Row],[ظهر]]</f>
        <v>-2.7777777777777679E-3</v>
      </c>
      <c r="L260" s="12">
        <v>0.7055555555555556</v>
      </c>
      <c r="M260" s="10" t="s">
        <v>65</v>
      </c>
      <c r="N260" s="13">
        <f>Tabelle4[[#This Row],[العصر]]-Tabelle4[[#This Row],[عصر]]</f>
        <v>0</v>
      </c>
      <c r="O260" s="12">
        <v>0.8256944444444444</v>
      </c>
      <c r="P260" s="10" t="s">
        <v>893</v>
      </c>
      <c r="Q260" s="13">
        <f>Tabelle4[[#This Row],[المغرب]]-Tabelle4[[#This Row],[مغرب]]</f>
        <v>-6.9444444444444198E-4</v>
      </c>
      <c r="R260" s="12">
        <v>0.89027777777777783</v>
      </c>
      <c r="S260" s="10" t="s">
        <v>790</v>
      </c>
      <c r="T260" s="13">
        <f>Tabelle4[[#This Row],[العشاء]]-Tabelle4[[#This Row],[عشاء]]</f>
        <v>-6.9444444444444198E-3</v>
      </c>
    </row>
    <row r="261" spans="1:20" x14ac:dyDescent="0.3">
      <c r="A261" s="11">
        <f>Tabelle4[[#This Row],[Datum]]</f>
        <v>43359</v>
      </c>
      <c r="B261" s="30">
        <v>43359</v>
      </c>
      <c r="C261" s="14">
        <v>0.22847222222222222</v>
      </c>
      <c r="D261" s="10" t="s">
        <v>708</v>
      </c>
      <c r="E261" s="13">
        <f>(Tabelle4[[#This Row],[الفجر ]]-Tabelle4[[#This Row],[فجر]])</f>
        <v>9.0277777777777735E-3</v>
      </c>
      <c r="F261" s="12">
        <v>0.29652777777777778</v>
      </c>
      <c r="G261" s="10" t="s">
        <v>364</v>
      </c>
      <c r="H261" s="13">
        <f>Tabelle4[[#This Row],[الشروق]]-Tabelle4[[#This Row],[شروق]]</f>
        <v>1.388888888888884E-3</v>
      </c>
      <c r="I261" s="12">
        <v>0.56111111111111112</v>
      </c>
      <c r="J261" s="10" t="s">
        <v>895</v>
      </c>
      <c r="K261" s="13">
        <f>Tabelle4[[#This Row],[الظهر]]-Tabelle4[[#This Row],[ظهر]]</f>
        <v>-2.0833333333333259E-3</v>
      </c>
      <c r="L261" s="12">
        <v>0.70486111111111116</v>
      </c>
      <c r="M261" s="10" t="s">
        <v>896</v>
      </c>
      <c r="N261" s="13">
        <f>Tabelle4[[#This Row],[العصر]]-Tabelle4[[#This Row],[عصر]]</f>
        <v>6.94444444444553E-4</v>
      </c>
      <c r="O261" s="12">
        <v>0.82430555555555562</v>
      </c>
      <c r="P261" s="10" t="s">
        <v>897</v>
      </c>
      <c r="Q261" s="13">
        <f>Tabelle4[[#This Row],[المغرب]]-Tabelle4[[#This Row],[مغرب]]</f>
        <v>-6.9444444444444198E-4</v>
      </c>
      <c r="R261" s="12">
        <v>0.8881944444444444</v>
      </c>
      <c r="S261" s="10" t="s">
        <v>682</v>
      </c>
      <c r="T261" s="13">
        <f>Tabelle4[[#This Row],[العشاء]]-Tabelle4[[#This Row],[عشاء]]</f>
        <v>-7.6388888888889728E-3</v>
      </c>
    </row>
    <row r="262" spans="1:20" x14ac:dyDescent="0.3">
      <c r="A262" s="11">
        <f>Tabelle4[[#This Row],[Datum]]</f>
        <v>43360</v>
      </c>
      <c r="B262" s="30">
        <v>43360</v>
      </c>
      <c r="C262" s="14">
        <v>0.22916666666666666</v>
      </c>
      <c r="D262" s="10" t="s">
        <v>489</v>
      </c>
      <c r="E262" s="13">
        <f>(Tabelle4[[#This Row],[الفجر ]]-Tabelle4[[#This Row],[فجر]])</f>
        <v>8.3333333333333315E-3</v>
      </c>
      <c r="F262" s="12">
        <v>0.29791666666666666</v>
      </c>
      <c r="G262" s="10" t="s">
        <v>496</v>
      </c>
      <c r="H262" s="13">
        <f>Tabelle4[[#This Row],[الشروق]]-Tabelle4[[#This Row],[شروق]]</f>
        <v>2.0833333333333259E-3</v>
      </c>
      <c r="I262" s="12">
        <v>0.56111111111111112</v>
      </c>
      <c r="J262" s="10" t="s">
        <v>895</v>
      </c>
      <c r="K262" s="13">
        <f>Tabelle4[[#This Row],[الظهر]]-Tabelle4[[#This Row],[ظهر]]</f>
        <v>-2.0833333333333259E-3</v>
      </c>
      <c r="L262" s="12">
        <v>0.70347222222222217</v>
      </c>
      <c r="M262" s="10" t="s">
        <v>54</v>
      </c>
      <c r="N262" s="13">
        <f>Tabelle4[[#This Row],[العصر]]-Tabelle4[[#This Row],[عصر]]</f>
        <v>0</v>
      </c>
      <c r="O262" s="12">
        <v>0.82291666666666663</v>
      </c>
      <c r="P262" s="10" t="s">
        <v>319</v>
      </c>
      <c r="Q262" s="13">
        <f>Tabelle4[[#This Row],[المغرب]]-Tabelle4[[#This Row],[مغرب]]</f>
        <v>-6.9444444444444198E-4</v>
      </c>
      <c r="R262" s="12">
        <v>0.88680555555555562</v>
      </c>
      <c r="S262" s="10" t="s">
        <v>899</v>
      </c>
      <c r="T262" s="13">
        <f>Tabelle4[[#This Row],[العشاء]]-Tabelle4[[#This Row],[عشاء]]</f>
        <v>-6.9444444444443088E-3</v>
      </c>
    </row>
    <row r="263" spans="1:20" x14ac:dyDescent="0.3">
      <c r="A263" s="11">
        <f>Tabelle4[[#This Row],[Datum]]</f>
        <v>43361</v>
      </c>
      <c r="B263" s="30">
        <v>43361</v>
      </c>
      <c r="C263" s="14">
        <v>0.23055555555555554</v>
      </c>
      <c r="D263" s="10" t="s">
        <v>486</v>
      </c>
      <c r="E263" s="13">
        <f>(Tabelle4[[#This Row],[الفجر ]]-Tabelle4[[#This Row],[فجر]])</f>
        <v>8.3333333333333315E-3</v>
      </c>
      <c r="F263" s="12">
        <v>0.2986111111111111</v>
      </c>
      <c r="G263" s="10" t="s">
        <v>490</v>
      </c>
      <c r="H263" s="13">
        <f>Tabelle4[[#This Row],[الشروق]]-Tabelle4[[#This Row],[شروق]]</f>
        <v>1.388888888888884E-3</v>
      </c>
      <c r="I263" s="12">
        <v>0.56041666666666667</v>
      </c>
      <c r="J263" s="10" t="s">
        <v>895</v>
      </c>
      <c r="K263" s="13">
        <f>Tabelle4[[#This Row],[الظهر]]-Tabelle4[[#This Row],[ظهر]]</f>
        <v>-2.7777777777777679E-3</v>
      </c>
      <c r="L263" s="12">
        <v>0.70208333333333339</v>
      </c>
      <c r="M263" s="10" t="s">
        <v>44</v>
      </c>
      <c r="N263" s="13">
        <f>Tabelle4[[#This Row],[العصر]]-Tabelle4[[#This Row],[عصر]]</f>
        <v>0</v>
      </c>
      <c r="O263" s="12">
        <v>0.8208333333333333</v>
      </c>
      <c r="P263" s="10" t="s">
        <v>313</v>
      </c>
      <c r="Q263" s="13">
        <f>Tabelle4[[#This Row],[المغرب]]-Tabelle4[[#This Row],[مغرب]]</f>
        <v>-1.388888888888995E-3</v>
      </c>
      <c r="R263" s="12">
        <v>0.88541666666666663</v>
      </c>
      <c r="S263" s="10" t="s">
        <v>901</v>
      </c>
      <c r="T263" s="13">
        <f>Tabelle4[[#This Row],[العشاء]]-Tabelle4[[#This Row],[عشاء]]</f>
        <v>-6.2499999999999778E-3</v>
      </c>
    </row>
    <row r="264" spans="1:20" x14ac:dyDescent="0.3">
      <c r="A264" s="11">
        <f>Tabelle4[[#This Row],[Datum]]</f>
        <v>43362</v>
      </c>
      <c r="B264" s="30">
        <v>43362</v>
      </c>
      <c r="C264" s="14">
        <v>0.23194444444444443</v>
      </c>
      <c r="D264" s="10" t="s">
        <v>693</v>
      </c>
      <c r="E264" s="13">
        <f>(Tabelle4[[#This Row],[الفجر ]]-Tabelle4[[#This Row],[فجر]])</f>
        <v>8.3333333333333315E-3</v>
      </c>
      <c r="F264" s="12">
        <v>0.3</v>
      </c>
      <c r="G264" s="10" t="s">
        <v>903</v>
      </c>
      <c r="H264" s="13">
        <f>Tabelle4[[#This Row],[الشروق]]-Tabelle4[[#This Row],[شروق]]</f>
        <v>2.0833333333333259E-3</v>
      </c>
      <c r="I264" s="12">
        <v>0.56041666666666667</v>
      </c>
      <c r="J264" s="10" t="s">
        <v>904</v>
      </c>
      <c r="K264" s="13">
        <f>Tabelle4[[#This Row],[الظهر]]-Tabelle4[[#This Row],[ظهر]]</f>
        <v>-2.0833333333333259E-3</v>
      </c>
      <c r="L264" s="12">
        <v>0.70138888888888884</v>
      </c>
      <c r="M264" s="10" t="s">
        <v>38</v>
      </c>
      <c r="N264" s="13">
        <f>Tabelle4[[#This Row],[العصر]]-Tabelle4[[#This Row],[عصر]]</f>
        <v>6.9444444444444198E-4</v>
      </c>
      <c r="O264" s="12">
        <v>0.81944444444444453</v>
      </c>
      <c r="P264" s="10" t="s">
        <v>301</v>
      </c>
      <c r="Q264" s="13">
        <f>Tabelle4[[#This Row],[المغرب]]-Tabelle4[[#This Row],[مغرب]]</f>
        <v>-6.9444444444433095E-4</v>
      </c>
      <c r="R264" s="12">
        <v>0.8833333333333333</v>
      </c>
      <c r="S264" s="10" t="s">
        <v>664</v>
      </c>
      <c r="T264" s="13">
        <f>Tabelle4[[#This Row],[العشاء]]-Tabelle4[[#This Row],[عشاء]]</f>
        <v>-6.9444444444445308E-3</v>
      </c>
    </row>
    <row r="265" spans="1:20" x14ac:dyDescent="0.3">
      <c r="A265" s="11">
        <f>Tabelle4[[#This Row],[Datum]]</f>
        <v>43363</v>
      </c>
      <c r="B265" s="30">
        <v>43363</v>
      </c>
      <c r="C265" s="14">
        <v>0.23263888888888887</v>
      </c>
      <c r="D265" s="10" t="s">
        <v>357</v>
      </c>
      <c r="E265" s="13">
        <f>(Tabelle4[[#This Row],[الفجر ]]-Tabelle4[[#This Row],[فجر]])</f>
        <v>8.3333333333333037E-3</v>
      </c>
      <c r="F265" s="12">
        <v>0.30069444444444443</v>
      </c>
      <c r="G265" s="10" t="s">
        <v>906</v>
      </c>
      <c r="H265" s="13">
        <f>Tabelle4[[#This Row],[الشروق]]-Tabelle4[[#This Row],[شروق]]</f>
        <v>1.388888888888884E-3</v>
      </c>
      <c r="I265" s="12">
        <v>0.56041666666666667</v>
      </c>
      <c r="J265" s="10" t="s">
        <v>904</v>
      </c>
      <c r="K265" s="13">
        <f>Tabelle4[[#This Row],[الظهر]]-Tabelle4[[#This Row],[ظهر]]</f>
        <v>-2.0833333333333259E-3</v>
      </c>
      <c r="L265" s="12">
        <v>0.70000000000000007</v>
      </c>
      <c r="M265" s="10" t="s">
        <v>34</v>
      </c>
      <c r="N265" s="13">
        <f>Tabelle4[[#This Row],[العصر]]-Tabelle4[[#This Row],[عصر]]</f>
        <v>0</v>
      </c>
      <c r="O265" s="12">
        <v>0.81805555555555554</v>
      </c>
      <c r="P265" s="10" t="s">
        <v>295</v>
      </c>
      <c r="Q265" s="13">
        <f>Tabelle4[[#This Row],[المغرب]]-Tabelle4[[#This Row],[مغرب]]</f>
        <v>-6.9444444444444198E-4</v>
      </c>
      <c r="R265" s="12">
        <v>0.88194444444444453</v>
      </c>
      <c r="S265" s="10" t="s">
        <v>658</v>
      </c>
      <c r="T265" s="13">
        <f>Tabelle4[[#This Row],[العشاء]]-Tabelle4[[#This Row],[عشاء]]</f>
        <v>-6.2499999999998668E-3</v>
      </c>
    </row>
    <row r="266" spans="1:20" x14ac:dyDescent="0.3">
      <c r="A266" s="11">
        <f>Tabelle4[[#This Row],[Datum]]</f>
        <v>43364</v>
      </c>
      <c r="B266" s="30">
        <v>43364</v>
      </c>
      <c r="C266" s="14">
        <v>0.23402777777777781</v>
      </c>
      <c r="D266" s="10" t="s">
        <v>351</v>
      </c>
      <c r="E266" s="13">
        <f>(Tabelle4[[#This Row],[الفجر ]]-Tabelle4[[#This Row],[فجر]])</f>
        <v>8.3333333333333592E-3</v>
      </c>
      <c r="F266" s="12">
        <v>0.30208333333333331</v>
      </c>
      <c r="G266" s="10" t="s">
        <v>346</v>
      </c>
      <c r="H266" s="13">
        <f>Tabelle4[[#This Row],[الشروق]]-Tabelle4[[#This Row],[شروق]]</f>
        <v>2.0833333333333259E-3</v>
      </c>
      <c r="I266" s="12">
        <v>0.55972222222222223</v>
      </c>
      <c r="J266" s="10" t="s">
        <v>904</v>
      </c>
      <c r="K266" s="13">
        <f>Tabelle4[[#This Row],[الظهر]]-Tabelle4[[#This Row],[ظهر]]</f>
        <v>-2.7777777777777679E-3</v>
      </c>
      <c r="L266" s="12">
        <v>0.69930555555555562</v>
      </c>
      <c r="M266" s="10" t="s">
        <v>24</v>
      </c>
      <c r="N266" s="13">
        <f>Tabelle4[[#This Row],[العصر]]-Tabelle4[[#This Row],[عصر]]</f>
        <v>6.94444444444553E-4</v>
      </c>
      <c r="O266" s="12">
        <v>0.81666666666666676</v>
      </c>
      <c r="P266" s="10" t="s">
        <v>908</v>
      </c>
      <c r="Q266" s="13">
        <f>Tabelle4[[#This Row],[المغرب]]-Tabelle4[[#This Row],[مغرب]]</f>
        <v>-6.9444444444433095E-4</v>
      </c>
      <c r="R266" s="12">
        <v>0.88055555555555554</v>
      </c>
      <c r="S266" s="10" t="s">
        <v>803</v>
      </c>
      <c r="T266" s="13">
        <f>Tabelle4[[#This Row],[العشاء]]-Tabelle4[[#This Row],[عشاء]]</f>
        <v>-6.2500000000000888E-3</v>
      </c>
    </row>
    <row r="267" spans="1:20" x14ac:dyDescent="0.3">
      <c r="A267" s="11">
        <f>Tabelle4[[#This Row],[Datum]]</f>
        <v>43365</v>
      </c>
      <c r="B267" s="30">
        <v>43365</v>
      </c>
      <c r="C267" s="14">
        <v>0.23541666666666669</v>
      </c>
      <c r="D267" s="10" t="s">
        <v>345</v>
      </c>
      <c r="E267" s="13">
        <f>(Tabelle4[[#This Row],[الفجر ]]-Tabelle4[[#This Row],[فجر]])</f>
        <v>8.3333333333333592E-3</v>
      </c>
      <c r="F267" s="12">
        <v>0.3034722222222222</v>
      </c>
      <c r="G267" s="10" t="s">
        <v>340</v>
      </c>
      <c r="H267" s="13">
        <f>Tabelle4[[#This Row],[الشروق]]-Tabelle4[[#This Row],[شروق]]</f>
        <v>2.0833333333333259E-3</v>
      </c>
      <c r="I267" s="12">
        <v>0.55972222222222223</v>
      </c>
      <c r="J267" s="10" t="s">
        <v>910</v>
      </c>
      <c r="K267" s="13">
        <f>Tabelle4[[#This Row],[الظهر]]-Tabelle4[[#This Row],[ظهر]]</f>
        <v>-2.0833333333333259E-3</v>
      </c>
      <c r="L267" s="12">
        <v>0.69791666666666663</v>
      </c>
      <c r="M267" s="10" t="s">
        <v>19</v>
      </c>
      <c r="N267" s="13">
        <f>Tabelle4[[#This Row],[العصر]]-Tabelle4[[#This Row],[عصر]]</f>
        <v>0</v>
      </c>
      <c r="O267" s="12">
        <v>0.81458333333333333</v>
      </c>
      <c r="P267" s="10" t="s">
        <v>277</v>
      </c>
      <c r="Q267" s="13">
        <f>Tabelle4[[#This Row],[المغرب]]-Tabelle4[[#This Row],[مغرب]]</f>
        <v>-6.9444444444444198E-4</v>
      </c>
      <c r="R267" s="12">
        <v>0.87847222222222221</v>
      </c>
      <c r="S267" s="10" t="s">
        <v>911</v>
      </c>
      <c r="T267" s="13">
        <f>Tabelle4[[#This Row],[العشاء]]-Tabelle4[[#This Row],[عشاء]]</f>
        <v>-6.2500000000000888E-3</v>
      </c>
    </row>
    <row r="268" spans="1:20" x14ac:dyDescent="0.3">
      <c r="A268" s="11">
        <f>Tabelle4[[#This Row],[Datum]]</f>
        <v>43366</v>
      </c>
      <c r="B268" s="30">
        <v>43366</v>
      </c>
      <c r="C268" s="14">
        <v>0.23611111111111113</v>
      </c>
      <c r="D268" s="10" t="s">
        <v>675</v>
      </c>
      <c r="E268" s="13">
        <f>(Tabelle4[[#This Row],[الفجر ]]-Tabelle4[[#This Row],[فجر]])</f>
        <v>7.6388888888889173E-3</v>
      </c>
      <c r="F268" s="12">
        <v>0.30416666666666664</v>
      </c>
      <c r="G268" s="10" t="s">
        <v>478</v>
      </c>
      <c r="H268" s="13">
        <f>Tabelle4[[#This Row],[الشروق]]-Tabelle4[[#This Row],[شروق]]</f>
        <v>2.0833333333333259E-3</v>
      </c>
      <c r="I268" s="12">
        <v>0.55902777777777779</v>
      </c>
      <c r="J268" s="10" t="s">
        <v>910</v>
      </c>
      <c r="K268" s="13">
        <f>Tabelle4[[#This Row],[الظهر]]-Tabelle4[[#This Row],[ظهر]]</f>
        <v>-2.7777777777777679E-3</v>
      </c>
      <c r="L268" s="12">
        <v>0.69652777777777775</v>
      </c>
      <c r="M268" s="10" t="s">
        <v>15</v>
      </c>
      <c r="N268" s="13">
        <f>Tabelle4[[#This Row],[العصر]]-Tabelle4[[#This Row],[عصر]]</f>
        <v>0</v>
      </c>
      <c r="O268" s="12">
        <v>0.81319444444444444</v>
      </c>
      <c r="P268" s="10" t="s">
        <v>913</v>
      </c>
      <c r="Q268" s="13">
        <f>Tabelle4[[#This Row],[المغرب]]-Tabelle4[[#This Row],[مغرب]]</f>
        <v>-6.94444444444553E-4</v>
      </c>
      <c r="R268" s="12">
        <v>0.87708333333333333</v>
      </c>
      <c r="S268" s="10" t="s">
        <v>646</v>
      </c>
      <c r="T268" s="13">
        <f>Tabelle4[[#This Row],[العشاء]]-Tabelle4[[#This Row],[عشاء]]</f>
        <v>-6.2499999999999778E-3</v>
      </c>
    </row>
    <row r="269" spans="1:20" x14ac:dyDescent="0.3">
      <c r="A269" s="11">
        <f>Tabelle4[[#This Row],[Datum]]</f>
        <v>43367</v>
      </c>
      <c r="B269" s="30">
        <v>43367</v>
      </c>
      <c r="C269" s="14">
        <v>0.23750000000000002</v>
      </c>
      <c r="D269" s="10" t="s">
        <v>669</v>
      </c>
      <c r="E269" s="13">
        <f>(Tabelle4[[#This Row],[الفجر ]]-Tabelle4[[#This Row],[فجر]])</f>
        <v>7.6388888888889173E-3</v>
      </c>
      <c r="F269" s="12">
        <v>0.30555555555555552</v>
      </c>
      <c r="G269" s="10" t="s">
        <v>915</v>
      </c>
      <c r="H269" s="13">
        <f>Tabelle4[[#This Row],[الشروق]]-Tabelle4[[#This Row],[شروق]]</f>
        <v>2.0833333333333259E-3</v>
      </c>
      <c r="I269" s="12">
        <v>0.55902777777777779</v>
      </c>
      <c r="J269" s="10" t="s">
        <v>916</v>
      </c>
      <c r="K269" s="13">
        <f>Tabelle4[[#This Row],[الظهر]]-Tabelle4[[#This Row],[ظهر]]</f>
        <v>-2.0833333333333259E-3</v>
      </c>
      <c r="L269" s="12">
        <v>0.6958333333333333</v>
      </c>
      <c r="M269" s="10" t="s">
        <v>5</v>
      </c>
      <c r="N269" s="13">
        <f>Tabelle4[[#This Row],[العصر]]-Tabelle4[[#This Row],[عصر]]</f>
        <v>6.9444444444444198E-4</v>
      </c>
      <c r="O269" s="12">
        <v>0.81180555555555556</v>
      </c>
      <c r="P269" s="10" t="s">
        <v>259</v>
      </c>
      <c r="Q269" s="13">
        <f>Tabelle4[[#This Row],[المغرب]]-Tabelle4[[#This Row],[مغرب]]</f>
        <v>-6.9444444444444198E-4</v>
      </c>
      <c r="R269" s="12">
        <v>0.87569444444444444</v>
      </c>
      <c r="S269" s="10" t="s">
        <v>640</v>
      </c>
      <c r="T269" s="13">
        <f>Tabelle4[[#This Row],[العشاء]]-Tabelle4[[#This Row],[عشاء]]</f>
        <v>-5.5555555555555358E-3</v>
      </c>
    </row>
    <row r="270" spans="1:20" x14ac:dyDescent="0.3">
      <c r="A270" s="11">
        <f>Tabelle4[[#This Row],[Datum]]</f>
        <v>43368</v>
      </c>
      <c r="B270" s="30">
        <v>43368</v>
      </c>
      <c r="C270" s="14">
        <v>0.2388888888888889</v>
      </c>
      <c r="D270" s="10" t="s">
        <v>666</v>
      </c>
      <c r="E270" s="13">
        <f>(Tabelle4[[#This Row],[الفجر ]]-Tabelle4[[#This Row],[فجر]])</f>
        <v>7.6388888888889173E-3</v>
      </c>
      <c r="F270" s="12">
        <v>0.30624999999999997</v>
      </c>
      <c r="G270" s="10" t="s">
        <v>918</v>
      </c>
      <c r="H270" s="13">
        <f>Tabelle4[[#This Row],[الشروق]]-Tabelle4[[#This Row],[شروق]]</f>
        <v>1.388888888888884E-3</v>
      </c>
      <c r="I270" s="12">
        <v>0.55902777777777779</v>
      </c>
      <c r="J270" s="10" t="s">
        <v>916</v>
      </c>
      <c r="K270" s="13">
        <f>Tabelle4[[#This Row],[الظهر]]-Tabelle4[[#This Row],[ظهر]]</f>
        <v>-2.0833333333333259E-3</v>
      </c>
      <c r="L270" s="12">
        <v>0.69444444444444453</v>
      </c>
      <c r="M270" s="10" t="s">
        <v>919</v>
      </c>
      <c r="N270" s="13">
        <f>Tabelle4[[#This Row],[العصر]]-Tabelle4[[#This Row],[عصر]]</f>
        <v>0</v>
      </c>
      <c r="O270" s="12">
        <v>0.80972222222222223</v>
      </c>
      <c r="P270" s="10" t="s">
        <v>253</v>
      </c>
      <c r="Q270" s="13">
        <f>Tabelle4[[#This Row],[المغرب]]-Tabelle4[[#This Row],[مغرب]]</f>
        <v>-1.3888888888887729E-3</v>
      </c>
      <c r="R270" s="12">
        <v>0.87361111111111101</v>
      </c>
      <c r="S270" s="10" t="s">
        <v>637</v>
      </c>
      <c r="T270" s="13">
        <f>Tabelle4[[#This Row],[العشاء]]-Tabelle4[[#This Row],[عشاء]]</f>
        <v>-6.2500000000000888E-3</v>
      </c>
    </row>
    <row r="271" spans="1:20" x14ac:dyDescent="0.3">
      <c r="A271" s="11">
        <f>Tabelle4[[#This Row],[Datum]]</f>
        <v>43369</v>
      </c>
      <c r="B271" s="30">
        <v>43369</v>
      </c>
      <c r="C271" s="14">
        <v>0.23958333333333334</v>
      </c>
      <c r="D271" s="10" t="s">
        <v>327</v>
      </c>
      <c r="E271" s="13">
        <f>(Tabelle4[[#This Row],[الفجر ]]-Tabelle4[[#This Row],[فجر]])</f>
        <v>7.6388888888889173E-3</v>
      </c>
      <c r="F271" s="12">
        <v>0.30763888888888891</v>
      </c>
      <c r="G271" s="10" t="s">
        <v>322</v>
      </c>
      <c r="H271" s="13">
        <f>Tabelle4[[#This Row],[الشروق]]-Tabelle4[[#This Row],[شروق]]</f>
        <v>2.0833333333333814E-3</v>
      </c>
      <c r="I271" s="12">
        <v>0.55833333333333335</v>
      </c>
      <c r="J271" s="10" t="s">
        <v>916</v>
      </c>
      <c r="K271" s="13">
        <f>Tabelle4[[#This Row],[الظهر]]-Tabelle4[[#This Row],[ظهر]]</f>
        <v>-2.7777777777777679E-3</v>
      </c>
      <c r="L271" s="12">
        <v>0.69305555555555554</v>
      </c>
      <c r="M271" s="10" t="s">
        <v>921</v>
      </c>
      <c r="N271" s="13">
        <f>Tabelle4[[#This Row],[العصر]]-Tabelle4[[#This Row],[عصر]]</f>
        <v>0</v>
      </c>
      <c r="O271" s="12">
        <v>0.80833333333333324</v>
      </c>
      <c r="P271" s="10" t="s">
        <v>241</v>
      </c>
      <c r="Q271" s="13">
        <f>Tabelle4[[#This Row],[المغرب]]-Tabelle4[[#This Row],[مغرب]]</f>
        <v>-6.94444444444553E-4</v>
      </c>
      <c r="R271" s="12">
        <v>0.87222222222222223</v>
      </c>
      <c r="S271" s="10" t="s">
        <v>632</v>
      </c>
      <c r="T271" s="13">
        <f>Tabelle4[[#This Row],[العشاء]]-Tabelle4[[#This Row],[عشاء]]</f>
        <v>-5.5555555555555358E-3</v>
      </c>
    </row>
    <row r="272" spans="1:20" x14ac:dyDescent="0.3">
      <c r="A272" s="11">
        <f>Tabelle4[[#This Row],[Datum]]</f>
        <v>43370</v>
      </c>
      <c r="B272" s="30">
        <v>43370</v>
      </c>
      <c r="C272" s="14">
        <v>0.24097222222222223</v>
      </c>
      <c r="D272" s="10" t="s">
        <v>321</v>
      </c>
      <c r="E272" s="13">
        <f>(Tabelle4[[#This Row],[الفجر ]]-Tabelle4[[#This Row],[فجر]])</f>
        <v>7.6388888888889173E-3</v>
      </c>
      <c r="F272" s="12">
        <v>0.30833333333333335</v>
      </c>
      <c r="G272" s="10" t="s">
        <v>316</v>
      </c>
      <c r="H272" s="13">
        <f>Tabelle4[[#This Row],[الشروق]]-Tabelle4[[#This Row],[شروق]]</f>
        <v>1.3888888888889395E-3</v>
      </c>
      <c r="I272" s="12">
        <v>0.55833333333333335</v>
      </c>
      <c r="J272" s="10" t="s">
        <v>923</v>
      </c>
      <c r="K272" s="13">
        <f>Tabelle4[[#This Row],[الظهر]]-Tabelle4[[#This Row],[ظهر]]</f>
        <v>-2.0833333333333259E-3</v>
      </c>
      <c r="L272" s="12">
        <v>0.69236111111111109</v>
      </c>
      <c r="M272" s="10" t="s">
        <v>924</v>
      </c>
      <c r="N272" s="13">
        <f>Tabelle4[[#This Row],[العصر]]-Tabelle4[[#This Row],[عصر]]</f>
        <v>6.9444444444433095E-4</v>
      </c>
      <c r="O272" s="12">
        <v>0.80694444444444446</v>
      </c>
      <c r="P272" s="10" t="s">
        <v>235</v>
      </c>
      <c r="Q272" s="13">
        <f>Tabelle4[[#This Row],[المغرب]]-Tabelle4[[#This Row],[مغرب]]</f>
        <v>-6.9444444444444198E-4</v>
      </c>
      <c r="R272" s="12">
        <v>0.87083333333333324</v>
      </c>
      <c r="S272" s="10" t="s">
        <v>629</v>
      </c>
      <c r="T272" s="13">
        <f>Tabelle4[[#This Row],[العشاء]]-Tabelle4[[#This Row],[عشاء]]</f>
        <v>-5.5555555555557579E-3</v>
      </c>
    </row>
    <row r="273" spans="1:20" x14ac:dyDescent="0.3">
      <c r="A273" s="11">
        <f>Tabelle4[[#This Row],[Datum]]</f>
        <v>43371</v>
      </c>
      <c r="B273" s="30">
        <v>43371</v>
      </c>
      <c r="C273" s="14">
        <v>0.24166666666666664</v>
      </c>
      <c r="D273" s="10" t="s">
        <v>315</v>
      </c>
      <c r="E273" s="13">
        <f>(Tabelle4[[#This Row],[الفجر ]]-Tabelle4[[#This Row],[فجر]])</f>
        <v>6.9444444444444475E-3</v>
      </c>
      <c r="F273" s="12">
        <v>0.30972222222222223</v>
      </c>
      <c r="G273" s="10" t="s">
        <v>926</v>
      </c>
      <c r="H273" s="13">
        <f>Tabelle4[[#This Row],[الشروق]]-Tabelle4[[#This Row],[شروق]]</f>
        <v>2.0833333333333259E-3</v>
      </c>
      <c r="I273" s="12">
        <v>0.55833333333333335</v>
      </c>
      <c r="J273" s="10" t="s">
        <v>923</v>
      </c>
      <c r="K273" s="13">
        <f>Tabelle4[[#This Row],[الظهر]]-Tabelle4[[#This Row],[ظهر]]</f>
        <v>-2.0833333333333259E-3</v>
      </c>
      <c r="L273" s="12">
        <v>0.69097222222222221</v>
      </c>
      <c r="M273" s="10" t="s">
        <v>927</v>
      </c>
      <c r="N273" s="13">
        <f>Tabelle4[[#This Row],[العصر]]-Tabelle4[[#This Row],[عصر]]</f>
        <v>0</v>
      </c>
      <c r="O273" s="12">
        <v>0.80555555555555547</v>
      </c>
      <c r="P273" s="10" t="s">
        <v>928</v>
      </c>
      <c r="Q273" s="13">
        <f>Tabelle4[[#This Row],[المغرب]]-Tabelle4[[#This Row],[مغرب]]</f>
        <v>-6.94444444444553E-4</v>
      </c>
      <c r="R273" s="12">
        <v>0.86875000000000002</v>
      </c>
      <c r="S273" s="10" t="s">
        <v>929</v>
      </c>
      <c r="T273" s="13">
        <f>Tabelle4[[#This Row],[العشاء]]-Tabelle4[[#This Row],[عشاء]]</f>
        <v>-6.2499999999999778E-3</v>
      </c>
    </row>
    <row r="274" spans="1:20" x14ac:dyDescent="0.3">
      <c r="A274" s="11">
        <f>Tabelle4[[#This Row],[Datum]]</f>
        <v>43372</v>
      </c>
      <c r="B274" s="30">
        <v>43372</v>
      </c>
      <c r="C274" s="14">
        <v>0.24305555555555555</v>
      </c>
      <c r="D274" s="10" t="s">
        <v>309</v>
      </c>
      <c r="E274" s="13">
        <f>(Tabelle4[[#This Row],[الفجر ]]-Tabelle4[[#This Row],[فجر]])</f>
        <v>6.9444444444444198E-3</v>
      </c>
      <c r="F274" s="12">
        <v>0.31041666666666667</v>
      </c>
      <c r="G274" s="10" t="s">
        <v>931</v>
      </c>
      <c r="H274" s="13">
        <f>Tabelle4[[#This Row],[الشروق]]-Tabelle4[[#This Row],[شروق]]</f>
        <v>1.388888888888884E-3</v>
      </c>
      <c r="I274" s="12">
        <v>0.55763888888888891</v>
      </c>
      <c r="J274" s="10" t="s">
        <v>923</v>
      </c>
      <c r="K274" s="13">
        <f>Tabelle4[[#This Row],[الظهر]]-Tabelle4[[#This Row],[ظهر]]</f>
        <v>-2.7777777777777679E-3</v>
      </c>
      <c r="L274" s="12">
        <v>0.68958333333333333</v>
      </c>
      <c r="M274" s="10" t="s">
        <v>932</v>
      </c>
      <c r="N274" s="13">
        <f>Tabelle4[[#This Row],[العصر]]-Tabelle4[[#This Row],[عصر]]</f>
        <v>0</v>
      </c>
      <c r="O274" s="12">
        <v>0.80347222222222225</v>
      </c>
      <c r="P274" s="10" t="s">
        <v>217</v>
      </c>
      <c r="Q274" s="13">
        <f>Tabelle4[[#This Row],[المغرب]]-Tabelle4[[#This Row],[مغرب]]</f>
        <v>-1.388888888888884E-3</v>
      </c>
      <c r="R274" s="12">
        <v>0.86736111111111114</v>
      </c>
      <c r="S274" s="10" t="s">
        <v>818</v>
      </c>
      <c r="T274" s="13">
        <f>Tabelle4[[#This Row],[العشاء]]-Tabelle4[[#This Row],[عشاء]]</f>
        <v>-5.5555555555555358E-3</v>
      </c>
    </row>
    <row r="275" spans="1:20" x14ac:dyDescent="0.3">
      <c r="A275" s="11">
        <f>Tabelle4[[#This Row],[Datum]]</f>
        <v>43373</v>
      </c>
      <c r="B275" s="30">
        <v>43373</v>
      </c>
      <c r="C275" s="14">
        <v>0.24374999999999999</v>
      </c>
      <c r="D275" s="10" t="s">
        <v>303</v>
      </c>
      <c r="E275" s="13">
        <f>(Tabelle4[[#This Row],[الفجر ]]-Tabelle4[[#This Row],[فجر]])</f>
        <v>6.9444444444444198E-3</v>
      </c>
      <c r="F275" s="12">
        <v>0.31180555555555556</v>
      </c>
      <c r="G275" s="10" t="s">
        <v>304</v>
      </c>
      <c r="H275" s="13">
        <f>Tabelle4[[#This Row],[الشروق]]-Tabelle4[[#This Row],[شروق]]</f>
        <v>2.0833333333333259E-3</v>
      </c>
      <c r="I275" s="12">
        <v>0.55763888888888891</v>
      </c>
      <c r="J275" s="10" t="s">
        <v>934</v>
      </c>
      <c r="K275" s="13">
        <f>Tabelle4[[#This Row],[الظهر]]-Tabelle4[[#This Row],[ظهر]]</f>
        <v>-2.0833333333333259E-3</v>
      </c>
      <c r="L275" s="12">
        <v>0.68888888888888899</v>
      </c>
      <c r="M275" s="10" t="s">
        <v>935</v>
      </c>
      <c r="N275" s="13">
        <f>Tabelle4[[#This Row],[العصر]]-Tabelle4[[#This Row],[عصر]]</f>
        <v>0</v>
      </c>
      <c r="O275" s="12">
        <v>0.80208333333333337</v>
      </c>
      <c r="P275" s="10" t="s">
        <v>211</v>
      </c>
      <c r="Q275" s="13">
        <f>Tabelle4[[#This Row],[المغرب]]-Tabelle4[[#This Row],[مغرب]]</f>
        <v>-1.388888888888884E-3</v>
      </c>
      <c r="R275" s="12">
        <v>0.86597222222222225</v>
      </c>
      <c r="S275" s="10" t="s">
        <v>613</v>
      </c>
      <c r="T275" s="13">
        <f>Tabelle4[[#This Row],[العشاء]]-Tabelle4[[#This Row],[عشاء]]</f>
        <v>-5.5555555555555358E-3</v>
      </c>
    </row>
    <row r="276" spans="1:20" x14ac:dyDescent="0.3">
      <c r="A276" s="11">
        <f>Tabelle4[[#This Row],[Datum]]</f>
        <v>43374</v>
      </c>
      <c r="B276" s="30">
        <v>43374</v>
      </c>
      <c r="C276" s="14">
        <v>0.24513888888888888</v>
      </c>
      <c r="D276" s="10" t="s">
        <v>297</v>
      </c>
      <c r="E276" s="13">
        <f>(Tabelle4[[#This Row],[الفجر ]]-Tabelle4[[#This Row],[فجر]])</f>
        <v>6.9444444444444198E-3</v>
      </c>
      <c r="F276" s="12">
        <v>0.3125</v>
      </c>
      <c r="G276" s="10" t="s">
        <v>298</v>
      </c>
      <c r="H276" s="13">
        <f>Tabelle4[[#This Row],[الشروق]]-Tabelle4[[#This Row],[شروق]]</f>
        <v>1.388888888888884E-3</v>
      </c>
      <c r="I276" s="12">
        <v>0.55763888888888891</v>
      </c>
      <c r="J276" s="10" t="s">
        <v>934</v>
      </c>
      <c r="K276" s="13">
        <f>Tabelle4[[#This Row],[الظهر]]-Tabelle4[[#This Row],[ظهر]]</f>
        <v>-2.0833333333333259E-3</v>
      </c>
      <c r="L276" s="12">
        <v>0.6875</v>
      </c>
      <c r="M276" s="10" t="s">
        <v>937</v>
      </c>
      <c r="N276" s="13">
        <f>Tabelle4[[#This Row],[العصر]]-Tabelle4[[#This Row],[عصر]]</f>
        <v>0</v>
      </c>
      <c r="O276" s="12">
        <v>0.80069444444444438</v>
      </c>
      <c r="P276" s="10" t="s">
        <v>198</v>
      </c>
      <c r="Q276" s="13">
        <f>Tabelle4[[#This Row],[المغرب]]-Tabelle4[[#This Row],[مغرب]]</f>
        <v>-6.94444444444553E-4</v>
      </c>
      <c r="R276" s="12">
        <v>0.86388888888888893</v>
      </c>
      <c r="S276" s="10" t="s">
        <v>608</v>
      </c>
      <c r="T276" s="13">
        <f>Tabelle4[[#This Row],[العشاء]]-Tabelle4[[#This Row],[عشاء]]</f>
        <v>-6.2499999999999778E-3</v>
      </c>
    </row>
    <row r="277" spans="1:20" x14ac:dyDescent="0.3">
      <c r="A277" s="11">
        <f>Tabelle4[[#This Row],[Datum]]</f>
        <v>43375</v>
      </c>
      <c r="B277" s="30">
        <v>43375</v>
      </c>
      <c r="C277" s="14">
        <v>0.24583333333333335</v>
      </c>
      <c r="D277" s="10" t="s">
        <v>291</v>
      </c>
      <c r="E277" s="13">
        <f>(Tabelle4[[#This Row],[الفجر ]]-Tabelle4[[#This Row],[فجر]])</f>
        <v>6.2500000000000056E-3</v>
      </c>
      <c r="F277" s="12">
        <v>0.31388888888888888</v>
      </c>
      <c r="G277" s="10" t="s">
        <v>292</v>
      </c>
      <c r="H277" s="13">
        <f>Tabelle4[[#This Row],[الشروق]]-Tabelle4[[#This Row],[شروق]]</f>
        <v>1.388888888888884E-3</v>
      </c>
      <c r="I277" s="12">
        <v>0.55694444444444446</v>
      </c>
      <c r="J277" s="10" t="s">
        <v>934</v>
      </c>
      <c r="K277" s="13">
        <f>Tabelle4[[#This Row],[الظهر]]-Tabelle4[[#This Row],[ظهر]]</f>
        <v>-2.7777777777777679E-3</v>
      </c>
      <c r="L277" s="12">
        <v>0.68611111111111101</v>
      </c>
      <c r="M277" s="10" t="s">
        <v>939</v>
      </c>
      <c r="N277" s="13">
        <f>Tabelle4[[#This Row],[العصر]]-Tabelle4[[#This Row],[عصر]]</f>
        <v>0</v>
      </c>
      <c r="O277" s="12">
        <v>0.7993055555555556</v>
      </c>
      <c r="P277" s="10" t="s">
        <v>192</v>
      </c>
      <c r="Q277" s="13">
        <f>Tabelle4[[#This Row],[المغرب]]-Tabelle4[[#This Row],[مغرب]]</f>
        <v>-6.9444444444433095E-4</v>
      </c>
      <c r="R277" s="12">
        <v>0.86249999999999993</v>
      </c>
      <c r="S277" s="10" t="s">
        <v>602</v>
      </c>
      <c r="T277" s="13">
        <f>Tabelle4[[#This Row],[العشاء]]-Tabelle4[[#This Row],[عشاء]]</f>
        <v>-5.5555555555555358E-3</v>
      </c>
    </row>
    <row r="278" spans="1:20" x14ac:dyDescent="0.3">
      <c r="A278" s="11">
        <f>Tabelle4[[#This Row],[Datum]]</f>
        <v>43376</v>
      </c>
      <c r="B278" s="30">
        <v>43376</v>
      </c>
      <c r="C278" s="14">
        <v>0.24722222222222223</v>
      </c>
      <c r="D278" s="10" t="s">
        <v>285</v>
      </c>
      <c r="E278" s="13">
        <f>(Tabelle4[[#This Row],[الفجر ]]-Tabelle4[[#This Row],[فجر]])</f>
        <v>6.2500000000000056E-3</v>
      </c>
      <c r="F278" s="12">
        <v>0.31527777777777777</v>
      </c>
      <c r="G278" s="10" t="s">
        <v>941</v>
      </c>
      <c r="H278" s="13">
        <f>Tabelle4[[#This Row],[الشروق]]-Tabelle4[[#This Row],[شروق]]</f>
        <v>2.0833333333333259E-3</v>
      </c>
      <c r="I278" s="12">
        <v>0.55694444444444446</v>
      </c>
      <c r="J278" s="10" t="s">
        <v>942</v>
      </c>
      <c r="K278" s="13">
        <f>Tabelle4[[#This Row],[الظهر]]-Tabelle4[[#This Row],[ظهر]]</f>
        <v>-2.0833333333333259E-3</v>
      </c>
      <c r="L278" s="12">
        <v>0.68541666666666667</v>
      </c>
      <c r="M278" s="10" t="s">
        <v>943</v>
      </c>
      <c r="N278" s="13">
        <f>Tabelle4[[#This Row],[العصر]]-Tabelle4[[#This Row],[عصر]]</f>
        <v>0</v>
      </c>
      <c r="O278" s="12">
        <v>0.79722222222222217</v>
      </c>
      <c r="P278" s="10" t="s">
        <v>944</v>
      </c>
      <c r="Q278" s="13">
        <f>Tabelle4[[#This Row],[المغرب]]-Tabelle4[[#This Row],[مغرب]]</f>
        <v>-1.388888888888995E-3</v>
      </c>
      <c r="R278" s="12">
        <v>0.86111111111111116</v>
      </c>
      <c r="S278" s="10" t="s">
        <v>597</v>
      </c>
      <c r="T278" s="13">
        <f>Tabelle4[[#This Row],[العشاء]]-Tabelle4[[#This Row],[عشاء]]</f>
        <v>-5.5555555555555358E-3</v>
      </c>
    </row>
    <row r="279" spans="1:20" x14ac:dyDescent="0.3">
      <c r="A279" s="11">
        <f>Tabelle4[[#This Row],[Datum]]</f>
        <v>43377</v>
      </c>
      <c r="B279" s="30">
        <v>43377</v>
      </c>
      <c r="C279" s="14">
        <v>0.24861111111111112</v>
      </c>
      <c r="D279" s="10" t="s">
        <v>639</v>
      </c>
      <c r="E279" s="13">
        <f>(Tabelle4[[#This Row],[الفجر ]]-Tabelle4[[#This Row],[فجر]])</f>
        <v>6.9444444444444475E-3</v>
      </c>
      <c r="F279" s="12">
        <v>0.31597222222222221</v>
      </c>
      <c r="G279" s="10" t="s">
        <v>946</v>
      </c>
      <c r="H279" s="13">
        <f>Tabelle4[[#This Row],[الشروق]]-Tabelle4[[#This Row],[شروق]]</f>
        <v>1.388888888888884E-3</v>
      </c>
      <c r="I279" s="12">
        <v>0.55625000000000002</v>
      </c>
      <c r="J279" s="10" t="s">
        <v>942</v>
      </c>
      <c r="K279" s="13">
        <f>Tabelle4[[#This Row],[الظهر]]-Tabelle4[[#This Row],[ظهر]]</f>
        <v>-2.7777777777777679E-3</v>
      </c>
      <c r="L279" s="12">
        <v>0.68402777777777779</v>
      </c>
      <c r="M279" s="10" t="s">
        <v>947</v>
      </c>
      <c r="N279" s="13">
        <f>Tabelle4[[#This Row],[العصر]]-Tabelle4[[#This Row],[عصر]]</f>
        <v>0</v>
      </c>
      <c r="O279" s="12">
        <v>0.79583333333333339</v>
      </c>
      <c r="P279" s="10" t="s">
        <v>174</v>
      </c>
      <c r="Q279" s="13">
        <f>Tabelle4[[#This Row],[المغرب]]-Tabelle4[[#This Row],[مغرب]]</f>
        <v>-1.3888888888887729E-3</v>
      </c>
      <c r="R279" s="12">
        <v>0.85972222222222217</v>
      </c>
      <c r="S279" s="10" t="s">
        <v>948</v>
      </c>
      <c r="T279" s="13">
        <f>Tabelle4[[#This Row],[العشاء]]-Tabelle4[[#This Row],[عشاء]]</f>
        <v>-5.5555555555555358E-3</v>
      </c>
    </row>
    <row r="280" spans="1:20" x14ac:dyDescent="0.3">
      <c r="A280" s="11">
        <f>Tabelle4[[#This Row],[Datum]]</f>
        <v>43378</v>
      </c>
      <c r="B280" s="30">
        <v>43378</v>
      </c>
      <c r="C280" s="14">
        <v>0.24930555555555556</v>
      </c>
      <c r="D280" s="10" t="s">
        <v>795</v>
      </c>
      <c r="E280" s="13">
        <f>(Tabelle4[[#This Row],[الفجر ]]-Tabelle4[[#This Row],[فجر]])</f>
        <v>6.2500000000000056E-3</v>
      </c>
      <c r="F280" s="12">
        <v>0.31736111111111115</v>
      </c>
      <c r="G280" s="10" t="s">
        <v>280</v>
      </c>
      <c r="H280" s="13">
        <f>Tabelle4[[#This Row],[الشروق]]-Tabelle4[[#This Row],[شروق]]</f>
        <v>2.0833333333333814E-3</v>
      </c>
      <c r="I280" s="12">
        <v>0.55625000000000002</v>
      </c>
      <c r="J280" s="10" t="s">
        <v>942</v>
      </c>
      <c r="K280" s="13">
        <f>Tabelle4[[#This Row],[الظهر]]-Tabelle4[[#This Row],[ظهر]]</f>
        <v>-2.7777777777777679E-3</v>
      </c>
      <c r="L280" s="12">
        <v>0.68263888888888891</v>
      </c>
      <c r="M280" s="10" t="s">
        <v>950</v>
      </c>
      <c r="N280" s="13">
        <f>Tabelle4[[#This Row],[العصر]]-Tabelle4[[#This Row],[عصر]]</f>
        <v>0</v>
      </c>
      <c r="O280" s="12">
        <v>0.7944444444444444</v>
      </c>
      <c r="P280" s="10" t="s">
        <v>162</v>
      </c>
      <c r="Q280" s="13">
        <f>Tabelle4[[#This Row],[المغرب]]-Tabelle4[[#This Row],[مغرب]]</f>
        <v>-6.9444444444444198E-4</v>
      </c>
      <c r="R280" s="12">
        <v>0.85833333333333339</v>
      </c>
      <c r="S280" s="10" t="s">
        <v>584</v>
      </c>
      <c r="T280" s="13">
        <f>Tabelle4[[#This Row],[العشاء]]-Tabelle4[[#This Row],[عشاء]]</f>
        <v>-4.8611111111109828E-3</v>
      </c>
    </row>
    <row r="281" spans="1:20" x14ac:dyDescent="0.3">
      <c r="A281" s="11">
        <f>Tabelle4[[#This Row],[Datum]]</f>
        <v>43379</v>
      </c>
      <c r="B281" s="30">
        <v>43379</v>
      </c>
      <c r="C281" s="14">
        <v>0.25069444444444444</v>
      </c>
      <c r="D281" s="10" t="s">
        <v>267</v>
      </c>
      <c r="E281" s="13">
        <f>(Tabelle4[[#This Row],[الفجر ]]-Tabelle4[[#This Row],[فجر]])</f>
        <v>6.2499999999999778E-3</v>
      </c>
      <c r="F281" s="12">
        <v>0.31805555555555554</v>
      </c>
      <c r="G281" s="10" t="s">
        <v>274</v>
      </c>
      <c r="H281" s="13">
        <f>Tabelle4[[#This Row],[الشروق]]-Tabelle4[[#This Row],[شروق]]</f>
        <v>1.388888888888884E-3</v>
      </c>
      <c r="I281" s="12">
        <v>0.55625000000000002</v>
      </c>
      <c r="J281" s="10" t="s">
        <v>942</v>
      </c>
      <c r="K281" s="13">
        <f>Tabelle4[[#This Row],[الظهر]]-Tabelle4[[#This Row],[ظهر]]</f>
        <v>-2.7777777777777679E-3</v>
      </c>
      <c r="L281" s="12">
        <v>0.68194444444444446</v>
      </c>
      <c r="M281" s="10" t="s">
        <v>952</v>
      </c>
      <c r="N281" s="13">
        <f>Tabelle4[[#This Row],[العصر]]-Tabelle4[[#This Row],[عصر]]</f>
        <v>0</v>
      </c>
      <c r="O281" s="12">
        <v>0.79305555555555562</v>
      </c>
      <c r="P281" s="10" t="s">
        <v>155</v>
      </c>
      <c r="Q281" s="13">
        <f>Tabelle4[[#This Row],[المغرب]]-Tabelle4[[#This Row],[مغرب]]</f>
        <v>-6.9444444444444198E-4</v>
      </c>
      <c r="R281" s="12">
        <v>0.8569444444444444</v>
      </c>
      <c r="S281" s="10" t="s">
        <v>834</v>
      </c>
      <c r="T281" s="13">
        <f>Tabelle4[[#This Row],[العشاء]]-Tabelle4[[#This Row],[عشاء]]</f>
        <v>-4.8611111111112049E-3</v>
      </c>
    </row>
    <row r="282" spans="1:20" x14ac:dyDescent="0.3">
      <c r="A282" s="11">
        <f>Tabelle4[[#This Row],[Datum]]</f>
        <v>43380</v>
      </c>
      <c r="B282" s="30">
        <v>43380</v>
      </c>
      <c r="C282" s="14">
        <v>0.25138888888888888</v>
      </c>
      <c r="D282" s="10" t="s">
        <v>631</v>
      </c>
      <c r="E282" s="13">
        <f>(Tabelle4[[#This Row],[الفجر ]]-Tabelle4[[#This Row],[فجر]])</f>
        <v>6.2500000000000056E-3</v>
      </c>
      <c r="F282" s="12">
        <v>0.31944444444444448</v>
      </c>
      <c r="G282" s="10" t="s">
        <v>268</v>
      </c>
      <c r="H282" s="13">
        <f>Tabelle4[[#This Row],[الشروق]]-Tabelle4[[#This Row],[شروق]]</f>
        <v>1.3888888888889395E-3</v>
      </c>
      <c r="I282" s="12">
        <v>0.55625000000000002</v>
      </c>
      <c r="J282" s="10" t="s">
        <v>954</v>
      </c>
      <c r="K282" s="13">
        <f>Tabelle4[[#This Row],[الظهر]]-Tabelle4[[#This Row],[ظهر]]</f>
        <v>-2.0833333333333259E-3</v>
      </c>
      <c r="L282" s="12">
        <v>0.68055555555555547</v>
      </c>
      <c r="M282" s="10" t="s">
        <v>955</v>
      </c>
      <c r="N282" s="13">
        <f>Tabelle4[[#This Row],[العصر]]-Tabelle4[[#This Row],[عصر]]</f>
        <v>0</v>
      </c>
      <c r="O282" s="12">
        <v>0.7909722222222223</v>
      </c>
      <c r="P282" s="10" t="s">
        <v>143</v>
      </c>
      <c r="Q282" s="13">
        <f>Tabelle4[[#This Row],[المغرب]]-Tabelle4[[#This Row],[مغرب]]</f>
        <v>-1.3888888888887729E-3</v>
      </c>
      <c r="R282" s="12">
        <v>0.85486111111111107</v>
      </c>
      <c r="S282" s="10" t="s">
        <v>475</v>
      </c>
      <c r="T282" s="13">
        <f>Tabelle4[[#This Row],[العشاء]]-Tabelle4[[#This Row],[عشاء]]</f>
        <v>-5.5555555555555358E-3</v>
      </c>
    </row>
    <row r="283" spans="1:20" x14ac:dyDescent="0.3">
      <c r="A283" s="11">
        <f>Tabelle4[[#This Row],[Datum]]</f>
        <v>43381</v>
      </c>
      <c r="B283" s="30">
        <v>43381</v>
      </c>
      <c r="C283" s="14">
        <v>0.25277777777777777</v>
      </c>
      <c r="D283" s="10" t="s">
        <v>957</v>
      </c>
      <c r="E283" s="13">
        <f>(Tabelle4[[#This Row],[الفجر ]]-Tabelle4[[#This Row],[فجر]])</f>
        <v>6.2499999999999778E-3</v>
      </c>
      <c r="F283" s="12">
        <v>0.32013888888888892</v>
      </c>
      <c r="G283" s="10" t="s">
        <v>262</v>
      </c>
      <c r="H283" s="13">
        <f>Tabelle4[[#This Row],[الشروق]]-Tabelle4[[#This Row],[شروق]]</f>
        <v>1.388888888888884E-3</v>
      </c>
      <c r="I283" s="12">
        <v>0.55555555555555558</v>
      </c>
      <c r="J283" s="10" t="s">
        <v>954</v>
      </c>
      <c r="K283" s="13">
        <f>Tabelle4[[#This Row],[الظهر]]-Tabelle4[[#This Row],[ظهر]]</f>
        <v>-2.7777777777777679E-3</v>
      </c>
      <c r="L283" s="12">
        <v>0.6791666666666667</v>
      </c>
      <c r="M283" s="10" t="s">
        <v>958</v>
      </c>
      <c r="N283" s="13">
        <f>Tabelle4[[#This Row],[العصر]]-Tabelle4[[#This Row],[عصر]]</f>
        <v>0</v>
      </c>
      <c r="O283" s="12">
        <v>0.7895833333333333</v>
      </c>
      <c r="P283" s="10" t="s">
        <v>137</v>
      </c>
      <c r="Q283" s="13">
        <f>Tabelle4[[#This Row],[المغرب]]-Tabelle4[[#This Row],[مغرب]]</f>
        <v>-1.388888888888995E-3</v>
      </c>
      <c r="R283" s="12">
        <v>0.8534722222222223</v>
      </c>
      <c r="S283" s="10" t="s">
        <v>471</v>
      </c>
      <c r="T283" s="13">
        <f>Tabelle4[[#This Row],[العشاء]]-Tabelle4[[#This Row],[عشاء]]</f>
        <v>-5.5555555555555358E-3</v>
      </c>
    </row>
    <row r="284" spans="1:20" x14ac:dyDescent="0.3">
      <c r="A284" s="11">
        <f>Tabelle4[[#This Row],[Datum]]</f>
        <v>43382</v>
      </c>
      <c r="B284" s="30">
        <v>43382</v>
      </c>
      <c r="C284" s="14">
        <v>0.25347222222222221</v>
      </c>
      <c r="D284" s="10" t="s">
        <v>249</v>
      </c>
      <c r="E284" s="13">
        <f>(Tabelle4[[#This Row],[الفجر ]]-Tabelle4[[#This Row],[فجر]])</f>
        <v>5.5555555555555358E-3</v>
      </c>
      <c r="F284" s="12">
        <v>0.3215277777777778</v>
      </c>
      <c r="G284" s="10" t="s">
        <v>256</v>
      </c>
      <c r="H284" s="13">
        <f>Tabelle4[[#This Row],[الشروق]]-Tabelle4[[#This Row],[شروق]]</f>
        <v>1.388888888888884E-3</v>
      </c>
      <c r="I284" s="12">
        <v>0.55555555555555558</v>
      </c>
      <c r="J284" s="10" t="s">
        <v>954</v>
      </c>
      <c r="K284" s="13">
        <f>Tabelle4[[#This Row],[الظهر]]-Tabelle4[[#This Row],[ظهر]]</f>
        <v>-2.7777777777777679E-3</v>
      </c>
      <c r="L284" s="12">
        <v>0.67847222222222225</v>
      </c>
      <c r="M284" s="10" t="s">
        <v>960</v>
      </c>
      <c r="N284" s="13">
        <f>Tabelle4[[#This Row],[العصر]]-Tabelle4[[#This Row],[عصر]]</f>
        <v>0</v>
      </c>
      <c r="O284" s="12">
        <v>0.78888888888888886</v>
      </c>
      <c r="P284" s="10" t="s">
        <v>961</v>
      </c>
      <c r="Q284" s="13">
        <f>Tabelle4[[#This Row],[المغرب]]-Tabelle4[[#This Row],[مغرب]]</f>
        <v>-6.9444444444444198E-4</v>
      </c>
      <c r="R284" s="12">
        <v>0.8520833333333333</v>
      </c>
      <c r="S284" s="10" t="s">
        <v>463</v>
      </c>
      <c r="T284" s="13">
        <f>Tabelle4[[#This Row],[العشاء]]-Tabelle4[[#This Row],[عشاء]]</f>
        <v>-4.8611111111110938E-3</v>
      </c>
    </row>
    <row r="285" spans="1:20" x14ac:dyDescent="0.3">
      <c r="A285" s="11">
        <f>Tabelle4[[#This Row],[Datum]]</f>
        <v>43383</v>
      </c>
      <c r="B285" s="30">
        <v>43383</v>
      </c>
      <c r="C285" s="14">
        <v>0.25486111111111109</v>
      </c>
      <c r="D285" s="10" t="s">
        <v>622</v>
      </c>
      <c r="E285" s="13">
        <f>(Tabelle4[[#This Row],[الفجر ]]-Tabelle4[[#This Row],[فجر]])</f>
        <v>6.2499999999999778E-3</v>
      </c>
      <c r="F285" s="12">
        <v>0.32291666666666669</v>
      </c>
      <c r="G285" s="10" t="s">
        <v>963</v>
      </c>
      <c r="H285" s="13">
        <f>Tabelle4[[#This Row],[الشروق]]-Tabelle4[[#This Row],[شروق]]</f>
        <v>2.0833333333333259E-3</v>
      </c>
      <c r="I285" s="12">
        <v>0.55555555555555558</v>
      </c>
      <c r="J285" s="10" t="s">
        <v>964</v>
      </c>
      <c r="K285" s="13">
        <f>Tabelle4[[#This Row],[الظهر]]-Tabelle4[[#This Row],[ظهر]]</f>
        <v>-2.0833333333333259E-3</v>
      </c>
      <c r="L285" s="12">
        <v>0.67708333333333337</v>
      </c>
      <c r="M285" s="10" t="s">
        <v>965</v>
      </c>
      <c r="N285" s="13">
        <f>Tabelle4[[#This Row],[العصر]]-Tabelle4[[#This Row],[عصر]]</f>
        <v>0</v>
      </c>
      <c r="O285" s="12">
        <v>0.78680555555555554</v>
      </c>
      <c r="P285" s="10" t="s">
        <v>118</v>
      </c>
      <c r="Q285" s="13">
        <f>Tabelle4[[#This Row],[المغرب]]-Tabelle4[[#This Row],[مغرب]]</f>
        <v>-1.388888888888995E-3</v>
      </c>
      <c r="R285" s="12">
        <v>0.85069444444444453</v>
      </c>
      <c r="S285" s="10" t="s">
        <v>458</v>
      </c>
      <c r="T285" s="13">
        <f>Tabelle4[[#This Row],[العشاء]]-Tabelle4[[#This Row],[عشاء]]</f>
        <v>-4.8611111111110938E-3</v>
      </c>
    </row>
    <row r="286" spans="1:20" x14ac:dyDescent="0.3">
      <c r="A286" s="11">
        <f>Tabelle4[[#This Row],[Datum]]</f>
        <v>43384</v>
      </c>
      <c r="B286" s="30">
        <v>43384</v>
      </c>
      <c r="C286" s="14">
        <v>0.25555555555555559</v>
      </c>
      <c r="D286" s="10" t="s">
        <v>619</v>
      </c>
      <c r="E286" s="13">
        <f>(Tabelle4[[#This Row],[الفجر ]]-Tabelle4[[#This Row],[فجر]])</f>
        <v>5.5555555555555913E-3</v>
      </c>
      <c r="F286" s="12">
        <v>0.32361111111111113</v>
      </c>
      <c r="G286" s="10" t="s">
        <v>967</v>
      </c>
      <c r="H286" s="13">
        <f>Tabelle4[[#This Row],[الشروق]]-Tabelle4[[#This Row],[شروق]]</f>
        <v>1.388888888888884E-3</v>
      </c>
      <c r="I286" s="12">
        <v>0.55486111111111114</v>
      </c>
      <c r="J286" s="10" t="s">
        <v>964</v>
      </c>
      <c r="K286" s="13">
        <f>Tabelle4[[#This Row],[الظهر]]-Tabelle4[[#This Row],[ظهر]]</f>
        <v>-2.7777777777777679E-3</v>
      </c>
      <c r="L286" s="12">
        <v>0.67569444444444438</v>
      </c>
      <c r="M286" s="10" t="s">
        <v>968</v>
      </c>
      <c r="N286" s="13">
        <f>Tabelle4[[#This Row],[العصر]]-Tabelle4[[#This Row],[عصر]]</f>
        <v>0</v>
      </c>
      <c r="O286" s="12">
        <v>0.78541666666666676</v>
      </c>
      <c r="P286" s="10" t="s">
        <v>106</v>
      </c>
      <c r="Q286" s="13">
        <f>Tabelle4[[#This Row],[المغرب]]-Tabelle4[[#This Row],[مغرب]]</f>
        <v>-6.9444444444433095E-4</v>
      </c>
      <c r="R286" s="12">
        <v>0.84930555555555554</v>
      </c>
      <c r="S286" s="10" t="s">
        <v>454</v>
      </c>
      <c r="T286" s="13">
        <f>Tabelle4[[#This Row],[العشاء]]-Tabelle4[[#This Row],[عشاء]]</f>
        <v>-4.8611111111110938E-3</v>
      </c>
    </row>
    <row r="287" spans="1:20" x14ac:dyDescent="0.3">
      <c r="A287" s="11">
        <f>Tabelle4[[#This Row],[Datum]]</f>
        <v>43385</v>
      </c>
      <c r="B287" s="30">
        <v>43385</v>
      </c>
      <c r="C287" s="14">
        <v>0.25694444444444448</v>
      </c>
      <c r="D287" s="10" t="s">
        <v>237</v>
      </c>
      <c r="E287" s="13">
        <f>(Tabelle4[[#This Row],[الفجر ]]-Tabelle4[[#This Row],[فجر]])</f>
        <v>6.2500000000000333E-3</v>
      </c>
      <c r="F287" s="12">
        <v>0.32500000000000001</v>
      </c>
      <c r="G287" s="10" t="s">
        <v>970</v>
      </c>
      <c r="H287" s="13">
        <f>Tabelle4[[#This Row],[الشروق]]-Tabelle4[[#This Row],[شروق]]</f>
        <v>1.388888888888884E-3</v>
      </c>
      <c r="I287" s="12">
        <v>0.55486111111111114</v>
      </c>
      <c r="J287" s="10" t="s">
        <v>964</v>
      </c>
      <c r="K287" s="13">
        <f>Tabelle4[[#This Row],[الظهر]]-Tabelle4[[#This Row],[ظهر]]</f>
        <v>-2.7777777777777679E-3</v>
      </c>
      <c r="L287" s="12">
        <v>0.67499999999999993</v>
      </c>
      <c r="M287" s="10" t="s">
        <v>971</v>
      </c>
      <c r="N287" s="13">
        <f>Tabelle4[[#This Row],[العصر]]-Tabelle4[[#This Row],[عصر]]</f>
        <v>0</v>
      </c>
      <c r="O287" s="12">
        <v>0.78402777777777777</v>
      </c>
      <c r="P287" s="10" t="s">
        <v>94</v>
      </c>
      <c r="Q287" s="13">
        <f>Tabelle4[[#This Row],[المغرب]]-Tabelle4[[#This Row],[مغرب]]</f>
        <v>-6.9444444444444198E-4</v>
      </c>
      <c r="R287" s="12">
        <v>0.84791666666666676</v>
      </c>
      <c r="S287" s="10" t="s">
        <v>450</v>
      </c>
      <c r="T287" s="13">
        <f>Tabelle4[[#This Row],[العشاء]]-Tabelle4[[#This Row],[عشاء]]</f>
        <v>-4.8611111111109828E-3</v>
      </c>
    </row>
    <row r="288" spans="1:20" x14ac:dyDescent="0.3">
      <c r="A288" s="11">
        <f>Tabelle4[[#This Row],[Datum]]</f>
        <v>43386</v>
      </c>
      <c r="B288" s="30">
        <v>43386</v>
      </c>
      <c r="C288" s="14">
        <v>0.25763888888888892</v>
      </c>
      <c r="D288" s="10" t="s">
        <v>611</v>
      </c>
      <c r="E288" s="13">
        <f>(Tabelle4[[#This Row],[الفجر ]]-Tabelle4[[#This Row],[فجر]])</f>
        <v>5.5555555555555913E-3</v>
      </c>
      <c r="F288" s="12">
        <v>0.32569444444444445</v>
      </c>
      <c r="G288" s="10" t="s">
        <v>238</v>
      </c>
      <c r="H288" s="13">
        <f>Tabelle4[[#This Row],[الشروق]]-Tabelle4[[#This Row],[شروق]]</f>
        <v>1.388888888888884E-3</v>
      </c>
      <c r="I288" s="12">
        <v>0.55486111111111114</v>
      </c>
      <c r="J288" s="10" t="s">
        <v>964</v>
      </c>
      <c r="K288" s="13">
        <f>Tabelle4[[#This Row],[الظهر]]-Tabelle4[[#This Row],[ظهر]]</f>
        <v>-2.7777777777777679E-3</v>
      </c>
      <c r="L288" s="12">
        <v>0.67361111111111116</v>
      </c>
      <c r="M288" s="10" t="s">
        <v>973</v>
      </c>
      <c r="N288" s="13">
        <f>Tabelle4[[#This Row],[العصر]]-Tabelle4[[#This Row],[عصر]]</f>
        <v>0</v>
      </c>
      <c r="O288" s="12">
        <v>0.78194444444444444</v>
      </c>
      <c r="P288" s="10" t="s">
        <v>89</v>
      </c>
      <c r="Q288" s="13">
        <f>Tabelle4[[#This Row],[المغرب]]-Tabelle4[[#This Row],[مغرب]]</f>
        <v>-1.388888888888884E-3</v>
      </c>
      <c r="R288" s="12">
        <v>0.84652777777777777</v>
      </c>
      <c r="S288" s="10" t="s">
        <v>446</v>
      </c>
      <c r="T288" s="13">
        <f>Tabelle4[[#This Row],[العشاء]]-Tabelle4[[#This Row],[عشاء]]</f>
        <v>-4.8611111111110938E-3</v>
      </c>
    </row>
    <row r="289" spans="1:20" x14ac:dyDescent="0.3">
      <c r="A289" s="11">
        <f>Tabelle4[[#This Row],[Datum]]</f>
        <v>43387</v>
      </c>
      <c r="B289" s="30">
        <v>43387</v>
      </c>
      <c r="C289" s="14">
        <v>0.2590277777777778</v>
      </c>
      <c r="D289" s="10" t="s">
        <v>219</v>
      </c>
      <c r="E289" s="13">
        <f>(Tabelle4[[#This Row],[الفجر ]]-Tabelle4[[#This Row],[فجر]])</f>
        <v>5.5555555555555913E-3</v>
      </c>
      <c r="F289" s="12">
        <v>0.32708333333333334</v>
      </c>
      <c r="G289" s="10" t="s">
        <v>975</v>
      </c>
      <c r="H289" s="13">
        <f>Tabelle4[[#This Row],[الشروق]]-Tabelle4[[#This Row],[شروق]]</f>
        <v>1.388888888888884E-3</v>
      </c>
      <c r="I289" s="12">
        <v>0.55486111111111114</v>
      </c>
      <c r="J289" s="10" t="s">
        <v>964</v>
      </c>
      <c r="K289" s="13">
        <f>Tabelle4[[#This Row],[الظهر]]-Tabelle4[[#This Row],[ظهر]]</f>
        <v>-2.7777777777777679E-3</v>
      </c>
      <c r="L289" s="12">
        <v>0.67222222222222217</v>
      </c>
      <c r="M289" s="10" t="s">
        <v>976</v>
      </c>
      <c r="N289" s="13">
        <f>Tabelle4[[#This Row],[العصر]]-Tabelle4[[#This Row],[عصر]]</f>
        <v>0</v>
      </c>
      <c r="O289" s="12">
        <v>0.78055555555555556</v>
      </c>
      <c r="P289" s="10" t="s">
        <v>77</v>
      </c>
      <c r="Q289" s="13">
        <f>Tabelle4[[#This Row],[المغرب]]-Tabelle4[[#This Row],[مغرب]]</f>
        <v>-1.388888888888884E-3</v>
      </c>
      <c r="R289" s="12">
        <v>0.84513888888888899</v>
      </c>
      <c r="S289" s="10" t="s">
        <v>442</v>
      </c>
      <c r="T289" s="13">
        <f>Tabelle4[[#This Row],[العشاء]]-Tabelle4[[#This Row],[عشاء]]</f>
        <v>-4.8611111111109828E-3</v>
      </c>
    </row>
    <row r="290" spans="1:20" x14ac:dyDescent="0.3">
      <c r="A290" s="11">
        <f>Tabelle4[[#This Row],[Datum]]</f>
        <v>43388</v>
      </c>
      <c r="B290" s="30">
        <v>43388</v>
      </c>
      <c r="C290" s="14">
        <v>0.25972222222222224</v>
      </c>
      <c r="D290" s="10" t="s">
        <v>809</v>
      </c>
      <c r="E290" s="13">
        <f>(Tabelle4[[#This Row],[الفجر ]]-Tabelle4[[#This Row],[فجر]])</f>
        <v>5.5555555555555913E-3</v>
      </c>
      <c r="F290" s="12">
        <v>0.32847222222222222</v>
      </c>
      <c r="G290" s="10" t="s">
        <v>978</v>
      </c>
      <c r="H290" s="13">
        <f>Tabelle4[[#This Row],[الشروق]]-Tabelle4[[#This Row],[شروق]]</f>
        <v>1.388888888888884E-3</v>
      </c>
      <c r="I290" s="12">
        <v>0.5541666666666667</v>
      </c>
      <c r="J290" s="10" t="s">
        <v>979</v>
      </c>
      <c r="K290" s="13">
        <f>Tabelle4[[#This Row],[الظهر]]-Tabelle4[[#This Row],[ظهر]]</f>
        <v>-2.7777777777777679E-3</v>
      </c>
      <c r="L290" s="12">
        <v>0.67152777777777783</v>
      </c>
      <c r="M290" s="10" t="s">
        <v>980</v>
      </c>
      <c r="N290" s="13">
        <f>Tabelle4[[#This Row],[العصر]]-Tabelle4[[#This Row],[عصر]]</f>
        <v>0</v>
      </c>
      <c r="O290" s="12">
        <v>0.77916666666666667</v>
      </c>
      <c r="P290" s="10" t="s">
        <v>981</v>
      </c>
      <c r="Q290" s="13">
        <f>Tabelle4[[#This Row],[المغرب]]-Tabelle4[[#This Row],[مغرب]]</f>
        <v>-1.388888888888884E-3</v>
      </c>
      <c r="R290" s="12">
        <v>0.84375</v>
      </c>
      <c r="S290" s="10" t="s">
        <v>437</v>
      </c>
      <c r="T290" s="13">
        <f>Tabelle4[[#This Row],[العشاء]]-Tabelle4[[#This Row],[عشاء]]</f>
        <v>-4.8611111111110938E-3</v>
      </c>
    </row>
    <row r="291" spans="1:20" x14ac:dyDescent="0.3">
      <c r="A291" s="11">
        <f>Tabelle4[[#This Row],[Datum]]</f>
        <v>43389</v>
      </c>
      <c r="B291" s="30">
        <v>43389</v>
      </c>
      <c r="C291" s="14">
        <v>0.26111111111111113</v>
      </c>
      <c r="D291" s="10" t="s">
        <v>207</v>
      </c>
      <c r="E291" s="13">
        <f>(Tabelle4[[#This Row],[الفجر ]]-Tabelle4[[#This Row],[فجر]])</f>
        <v>5.5555555555555358E-3</v>
      </c>
      <c r="F291" s="12">
        <v>0.32916666666666666</v>
      </c>
      <c r="G291" s="10" t="s">
        <v>220</v>
      </c>
      <c r="H291" s="13">
        <f>Tabelle4[[#This Row],[الشروق]]-Tabelle4[[#This Row],[شروق]]</f>
        <v>1.388888888888884E-3</v>
      </c>
      <c r="I291" s="12">
        <v>0.5541666666666667</v>
      </c>
      <c r="J291" s="10" t="s">
        <v>979</v>
      </c>
      <c r="K291" s="13">
        <f>Tabelle4[[#This Row],[الظهر]]-Tabelle4[[#This Row],[ظهر]]</f>
        <v>-2.7777777777777679E-3</v>
      </c>
      <c r="L291" s="12">
        <v>0.67013888888888884</v>
      </c>
      <c r="M291" s="10" t="s">
        <v>474</v>
      </c>
      <c r="N291" s="13">
        <f>Tabelle4[[#This Row],[العصر]]-Tabelle4[[#This Row],[عصر]]</f>
        <v>0</v>
      </c>
      <c r="O291" s="12">
        <v>0.77777777777777779</v>
      </c>
      <c r="P291" s="10" t="s">
        <v>60</v>
      </c>
      <c r="Q291" s="13">
        <f>Tabelle4[[#This Row],[المغرب]]-Tabelle4[[#This Row],[مغرب]]</f>
        <v>-1.388888888888884E-3</v>
      </c>
      <c r="R291" s="12">
        <v>0.84236111111111101</v>
      </c>
      <c r="S291" s="10" t="s">
        <v>983</v>
      </c>
      <c r="T291" s="13">
        <f>Tabelle4[[#This Row],[العشاء]]-Tabelle4[[#This Row],[عشاء]]</f>
        <v>-4.8611111111112049E-3</v>
      </c>
    </row>
    <row r="292" spans="1:20" x14ac:dyDescent="0.3">
      <c r="A292" s="11">
        <f>Tabelle4[[#This Row],[Datum]]</f>
        <v>43390</v>
      </c>
      <c r="B292" s="30">
        <v>43390</v>
      </c>
      <c r="C292" s="14">
        <v>0.26180555555555557</v>
      </c>
      <c r="D292" s="10" t="s">
        <v>985</v>
      </c>
      <c r="E292" s="13">
        <f>(Tabelle4[[#This Row],[الفجر ]]-Tabelle4[[#This Row],[فجر]])</f>
        <v>4.8611111111110938E-3</v>
      </c>
      <c r="F292" s="12">
        <v>0.33055555555555555</v>
      </c>
      <c r="G292" s="10" t="s">
        <v>214</v>
      </c>
      <c r="H292" s="13">
        <f>Tabelle4[[#This Row],[الشروق]]-Tabelle4[[#This Row],[شروق]]</f>
        <v>1.388888888888884E-3</v>
      </c>
      <c r="I292" s="12">
        <v>0.5541666666666667</v>
      </c>
      <c r="J292" s="10" t="s">
        <v>979</v>
      </c>
      <c r="K292" s="13">
        <f>Tabelle4[[#This Row],[الظهر]]-Tabelle4[[#This Row],[ظهر]]</f>
        <v>-2.7777777777777679E-3</v>
      </c>
      <c r="L292" s="12">
        <v>0.66875000000000007</v>
      </c>
      <c r="M292" s="10" t="s">
        <v>470</v>
      </c>
      <c r="N292" s="13">
        <f>Tabelle4[[#This Row],[العصر]]-Tabelle4[[#This Row],[عصر]]</f>
        <v>-6.9444444444433095E-4</v>
      </c>
      <c r="O292" s="12">
        <v>0.77638888888888891</v>
      </c>
      <c r="P292" s="10" t="s">
        <v>50</v>
      </c>
      <c r="Q292" s="13">
        <f>Tabelle4[[#This Row],[المغرب]]-Tabelle4[[#This Row],[مغرب]]</f>
        <v>-1.388888888888884E-3</v>
      </c>
      <c r="R292" s="12">
        <v>0.84097222222222223</v>
      </c>
      <c r="S292" s="10" t="s">
        <v>523</v>
      </c>
      <c r="T292" s="13">
        <f>Tabelle4[[#This Row],[العشاء]]-Tabelle4[[#This Row],[عشاء]]</f>
        <v>-4.8611111111110938E-3</v>
      </c>
    </row>
    <row r="293" spans="1:20" x14ac:dyDescent="0.3">
      <c r="A293" s="11">
        <f>Tabelle4[[#This Row],[Datum]]</f>
        <v>43391</v>
      </c>
      <c r="B293" s="30">
        <v>43391</v>
      </c>
      <c r="C293" s="14">
        <v>0.26319444444444445</v>
      </c>
      <c r="D293" s="10" t="s">
        <v>194</v>
      </c>
      <c r="E293" s="13">
        <f>(Tabelle4[[#This Row],[الفجر ]]-Tabelle4[[#This Row],[فجر]])</f>
        <v>5.5555555555555358E-3</v>
      </c>
      <c r="F293" s="12">
        <v>0.33194444444444443</v>
      </c>
      <c r="G293" s="10" t="s">
        <v>987</v>
      </c>
      <c r="H293" s="13">
        <f>Tabelle4[[#This Row],[الشروق]]-Tabelle4[[#This Row],[شروق]]</f>
        <v>1.388888888888884E-3</v>
      </c>
      <c r="I293" s="12">
        <v>0.5541666666666667</v>
      </c>
      <c r="J293" s="10" t="s">
        <v>979</v>
      </c>
      <c r="K293" s="13">
        <f>Tabelle4[[#This Row],[الظهر]]-Tabelle4[[#This Row],[ظهر]]</f>
        <v>-2.7777777777777679E-3</v>
      </c>
      <c r="L293" s="12">
        <v>0.66805555555555562</v>
      </c>
      <c r="M293" s="10" t="s">
        <v>461</v>
      </c>
      <c r="N293" s="13">
        <f>Tabelle4[[#This Row],[العصر]]-Tabelle4[[#This Row],[عصر]]</f>
        <v>0</v>
      </c>
      <c r="O293" s="12">
        <v>0.77500000000000002</v>
      </c>
      <c r="P293" s="10" t="s">
        <v>39</v>
      </c>
      <c r="Q293" s="13">
        <f>Tabelle4[[#This Row],[المغرب]]-Tabelle4[[#This Row],[مغرب]]</f>
        <v>-1.388888888888884E-3</v>
      </c>
      <c r="R293" s="12">
        <v>0.83958333333333324</v>
      </c>
      <c r="S293" s="10" t="s">
        <v>520</v>
      </c>
      <c r="T293" s="13">
        <f>Tabelle4[[#This Row],[العشاء]]-Tabelle4[[#This Row],[عشاء]]</f>
        <v>-4.8611111111112049E-3</v>
      </c>
    </row>
    <row r="294" spans="1:20" x14ac:dyDescent="0.3">
      <c r="A294" s="11">
        <f>Tabelle4[[#This Row],[Datum]]</f>
        <v>43392</v>
      </c>
      <c r="B294" s="30">
        <v>43392</v>
      </c>
      <c r="C294" s="14">
        <v>0.2638888888888889</v>
      </c>
      <c r="D294" s="10" t="s">
        <v>182</v>
      </c>
      <c r="E294" s="13">
        <f>(Tabelle4[[#This Row],[الفجر ]]-Tabelle4[[#This Row],[فجر]])</f>
        <v>4.8611111111110938E-3</v>
      </c>
      <c r="F294" s="12">
        <v>0.33263888888888887</v>
      </c>
      <c r="G294" s="10" t="s">
        <v>201</v>
      </c>
      <c r="H294" s="13">
        <f>Tabelle4[[#This Row],[الشروق]]-Tabelle4[[#This Row],[شروق]]</f>
        <v>1.388888888888884E-3</v>
      </c>
      <c r="I294" s="12">
        <v>0.55347222222222225</v>
      </c>
      <c r="J294" s="10" t="s">
        <v>979</v>
      </c>
      <c r="K294" s="13">
        <f>Tabelle4[[#This Row],[الظهر]]-Tabelle4[[#This Row],[ظهر]]</f>
        <v>-3.4722222222222099E-3</v>
      </c>
      <c r="L294" s="12">
        <v>0.66666666666666663</v>
      </c>
      <c r="M294" s="10" t="s">
        <v>453</v>
      </c>
      <c r="N294" s="13">
        <f>Tabelle4[[#This Row],[العصر]]-Tabelle4[[#This Row],[عصر]]</f>
        <v>0</v>
      </c>
      <c r="O294" s="12">
        <v>0.77361111111111114</v>
      </c>
      <c r="P294" s="10" t="s">
        <v>29</v>
      </c>
      <c r="Q294" s="13">
        <f>Tabelle4[[#This Row],[المغرب]]-Tabelle4[[#This Row],[مغرب]]</f>
        <v>-1.388888888888884E-3</v>
      </c>
      <c r="R294" s="12">
        <v>0.83819444444444446</v>
      </c>
      <c r="S294" s="10" t="s">
        <v>515</v>
      </c>
      <c r="T294" s="13">
        <f>Tabelle4[[#This Row],[العشاء]]-Tabelle4[[#This Row],[عشاء]]</f>
        <v>-4.8611111111110938E-3</v>
      </c>
    </row>
    <row r="295" spans="1:20" x14ac:dyDescent="0.3">
      <c r="A295" s="11">
        <f>Tabelle4[[#This Row],[Datum]]</f>
        <v>43393</v>
      </c>
      <c r="B295" s="30">
        <v>43393</v>
      </c>
      <c r="C295" s="14">
        <v>0.26527777777777778</v>
      </c>
      <c r="D295" s="10" t="s">
        <v>816</v>
      </c>
      <c r="E295" s="13">
        <f>(Tabelle4[[#This Row],[الفجر ]]-Tabelle4[[#This Row],[فجر]])</f>
        <v>5.5555555555555358E-3</v>
      </c>
      <c r="F295" s="12">
        <v>0.33402777777777781</v>
      </c>
      <c r="G295" s="10" t="s">
        <v>990</v>
      </c>
      <c r="H295" s="13">
        <f>Tabelle4[[#This Row],[الشروق]]-Tabelle4[[#This Row],[شروق]]</f>
        <v>1.3888888888889395E-3</v>
      </c>
      <c r="I295" s="12">
        <v>0.55347222222222225</v>
      </c>
      <c r="J295" s="10" t="s">
        <v>991</v>
      </c>
      <c r="K295" s="13">
        <f>Tabelle4[[#This Row],[الظهر]]-Tabelle4[[#This Row],[ظهر]]</f>
        <v>-2.7777777777777679E-3</v>
      </c>
      <c r="L295" s="12">
        <v>0.66597222222222219</v>
      </c>
      <c r="M295" s="10" t="s">
        <v>449</v>
      </c>
      <c r="N295" s="13">
        <f>Tabelle4[[#This Row],[العصر]]-Tabelle4[[#This Row],[عصر]]</f>
        <v>0</v>
      </c>
      <c r="O295" s="12">
        <v>0.77222222222222225</v>
      </c>
      <c r="P295" s="10" t="s">
        <v>20</v>
      </c>
      <c r="Q295" s="13">
        <f>Tabelle4[[#This Row],[المغرب]]-Tabelle4[[#This Row],[مغرب]]</f>
        <v>-1.388888888888884E-3</v>
      </c>
      <c r="R295" s="12">
        <v>0.83680555555555547</v>
      </c>
      <c r="S295" s="10" t="s">
        <v>407</v>
      </c>
      <c r="T295" s="13">
        <f>Tabelle4[[#This Row],[العشاء]]-Tabelle4[[#This Row],[عشاء]]</f>
        <v>-4.8611111111112049E-3</v>
      </c>
    </row>
    <row r="296" spans="1:20" x14ac:dyDescent="0.3">
      <c r="A296" s="11">
        <f>Tabelle4[[#This Row],[Datum]]</f>
        <v>43394</v>
      </c>
      <c r="B296" s="30">
        <v>43394</v>
      </c>
      <c r="C296" s="14">
        <v>0.26597222222222222</v>
      </c>
      <c r="D296" s="10" t="s">
        <v>170</v>
      </c>
      <c r="E296" s="13">
        <f>(Tabelle4[[#This Row],[الفجر ]]-Tabelle4[[#This Row],[فجر]])</f>
        <v>4.8611111111110938E-3</v>
      </c>
      <c r="F296" s="12">
        <v>0.3354166666666667</v>
      </c>
      <c r="G296" s="10" t="s">
        <v>993</v>
      </c>
      <c r="H296" s="13">
        <f>Tabelle4[[#This Row],[الشروق]]-Tabelle4[[#This Row],[شروق]]</f>
        <v>1.388888888888884E-3</v>
      </c>
      <c r="I296" s="12">
        <v>0.55347222222222225</v>
      </c>
      <c r="J296" s="10" t="s">
        <v>991</v>
      </c>
      <c r="K296" s="13">
        <f>Tabelle4[[#This Row],[الظهر]]-Tabelle4[[#This Row],[ظهر]]</f>
        <v>-2.7777777777777679E-3</v>
      </c>
      <c r="L296" s="12">
        <v>0.6645833333333333</v>
      </c>
      <c r="M296" s="10" t="s">
        <v>441</v>
      </c>
      <c r="N296" s="13">
        <f>Tabelle4[[#This Row],[العصر]]-Tabelle4[[#This Row],[عصر]]</f>
        <v>0</v>
      </c>
      <c r="O296" s="12">
        <v>0.77083333333333337</v>
      </c>
      <c r="P296" s="10" t="s">
        <v>10</v>
      </c>
      <c r="Q296" s="13">
        <f>Tabelle4[[#This Row],[المغرب]]-Tabelle4[[#This Row],[مغرب]]</f>
        <v>-1.388888888888884E-3</v>
      </c>
      <c r="R296" s="12">
        <v>0.8354166666666667</v>
      </c>
      <c r="S296" s="10" t="s">
        <v>402</v>
      </c>
      <c r="T296" s="13">
        <f>Tabelle4[[#This Row],[العشاء]]-Tabelle4[[#This Row],[عشاء]]</f>
        <v>-4.8611111111110938E-3</v>
      </c>
    </row>
    <row r="297" spans="1:20" x14ac:dyDescent="0.3">
      <c r="A297" s="11">
        <f>Tabelle4[[#This Row],[Datum]]</f>
        <v>43395</v>
      </c>
      <c r="B297" s="30">
        <v>43395</v>
      </c>
      <c r="C297" s="14">
        <v>0.2673611111111111</v>
      </c>
      <c r="D297" s="10" t="s">
        <v>164</v>
      </c>
      <c r="E297" s="13">
        <f>(Tabelle4[[#This Row],[الفجر ]]-Tabelle4[[#This Row],[فجر]])</f>
        <v>5.5555555555555358E-3</v>
      </c>
      <c r="F297" s="12">
        <v>0.33611111111111108</v>
      </c>
      <c r="G297" s="10" t="s">
        <v>183</v>
      </c>
      <c r="H297" s="13">
        <f>Tabelle4[[#This Row],[الشروق]]-Tabelle4[[#This Row],[شروق]]</f>
        <v>1.388888888888884E-3</v>
      </c>
      <c r="I297" s="12">
        <v>0.55347222222222225</v>
      </c>
      <c r="J297" s="10" t="s">
        <v>991</v>
      </c>
      <c r="K297" s="13">
        <f>Tabelle4[[#This Row],[الظهر]]-Tabelle4[[#This Row],[ظهر]]</f>
        <v>-2.7777777777777679E-3</v>
      </c>
      <c r="L297" s="12">
        <v>0.66319444444444442</v>
      </c>
      <c r="M297" s="10" t="s">
        <v>436</v>
      </c>
      <c r="N297" s="13">
        <f>Tabelle4[[#This Row],[العصر]]-Tabelle4[[#This Row],[عصر]]</f>
        <v>-6.9444444444444198E-4</v>
      </c>
      <c r="O297" s="12">
        <v>0.76944444444444438</v>
      </c>
      <c r="P297" s="10" t="s">
        <v>396</v>
      </c>
      <c r="Q297" s="13">
        <f>Tabelle4[[#This Row],[المغرب]]-Tabelle4[[#This Row],[مغرب]]</f>
        <v>-1.388888888888995E-3</v>
      </c>
      <c r="R297" s="12">
        <v>0.83472222222222225</v>
      </c>
      <c r="S297" s="10" t="s">
        <v>397</v>
      </c>
      <c r="T297" s="13">
        <f>Tabelle4[[#This Row],[العشاء]]-Tabelle4[[#This Row],[عشاء]]</f>
        <v>-4.1666666666666519E-3</v>
      </c>
    </row>
    <row r="298" spans="1:20" x14ac:dyDescent="0.3">
      <c r="A298" s="11">
        <f>Tabelle4[[#This Row],[Datum]]</f>
        <v>43396</v>
      </c>
      <c r="B298" s="30">
        <v>43396</v>
      </c>
      <c r="C298" s="14">
        <v>0.26805555555555555</v>
      </c>
      <c r="D298" s="10" t="s">
        <v>151</v>
      </c>
      <c r="E298" s="13">
        <f>(Tabelle4[[#This Row],[الفجر ]]-Tabelle4[[#This Row],[فجر]])</f>
        <v>4.8611111111110938E-3</v>
      </c>
      <c r="F298" s="12">
        <v>0.33749999999999997</v>
      </c>
      <c r="G298" s="10" t="s">
        <v>171</v>
      </c>
      <c r="H298" s="13">
        <f>Tabelle4[[#This Row],[الشروق]]-Tabelle4[[#This Row],[شروق]]</f>
        <v>1.388888888888884E-3</v>
      </c>
      <c r="I298" s="12">
        <v>0.55347222222222225</v>
      </c>
      <c r="J298" s="10" t="s">
        <v>991</v>
      </c>
      <c r="K298" s="13">
        <f>Tabelle4[[#This Row],[الظهر]]-Tabelle4[[#This Row],[ظهر]]</f>
        <v>-2.7777777777777679E-3</v>
      </c>
      <c r="L298" s="12">
        <v>0.66249999999999998</v>
      </c>
      <c r="M298" s="10" t="s">
        <v>426</v>
      </c>
      <c r="N298" s="13">
        <f>Tabelle4[[#This Row],[العصر]]-Tabelle4[[#This Row],[عصر]]</f>
        <v>0</v>
      </c>
      <c r="O298" s="12">
        <v>0.7680555555555556</v>
      </c>
      <c r="P298" s="10" t="s">
        <v>390</v>
      </c>
      <c r="Q298" s="13">
        <f>Tabelle4[[#This Row],[المغرب]]-Tabelle4[[#This Row],[مغرب]]</f>
        <v>-1.3888888888887729E-3</v>
      </c>
      <c r="R298" s="12">
        <v>0.83333333333333326</v>
      </c>
      <c r="S298" s="10" t="s">
        <v>391</v>
      </c>
      <c r="T298" s="13">
        <f>Tabelle4[[#This Row],[العشاء]]-Tabelle4[[#This Row],[عشاء]]</f>
        <v>-4.1666666666667629E-3</v>
      </c>
    </row>
    <row r="299" spans="1:20" x14ac:dyDescent="0.3">
      <c r="A299" s="11">
        <f>Tabelle4[[#This Row],[Datum]]</f>
        <v>43397</v>
      </c>
      <c r="B299" s="30">
        <v>43397</v>
      </c>
      <c r="C299" s="14">
        <v>0.26944444444444443</v>
      </c>
      <c r="D299" s="10" t="s">
        <v>145</v>
      </c>
      <c r="E299" s="13">
        <f>(Tabelle4[[#This Row],[الفجر ]]-Tabelle4[[#This Row],[فجر]])</f>
        <v>5.5555555555555358E-3</v>
      </c>
      <c r="F299" s="12">
        <v>0.33888888888888885</v>
      </c>
      <c r="G299" s="10" t="s">
        <v>165</v>
      </c>
      <c r="H299" s="13">
        <f>Tabelle4[[#This Row],[الشروق]]-Tabelle4[[#This Row],[شروق]]</f>
        <v>1.388888888888884E-3</v>
      </c>
      <c r="I299" s="12">
        <v>0.55347222222222225</v>
      </c>
      <c r="J299" s="10" t="s">
        <v>991</v>
      </c>
      <c r="K299" s="13">
        <f>Tabelle4[[#This Row],[الظهر]]-Tabelle4[[#This Row],[ظهر]]</f>
        <v>-2.7777777777777679E-3</v>
      </c>
      <c r="L299" s="12">
        <v>0.66111111111111109</v>
      </c>
      <c r="M299" s="10" t="s">
        <v>421</v>
      </c>
      <c r="N299" s="13">
        <f>Tabelle4[[#This Row],[العصر]]-Tabelle4[[#This Row],[عصر]]</f>
        <v>-6.9444444444444198E-4</v>
      </c>
      <c r="O299" s="12">
        <v>0.76666666666666661</v>
      </c>
      <c r="P299" s="10" t="s">
        <v>997</v>
      </c>
      <c r="Q299" s="13">
        <f>Tabelle4[[#This Row],[المغرب]]-Tabelle4[[#This Row],[مغرب]]</f>
        <v>-1.388888888888995E-3</v>
      </c>
      <c r="R299" s="12">
        <v>0.83194444444444438</v>
      </c>
      <c r="S299" s="10" t="s">
        <v>493</v>
      </c>
      <c r="T299" s="13">
        <f>Tabelle4[[#This Row],[العشاء]]-Tabelle4[[#This Row],[عشاء]]</f>
        <v>-4.8611111111110938E-3</v>
      </c>
    </row>
    <row r="300" spans="1:20" x14ac:dyDescent="0.3">
      <c r="A300" s="11">
        <f>Tabelle4[[#This Row],[Datum]]</f>
        <v>43398</v>
      </c>
      <c r="B300" s="30">
        <v>43398</v>
      </c>
      <c r="C300" s="14">
        <v>0.27013888888888887</v>
      </c>
      <c r="D300" s="10" t="s">
        <v>133</v>
      </c>
      <c r="E300" s="13">
        <f>(Tabelle4[[#This Row],[الفجر ]]-Tabelle4[[#This Row],[فجر]])</f>
        <v>4.8611111111110938E-3</v>
      </c>
      <c r="F300" s="12">
        <v>0.33958333333333335</v>
      </c>
      <c r="G300" s="10" t="s">
        <v>158</v>
      </c>
      <c r="H300" s="13">
        <f>Tabelle4[[#This Row],[الشروق]]-Tabelle4[[#This Row],[شروق]]</f>
        <v>1.388888888888884E-3</v>
      </c>
      <c r="I300" s="12">
        <v>0.55347222222222225</v>
      </c>
      <c r="J300" s="10" t="s">
        <v>991</v>
      </c>
      <c r="K300" s="13">
        <f>Tabelle4[[#This Row],[الظهر]]-Tabelle4[[#This Row],[ظهر]]</f>
        <v>-2.7777777777777679E-3</v>
      </c>
      <c r="L300" s="12">
        <v>0.66041666666666665</v>
      </c>
      <c r="M300" s="10" t="s">
        <v>999</v>
      </c>
      <c r="N300" s="13">
        <f>Tabelle4[[#This Row],[العصر]]-Tabelle4[[#This Row],[عصر]]</f>
        <v>0</v>
      </c>
      <c r="O300" s="12">
        <v>0.76527777777777783</v>
      </c>
      <c r="P300" s="10" t="s">
        <v>1000</v>
      </c>
      <c r="Q300" s="13">
        <f>Tabelle4[[#This Row],[المغرب]]-Tabelle4[[#This Row],[مغرب]]</f>
        <v>-1.3888888888887729E-3</v>
      </c>
      <c r="R300" s="12">
        <v>0.8305555555555556</v>
      </c>
      <c r="S300" s="10" t="s">
        <v>379</v>
      </c>
      <c r="T300" s="13">
        <f>Tabelle4[[#This Row],[العشاء]]-Tabelle4[[#This Row],[عشاء]]</f>
        <v>-4.8611111111110938E-3</v>
      </c>
    </row>
    <row r="301" spans="1:20" x14ac:dyDescent="0.3">
      <c r="A301" s="11">
        <f>Tabelle4[[#This Row],[Datum]]</f>
        <v>43399</v>
      </c>
      <c r="B301" s="30">
        <v>43399</v>
      </c>
      <c r="C301" s="14">
        <v>0.27152777777777776</v>
      </c>
      <c r="D301" s="10" t="s">
        <v>120</v>
      </c>
      <c r="E301" s="13">
        <f>(Tabelle4[[#This Row],[الفجر ]]-Tabelle4[[#This Row],[فجر]])</f>
        <v>4.8611111111110938E-3</v>
      </c>
      <c r="F301" s="12">
        <v>0.34097222222222223</v>
      </c>
      <c r="G301" s="10" t="s">
        <v>152</v>
      </c>
      <c r="H301" s="13">
        <f>Tabelle4[[#This Row],[الشروق]]-Tabelle4[[#This Row],[شروق]]</f>
        <v>1.388888888888884E-3</v>
      </c>
      <c r="I301" s="12">
        <v>0.55277777777777781</v>
      </c>
      <c r="J301" s="10" t="s">
        <v>991</v>
      </c>
      <c r="K301" s="13">
        <f>Tabelle4[[#This Row],[الظهر]]-Tabelle4[[#This Row],[ظهر]]</f>
        <v>-3.4722222222222099E-3</v>
      </c>
      <c r="L301" s="12">
        <v>0.65902777777777777</v>
      </c>
      <c r="M301" s="10" t="s">
        <v>411</v>
      </c>
      <c r="N301" s="13">
        <f>Tabelle4[[#This Row],[العصر]]-Tabelle4[[#This Row],[عصر]]</f>
        <v>-6.9444444444444198E-4</v>
      </c>
      <c r="O301" s="12">
        <v>0.76388888888888884</v>
      </c>
      <c r="P301" s="10" t="s">
        <v>366</v>
      </c>
      <c r="Q301" s="13">
        <f>Tabelle4[[#This Row],[المغرب]]-Tabelle4[[#This Row],[مغرب]]</f>
        <v>-1.388888888888995E-3</v>
      </c>
      <c r="R301" s="12">
        <v>0.82986111111111116</v>
      </c>
      <c r="S301" s="10" t="s">
        <v>373</v>
      </c>
      <c r="T301" s="13">
        <f>Tabelle4[[#This Row],[العشاء]]-Tabelle4[[#This Row],[عشاء]]</f>
        <v>-4.1666666666665408E-3</v>
      </c>
    </row>
    <row r="302" spans="1:20" x14ac:dyDescent="0.3">
      <c r="A302" s="11">
        <f>Tabelle4[[#This Row],[Datum]]</f>
        <v>43400</v>
      </c>
      <c r="B302" s="30">
        <v>43400</v>
      </c>
      <c r="C302" s="14">
        <v>0.2722222222222222</v>
      </c>
      <c r="D302" s="10" t="s">
        <v>108</v>
      </c>
      <c r="E302" s="13">
        <f>(Tabelle4[[#This Row],[الفجر ]]-Tabelle4[[#This Row],[فجر]])</f>
        <v>4.8611111111110938E-3</v>
      </c>
      <c r="F302" s="12">
        <v>0.34236111111111112</v>
      </c>
      <c r="G302" s="10" t="s">
        <v>140</v>
      </c>
      <c r="H302" s="13">
        <f>Tabelle4[[#This Row],[الشروق]]-Tabelle4[[#This Row],[شروق]]</f>
        <v>1.388888888888884E-3</v>
      </c>
      <c r="I302" s="12">
        <v>0.55277777777777781</v>
      </c>
      <c r="J302" s="10" t="s">
        <v>1003</v>
      </c>
      <c r="K302" s="13">
        <f>Tabelle4[[#This Row],[الظهر]]-Tabelle4[[#This Row],[ظهر]]</f>
        <v>-2.7777777777777679E-3</v>
      </c>
      <c r="L302" s="12">
        <v>0.65833333333333333</v>
      </c>
      <c r="M302" s="10" t="s">
        <v>401</v>
      </c>
      <c r="N302" s="13">
        <f>Tabelle4[[#This Row],[العصر]]-Tabelle4[[#This Row],[عصر]]</f>
        <v>0</v>
      </c>
      <c r="O302" s="12">
        <v>0.76250000000000007</v>
      </c>
      <c r="P302" s="10" t="s">
        <v>360</v>
      </c>
      <c r="Q302" s="13">
        <f>Tabelle4[[#This Row],[المغرب]]-Tabelle4[[#This Row],[مغرب]]</f>
        <v>-1.3888888888887729E-3</v>
      </c>
      <c r="R302" s="12">
        <v>0.82847222222222217</v>
      </c>
      <c r="S302" s="10" t="s">
        <v>367</v>
      </c>
      <c r="T302" s="13">
        <f>Tabelle4[[#This Row],[العشاء]]-Tabelle4[[#This Row],[عشاء]]</f>
        <v>-4.1666666666667629E-3</v>
      </c>
    </row>
    <row r="303" spans="1:20" x14ac:dyDescent="0.3">
      <c r="A303" s="11">
        <f>Tabelle4[[#This Row],[Datum]]</f>
        <v>43401</v>
      </c>
      <c r="B303" s="30">
        <v>43401</v>
      </c>
      <c r="C303" s="14">
        <v>0.27361111111111108</v>
      </c>
      <c r="D303" s="10" t="s">
        <v>96</v>
      </c>
      <c r="E303" s="13">
        <f>(Tabelle4[[#This Row],[الفجر ]]-Tabelle4[[#This Row],[فجر]])</f>
        <v>4.8611111111110938E-3</v>
      </c>
      <c r="F303" s="12">
        <v>0.3430555555555555</v>
      </c>
      <c r="G303" s="10" t="s">
        <v>134</v>
      </c>
      <c r="H303" s="13">
        <f>Tabelle4[[#This Row],[الشروق]]-Tabelle4[[#This Row],[شروق]]</f>
        <v>1.388888888888884E-3</v>
      </c>
      <c r="I303" s="12">
        <v>0.55277777777777781</v>
      </c>
      <c r="J303" s="10" t="s">
        <v>1003</v>
      </c>
      <c r="K303" s="13">
        <f>Tabelle4[[#This Row],[الظهر]]-Tabelle4[[#This Row],[ظهر]]</f>
        <v>-2.7777777777777679E-3</v>
      </c>
      <c r="L303" s="12">
        <v>0.65694444444444444</v>
      </c>
      <c r="M303" s="10" t="s">
        <v>395</v>
      </c>
      <c r="N303" s="13">
        <f>Tabelle4[[#This Row],[العصر]]-Tabelle4[[#This Row],[عصر]]</f>
        <v>-6.9444444444444198E-4</v>
      </c>
      <c r="O303" s="12">
        <v>0.76111111111111107</v>
      </c>
      <c r="P303" s="10" t="s">
        <v>354</v>
      </c>
      <c r="Q303" s="13">
        <f>Tabelle4[[#This Row],[المغرب]]-Tabelle4[[#This Row],[مغرب]]</f>
        <v>-1.388888888888995E-3</v>
      </c>
      <c r="R303" s="12">
        <v>0.82708333333333339</v>
      </c>
      <c r="S303" s="10" t="s">
        <v>361</v>
      </c>
      <c r="T303" s="13">
        <f>Tabelle4[[#This Row],[العشاء]]-Tabelle4[[#This Row],[عشاء]]</f>
        <v>-4.8611111111109828E-3</v>
      </c>
    </row>
    <row r="304" spans="1:20" x14ac:dyDescent="0.3">
      <c r="A304" s="11">
        <f>Tabelle4[[#This Row],[Datum]]</f>
        <v>43402</v>
      </c>
      <c r="B304" s="30">
        <v>43402</v>
      </c>
      <c r="C304" s="14">
        <v>0.23263888888888887</v>
      </c>
      <c r="D304" s="10" t="s">
        <v>678</v>
      </c>
      <c r="E304" s="13">
        <f>(Tabelle4[[#This Row],[الفجر ]]-Tabelle4[[#This Row],[فجر]])</f>
        <v>4.8611111111110938E-3</v>
      </c>
      <c r="F304" s="12">
        <v>0.30277777777777776</v>
      </c>
      <c r="G304" s="10" t="s">
        <v>340</v>
      </c>
      <c r="H304" s="13">
        <f>Tabelle4[[#This Row],[الشروق]]-Tabelle4[[#This Row],[شروق]]</f>
        <v>1.388888888888884E-3</v>
      </c>
      <c r="I304" s="12">
        <v>0.51111111111111118</v>
      </c>
      <c r="J304" s="10" t="s">
        <v>1006</v>
      </c>
      <c r="K304" s="13">
        <f>Tabelle4[[#This Row],[الظهر]]-Tabelle4[[#This Row],[ظهر]]</f>
        <v>-2.7777777777777679E-3</v>
      </c>
      <c r="L304" s="12">
        <v>0.61458333333333337</v>
      </c>
      <c r="M304" s="10" t="s">
        <v>111</v>
      </c>
      <c r="N304" s="13">
        <f>Tabelle4[[#This Row],[العصر]]-Tabelle4[[#This Row],[عصر]]</f>
        <v>0</v>
      </c>
      <c r="O304" s="12">
        <v>0.71875</v>
      </c>
      <c r="P304" s="10" t="s">
        <v>142</v>
      </c>
      <c r="Q304" s="13">
        <f>Tabelle4[[#This Row],[المغرب]]-Tabelle4[[#This Row],[مغرب]]</f>
        <v>-1.388888888888995E-3</v>
      </c>
      <c r="R304" s="12">
        <v>0.78472222222222221</v>
      </c>
      <c r="S304" s="10" t="s">
        <v>124</v>
      </c>
      <c r="T304" s="13">
        <f>Tabelle4[[#This Row],[العشاء]]-Tabelle4[[#This Row],[عشاء]]</f>
        <v>-4.1666666666666519E-3</v>
      </c>
    </row>
    <row r="305" spans="1:20" x14ac:dyDescent="0.3">
      <c r="A305" s="11">
        <f>Tabelle4[[#This Row],[Datum]]</f>
        <v>43403</v>
      </c>
      <c r="B305" s="30">
        <v>43403</v>
      </c>
      <c r="C305" s="14">
        <v>0.23402777777777781</v>
      </c>
      <c r="D305" s="10" t="s">
        <v>339</v>
      </c>
      <c r="E305" s="13">
        <f>(Tabelle4[[#This Row],[الفجر ]]-Tabelle4[[#This Row],[فجر]])</f>
        <v>4.8611111111111494E-3</v>
      </c>
      <c r="F305" s="12">
        <v>0.30416666666666664</v>
      </c>
      <c r="G305" s="10" t="s">
        <v>334</v>
      </c>
      <c r="H305" s="13">
        <f>Tabelle4[[#This Row],[الشروق]]-Tabelle4[[#This Row],[شروق]]</f>
        <v>1.388888888888884E-3</v>
      </c>
      <c r="I305" s="12">
        <v>0.51111111111111118</v>
      </c>
      <c r="J305" s="10" t="s">
        <v>1006</v>
      </c>
      <c r="K305" s="13">
        <f>Tabelle4[[#This Row],[الظهر]]-Tabelle4[[#This Row],[ظهر]]</f>
        <v>-2.7777777777777679E-3</v>
      </c>
      <c r="L305" s="12">
        <v>0.61319444444444449</v>
      </c>
      <c r="M305" s="10" t="s">
        <v>1008</v>
      </c>
      <c r="N305" s="13">
        <f>Tabelle4[[#This Row],[العصر]]-Tabelle4[[#This Row],[عصر]]</f>
        <v>-6.9444444444433095E-4</v>
      </c>
      <c r="O305" s="12">
        <v>0.71736111111111101</v>
      </c>
      <c r="P305" s="10" t="s">
        <v>136</v>
      </c>
      <c r="Q305" s="13">
        <f>Tabelle4[[#This Row],[المغرب]]-Tabelle4[[#This Row],[مغرب]]</f>
        <v>-1.388888888888995E-3</v>
      </c>
      <c r="R305" s="12">
        <v>0.78333333333333333</v>
      </c>
      <c r="S305" s="10" t="s">
        <v>118</v>
      </c>
      <c r="T305" s="13">
        <f>Tabelle4[[#This Row],[العشاء]]-Tabelle4[[#This Row],[عشاء]]</f>
        <v>-4.8611111111112049E-3</v>
      </c>
    </row>
    <row r="306" spans="1:20" x14ac:dyDescent="0.3">
      <c r="A306" s="11">
        <f>Tabelle4[[#This Row],[Datum]]</f>
        <v>43404</v>
      </c>
      <c r="B306" s="30">
        <v>43404</v>
      </c>
      <c r="C306" s="14">
        <v>0.23472222222222219</v>
      </c>
      <c r="D306" s="10" t="s">
        <v>669</v>
      </c>
      <c r="E306" s="13">
        <f>(Tabelle4[[#This Row],[الفجر ]]-Tabelle4[[#This Row],[فجر]])</f>
        <v>4.8611111111110938E-3</v>
      </c>
      <c r="F306" s="12">
        <v>0.30486111111111108</v>
      </c>
      <c r="G306" s="10" t="s">
        <v>915</v>
      </c>
      <c r="H306" s="13">
        <f>Tabelle4[[#This Row],[الشروق]]-Tabelle4[[#This Row],[شروق]]</f>
        <v>1.388888888888884E-3</v>
      </c>
      <c r="I306" s="12">
        <v>0.51111111111111118</v>
      </c>
      <c r="J306" s="10" t="s">
        <v>1006</v>
      </c>
      <c r="K306" s="13">
        <f>Tabelle4[[#This Row],[الظهر]]-Tabelle4[[#This Row],[ظهر]]</f>
        <v>-2.7777777777777679E-3</v>
      </c>
      <c r="L306" s="12">
        <v>0.61250000000000004</v>
      </c>
      <c r="M306" s="10" t="s">
        <v>98</v>
      </c>
      <c r="N306" s="13">
        <f>Tabelle4[[#This Row],[العصر]]-Tabelle4[[#This Row],[عصر]]</f>
        <v>0</v>
      </c>
      <c r="O306" s="12">
        <v>0.71597222222222223</v>
      </c>
      <c r="P306" s="10" t="s">
        <v>130</v>
      </c>
      <c r="Q306" s="13">
        <f>Tabelle4[[#This Row],[المغرب]]-Tabelle4[[#This Row],[مغرب]]</f>
        <v>-1.3888888888887729E-3</v>
      </c>
      <c r="R306" s="12">
        <v>0.78194444444444444</v>
      </c>
      <c r="S306" s="10" t="s">
        <v>462</v>
      </c>
      <c r="T306" s="13">
        <f>Tabelle4[[#This Row],[العشاء]]-Tabelle4[[#This Row],[عشاء]]</f>
        <v>-4.8611111111110938E-3</v>
      </c>
    </row>
    <row r="307" spans="1:20" x14ac:dyDescent="0.3">
      <c r="A307" s="11">
        <f>Tabelle4[[#This Row],[Datum]]</f>
        <v>43405</v>
      </c>
      <c r="B307" s="30">
        <v>43405</v>
      </c>
      <c r="C307" s="14">
        <v>0.23611111111111113</v>
      </c>
      <c r="D307" s="10" t="s">
        <v>666</v>
      </c>
      <c r="E307" s="13">
        <f>(Tabelle4[[#This Row],[الفجر ]]-Tabelle4[[#This Row],[فجر]])</f>
        <v>4.8611111111111494E-3</v>
      </c>
      <c r="F307" s="12">
        <v>0.30624999999999997</v>
      </c>
      <c r="G307" s="10" t="s">
        <v>918</v>
      </c>
      <c r="H307" s="13">
        <f>Tabelle4[[#This Row],[الشروق]]-Tabelle4[[#This Row],[شروق]]</f>
        <v>1.388888888888884E-3</v>
      </c>
      <c r="I307" s="12">
        <v>0.51111111111111118</v>
      </c>
      <c r="J307" s="10" t="s">
        <v>1006</v>
      </c>
      <c r="K307" s="13">
        <f>Tabelle4[[#This Row],[الظهر]]-Tabelle4[[#This Row],[ظهر]]</f>
        <v>-2.7777777777777679E-3</v>
      </c>
      <c r="L307" s="12">
        <v>0.6118055555555556</v>
      </c>
      <c r="M307" s="10" t="s">
        <v>92</v>
      </c>
      <c r="N307" s="13">
        <f>Tabelle4[[#This Row],[العصر]]-Tabelle4[[#This Row],[عصر]]</f>
        <v>0</v>
      </c>
      <c r="O307" s="12">
        <v>0.71458333333333324</v>
      </c>
      <c r="P307" s="10" t="s">
        <v>502</v>
      </c>
      <c r="Q307" s="13">
        <f>Tabelle4[[#This Row],[المغرب]]-Tabelle4[[#This Row],[مغرب]]</f>
        <v>-1.388888888888995E-3</v>
      </c>
      <c r="R307" s="12">
        <v>0.78125</v>
      </c>
      <c r="S307" s="10" t="s">
        <v>100</v>
      </c>
      <c r="T307" s="13">
        <f>Tabelle4[[#This Row],[العشاء]]-Tabelle4[[#This Row],[عشاء]]</f>
        <v>-4.1666666666667629E-3</v>
      </c>
    </row>
    <row r="308" spans="1:20" x14ac:dyDescent="0.3">
      <c r="A308" s="11">
        <f>Tabelle4[[#This Row],[Datum]]</f>
        <v>43406</v>
      </c>
      <c r="B308" s="30">
        <v>43406</v>
      </c>
      <c r="C308" s="14">
        <v>0.23680555555555557</v>
      </c>
      <c r="D308" s="10" t="s">
        <v>327</v>
      </c>
      <c r="E308" s="13">
        <f>(Tabelle4[[#This Row],[الفجر ]]-Tabelle4[[#This Row],[فجر]])</f>
        <v>4.8611111111111494E-3</v>
      </c>
      <c r="F308" s="12">
        <v>0.30763888888888891</v>
      </c>
      <c r="G308" s="10" t="s">
        <v>1012</v>
      </c>
      <c r="H308" s="13">
        <f>Tabelle4[[#This Row],[الشروق]]-Tabelle4[[#This Row],[شروق]]</f>
        <v>1.3888888888889395E-3</v>
      </c>
      <c r="I308" s="12">
        <v>0.51111111111111118</v>
      </c>
      <c r="J308" s="10" t="s">
        <v>1006</v>
      </c>
      <c r="K308" s="13">
        <f>Tabelle4[[#This Row],[الظهر]]-Tabelle4[[#This Row],[ظهر]]</f>
        <v>-2.7777777777777679E-3</v>
      </c>
      <c r="L308" s="12">
        <v>0.61041666666666672</v>
      </c>
      <c r="M308" s="10" t="s">
        <v>1013</v>
      </c>
      <c r="N308" s="13">
        <f>Tabelle4[[#This Row],[العصر]]-Tabelle4[[#This Row],[عصر]]</f>
        <v>-6.9444444444433095E-4</v>
      </c>
      <c r="O308" s="12">
        <v>0.71319444444444446</v>
      </c>
      <c r="P308" s="10" t="s">
        <v>112</v>
      </c>
      <c r="Q308" s="13">
        <f>Tabelle4[[#This Row],[المغرب]]-Tabelle4[[#This Row],[مغرب]]</f>
        <v>-1.3888888888887729E-3</v>
      </c>
      <c r="R308" s="12">
        <v>0.77986111111111101</v>
      </c>
      <c r="S308" s="10" t="s">
        <v>94</v>
      </c>
      <c r="T308" s="13">
        <f>Tabelle4[[#This Row],[العشاء]]-Tabelle4[[#This Row],[عشاء]]</f>
        <v>-4.8611111111112049E-3</v>
      </c>
    </row>
    <row r="309" spans="1:20" x14ac:dyDescent="0.3">
      <c r="A309" s="11">
        <f>Tabelle4[[#This Row],[Datum]]</f>
        <v>43407</v>
      </c>
      <c r="B309" s="30">
        <v>43407</v>
      </c>
      <c r="C309" s="14">
        <v>0.23819444444444446</v>
      </c>
      <c r="D309" s="10" t="s">
        <v>321</v>
      </c>
      <c r="E309" s="13">
        <f>(Tabelle4[[#This Row],[الفجر ]]-Tabelle4[[#This Row],[فجر]])</f>
        <v>4.8611111111111494E-3</v>
      </c>
      <c r="F309" s="12">
        <v>0.30902777777777779</v>
      </c>
      <c r="G309" s="10" t="s">
        <v>926</v>
      </c>
      <c r="H309" s="13">
        <f>Tabelle4[[#This Row],[الشروق]]-Tabelle4[[#This Row],[شروق]]</f>
        <v>1.388888888888884E-3</v>
      </c>
      <c r="I309" s="12">
        <v>0.51111111111111118</v>
      </c>
      <c r="J309" s="10" t="s">
        <v>1006</v>
      </c>
      <c r="K309" s="13">
        <f>Tabelle4[[#This Row],[الظهر]]-Tabelle4[[#This Row],[ظهر]]</f>
        <v>-2.7777777777777679E-3</v>
      </c>
      <c r="L309" s="12">
        <v>0.60972222222222217</v>
      </c>
      <c r="M309" s="10" t="s">
        <v>80</v>
      </c>
      <c r="N309" s="13">
        <f>Tabelle4[[#This Row],[العصر]]-Tabelle4[[#This Row],[عصر]]</f>
        <v>0</v>
      </c>
      <c r="O309" s="12">
        <v>0.71250000000000002</v>
      </c>
      <c r="P309" s="10" t="s">
        <v>492</v>
      </c>
      <c r="Q309" s="13">
        <f>Tabelle4[[#This Row],[المغرب]]-Tabelle4[[#This Row],[مغرب]]</f>
        <v>-1.388888888888884E-3</v>
      </c>
      <c r="R309" s="12">
        <v>0.77916666666666667</v>
      </c>
      <c r="S309" s="10" t="s">
        <v>89</v>
      </c>
      <c r="T309" s="13">
        <f>Tabelle4[[#This Row],[العشاء]]-Tabelle4[[#This Row],[عشاء]]</f>
        <v>-4.1666666666666519E-3</v>
      </c>
    </row>
    <row r="310" spans="1:20" x14ac:dyDescent="0.3">
      <c r="A310" s="11">
        <f>Tabelle4[[#This Row],[Datum]]</f>
        <v>43408</v>
      </c>
      <c r="B310" s="30">
        <v>43408</v>
      </c>
      <c r="C310" s="14">
        <v>0.2388888888888889</v>
      </c>
      <c r="D310" s="10" t="s">
        <v>657</v>
      </c>
      <c r="E310" s="13">
        <f>(Tabelle4[[#This Row],[الفجر ]]-Tabelle4[[#This Row],[فجر]])</f>
        <v>4.8611111111110938E-3</v>
      </c>
      <c r="F310" s="12">
        <v>0.30972222222222223</v>
      </c>
      <c r="G310" s="10" t="s">
        <v>310</v>
      </c>
      <c r="H310" s="13">
        <f>Tabelle4[[#This Row],[الشروق]]-Tabelle4[[#This Row],[شروق]]</f>
        <v>1.388888888888884E-3</v>
      </c>
      <c r="I310" s="12">
        <v>0.51111111111111118</v>
      </c>
      <c r="J310" s="10" t="s">
        <v>1006</v>
      </c>
      <c r="K310" s="13">
        <f>Tabelle4[[#This Row],[الظهر]]-Tabelle4[[#This Row],[ظهر]]</f>
        <v>-2.7777777777777679E-3</v>
      </c>
      <c r="L310" s="12">
        <v>0.60902777777777783</v>
      </c>
      <c r="M310" s="10" t="s">
        <v>75</v>
      </c>
      <c r="N310" s="13">
        <f>Tabelle4[[#This Row],[العصر]]-Tabelle4[[#This Row],[عصر]]</f>
        <v>0</v>
      </c>
      <c r="O310" s="12">
        <v>0.71111111111111114</v>
      </c>
      <c r="P310" s="10" t="s">
        <v>483</v>
      </c>
      <c r="Q310" s="13">
        <f>Tabelle4[[#This Row],[المغرب]]-Tabelle4[[#This Row],[مغرب]]</f>
        <v>-1.388888888888884E-3</v>
      </c>
      <c r="R310" s="12">
        <v>0.77777777777777779</v>
      </c>
      <c r="S310" s="10" t="s">
        <v>82</v>
      </c>
      <c r="T310" s="13">
        <f>Tabelle4[[#This Row],[العشاء]]-Tabelle4[[#This Row],[عشاء]]</f>
        <v>-4.8611111111112049E-3</v>
      </c>
    </row>
    <row r="311" spans="1:20" x14ac:dyDescent="0.3">
      <c r="A311" s="11">
        <f>Tabelle4[[#This Row],[Datum]]</f>
        <v>43409</v>
      </c>
      <c r="B311" s="30">
        <v>43409</v>
      </c>
      <c r="C311" s="14">
        <v>0.24027777777777778</v>
      </c>
      <c r="D311" s="10" t="s">
        <v>784</v>
      </c>
      <c r="E311" s="13">
        <f>(Tabelle4[[#This Row],[الفجر ]]-Tabelle4[[#This Row],[فجر]])</f>
        <v>4.8611111111110938E-3</v>
      </c>
      <c r="F311" s="12">
        <v>0.31111111111111112</v>
      </c>
      <c r="G311" s="10" t="s">
        <v>304</v>
      </c>
      <c r="H311" s="13">
        <f>Tabelle4[[#This Row],[الشروق]]-Tabelle4[[#This Row],[شروق]]</f>
        <v>1.388888888888884E-3</v>
      </c>
      <c r="I311" s="12">
        <v>0.51111111111111118</v>
      </c>
      <c r="J311" s="10" t="s">
        <v>1006</v>
      </c>
      <c r="K311" s="13">
        <f>Tabelle4[[#This Row],[الظهر]]-Tabelle4[[#This Row],[ظهر]]</f>
        <v>-2.7777777777777679E-3</v>
      </c>
      <c r="L311" s="12">
        <v>0.60763888888888895</v>
      </c>
      <c r="M311" s="10" t="s">
        <v>69</v>
      </c>
      <c r="N311" s="13">
        <f>Tabelle4[[#This Row],[العصر]]-Tabelle4[[#This Row],[عصر]]</f>
        <v>-6.9444444444433095E-4</v>
      </c>
      <c r="O311" s="12">
        <v>0.70972222222222225</v>
      </c>
      <c r="P311" s="10" t="s">
        <v>93</v>
      </c>
      <c r="Q311" s="13">
        <f>Tabelle4[[#This Row],[المغرب]]-Tabelle4[[#This Row],[مغرب]]</f>
        <v>-1.388888888888884E-3</v>
      </c>
      <c r="R311" s="12">
        <v>0.77708333333333324</v>
      </c>
      <c r="S311" s="10" t="s">
        <v>71</v>
      </c>
      <c r="T311" s="13">
        <f>Tabelle4[[#This Row],[العشاء]]-Tabelle4[[#This Row],[عشاء]]</f>
        <v>-4.1666666666667629E-3</v>
      </c>
    </row>
    <row r="312" spans="1:20" x14ac:dyDescent="0.3">
      <c r="A312" s="11">
        <f>Tabelle4[[#This Row],[Datum]]</f>
        <v>43410</v>
      </c>
      <c r="B312" s="30">
        <v>43410</v>
      </c>
      <c r="C312" s="14">
        <v>0.24097222222222223</v>
      </c>
      <c r="D312" s="10" t="s">
        <v>309</v>
      </c>
      <c r="E312" s="13">
        <f>(Tabelle4[[#This Row],[الفجر ]]-Tabelle4[[#This Row],[فجر]])</f>
        <v>4.8611111111110938E-3</v>
      </c>
      <c r="F312" s="12">
        <v>0.3125</v>
      </c>
      <c r="G312" s="10" t="s">
        <v>298</v>
      </c>
      <c r="H312" s="13">
        <f>Tabelle4[[#This Row],[الشروق]]-Tabelle4[[#This Row],[شروق]]</f>
        <v>1.388888888888884E-3</v>
      </c>
      <c r="I312" s="12">
        <v>0.51111111111111118</v>
      </c>
      <c r="J312" s="10" t="s">
        <v>1006</v>
      </c>
      <c r="K312" s="13">
        <f>Tabelle4[[#This Row],[الظهر]]-Tabelle4[[#This Row],[ظهر]]</f>
        <v>-2.7777777777777679E-3</v>
      </c>
      <c r="L312" s="12">
        <v>0.6069444444444444</v>
      </c>
      <c r="M312" s="10" t="s">
        <v>64</v>
      </c>
      <c r="N312" s="13">
        <f>Tabelle4[[#This Row],[العصر]]-Tabelle4[[#This Row],[عصر]]</f>
        <v>0</v>
      </c>
      <c r="O312" s="12">
        <v>0.7090277777777777</v>
      </c>
      <c r="P312" s="10" t="s">
        <v>877</v>
      </c>
      <c r="Q312" s="13">
        <f>Tabelle4[[#This Row],[المغرب]]-Tabelle4[[#This Row],[مغرب]]</f>
        <v>-1.388888888888995E-3</v>
      </c>
      <c r="R312" s="12">
        <v>0.77638888888888891</v>
      </c>
      <c r="S312" s="10" t="s">
        <v>981</v>
      </c>
      <c r="T312" s="13">
        <f>Tabelle4[[#This Row],[العشاء]]-Tabelle4[[#This Row],[عشاء]]</f>
        <v>-4.1666666666666519E-3</v>
      </c>
    </row>
    <row r="313" spans="1:20" x14ac:dyDescent="0.3">
      <c r="A313" s="11">
        <f>Tabelle4[[#This Row],[Datum]]</f>
        <v>43411</v>
      </c>
      <c r="B313" s="30">
        <v>43411</v>
      </c>
      <c r="C313" s="14">
        <v>0.24236111111111111</v>
      </c>
      <c r="D313" s="10" t="s">
        <v>787</v>
      </c>
      <c r="E313" s="13">
        <f>(Tabelle4[[#This Row],[الفجر ]]-Tabelle4[[#This Row],[فجر]])</f>
        <v>4.8611111111110938E-3</v>
      </c>
      <c r="F313" s="12">
        <v>0.31388888888888888</v>
      </c>
      <c r="G313" s="10" t="s">
        <v>1019</v>
      </c>
      <c r="H313" s="13">
        <f>Tabelle4[[#This Row],[الشروق]]-Tabelle4[[#This Row],[شروق]]</f>
        <v>2.0833333333333259E-3</v>
      </c>
      <c r="I313" s="12">
        <v>0.51111111111111118</v>
      </c>
      <c r="J313" s="10" t="s">
        <v>1006</v>
      </c>
      <c r="K313" s="13">
        <f>Tabelle4[[#This Row],[الظهر]]-Tabelle4[[#This Row],[ظهر]]</f>
        <v>-2.7777777777777679E-3</v>
      </c>
      <c r="L313" s="12">
        <v>0.60625000000000007</v>
      </c>
      <c r="M313" s="10" t="s">
        <v>58</v>
      </c>
      <c r="N313" s="13">
        <f>Tabelle4[[#This Row],[العصر]]-Tabelle4[[#This Row],[عصر]]</f>
        <v>0</v>
      </c>
      <c r="O313" s="12">
        <v>0.70763888888888893</v>
      </c>
      <c r="P313" s="10" t="s">
        <v>81</v>
      </c>
      <c r="Q313" s="13">
        <f>Tabelle4[[#This Row],[المغرب]]-Tabelle4[[#This Row],[مغرب]]</f>
        <v>-1.3888888888887729E-3</v>
      </c>
      <c r="R313" s="12">
        <v>0.77500000000000002</v>
      </c>
      <c r="S313" s="10" t="s">
        <v>66</v>
      </c>
      <c r="T313" s="13">
        <f>Tabelle4[[#This Row],[العشاء]]-Tabelle4[[#This Row],[عشاء]]</f>
        <v>-4.8611111111109828E-3</v>
      </c>
    </row>
    <row r="314" spans="1:20" x14ac:dyDescent="0.3">
      <c r="A314" s="11">
        <f>Tabelle4[[#This Row],[Datum]]</f>
        <v>43412</v>
      </c>
      <c r="B314" s="30">
        <v>43412</v>
      </c>
      <c r="C314" s="14">
        <v>0.24305555555555555</v>
      </c>
      <c r="D314" s="10" t="s">
        <v>297</v>
      </c>
      <c r="E314" s="13">
        <f>(Tabelle4[[#This Row],[الفجر ]]-Tabelle4[[#This Row],[فجر]])</f>
        <v>4.8611111111110938E-3</v>
      </c>
      <c r="F314" s="12">
        <v>0.31458333333333333</v>
      </c>
      <c r="G314" s="10" t="s">
        <v>941</v>
      </c>
      <c r="H314" s="13">
        <f>Tabelle4[[#This Row],[الشروق]]-Tabelle4[[#This Row],[شروق]]</f>
        <v>1.388888888888884E-3</v>
      </c>
      <c r="I314" s="12">
        <v>0.51111111111111118</v>
      </c>
      <c r="J314" s="10" t="s">
        <v>1006</v>
      </c>
      <c r="K314" s="13">
        <f>Tabelle4[[#This Row],[الظهر]]-Tabelle4[[#This Row],[ظهر]]</f>
        <v>-2.7777777777777679E-3</v>
      </c>
      <c r="L314" s="12">
        <v>0.60555555555555551</v>
      </c>
      <c r="M314" s="10" t="s">
        <v>53</v>
      </c>
      <c r="N314" s="13">
        <f>Tabelle4[[#This Row],[العصر]]-Tabelle4[[#This Row],[عصر]]</f>
        <v>0</v>
      </c>
      <c r="O314" s="12">
        <v>0.70694444444444438</v>
      </c>
      <c r="P314" s="10" t="s">
        <v>883</v>
      </c>
      <c r="Q314" s="13">
        <f>Tabelle4[[#This Row],[المغرب]]-Tabelle4[[#This Row],[مغرب]]</f>
        <v>-1.388888888888995E-3</v>
      </c>
      <c r="R314" s="12">
        <v>0.77430555555555547</v>
      </c>
      <c r="S314" s="10" t="s">
        <v>55</v>
      </c>
      <c r="T314" s="13">
        <f>Tabelle4[[#This Row],[العشاء]]-Tabelle4[[#This Row],[عشاء]]</f>
        <v>-4.1666666666667629E-3</v>
      </c>
    </row>
    <row r="315" spans="1:20" x14ac:dyDescent="0.3">
      <c r="A315" s="11">
        <f>Tabelle4[[#This Row],[Datum]]</f>
        <v>43413</v>
      </c>
      <c r="B315" s="30">
        <v>43413</v>
      </c>
      <c r="C315" s="14">
        <v>0.24444444444444446</v>
      </c>
      <c r="D315" s="10" t="s">
        <v>645</v>
      </c>
      <c r="E315" s="13">
        <f>(Tabelle4[[#This Row],[الفجر ]]-Tabelle4[[#This Row],[فجر]])</f>
        <v>5.5555555555555636E-3</v>
      </c>
      <c r="F315" s="12">
        <v>0.31597222222222221</v>
      </c>
      <c r="G315" s="10" t="s">
        <v>946</v>
      </c>
      <c r="H315" s="13">
        <f>Tabelle4[[#This Row],[الشروق]]-Tabelle4[[#This Row],[شروق]]</f>
        <v>1.388888888888884E-3</v>
      </c>
      <c r="I315" s="12">
        <v>0.51180555555555551</v>
      </c>
      <c r="J315" s="10" t="s">
        <v>1006</v>
      </c>
      <c r="K315" s="13">
        <f>Tabelle4[[#This Row],[الظهر]]-Tabelle4[[#This Row],[ظهر]]</f>
        <v>-2.083333333333437E-3</v>
      </c>
      <c r="L315" s="12">
        <v>0.60416666666666663</v>
      </c>
      <c r="M315" s="10" t="s">
        <v>48</v>
      </c>
      <c r="N315" s="13">
        <f>Tabelle4[[#This Row],[العصر]]-Tabelle4[[#This Row],[عصر]]</f>
        <v>-6.94444444444553E-4</v>
      </c>
      <c r="O315" s="12">
        <v>0.7055555555555556</v>
      </c>
      <c r="P315" s="10" t="s">
        <v>70</v>
      </c>
      <c r="Q315" s="13">
        <f>Tabelle4[[#This Row],[المغرب]]-Tabelle4[[#This Row],[مغرب]]</f>
        <v>-1.3888888888887729E-3</v>
      </c>
      <c r="R315" s="12">
        <v>0.77361111111111114</v>
      </c>
      <c r="S315" s="10" t="s">
        <v>50</v>
      </c>
      <c r="T315" s="13">
        <f>Tabelle4[[#This Row],[العشاء]]-Tabelle4[[#This Row],[عشاء]]</f>
        <v>-4.1666666666666519E-3</v>
      </c>
    </row>
    <row r="316" spans="1:20" x14ac:dyDescent="0.3">
      <c r="A316" s="11">
        <f>Tabelle4[[#This Row],[Datum]]</f>
        <v>43414</v>
      </c>
      <c r="B316" s="30">
        <v>43414</v>
      </c>
      <c r="C316" s="14">
        <v>0.24513888888888888</v>
      </c>
      <c r="D316" s="10" t="s">
        <v>642</v>
      </c>
      <c r="E316" s="13">
        <f>(Tabelle4[[#This Row],[الفجر ]]-Tabelle4[[#This Row],[فجر]])</f>
        <v>4.8611111111110938E-3</v>
      </c>
      <c r="F316" s="12">
        <v>0.31736111111111115</v>
      </c>
      <c r="G316" s="10" t="s">
        <v>1023</v>
      </c>
      <c r="H316" s="13">
        <f>Tabelle4[[#This Row],[الشروق]]-Tabelle4[[#This Row],[شروق]]</f>
        <v>1.3888888888889395E-3</v>
      </c>
      <c r="I316" s="12">
        <v>0.51180555555555551</v>
      </c>
      <c r="J316" s="10" t="s">
        <v>1024</v>
      </c>
      <c r="K316" s="13">
        <f>Tabelle4[[#This Row],[الظهر]]-Tabelle4[[#This Row],[ظهر]]</f>
        <v>-2.7777777777777679E-3</v>
      </c>
      <c r="L316" s="12">
        <v>0.60347222222222219</v>
      </c>
      <c r="M316" s="10" t="s">
        <v>43</v>
      </c>
      <c r="N316" s="13">
        <f>Tabelle4[[#This Row],[العصر]]-Tabelle4[[#This Row],[عصر]]</f>
        <v>-6.9444444444444198E-4</v>
      </c>
      <c r="O316" s="12">
        <v>0.70486111111111116</v>
      </c>
      <c r="P316" s="10" t="s">
        <v>890</v>
      </c>
      <c r="Q316" s="13">
        <f>Tabelle4[[#This Row],[المغرب]]-Tabelle4[[#This Row],[مغرب]]</f>
        <v>-1.3888888888887729E-3</v>
      </c>
      <c r="R316" s="12">
        <v>0.7729166666666667</v>
      </c>
      <c r="S316" s="10" t="s">
        <v>45</v>
      </c>
      <c r="T316" s="13">
        <f>Tabelle4[[#This Row],[العشاء]]-Tabelle4[[#This Row],[عشاء]]</f>
        <v>-4.1666666666665408E-3</v>
      </c>
    </row>
    <row r="317" spans="1:20" x14ac:dyDescent="0.3">
      <c r="A317" s="11">
        <f>Tabelle4[[#This Row],[Datum]]</f>
        <v>43415</v>
      </c>
      <c r="B317" s="30">
        <v>43415</v>
      </c>
      <c r="C317" s="14">
        <v>0.24583333333333335</v>
      </c>
      <c r="D317" s="10" t="s">
        <v>285</v>
      </c>
      <c r="E317" s="13">
        <f>(Tabelle4[[#This Row],[الفجر ]]-Tabelle4[[#This Row],[فجر]])</f>
        <v>4.8611111111111216E-3</v>
      </c>
      <c r="F317" s="12">
        <v>0.31805555555555554</v>
      </c>
      <c r="G317" s="10" t="s">
        <v>274</v>
      </c>
      <c r="H317" s="13">
        <f>Tabelle4[[#This Row],[الشروق]]-Tabelle4[[#This Row],[شروق]]</f>
        <v>1.388888888888884E-3</v>
      </c>
      <c r="I317" s="12">
        <v>0.51180555555555551</v>
      </c>
      <c r="J317" s="10" t="s">
        <v>1024</v>
      </c>
      <c r="K317" s="13">
        <f>Tabelle4[[#This Row],[الظهر]]-Tabelle4[[#This Row],[ظهر]]</f>
        <v>-2.7777777777777679E-3</v>
      </c>
      <c r="L317" s="12">
        <v>0.60277777777777775</v>
      </c>
      <c r="M317" s="10" t="s">
        <v>1026</v>
      </c>
      <c r="N317" s="13">
        <f>Tabelle4[[#This Row],[العصر]]-Tabelle4[[#This Row],[عصر]]</f>
        <v>0</v>
      </c>
      <c r="O317" s="12">
        <v>0.70347222222222217</v>
      </c>
      <c r="P317" s="10" t="s">
        <v>59</v>
      </c>
      <c r="Q317" s="13">
        <f>Tabelle4[[#This Row],[المغرب]]-Tabelle4[[#This Row],[مغرب]]</f>
        <v>-1.388888888888995E-3</v>
      </c>
      <c r="R317" s="12">
        <v>0.7715277777777777</v>
      </c>
      <c r="S317" s="10" t="s">
        <v>39</v>
      </c>
      <c r="T317" s="13">
        <f>Tabelle4[[#This Row],[العشاء]]-Tabelle4[[#This Row],[عشاء]]</f>
        <v>-4.8611111111112049E-3</v>
      </c>
    </row>
    <row r="318" spans="1:20" x14ac:dyDescent="0.3">
      <c r="A318" s="11">
        <f>Tabelle4[[#This Row],[Datum]]</f>
        <v>43416</v>
      </c>
      <c r="B318" s="30">
        <v>43416</v>
      </c>
      <c r="C318" s="14">
        <v>0.24722222222222223</v>
      </c>
      <c r="D318" s="10" t="s">
        <v>279</v>
      </c>
      <c r="E318" s="13">
        <f>(Tabelle4[[#This Row],[الفجر ]]-Tabelle4[[#This Row],[فجر]])</f>
        <v>4.8611111111111216E-3</v>
      </c>
      <c r="F318" s="12">
        <v>0.31944444444444448</v>
      </c>
      <c r="G318" s="10" t="s">
        <v>268</v>
      </c>
      <c r="H318" s="13">
        <f>Tabelle4[[#This Row],[الشروق]]-Tabelle4[[#This Row],[شروق]]</f>
        <v>1.3888888888889395E-3</v>
      </c>
      <c r="I318" s="12">
        <v>0.51180555555555551</v>
      </c>
      <c r="J318" s="10" t="s">
        <v>1024</v>
      </c>
      <c r="K318" s="13">
        <f>Tabelle4[[#This Row],[الظهر]]-Tabelle4[[#This Row],[ظهر]]</f>
        <v>-2.7777777777777679E-3</v>
      </c>
      <c r="L318" s="12">
        <v>0.6020833333333333</v>
      </c>
      <c r="M318" s="10" t="s">
        <v>33</v>
      </c>
      <c r="N318" s="13">
        <f>Tabelle4[[#This Row],[العصر]]-Tabelle4[[#This Row],[عصر]]</f>
        <v>0</v>
      </c>
      <c r="O318" s="12">
        <v>0.70277777777777783</v>
      </c>
      <c r="P318" s="10" t="s">
        <v>896</v>
      </c>
      <c r="Q318" s="13">
        <f>Tabelle4[[#This Row],[المغرب]]-Tabelle4[[#This Row],[مغرب]]</f>
        <v>-1.3888888888887729E-3</v>
      </c>
      <c r="R318" s="12">
        <v>0.77083333333333337</v>
      </c>
      <c r="S318" s="10" t="s">
        <v>35</v>
      </c>
      <c r="T318" s="13">
        <f>Tabelle4[[#This Row],[العشاء]]-Tabelle4[[#This Row],[عشاء]]</f>
        <v>-4.8611111111110938E-3</v>
      </c>
    </row>
    <row r="319" spans="1:20" x14ac:dyDescent="0.3">
      <c r="A319" s="11">
        <f>Tabelle4[[#This Row],[Datum]]</f>
        <v>43417</v>
      </c>
      <c r="B319" s="30">
        <v>43417</v>
      </c>
      <c r="C319" s="14">
        <v>0.24791666666666667</v>
      </c>
      <c r="D319" s="10" t="s">
        <v>795</v>
      </c>
      <c r="E319" s="13">
        <f>(Tabelle4[[#This Row],[الفجر ]]-Tabelle4[[#This Row],[فجر]])</f>
        <v>4.8611111111111216E-3</v>
      </c>
      <c r="F319" s="12">
        <v>0.32083333333333336</v>
      </c>
      <c r="G319" s="10" t="s">
        <v>1029</v>
      </c>
      <c r="H319" s="13">
        <f>Tabelle4[[#This Row],[الشروق]]-Tabelle4[[#This Row],[شروق]]</f>
        <v>1.388888888888884E-3</v>
      </c>
      <c r="I319" s="12">
        <v>0.51180555555555551</v>
      </c>
      <c r="J319" s="10" t="s">
        <v>1024</v>
      </c>
      <c r="K319" s="13">
        <f>Tabelle4[[#This Row],[الظهر]]-Tabelle4[[#This Row],[ظهر]]</f>
        <v>-2.7777777777777679E-3</v>
      </c>
      <c r="L319" s="12">
        <v>0.60138888888888886</v>
      </c>
      <c r="M319" s="10" t="s">
        <v>27</v>
      </c>
      <c r="N319" s="13">
        <f>Tabelle4[[#This Row],[العصر]]-Tabelle4[[#This Row],[عصر]]</f>
        <v>0</v>
      </c>
      <c r="O319" s="12">
        <v>0.70138888888888884</v>
      </c>
      <c r="P319" s="10" t="s">
        <v>49</v>
      </c>
      <c r="Q319" s="13">
        <f>Tabelle4[[#This Row],[المغرب]]-Tabelle4[[#This Row],[مغرب]]</f>
        <v>-1.388888888888995E-3</v>
      </c>
      <c r="R319" s="12">
        <v>0.77013888888888893</v>
      </c>
      <c r="S319" s="10" t="s">
        <v>25</v>
      </c>
      <c r="T319" s="13">
        <f>Tabelle4[[#This Row],[العشاء]]-Tabelle4[[#This Row],[عشاء]]</f>
        <v>-4.1666666666665408E-3</v>
      </c>
    </row>
    <row r="320" spans="1:20" x14ac:dyDescent="0.3">
      <c r="A320" s="11">
        <f>Tabelle4[[#This Row],[Datum]]</f>
        <v>43418</v>
      </c>
      <c r="B320" s="30">
        <v>43418</v>
      </c>
      <c r="C320" s="14">
        <v>0.24930555555555556</v>
      </c>
      <c r="D320" s="10" t="s">
        <v>267</v>
      </c>
      <c r="E320" s="13">
        <f>(Tabelle4[[#This Row],[الفجر ]]-Tabelle4[[#This Row],[فجر]])</f>
        <v>4.8611111111110938E-3</v>
      </c>
      <c r="F320" s="12">
        <v>0.32222222222222224</v>
      </c>
      <c r="G320" s="10" t="s">
        <v>256</v>
      </c>
      <c r="H320" s="13">
        <f>Tabelle4[[#This Row],[الشروق]]-Tabelle4[[#This Row],[شروق]]</f>
        <v>2.0833333333333259E-3</v>
      </c>
      <c r="I320" s="12">
        <v>0.51180555555555551</v>
      </c>
      <c r="J320" s="10" t="s">
        <v>1024</v>
      </c>
      <c r="K320" s="13">
        <f>Tabelle4[[#This Row],[الظهر]]-Tabelle4[[#This Row],[ظهر]]</f>
        <v>-2.7777777777777679E-3</v>
      </c>
      <c r="L320" s="12">
        <v>0.60069444444444442</v>
      </c>
      <c r="M320" s="10" t="s">
        <v>23</v>
      </c>
      <c r="N320" s="13">
        <f>Tabelle4[[#This Row],[العصر]]-Tabelle4[[#This Row],[عصر]]</f>
        <v>0</v>
      </c>
      <c r="O320" s="12">
        <v>0.7006944444444444</v>
      </c>
      <c r="P320" s="10" t="s">
        <v>44</v>
      </c>
      <c r="Q320" s="13">
        <f>Tabelle4[[#This Row],[المغرب]]-Tabelle4[[#This Row],[مغرب]]</f>
        <v>-1.388888888888995E-3</v>
      </c>
      <c r="R320" s="12">
        <v>0.76944444444444438</v>
      </c>
      <c r="S320" s="10" t="s">
        <v>20</v>
      </c>
      <c r="T320" s="13">
        <f>Tabelle4[[#This Row],[العشاء]]-Tabelle4[[#This Row],[عشاء]]</f>
        <v>-4.1666666666667629E-3</v>
      </c>
    </row>
    <row r="321" spans="1:20" x14ac:dyDescent="0.3">
      <c r="A321" s="11">
        <f>Tabelle4[[#This Row],[Datum]]</f>
        <v>43419</v>
      </c>
      <c r="B321" s="30">
        <v>43419</v>
      </c>
      <c r="C321" s="14">
        <v>0.25</v>
      </c>
      <c r="D321" s="10" t="s">
        <v>631</v>
      </c>
      <c r="E321" s="13">
        <f>(Tabelle4[[#This Row],[الفجر ]]-Tabelle4[[#This Row],[فجر]])</f>
        <v>4.8611111111111216E-3</v>
      </c>
      <c r="F321" s="12">
        <v>0.32291666666666669</v>
      </c>
      <c r="G321" s="10" t="s">
        <v>250</v>
      </c>
      <c r="H321" s="13">
        <f>Tabelle4[[#This Row],[الشروق]]-Tabelle4[[#This Row],[شروق]]</f>
        <v>1.388888888888884E-3</v>
      </c>
      <c r="I321" s="12">
        <v>0.51180555555555551</v>
      </c>
      <c r="J321" s="10" t="s">
        <v>1024</v>
      </c>
      <c r="K321" s="13">
        <f>Tabelle4[[#This Row],[الظهر]]-Tabelle4[[#This Row],[ظهر]]</f>
        <v>-2.7777777777777679E-3</v>
      </c>
      <c r="L321" s="12">
        <v>0.6</v>
      </c>
      <c r="M321" s="10" t="s">
        <v>18</v>
      </c>
      <c r="N321" s="13">
        <f>Tabelle4[[#This Row],[العصر]]-Tabelle4[[#This Row],[عصر]]</f>
        <v>0</v>
      </c>
      <c r="O321" s="12">
        <v>0.70000000000000007</v>
      </c>
      <c r="P321" s="10" t="s">
        <v>1032</v>
      </c>
      <c r="Q321" s="13">
        <f>Tabelle4[[#This Row],[المغرب]]-Tabelle4[[#This Row],[مغرب]]</f>
        <v>-1.3888888888887729E-3</v>
      </c>
      <c r="R321" s="12">
        <v>0.76874999999999993</v>
      </c>
      <c r="S321" s="10" t="s">
        <v>16</v>
      </c>
      <c r="T321" s="13">
        <f>Tabelle4[[#This Row],[العشاء]]-Tabelle4[[#This Row],[عشاء]]</f>
        <v>-4.1666666666667629E-3</v>
      </c>
    </row>
    <row r="322" spans="1:20" x14ac:dyDescent="0.3">
      <c r="A322" s="11">
        <f>Tabelle4[[#This Row],[Datum]]</f>
        <v>43420</v>
      </c>
      <c r="B322" s="30">
        <v>43420</v>
      </c>
      <c r="C322" s="14">
        <v>0.25138888888888888</v>
      </c>
      <c r="D322" s="10" t="s">
        <v>261</v>
      </c>
      <c r="E322" s="13">
        <f>(Tabelle4[[#This Row],[الفجر ]]-Tabelle4[[#This Row],[فجر]])</f>
        <v>5.5555555555555358E-3</v>
      </c>
      <c r="F322" s="12">
        <v>0.32430555555555557</v>
      </c>
      <c r="G322" s="10" t="s">
        <v>244</v>
      </c>
      <c r="H322" s="13">
        <f>Tabelle4[[#This Row],[الشروق]]-Tabelle4[[#This Row],[شروق]]</f>
        <v>1.388888888888884E-3</v>
      </c>
      <c r="I322" s="12">
        <v>0.51250000000000007</v>
      </c>
      <c r="J322" s="10" t="s">
        <v>1024</v>
      </c>
      <c r="K322" s="13">
        <f>Tabelle4[[#This Row],[الظهر]]-Tabelle4[[#This Row],[ظهر]]</f>
        <v>-2.0833333333332149E-3</v>
      </c>
      <c r="L322" s="12">
        <v>0.59930555555555554</v>
      </c>
      <c r="M322" s="10" t="s">
        <v>14</v>
      </c>
      <c r="N322" s="13">
        <f>Tabelle4[[#This Row],[العصر]]-Tabelle4[[#This Row],[عصر]]</f>
        <v>0</v>
      </c>
      <c r="O322" s="12">
        <v>0.69930555555555562</v>
      </c>
      <c r="P322" s="10" t="s">
        <v>34</v>
      </c>
      <c r="Q322" s="13">
        <f>Tabelle4[[#This Row],[المغرب]]-Tabelle4[[#This Row],[مغرب]]</f>
        <v>-6.9444444444444198E-4</v>
      </c>
      <c r="R322" s="12">
        <v>0.7680555555555556</v>
      </c>
      <c r="S322" s="10" t="s">
        <v>10</v>
      </c>
      <c r="T322" s="13">
        <f>Tabelle4[[#This Row],[العشاء]]-Tabelle4[[#This Row],[عشاء]]</f>
        <v>-4.1666666666666519E-3</v>
      </c>
    </row>
    <row r="323" spans="1:20" x14ac:dyDescent="0.3">
      <c r="A323" s="11">
        <f>Tabelle4[[#This Row],[Datum]]</f>
        <v>43421</v>
      </c>
      <c r="B323" s="30">
        <v>43421</v>
      </c>
      <c r="C323" s="14">
        <v>0.25208333333333333</v>
      </c>
      <c r="D323" s="10" t="s">
        <v>255</v>
      </c>
      <c r="E323" s="13">
        <f>(Tabelle4[[#This Row],[الفجر ]]-Tabelle4[[#This Row],[فجر]])</f>
        <v>4.8611111111110938E-3</v>
      </c>
      <c r="F323" s="12">
        <v>0.32569444444444445</v>
      </c>
      <c r="G323" s="10" t="s">
        <v>970</v>
      </c>
      <c r="H323" s="13">
        <f>Tabelle4[[#This Row],[الشروق]]-Tabelle4[[#This Row],[شروق]]</f>
        <v>2.0833333333333259E-3</v>
      </c>
      <c r="I323" s="12">
        <v>0.51250000000000007</v>
      </c>
      <c r="J323" s="10" t="s">
        <v>1035</v>
      </c>
      <c r="K323" s="13">
        <f>Tabelle4[[#This Row],[الظهر]]-Tabelle4[[#This Row],[ظهر]]</f>
        <v>-2.7777777777777679E-3</v>
      </c>
      <c r="L323" s="12">
        <v>0.59861111111111109</v>
      </c>
      <c r="M323" s="10" t="s">
        <v>4</v>
      </c>
      <c r="N323" s="13">
        <f>Tabelle4[[#This Row],[العصر]]-Tabelle4[[#This Row],[عصر]]</f>
        <v>0</v>
      </c>
      <c r="O323" s="12">
        <v>0.69791666666666663</v>
      </c>
      <c r="P323" s="10" t="s">
        <v>28</v>
      </c>
      <c r="Q323" s="13">
        <f>Tabelle4[[#This Row],[المغرب]]-Tabelle4[[#This Row],[مغرب]]</f>
        <v>-1.388888888888995E-3</v>
      </c>
      <c r="R323" s="12">
        <v>0.76736111111111116</v>
      </c>
      <c r="S323" s="10" t="s">
        <v>6</v>
      </c>
      <c r="T323" s="13">
        <f>Tabelle4[[#This Row],[العشاء]]-Tabelle4[[#This Row],[عشاء]]</f>
        <v>-4.1666666666665408E-3</v>
      </c>
    </row>
    <row r="324" spans="1:20" x14ac:dyDescent="0.3">
      <c r="A324" s="11">
        <f>Tabelle4[[#This Row],[Datum]]</f>
        <v>43422</v>
      </c>
      <c r="B324" s="30">
        <v>43422</v>
      </c>
      <c r="C324" s="14">
        <v>0.25277777777777777</v>
      </c>
      <c r="D324" s="10" t="s">
        <v>249</v>
      </c>
      <c r="E324" s="13">
        <f>(Tabelle4[[#This Row],[الفجر ]]-Tabelle4[[#This Row],[فجر]])</f>
        <v>4.8611111111110938E-3</v>
      </c>
      <c r="F324" s="12">
        <v>0.3263888888888889</v>
      </c>
      <c r="G324" s="10" t="s">
        <v>232</v>
      </c>
      <c r="H324" s="13">
        <f>Tabelle4[[#This Row],[الشروق]]-Tabelle4[[#This Row],[شروق]]</f>
        <v>1.388888888888884E-3</v>
      </c>
      <c r="I324" s="12">
        <v>0.51250000000000007</v>
      </c>
      <c r="J324" s="10" t="s">
        <v>1035</v>
      </c>
      <c r="K324" s="13">
        <f>Tabelle4[[#This Row],[الظهر]]-Tabelle4[[#This Row],[ظهر]]</f>
        <v>-2.7777777777777679E-3</v>
      </c>
      <c r="L324" s="12">
        <v>0.59791666666666665</v>
      </c>
      <c r="M324" s="10" t="s">
        <v>1037</v>
      </c>
      <c r="N324" s="13">
        <f>Tabelle4[[#This Row],[العصر]]-Tabelle4[[#This Row],[عصر]]</f>
        <v>0</v>
      </c>
      <c r="O324" s="12">
        <v>0.6972222222222223</v>
      </c>
      <c r="P324" s="10" t="s">
        <v>24</v>
      </c>
      <c r="Q324" s="13">
        <f>Tabelle4[[#This Row],[المغرب]]-Tabelle4[[#This Row],[مغرب]]</f>
        <v>-1.3888888888887729E-3</v>
      </c>
      <c r="R324" s="12">
        <v>0.76666666666666661</v>
      </c>
      <c r="S324" s="10" t="s">
        <v>396</v>
      </c>
      <c r="T324" s="13">
        <f>Tabelle4[[#This Row],[العشاء]]-Tabelle4[[#This Row],[عشاء]]</f>
        <v>-4.1666666666667629E-3</v>
      </c>
    </row>
    <row r="325" spans="1:20" x14ac:dyDescent="0.3">
      <c r="A325" s="11">
        <f>Tabelle4[[#This Row],[Datum]]</f>
        <v>43423</v>
      </c>
      <c r="B325" s="30">
        <v>43423</v>
      </c>
      <c r="C325" s="14">
        <v>0.25416666666666665</v>
      </c>
      <c r="D325" s="10" t="s">
        <v>622</v>
      </c>
      <c r="E325" s="13">
        <f>(Tabelle4[[#This Row],[الفجر ]]-Tabelle4[[#This Row],[فجر]])</f>
        <v>5.5555555555555358E-3</v>
      </c>
      <c r="F325" s="12">
        <v>0.32777777777777778</v>
      </c>
      <c r="G325" s="10" t="s">
        <v>975</v>
      </c>
      <c r="H325" s="13">
        <f>Tabelle4[[#This Row],[الشروق]]-Tabelle4[[#This Row],[شروق]]</f>
        <v>2.0833333333333259E-3</v>
      </c>
      <c r="I325" s="12">
        <v>0.51250000000000007</v>
      </c>
      <c r="J325" s="10" t="s">
        <v>1035</v>
      </c>
      <c r="K325" s="13">
        <f>Tabelle4[[#This Row],[الظهر]]-Tabelle4[[#This Row],[ظهر]]</f>
        <v>-2.7777777777777679E-3</v>
      </c>
      <c r="L325" s="12">
        <v>0.59722222222222221</v>
      </c>
      <c r="M325" s="10" t="s">
        <v>1039</v>
      </c>
      <c r="N325" s="13">
        <f>Tabelle4[[#This Row],[العصر]]-Tabelle4[[#This Row],[عصر]]</f>
        <v>0</v>
      </c>
      <c r="O325" s="12">
        <v>0.69652777777777775</v>
      </c>
      <c r="P325" s="10" t="s">
        <v>19</v>
      </c>
      <c r="Q325" s="13">
        <f>Tabelle4[[#This Row],[المغرب]]-Tabelle4[[#This Row],[مغرب]]</f>
        <v>-1.388888888888884E-3</v>
      </c>
      <c r="R325" s="12">
        <v>0.76597222222222217</v>
      </c>
      <c r="S325" s="10" t="s">
        <v>396</v>
      </c>
      <c r="T325" s="13">
        <f>Tabelle4[[#This Row],[العشاء]]-Tabelle4[[#This Row],[عشاء]]</f>
        <v>-4.8611111111112049E-3</v>
      </c>
    </row>
    <row r="326" spans="1:20" x14ac:dyDescent="0.3">
      <c r="A326" s="11">
        <f>Tabelle4[[#This Row],[Datum]]</f>
        <v>43424</v>
      </c>
      <c r="B326" s="30">
        <v>43424</v>
      </c>
      <c r="C326" s="14">
        <v>0.25486111111111109</v>
      </c>
      <c r="D326" s="10" t="s">
        <v>619</v>
      </c>
      <c r="E326" s="13">
        <f>(Tabelle4[[#This Row],[الفجر ]]-Tabelle4[[#This Row],[فجر]])</f>
        <v>4.8611111111110938E-3</v>
      </c>
      <c r="F326" s="12">
        <v>0.32916666666666666</v>
      </c>
      <c r="G326" s="10" t="s">
        <v>978</v>
      </c>
      <c r="H326" s="13">
        <f>Tabelle4[[#This Row],[الشروق]]-Tabelle4[[#This Row],[شروق]]</f>
        <v>2.0833333333333259E-3</v>
      </c>
      <c r="I326" s="12">
        <v>0.5131944444444444</v>
      </c>
      <c r="J326" s="10" t="s">
        <v>1035</v>
      </c>
      <c r="K326" s="13">
        <f>Tabelle4[[#This Row],[الظهر]]-Tabelle4[[#This Row],[ظهر]]</f>
        <v>-2.083333333333437E-3</v>
      </c>
      <c r="L326" s="12">
        <v>0.59722222222222221</v>
      </c>
      <c r="M326" s="10" t="s">
        <v>1039</v>
      </c>
      <c r="N326" s="13">
        <f>Tabelle4[[#This Row],[العصر]]-Tabelle4[[#This Row],[عصر]]</f>
        <v>0</v>
      </c>
      <c r="O326" s="12">
        <v>0.6958333333333333</v>
      </c>
      <c r="P326" s="10" t="s">
        <v>1041</v>
      </c>
      <c r="Q326" s="13">
        <f>Tabelle4[[#This Row],[المغرب]]-Tabelle4[[#This Row],[مغرب]]</f>
        <v>-1.388888888888995E-3</v>
      </c>
      <c r="R326" s="12">
        <v>0.76527777777777783</v>
      </c>
      <c r="S326" s="10" t="s">
        <v>1042</v>
      </c>
      <c r="T326" s="13">
        <f>Tabelle4[[#This Row],[العشاء]]-Tabelle4[[#This Row],[عشاء]]</f>
        <v>-4.8611111111110938E-3</v>
      </c>
    </row>
    <row r="327" spans="1:20" x14ac:dyDescent="0.3">
      <c r="A327" s="11">
        <f>Tabelle4[[#This Row],[Datum]]</f>
        <v>43425</v>
      </c>
      <c r="B327" s="30">
        <v>43425</v>
      </c>
      <c r="C327" s="14">
        <v>0.25625000000000003</v>
      </c>
      <c r="D327" s="10" t="s">
        <v>237</v>
      </c>
      <c r="E327" s="13">
        <f>(Tabelle4[[#This Row],[الفجر ]]-Tabelle4[[#This Row],[فجر]])</f>
        <v>5.5555555555555913E-3</v>
      </c>
      <c r="F327" s="12">
        <v>0.3298611111111111</v>
      </c>
      <c r="G327" s="10" t="s">
        <v>1044</v>
      </c>
      <c r="H327" s="13">
        <f>Tabelle4[[#This Row],[الشروق]]-Tabelle4[[#This Row],[شروق]]</f>
        <v>1.388888888888884E-3</v>
      </c>
      <c r="I327" s="12">
        <v>0.5131944444444444</v>
      </c>
      <c r="J327" s="10" t="s">
        <v>1045</v>
      </c>
      <c r="K327" s="13">
        <f>Tabelle4[[#This Row],[الظهر]]-Tabelle4[[#This Row],[ظهر]]</f>
        <v>-2.7777777777777679E-3</v>
      </c>
      <c r="L327" s="12">
        <v>0.59652777777777777</v>
      </c>
      <c r="M327" s="10" t="s">
        <v>1046</v>
      </c>
      <c r="N327" s="13">
        <f>Tabelle4[[#This Row],[العصر]]-Tabelle4[[#This Row],[عصر]]</f>
        <v>0</v>
      </c>
      <c r="O327" s="12">
        <v>0.69513888888888886</v>
      </c>
      <c r="P327" s="10" t="s">
        <v>15</v>
      </c>
      <c r="Q327" s="13">
        <f>Tabelle4[[#This Row],[المغرب]]-Tabelle4[[#This Row],[مغرب]]</f>
        <v>-1.388888888888884E-3</v>
      </c>
      <c r="R327" s="12">
        <v>0.76458333333333339</v>
      </c>
      <c r="S327" s="10" t="s">
        <v>390</v>
      </c>
      <c r="T327" s="13">
        <f>Tabelle4[[#This Row],[العشاء]]-Tabelle4[[#This Row],[عشاء]]</f>
        <v>-4.8611111111109828E-3</v>
      </c>
    </row>
    <row r="328" spans="1:20" x14ac:dyDescent="0.3">
      <c r="A328" s="11">
        <f>Tabelle4[[#This Row],[Datum]]</f>
        <v>43426</v>
      </c>
      <c r="B328" s="30">
        <v>43426</v>
      </c>
      <c r="C328" s="14">
        <v>0.25694444444444448</v>
      </c>
      <c r="D328" s="10" t="s">
        <v>231</v>
      </c>
      <c r="E328" s="13">
        <f>(Tabelle4[[#This Row],[الفجر ]]-Tabelle4[[#This Row],[فجر]])</f>
        <v>5.5555555555555913E-3</v>
      </c>
      <c r="F328" s="12">
        <v>0.33124999999999999</v>
      </c>
      <c r="G328" s="10" t="s">
        <v>214</v>
      </c>
      <c r="H328" s="13">
        <f>Tabelle4[[#This Row],[الشروق]]-Tabelle4[[#This Row],[شروق]]</f>
        <v>2.0833333333333259E-3</v>
      </c>
      <c r="I328" s="12">
        <v>0.5131944444444444</v>
      </c>
      <c r="J328" s="10" t="s">
        <v>1045</v>
      </c>
      <c r="K328" s="13">
        <f>Tabelle4[[#This Row],[الظهر]]-Tabelle4[[#This Row],[ظهر]]</f>
        <v>-2.7777777777777679E-3</v>
      </c>
      <c r="L328" s="12">
        <v>0.59583333333333333</v>
      </c>
      <c r="M328" s="10" t="s">
        <v>1048</v>
      </c>
      <c r="N328" s="13">
        <f>Tabelle4[[#This Row],[العصر]]-Tabelle4[[#This Row],[عصر]]</f>
        <v>0</v>
      </c>
      <c r="O328" s="12">
        <v>0.69444444444444453</v>
      </c>
      <c r="P328" s="10" t="s">
        <v>9</v>
      </c>
      <c r="Q328" s="13">
        <f>Tabelle4[[#This Row],[المغرب]]-Tabelle4[[#This Row],[مغرب]]</f>
        <v>-1.3888888888887729E-3</v>
      </c>
      <c r="R328" s="12">
        <v>0.76458333333333339</v>
      </c>
      <c r="S328" s="10" t="s">
        <v>384</v>
      </c>
      <c r="T328" s="13">
        <f>Tabelle4[[#This Row],[العشاء]]-Tabelle4[[#This Row],[عشاء]]</f>
        <v>-4.1666666666665408E-3</v>
      </c>
    </row>
    <row r="329" spans="1:20" x14ac:dyDescent="0.3">
      <c r="A329" s="11">
        <f>Tabelle4[[#This Row],[Datum]]</f>
        <v>43427</v>
      </c>
      <c r="B329" s="30">
        <v>43427</v>
      </c>
      <c r="C329" s="14">
        <v>0.25763888888888892</v>
      </c>
      <c r="D329" s="10" t="s">
        <v>611</v>
      </c>
      <c r="E329" s="13">
        <f>(Tabelle4[[#This Row],[الفجر ]]-Tabelle4[[#This Row],[فجر]])</f>
        <v>5.5555555555555913E-3</v>
      </c>
      <c r="F329" s="12">
        <v>0.33194444444444443</v>
      </c>
      <c r="G329" s="10" t="s">
        <v>987</v>
      </c>
      <c r="H329" s="13">
        <f>Tabelle4[[#This Row],[الشروق]]-Tabelle4[[#This Row],[شروق]]</f>
        <v>1.388888888888884E-3</v>
      </c>
      <c r="I329" s="12">
        <v>0.5131944444444444</v>
      </c>
      <c r="J329" s="10" t="s">
        <v>1045</v>
      </c>
      <c r="K329" s="13">
        <f>Tabelle4[[#This Row],[الظهر]]-Tabelle4[[#This Row],[ظهر]]</f>
        <v>-2.7777777777777679E-3</v>
      </c>
      <c r="L329" s="12">
        <v>0.59513888888888888</v>
      </c>
      <c r="M329" s="10" t="s">
        <v>1050</v>
      </c>
      <c r="N329" s="13">
        <f>Tabelle4[[#This Row],[العصر]]-Tabelle4[[#This Row],[عصر]]</f>
        <v>0</v>
      </c>
      <c r="O329" s="12">
        <v>0.69374999999999998</v>
      </c>
      <c r="P329" s="10" t="s">
        <v>5</v>
      </c>
      <c r="Q329" s="13">
        <f>Tabelle4[[#This Row],[المغرب]]-Tabelle4[[#This Row],[مغرب]]</f>
        <v>-1.388888888888884E-3</v>
      </c>
      <c r="R329" s="12">
        <v>0.76388888888888884</v>
      </c>
      <c r="S329" s="10" t="s">
        <v>997</v>
      </c>
      <c r="T329" s="13">
        <f>Tabelle4[[#This Row],[العشاء]]-Tabelle4[[#This Row],[عشاء]]</f>
        <v>-4.1666666666667629E-3</v>
      </c>
    </row>
    <row r="330" spans="1:20" x14ac:dyDescent="0.3">
      <c r="A330" s="11">
        <f>Tabelle4[[#This Row],[Datum]]</f>
        <v>43428</v>
      </c>
      <c r="B330" s="30">
        <v>43428</v>
      </c>
      <c r="C330" s="14">
        <v>0.25833333333333336</v>
      </c>
      <c r="D330" s="10" t="s">
        <v>219</v>
      </c>
      <c r="E330" s="13">
        <f>(Tabelle4[[#This Row],[الفجر ]]-Tabelle4[[#This Row],[فجر]])</f>
        <v>4.8611111111111494E-3</v>
      </c>
      <c r="F330" s="12">
        <v>0.33333333333333331</v>
      </c>
      <c r="G330" s="10" t="s">
        <v>201</v>
      </c>
      <c r="H330" s="13">
        <f>Tabelle4[[#This Row],[الشروق]]-Tabelle4[[#This Row],[شروق]]</f>
        <v>2.0833333333333259E-3</v>
      </c>
      <c r="I330" s="12">
        <v>0.51388888888888895</v>
      </c>
      <c r="J330" s="10" t="s">
        <v>1045</v>
      </c>
      <c r="K330" s="13">
        <f>Tabelle4[[#This Row],[الظهر]]-Tabelle4[[#This Row],[ظهر]]</f>
        <v>-2.0833333333332149E-3</v>
      </c>
      <c r="L330" s="12">
        <v>0.59513888888888888</v>
      </c>
      <c r="M330" s="10" t="s">
        <v>1050</v>
      </c>
      <c r="N330" s="13">
        <f>Tabelle4[[#This Row],[العصر]]-Tabelle4[[#This Row],[عصر]]</f>
        <v>0</v>
      </c>
      <c r="O330" s="12">
        <v>0.69305555555555554</v>
      </c>
      <c r="P330" s="10" t="s">
        <v>919</v>
      </c>
      <c r="Q330" s="13">
        <f>Tabelle4[[#This Row],[المغرب]]-Tabelle4[[#This Row],[مغرب]]</f>
        <v>-1.388888888888995E-3</v>
      </c>
      <c r="R330" s="12">
        <v>0.7631944444444444</v>
      </c>
      <c r="S330" s="10" t="s">
        <v>997</v>
      </c>
      <c r="T330" s="13">
        <f>Tabelle4[[#This Row],[العشاء]]-Tabelle4[[#This Row],[عشاء]]</f>
        <v>-4.8611111111112049E-3</v>
      </c>
    </row>
    <row r="331" spans="1:20" x14ac:dyDescent="0.3">
      <c r="A331" s="11">
        <f>Tabelle4[[#This Row],[Datum]]</f>
        <v>43429</v>
      </c>
      <c r="B331" s="30">
        <v>43429</v>
      </c>
      <c r="C331" s="14">
        <v>0.25972222222222224</v>
      </c>
      <c r="D331" s="10" t="s">
        <v>809</v>
      </c>
      <c r="E331" s="13">
        <f>(Tabelle4[[#This Row],[الفجر ]]-Tabelle4[[#This Row],[فجر]])</f>
        <v>5.5555555555555913E-3</v>
      </c>
      <c r="F331" s="12">
        <v>0.33402777777777781</v>
      </c>
      <c r="G331" s="10" t="s">
        <v>990</v>
      </c>
      <c r="H331" s="13">
        <f>Tabelle4[[#This Row],[الشروق]]-Tabelle4[[#This Row],[شروق]]</f>
        <v>1.3888888888889395E-3</v>
      </c>
      <c r="I331" s="12">
        <v>0.51388888888888895</v>
      </c>
      <c r="J331" s="10" t="s">
        <v>1053</v>
      </c>
      <c r="K331" s="13">
        <f>Tabelle4[[#This Row],[الظهر]]-Tabelle4[[#This Row],[ظهر]]</f>
        <v>-2.7777777777777679E-3</v>
      </c>
      <c r="L331" s="12">
        <v>0.59444444444444444</v>
      </c>
      <c r="M331" s="10" t="s">
        <v>1054</v>
      </c>
      <c r="N331" s="13">
        <f>Tabelle4[[#This Row],[العصر]]-Tabelle4[[#This Row],[عصر]]</f>
        <v>0</v>
      </c>
      <c r="O331" s="12">
        <v>0.69236111111111109</v>
      </c>
      <c r="P331" s="10" t="s">
        <v>1055</v>
      </c>
      <c r="Q331" s="13">
        <f>Tabelle4[[#This Row],[المغرب]]-Tabelle4[[#This Row],[مغرب]]</f>
        <v>-1.388888888888884E-3</v>
      </c>
      <c r="R331" s="12">
        <v>0.7631944444444444</v>
      </c>
      <c r="S331" s="10" t="s">
        <v>378</v>
      </c>
      <c r="T331" s="13">
        <f>Tabelle4[[#This Row],[العشاء]]-Tabelle4[[#This Row],[عشاء]]</f>
        <v>-4.1666666666667629E-3</v>
      </c>
    </row>
    <row r="332" spans="1:20" x14ac:dyDescent="0.3">
      <c r="A332" s="11">
        <f>Tabelle4[[#This Row],[Datum]]</f>
        <v>43430</v>
      </c>
      <c r="B332" s="30">
        <v>43430</v>
      </c>
      <c r="C332" s="14">
        <v>0.26041666666666669</v>
      </c>
      <c r="D332" s="10" t="s">
        <v>213</v>
      </c>
      <c r="E332" s="13">
        <f>(Tabelle4[[#This Row],[الفجر ]]-Tabelle4[[#This Row],[فجر]])</f>
        <v>5.5555555555555913E-3</v>
      </c>
      <c r="F332" s="12">
        <v>0.3354166666666667</v>
      </c>
      <c r="G332" s="10" t="s">
        <v>189</v>
      </c>
      <c r="H332" s="13">
        <f>Tabelle4[[#This Row],[الشروق]]-Tabelle4[[#This Row],[شروق]]</f>
        <v>2.0833333333333814E-3</v>
      </c>
      <c r="I332" s="12">
        <v>0.51388888888888895</v>
      </c>
      <c r="J332" s="10" t="s">
        <v>1053</v>
      </c>
      <c r="K332" s="13">
        <f>Tabelle4[[#This Row],[الظهر]]-Tabelle4[[#This Row],[ظهر]]</f>
        <v>-2.7777777777777679E-3</v>
      </c>
      <c r="L332" s="12">
        <v>0.59375</v>
      </c>
      <c r="M332" s="10" t="s">
        <v>1057</v>
      </c>
      <c r="N332" s="13">
        <f>Tabelle4[[#This Row],[العصر]]-Tabelle4[[#This Row],[عصر]]</f>
        <v>0</v>
      </c>
      <c r="O332" s="12">
        <v>0.69166666666666676</v>
      </c>
      <c r="P332" s="10" t="s">
        <v>921</v>
      </c>
      <c r="Q332" s="13">
        <f>Tabelle4[[#This Row],[المغرب]]-Tabelle4[[#This Row],[مغرب]]</f>
        <v>-1.3888888888887729E-3</v>
      </c>
      <c r="R332" s="12">
        <v>0.76250000000000007</v>
      </c>
      <c r="S332" s="10" t="s">
        <v>1000</v>
      </c>
      <c r="T332" s="13">
        <f>Tabelle4[[#This Row],[العشاء]]-Tabelle4[[#This Row],[عشاء]]</f>
        <v>-4.1666666666665408E-3</v>
      </c>
    </row>
    <row r="333" spans="1:20" x14ac:dyDescent="0.3">
      <c r="A333" s="11">
        <f>Tabelle4[[#This Row],[Datum]]</f>
        <v>43431</v>
      </c>
      <c r="B333" s="30">
        <v>43431</v>
      </c>
      <c r="C333" s="14">
        <v>0.26111111111111113</v>
      </c>
      <c r="D333" s="10" t="s">
        <v>207</v>
      </c>
      <c r="E333" s="13">
        <f>(Tabelle4[[#This Row],[الفجر ]]-Tabelle4[[#This Row],[فجر]])</f>
        <v>5.5555555555555358E-3</v>
      </c>
      <c r="F333" s="12">
        <v>0.33611111111111108</v>
      </c>
      <c r="G333" s="10" t="s">
        <v>183</v>
      </c>
      <c r="H333" s="13">
        <f>Tabelle4[[#This Row],[الشروق]]-Tabelle4[[#This Row],[شروق]]</f>
        <v>1.388888888888884E-3</v>
      </c>
      <c r="I333" s="12">
        <v>0.51458333333333328</v>
      </c>
      <c r="J333" s="10" t="s">
        <v>1053</v>
      </c>
      <c r="K333" s="13">
        <f>Tabelle4[[#This Row],[الظهر]]-Tabelle4[[#This Row],[ظهر]]</f>
        <v>-2.083333333333437E-3</v>
      </c>
      <c r="L333" s="12">
        <v>0.59375</v>
      </c>
      <c r="M333" s="10" t="s">
        <v>1057</v>
      </c>
      <c r="N333" s="13">
        <f>Tabelle4[[#This Row],[العصر]]-Tabelle4[[#This Row],[عصر]]</f>
        <v>0</v>
      </c>
      <c r="O333" s="12">
        <v>0.69097222222222221</v>
      </c>
      <c r="P333" s="10" t="s">
        <v>1059</v>
      </c>
      <c r="Q333" s="13">
        <f>Tabelle4[[#This Row],[المغرب]]-Tabelle4[[#This Row],[مغرب]]</f>
        <v>-1.388888888888884E-3</v>
      </c>
      <c r="R333" s="12">
        <v>0.76180555555555562</v>
      </c>
      <c r="S333" s="10" t="s">
        <v>1000</v>
      </c>
      <c r="T333" s="13">
        <f>Tabelle4[[#This Row],[العشاء]]-Tabelle4[[#This Row],[عشاء]]</f>
        <v>-4.8611111111109828E-3</v>
      </c>
    </row>
    <row r="334" spans="1:20" x14ac:dyDescent="0.3">
      <c r="A334" s="11">
        <f>Tabelle4[[#This Row],[Datum]]</f>
        <v>43432</v>
      </c>
      <c r="B334" s="30">
        <v>43432</v>
      </c>
      <c r="C334" s="14">
        <v>0.26250000000000001</v>
      </c>
      <c r="D334" s="10" t="s">
        <v>985</v>
      </c>
      <c r="E334" s="13">
        <f>(Tabelle4[[#This Row],[الفجر ]]-Tabelle4[[#This Row],[فجر]])</f>
        <v>5.5555555555555358E-3</v>
      </c>
      <c r="F334" s="12">
        <v>0.33749999999999997</v>
      </c>
      <c r="G334" s="10" t="s">
        <v>177</v>
      </c>
      <c r="H334" s="13">
        <f>Tabelle4[[#This Row],[الشروق]]-Tabelle4[[#This Row],[شروق]]</f>
        <v>2.0833333333332704E-3</v>
      </c>
      <c r="I334" s="12">
        <v>0.51458333333333328</v>
      </c>
      <c r="J334" s="10" t="s">
        <v>1061</v>
      </c>
      <c r="K334" s="13">
        <f>Tabelle4[[#This Row],[الظهر]]-Tabelle4[[#This Row],[ظهر]]</f>
        <v>-2.7777777777777679E-3</v>
      </c>
      <c r="L334" s="12">
        <v>0.59305555555555556</v>
      </c>
      <c r="M334" s="10" t="s">
        <v>1062</v>
      </c>
      <c r="N334" s="13">
        <f>Tabelle4[[#This Row],[العصر]]-Tabelle4[[#This Row],[عصر]]</f>
        <v>0</v>
      </c>
      <c r="O334" s="12">
        <v>0.56597222222222221</v>
      </c>
      <c r="P334" s="10" t="s">
        <v>924</v>
      </c>
      <c r="Q334" s="13">
        <f>Tabelle4[[#This Row],[المغرب]]-Tabelle4[[#This Row],[مغرب]]</f>
        <v>-0.12569444444444455</v>
      </c>
      <c r="R334" s="12">
        <v>0.76180555555555562</v>
      </c>
      <c r="S334" s="10" t="s">
        <v>372</v>
      </c>
      <c r="T334" s="13">
        <f>Tabelle4[[#This Row],[العشاء]]-Tabelle4[[#This Row],[عشاء]]</f>
        <v>-4.1666666666665408E-3</v>
      </c>
    </row>
    <row r="335" spans="1:20" x14ac:dyDescent="0.3">
      <c r="A335" s="11">
        <f>Tabelle4[[#This Row],[Datum]]</f>
        <v>43433</v>
      </c>
      <c r="B335" s="30">
        <v>43433</v>
      </c>
      <c r="C335" s="14">
        <v>0.26319444444444445</v>
      </c>
      <c r="D335" s="10" t="s">
        <v>194</v>
      </c>
      <c r="E335" s="13">
        <f>(Tabelle4[[#This Row],[الفجر ]]-Tabelle4[[#This Row],[فجر]])</f>
        <v>5.5555555555555358E-3</v>
      </c>
      <c r="F335" s="12">
        <v>0.33819444444444446</v>
      </c>
      <c r="G335" s="10" t="s">
        <v>1064</v>
      </c>
      <c r="H335" s="13">
        <f>Tabelle4[[#This Row],[الشروق]]-Tabelle4[[#This Row],[شروق]]</f>
        <v>1.388888888888884E-3</v>
      </c>
      <c r="I335" s="12">
        <v>0.51527777777777783</v>
      </c>
      <c r="J335" s="10" t="s">
        <v>1061</v>
      </c>
      <c r="K335" s="13">
        <f>Tabelle4[[#This Row],[الظهر]]-Tabelle4[[#This Row],[ظهر]]</f>
        <v>-2.0833333333332149E-3</v>
      </c>
      <c r="L335" s="12">
        <v>0.59305555555555556</v>
      </c>
      <c r="M335" s="10" t="s">
        <v>1062</v>
      </c>
      <c r="N335" s="13">
        <f>Tabelle4[[#This Row],[العصر]]-Tabelle4[[#This Row],[عصر]]</f>
        <v>0</v>
      </c>
      <c r="O335" s="12">
        <v>0.56527777777777777</v>
      </c>
      <c r="P335" s="10" t="s">
        <v>924</v>
      </c>
      <c r="Q335" s="13">
        <f>Tabelle4[[#This Row],[المغرب]]-Tabelle4[[#This Row],[مغرب]]</f>
        <v>-0.12638888888888899</v>
      </c>
      <c r="R335" s="12">
        <v>0.76111111111111107</v>
      </c>
      <c r="S335" s="10" t="s">
        <v>372</v>
      </c>
      <c r="T335" s="13">
        <f>Tabelle4[[#This Row],[العشاء]]-Tabelle4[[#This Row],[عشاء]]</f>
        <v>-4.8611111111110938E-3</v>
      </c>
    </row>
    <row r="336" spans="1:20" x14ac:dyDescent="0.3">
      <c r="A336" s="11">
        <f>Tabelle4[[#This Row],[Datum]]</f>
        <v>43434</v>
      </c>
      <c r="B336" s="30">
        <v>43434</v>
      </c>
      <c r="C336" s="14">
        <v>0.2638888888888889</v>
      </c>
      <c r="D336" s="10" t="s">
        <v>188</v>
      </c>
      <c r="E336" s="13">
        <f>(Tabelle4[[#This Row],[الفجر ]]-Tabelle4[[#This Row],[فجر]])</f>
        <v>5.5555555555555358E-3</v>
      </c>
      <c r="F336" s="12">
        <v>0.33958333333333335</v>
      </c>
      <c r="G336" s="10" t="s">
        <v>165</v>
      </c>
      <c r="H336" s="13">
        <f>Tabelle4[[#This Row],[الشروق]]-Tabelle4[[#This Row],[شروق]]</f>
        <v>2.0833333333333814E-3</v>
      </c>
      <c r="I336" s="12">
        <v>0.51527777777777783</v>
      </c>
      <c r="J336" s="10" t="s">
        <v>1061</v>
      </c>
      <c r="K336" s="13">
        <f>Tabelle4[[#This Row],[الظهر]]-Tabelle4[[#This Row],[ظهر]]</f>
        <v>-2.0833333333332149E-3</v>
      </c>
      <c r="L336" s="12">
        <v>0.59236111111111112</v>
      </c>
      <c r="M336" s="10" t="s">
        <v>1066</v>
      </c>
      <c r="N336" s="13">
        <f>Tabelle4[[#This Row],[العصر]]-Tabelle4[[#This Row],[عصر]]</f>
        <v>0</v>
      </c>
      <c r="O336" s="12">
        <v>0.68958333333333333</v>
      </c>
      <c r="P336" s="10" t="s">
        <v>927</v>
      </c>
      <c r="Q336" s="13">
        <f>Tabelle4[[#This Row],[المغرب]]-Tabelle4[[#This Row],[مغرب]]</f>
        <v>-1.388888888888884E-3</v>
      </c>
      <c r="R336" s="12">
        <v>0.76111111111111107</v>
      </c>
      <c r="S336" s="10" t="s">
        <v>372</v>
      </c>
      <c r="T336" s="13">
        <f>Tabelle4[[#This Row],[العشاء]]-Tabelle4[[#This Row],[عشاء]]</f>
        <v>-4.8611111111110938E-3</v>
      </c>
    </row>
    <row r="337" spans="1:20" x14ac:dyDescent="0.3">
      <c r="A337" s="11">
        <f>Tabelle4[[#This Row],[Datum]]</f>
        <v>43435</v>
      </c>
      <c r="B337" s="30">
        <v>43435</v>
      </c>
      <c r="C337" s="14">
        <v>0.26458333333333334</v>
      </c>
      <c r="D337" s="10" t="s">
        <v>182</v>
      </c>
      <c r="E337" s="13">
        <f>(Tabelle4[[#This Row],[الفجر ]]-Tabelle4[[#This Row],[فجر]])</f>
        <v>5.5555555555555358E-3</v>
      </c>
      <c r="F337" s="12">
        <v>0.34027777777777773</v>
      </c>
      <c r="G337" s="10" t="s">
        <v>158</v>
      </c>
      <c r="H337" s="13">
        <f>Tabelle4[[#This Row],[الشروق]]-Tabelle4[[#This Row],[شروق]]</f>
        <v>2.0833333333332704E-3</v>
      </c>
      <c r="I337" s="12">
        <v>0.51527777777777783</v>
      </c>
      <c r="J337" s="10" t="s">
        <v>1068</v>
      </c>
      <c r="K337" s="13">
        <f>Tabelle4[[#This Row],[الظهر]]-Tabelle4[[#This Row],[ظهر]]</f>
        <v>-2.7777777777777679E-3</v>
      </c>
      <c r="L337" s="12">
        <v>0.59236111111111112</v>
      </c>
      <c r="M337" s="10" t="s">
        <v>1066</v>
      </c>
      <c r="N337" s="13">
        <f>Tabelle4[[#This Row],[العصر]]-Tabelle4[[#This Row],[عصر]]</f>
        <v>0</v>
      </c>
      <c r="O337" s="12">
        <v>0.68958333333333333</v>
      </c>
      <c r="P337" s="10" t="s">
        <v>1069</v>
      </c>
      <c r="Q337" s="13">
        <f>Tabelle4[[#This Row],[المغرب]]-Tabelle4[[#This Row],[مغرب]]</f>
        <v>-6.9444444444444198E-4</v>
      </c>
      <c r="R337" s="12">
        <v>0.76111111111111107</v>
      </c>
      <c r="S337" s="10" t="s">
        <v>366</v>
      </c>
      <c r="T337" s="13">
        <f>Tabelle4[[#This Row],[العشاء]]-Tabelle4[[#This Row],[عشاء]]</f>
        <v>-4.1666666666667629E-3</v>
      </c>
    </row>
    <row r="338" spans="1:20" x14ac:dyDescent="0.3">
      <c r="A338" s="11">
        <f>Tabelle4[[#This Row],[Datum]]</f>
        <v>43436</v>
      </c>
      <c r="B338" s="30">
        <v>43436</v>
      </c>
      <c r="C338" s="14">
        <v>0.26527777777777778</v>
      </c>
      <c r="D338" s="10" t="s">
        <v>816</v>
      </c>
      <c r="E338" s="13">
        <f>(Tabelle4[[#This Row],[الفجر ]]-Tabelle4[[#This Row],[فجر]])</f>
        <v>5.5555555555555358E-3</v>
      </c>
      <c r="F338" s="12">
        <v>0.34097222222222223</v>
      </c>
      <c r="G338" s="10" t="s">
        <v>152</v>
      </c>
      <c r="H338" s="13">
        <f>Tabelle4[[#This Row],[الشروق]]-Tabelle4[[#This Row],[شروق]]</f>
        <v>1.388888888888884E-3</v>
      </c>
      <c r="I338" s="12">
        <v>0.51597222222222217</v>
      </c>
      <c r="J338" s="10" t="s">
        <v>1068</v>
      </c>
      <c r="K338" s="13">
        <f>Tabelle4[[#This Row],[الظهر]]-Tabelle4[[#This Row],[ظهر]]</f>
        <v>-2.083333333333437E-3</v>
      </c>
      <c r="L338" s="12">
        <v>0.59236111111111112</v>
      </c>
      <c r="M338" s="10" t="s">
        <v>1066</v>
      </c>
      <c r="N338" s="13">
        <f>Tabelle4[[#This Row],[العصر]]-Tabelle4[[#This Row],[عصر]]</f>
        <v>0</v>
      </c>
      <c r="O338" s="12">
        <v>0.68888888888888899</v>
      </c>
      <c r="P338" s="10" t="s">
        <v>1069</v>
      </c>
      <c r="Q338" s="13">
        <f>Tabelle4[[#This Row],[المغرب]]-Tabelle4[[#This Row],[مغرب]]</f>
        <v>-1.3888888888887729E-3</v>
      </c>
      <c r="R338" s="12">
        <v>0.76041666666666663</v>
      </c>
      <c r="S338" s="10" t="s">
        <v>366</v>
      </c>
      <c r="T338" s="13">
        <f>Tabelle4[[#This Row],[العشاء]]-Tabelle4[[#This Row],[عشاء]]</f>
        <v>-4.8611111111112049E-3</v>
      </c>
    </row>
    <row r="339" spans="1:20" x14ac:dyDescent="0.3">
      <c r="A339" s="11">
        <f>Tabelle4[[#This Row],[Datum]]</f>
        <v>43437</v>
      </c>
      <c r="B339" s="30">
        <v>43437</v>
      </c>
      <c r="C339" s="14">
        <v>0.26597222222222222</v>
      </c>
      <c r="D339" s="10" t="s">
        <v>176</v>
      </c>
      <c r="E339" s="13">
        <f>(Tabelle4[[#This Row],[الفجر ]]-Tabelle4[[#This Row],[فجر]])</f>
        <v>5.5555555555555358E-3</v>
      </c>
      <c r="F339" s="12">
        <v>0.34236111111111112</v>
      </c>
      <c r="G339" s="10" t="s">
        <v>146</v>
      </c>
      <c r="H339" s="13">
        <f>Tabelle4[[#This Row],[الشروق]]-Tabelle4[[#This Row],[شروق]]</f>
        <v>2.0833333333333814E-3</v>
      </c>
      <c r="I339" s="12">
        <v>0.51597222222222217</v>
      </c>
      <c r="J339" s="10" t="s">
        <v>1072</v>
      </c>
      <c r="K339" s="13">
        <f>Tabelle4[[#This Row],[الظهر]]-Tabelle4[[#This Row],[ظهر]]</f>
        <v>-2.7777777777777679E-3</v>
      </c>
      <c r="L339" s="12">
        <v>0.59166666666666667</v>
      </c>
      <c r="M339" s="10" t="s">
        <v>1073</v>
      </c>
      <c r="N339" s="13">
        <f>Tabelle4[[#This Row],[العصر]]-Tabelle4[[#This Row],[عصر]]</f>
        <v>0</v>
      </c>
      <c r="O339" s="12">
        <v>0.68888888888888899</v>
      </c>
      <c r="P339" s="10" t="s">
        <v>932</v>
      </c>
      <c r="Q339" s="13">
        <f>Tabelle4[[#This Row],[المغرب]]-Tabelle4[[#This Row],[مغرب]]</f>
        <v>-6.9444444444433095E-4</v>
      </c>
      <c r="R339" s="12">
        <v>0.76041666666666663</v>
      </c>
      <c r="S339" s="10" t="s">
        <v>366</v>
      </c>
      <c r="T339" s="13">
        <f>Tabelle4[[#This Row],[العشاء]]-Tabelle4[[#This Row],[عشاء]]</f>
        <v>-4.8611111111112049E-3</v>
      </c>
    </row>
    <row r="340" spans="1:20" x14ac:dyDescent="0.3">
      <c r="A340" s="11">
        <f>Tabelle4[[#This Row],[Datum]]</f>
        <v>43438</v>
      </c>
      <c r="B340" s="30">
        <v>43438</v>
      </c>
      <c r="C340" s="14">
        <v>0.26666666666666666</v>
      </c>
      <c r="D340" s="10" t="s">
        <v>170</v>
      </c>
      <c r="E340" s="13">
        <f>(Tabelle4[[#This Row],[الفجر ]]-Tabelle4[[#This Row],[فجر]])</f>
        <v>5.5555555555555358E-3</v>
      </c>
      <c r="F340" s="12">
        <v>0.3430555555555555</v>
      </c>
      <c r="G340" s="10" t="s">
        <v>140</v>
      </c>
      <c r="H340" s="13">
        <f>Tabelle4[[#This Row],[الشروق]]-Tabelle4[[#This Row],[شروق]]</f>
        <v>2.0833333333332704E-3</v>
      </c>
      <c r="I340" s="12">
        <v>0.51597222222222217</v>
      </c>
      <c r="J340" s="10" t="s">
        <v>1072</v>
      </c>
      <c r="K340" s="13">
        <f>Tabelle4[[#This Row],[الظهر]]-Tabelle4[[#This Row],[ظهر]]</f>
        <v>-2.7777777777777679E-3</v>
      </c>
      <c r="L340" s="12">
        <v>0.59166666666666667</v>
      </c>
      <c r="M340" s="10" t="s">
        <v>1073</v>
      </c>
      <c r="N340" s="13">
        <f>Tabelle4[[#This Row],[العصر]]-Tabelle4[[#This Row],[عصر]]</f>
        <v>0</v>
      </c>
      <c r="O340" s="12">
        <v>0.68819444444444444</v>
      </c>
      <c r="P340" s="10" t="s">
        <v>932</v>
      </c>
      <c r="Q340" s="13">
        <f>Tabelle4[[#This Row],[المغرب]]-Tabelle4[[#This Row],[مغرب]]</f>
        <v>-1.388888888888884E-3</v>
      </c>
      <c r="R340" s="12">
        <v>0.76041666666666663</v>
      </c>
      <c r="S340" s="10" t="s">
        <v>1075</v>
      </c>
      <c r="T340" s="13">
        <f>Tabelle4[[#This Row],[العشاء]]-Tabelle4[[#This Row],[عشاء]]</f>
        <v>-4.1666666666667629E-3</v>
      </c>
    </row>
    <row r="341" spans="1:20" x14ac:dyDescent="0.3">
      <c r="A341" s="11">
        <f>Tabelle4[[#This Row],[Datum]]</f>
        <v>43439</v>
      </c>
      <c r="B341" s="30">
        <v>43439</v>
      </c>
      <c r="C341" s="14">
        <v>0.26805555555555555</v>
      </c>
      <c r="D341" s="10" t="s">
        <v>164</v>
      </c>
      <c r="E341" s="13">
        <f>(Tabelle4[[#This Row],[الفجر ]]-Tabelle4[[#This Row],[فجر]])</f>
        <v>6.2499999999999778E-3</v>
      </c>
      <c r="F341" s="12">
        <v>0.34375</v>
      </c>
      <c r="G341" s="10" t="s">
        <v>134</v>
      </c>
      <c r="H341" s="13">
        <f>Tabelle4[[#This Row],[الشروق]]-Tabelle4[[#This Row],[شروق]]</f>
        <v>2.0833333333333814E-3</v>
      </c>
      <c r="I341" s="12">
        <v>0.51666666666666672</v>
      </c>
      <c r="J341" s="10" t="s">
        <v>1072</v>
      </c>
      <c r="K341" s="13">
        <f>Tabelle4[[#This Row],[الظهر]]-Tabelle4[[#This Row],[ظهر]]</f>
        <v>-2.0833333333332149E-3</v>
      </c>
      <c r="L341" s="12">
        <v>0.59166666666666667</v>
      </c>
      <c r="M341" s="10" t="s">
        <v>1073</v>
      </c>
      <c r="N341" s="13">
        <f>Tabelle4[[#This Row],[العصر]]-Tabelle4[[#This Row],[عصر]]</f>
        <v>0</v>
      </c>
      <c r="O341" s="12">
        <v>0.68819444444444444</v>
      </c>
      <c r="P341" s="10" t="s">
        <v>935</v>
      </c>
      <c r="Q341" s="13">
        <f>Tabelle4[[#This Row],[المغرب]]-Tabelle4[[#This Row],[مغرب]]</f>
        <v>-6.94444444444553E-4</v>
      </c>
      <c r="R341" s="12">
        <v>0.7597222222222223</v>
      </c>
      <c r="S341" s="10" t="s">
        <v>1075</v>
      </c>
      <c r="T341" s="13">
        <f>Tabelle4[[#This Row],[العشاء]]-Tabelle4[[#This Row],[عشاء]]</f>
        <v>-4.8611111111110938E-3</v>
      </c>
    </row>
    <row r="342" spans="1:20" x14ac:dyDescent="0.3">
      <c r="A342" s="11">
        <f>Tabelle4[[#This Row],[Datum]]</f>
        <v>43440</v>
      </c>
      <c r="B342" s="30">
        <v>43440</v>
      </c>
      <c r="C342" s="14">
        <v>0.26874999999999999</v>
      </c>
      <c r="D342" s="10" t="s">
        <v>157</v>
      </c>
      <c r="E342" s="13">
        <f>(Tabelle4[[#This Row],[الفجر ]]-Tabelle4[[#This Row],[فجر]])</f>
        <v>6.2499999999999778E-3</v>
      </c>
      <c r="F342" s="12">
        <v>0.34513888888888888</v>
      </c>
      <c r="G342" s="10" t="s">
        <v>127</v>
      </c>
      <c r="H342" s="13">
        <f>Tabelle4[[#This Row],[الشروق]]-Tabelle4[[#This Row],[شروق]]</f>
        <v>2.0833333333333814E-3</v>
      </c>
      <c r="I342" s="12">
        <v>0.51666666666666672</v>
      </c>
      <c r="J342" s="10" t="s">
        <v>1078</v>
      </c>
      <c r="K342" s="13">
        <f>Tabelle4[[#This Row],[الظهر]]-Tabelle4[[#This Row],[ظهر]]</f>
        <v>-2.7777777777777679E-3</v>
      </c>
      <c r="L342" s="12">
        <v>0.59166666666666667</v>
      </c>
      <c r="M342" s="10" t="s">
        <v>1073</v>
      </c>
      <c r="N342" s="13">
        <f>Tabelle4[[#This Row],[العصر]]-Tabelle4[[#This Row],[عصر]]</f>
        <v>0</v>
      </c>
      <c r="O342" s="12">
        <v>0.6875</v>
      </c>
      <c r="P342" s="10" t="s">
        <v>935</v>
      </c>
      <c r="Q342" s="13">
        <f>Tabelle4[[#This Row],[المغرب]]-Tabelle4[[#This Row],[مغرب]]</f>
        <v>-1.388888888888995E-3</v>
      </c>
      <c r="R342" s="12">
        <v>0.7597222222222223</v>
      </c>
      <c r="S342" s="10" t="s">
        <v>1075</v>
      </c>
      <c r="T342" s="13">
        <f>Tabelle4[[#This Row],[العشاء]]-Tabelle4[[#This Row],[عشاء]]</f>
        <v>-4.8611111111110938E-3</v>
      </c>
    </row>
    <row r="343" spans="1:20" x14ac:dyDescent="0.3">
      <c r="A343" s="11">
        <f>Tabelle4[[#This Row],[Datum]]</f>
        <v>43441</v>
      </c>
      <c r="B343" s="30">
        <v>43441</v>
      </c>
      <c r="C343" s="14">
        <v>0.26944444444444443</v>
      </c>
      <c r="D343" s="10" t="s">
        <v>151</v>
      </c>
      <c r="E343" s="13">
        <f>(Tabelle4[[#This Row],[الفجر ]]-Tabelle4[[#This Row],[فجر]])</f>
        <v>6.2499999999999778E-3</v>
      </c>
      <c r="F343" s="12">
        <v>0.34583333333333338</v>
      </c>
      <c r="G343" s="10" t="s">
        <v>121</v>
      </c>
      <c r="H343" s="13">
        <f>Tabelle4[[#This Row],[الشروق]]-Tabelle4[[#This Row],[شروق]]</f>
        <v>2.0833333333333814E-3</v>
      </c>
      <c r="I343" s="12">
        <v>0.51736111111111105</v>
      </c>
      <c r="J343" s="10" t="s">
        <v>1078</v>
      </c>
      <c r="K343" s="13">
        <f>Tabelle4[[#This Row],[الظهر]]-Tabelle4[[#This Row],[ظهر]]</f>
        <v>-2.083333333333437E-3</v>
      </c>
      <c r="L343" s="12">
        <v>0.59097222222222223</v>
      </c>
      <c r="M343" s="10" t="s">
        <v>1073</v>
      </c>
      <c r="N343" s="13">
        <f>Tabelle4[[#This Row],[العصر]]-Tabelle4[[#This Row],[عصر]]</f>
        <v>-6.9444444444444198E-4</v>
      </c>
      <c r="O343" s="12">
        <v>0.6875</v>
      </c>
      <c r="P343" s="10" t="s">
        <v>935</v>
      </c>
      <c r="Q343" s="13">
        <f>Tabelle4[[#This Row],[المغرب]]-Tabelle4[[#This Row],[مغرب]]</f>
        <v>-1.388888888888995E-3</v>
      </c>
      <c r="R343" s="12">
        <v>0.7597222222222223</v>
      </c>
      <c r="S343" s="10" t="s">
        <v>1075</v>
      </c>
      <c r="T343" s="13">
        <f>Tabelle4[[#This Row],[العشاء]]-Tabelle4[[#This Row],[عشاء]]</f>
        <v>-4.8611111111110938E-3</v>
      </c>
    </row>
    <row r="344" spans="1:20" x14ac:dyDescent="0.3">
      <c r="A344" s="11">
        <f>Tabelle4[[#This Row],[Datum]]</f>
        <v>43442</v>
      </c>
      <c r="B344" s="30">
        <v>43442</v>
      </c>
      <c r="C344" s="14">
        <v>0.27013888888888887</v>
      </c>
      <c r="D344" s="10" t="s">
        <v>145</v>
      </c>
      <c r="E344" s="13">
        <f>(Tabelle4[[#This Row],[الفجر ]]-Tabelle4[[#This Row],[فجر]])</f>
        <v>6.2499999999999778E-3</v>
      </c>
      <c r="F344" s="12">
        <v>0.34652777777777777</v>
      </c>
      <c r="G344" s="10" t="s">
        <v>115</v>
      </c>
      <c r="H344" s="13">
        <f>Tabelle4[[#This Row],[الشروق]]-Tabelle4[[#This Row],[شروق]]</f>
        <v>2.0833333333332704E-3</v>
      </c>
      <c r="I344" s="12">
        <v>0.51736111111111105</v>
      </c>
      <c r="J344" s="10" t="s">
        <v>1081</v>
      </c>
      <c r="K344" s="13">
        <f>Tabelle4[[#This Row],[الظهر]]-Tabelle4[[#This Row],[ظهر]]</f>
        <v>-2.7777777777777679E-3</v>
      </c>
      <c r="L344" s="12">
        <v>0.59097222222222223</v>
      </c>
      <c r="M344" s="10" t="s">
        <v>1082</v>
      </c>
      <c r="N344" s="13">
        <f>Tabelle4[[#This Row],[العصر]]-Tabelle4[[#This Row],[عصر]]</f>
        <v>0</v>
      </c>
      <c r="O344" s="12">
        <v>0.6875</v>
      </c>
      <c r="P344" s="10" t="s">
        <v>935</v>
      </c>
      <c r="Q344" s="13">
        <f>Tabelle4[[#This Row],[المغرب]]-Tabelle4[[#This Row],[مغرب]]</f>
        <v>-1.388888888888995E-3</v>
      </c>
      <c r="R344" s="12">
        <v>0.7597222222222223</v>
      </c>
      <c r="S344" s="10" t="s">
        <v>1075</v>
      </c>
      <c r="T344" s="13">
        <f>Tabelle4[[#This Row],[العشاء]]-Tabelle4[[#This Row],[عشاء]]</f>
        <v>-4.8611111111110938E-3</v>
      </c>
    </row>
    <row r="345" spans="1:20" x14ac:dyDescent="0.3">
      <c r="A345" s="11">
        <f>Tabelle4[[#This Row],[Datum]]</f>
        <v>43443</v>
      </c>
      <c r="B345" s="30">
        <v>43443</v>
      </c>
      <c r="C345" s="14">
        <v>0.27083333333333331</v>
      </c>
      <c r="D345" s="10" t="s">
        <v>139</v>
      </c>
      <c r="E345" s="13">
        <f>(Tabelle4[[#This Row],[الفجر ]]-Tabelle4[[#This Row],[فجر]])</f>
        <v>6.2499999999999778E-3</v>
      </c>
      <c r="F345" s="12">
        <v>0.34722222222222227</v>
      </c>
      <c r="G345" s="10" t="s">
        <v>109</v>
      </c>
      <c r="H345" s="13">
        <f>Tabelle4[[#This Row],[الشروق]]-Tabelle4[[#This Row],[شروق]]</f>
        <v>2.0833333333333814E-3</v>
      </c>
      <c r="I345" s="12">
        <v>0.5180555555555556</v>
      </c>
      <c r="J345" s="10" t="s">
        <v>1081</v>
      </c>
      <c r="K345" s="13">
        <f>Tabelle4[[#This Row],[الظهر]]-Tabelle4[[#This Row],[ظهر]]</f>
        <v>-2.0833333333332149E-3</v>
      </c>
      <c r="L345" s="12">
        <v>0.59097222222222223</v>
      </c>
      <c r="M345" s="10" t="s">
        <v>1082</v>
      </c>
      <c r="N345" s="13">
        <f>Tabelle4[[#This Row],[العصر]]-Tabelle4[[#This Row],[عصر]]</f>
        <v>0</v>
      </c>
      <c r="O345" s="12">
        <v>0.6875</v>
      </c>
      <c r="P345" s="10" t="s">
        <v>1084</v>
      </c>
      <c r="Q345" s="13">
        <f>Tabelle4[[#This Row],[المغرب]]-Tabelle4[[#This Row],[مغرب]]</f>
        <v>-6.9444444444444198E-4</v>
      </c>
      <c r="R345" s="12">
        <v>0.7597222222222223</v>
      </c>
      <c r="S345" s="10" t="s">
        <v>1075</v>
      </c>
      <c r="T345" s="13">
        <f>Tabelle4[[#This Row],[العشاء]]-Tabelle4[[#This Row],[عشاء]]</f>
        <v>-4.8611111111110938E-3</v>
      </c>
    </row>
    <row r="346" spans="1:20" x14ac:dyDescent="0.3">
      <c r="A346" s="11">
        <f>Tabelle4[[#This Row],[Datum]]</f>
        <v>43444</v>
      </c>
      <c r="B346" s="30">
        <v>43444</v>
      </c>
      <c r="C346" s="14">
        <v>0.27083333333333331</v>
      </c>
      <c r="D346" s="10" t="s">
        <v>133</v>
      </c>
      <c r="E346" s="13">
        <f>(Tabelle4[[#This Row],[الفجر ]]-Tabelle4[[#This Row],[فجر]])</f>
        <v>5.5555555555555358E-3</v>
      </c>
      <c r="F346" s="12">
        <v>0.34791666666666665</v>
      </c>
      <c r="G346" s="10" t="s">
        <v>103</v>
      </c>
      <c r="H346" s="13">
        <f>Tabelle4[[#This Row],[الشروق]]-Tabelle4[[#This Row],[شروق]]</f>
        <v>2.0833333333332704E-3</v>
      </c>
      <c r="I346" s="12">
        <v>0.5180555555555556</v>
      </c>
      <c r="J346" s="10" t="s">
        <v>1086</v>
      </c>
      <c r="K346" s="13">
        <f>Tabelle4[[#This Row],[الظهر]]-Tabelle4[[#This Row],[ظهر]]</f>
        <v>-2.7777777777777679E-3</v>
      </c>
      <c r="L346" s="12">
        <v>0.59097222222222223</v>
      </c>
      <c r="M346" s="10" t="s">
        <v>1082</v>
      </c>
      <c r="N346" s="13">
        <f>Tabelle4[[#This Row],[العصر]]-Tabelle4[[#This Row],[عصر]]</f>
        <v>0</v>
      </c>
      <c r="O346" s="12">
        <v>0.68680555555555556</v>
      </c>
      <c r="P346" s="10" t="s">
        <v>1084</v>
      </c>
      <c r="Q346" s="13">
        <f>Tabelle4[[#This Row],[المغرب]]-Tabelle4[[#This Row],[مغرب]]</f>
        <v>-1.388888888888884E-3</v>
      </c>
      <c r="R346" s="12">
        <v>0.7597222222222223</v>
      </c>
      <c r="S346" s="10" t="s">
        <v>1075</v>
      </c>
      <c r="T346" s="13">
        <f>Tabelle4[[#This Row],[العشاء]]-Tabelle4[[#This Row],[عشاء]]</f>
        <v>-4.8611111111110938E-3</v>
      </c>
    </row>
    <row r="347" spans="1:20" x14ac:dyDescent="0.3">
      <c r="A347" s="11">
        <f>Tabelle4[[#This Row],[Datum]]</f>
        <v>43445</v>
      </c>
      <c r="B347" s="30">
        <v>43445</v>
      </c>
      <c r="C347" s="14">
        <v>0.27152777777777776</v>
      </c>
      <c r="D347" s="10" t="s">
        <v>126</v>
      </c>
      <c r="E347" s="13">
        <f>(Tabelle4[[#This Row],[الفجر ]]-Tabelle4[[#This Row],[فجر]])</f>
        <v>5.5555555555555358E-3</v>
      </c>
      <c r="F347" s="12">
        <v>0.34861111111111115</v>
      </c>
      <c r="G347" s="10" t="s">
        <v>97</v>
      </c>
      <c r="H347" s="13">
        <f>Tabelle4[[#This Row],[الشروق]]-Tabelle4[[#This Row],[شروق]]</f>
        <v>2.0833333333333814E-3</v>
      </c>
      <c r="I347" s="12">
        <v>0.51874999999999993</v>
      </c>
      <c r="J347" s="10" t="s">
        <v>1086</v>
      </c>
      <c r="K347" s="13">
        <f>Tabelle4[[#This Row],[الظهر]]-Tabelle4[[#This Row],[ظهر]]</f>
        <v>-2.083333333333437E-3</v>
      </c>
      <c r="L347" s="12">
        <v>0.59097222222222223</v>
      </c>
      <c r="M347" s="10" t="s">
        <v>1082</v>
      </c>
      <c r="N347" s="13">
        <f>Tabelle4[[#This Row],[العصر]]-Tabelle4[[#This Row],[عصر]]</f>
        <v>0</v>
      </c>
      <c r="O347" s="12">
        <v>0.68680555555555556</v>
      </c>
      <c r="P347" s="10" t="s">
        <v>1084</v>
      </c>
      <c r="Q347" s="13">
        <f>Tabelle4[[#This Row],[المغرب]]-Tabelle4[[#This Row],[مغرب]]</f>
        <v>-1.388888888888884E-3</v>
      </c>
      <c r="R347" s="12">
        <v>0.7597222222222223</v>
      </c>
      <c r="S347" s="10" t="s">
        <v>1075</v>
      </c>
      <c r="T347" s="13">
        <f>Tabelle4[[#This Row],[العشاء]]-Tabelle4[[#This Row],[عشاء]]</f>
        <v>-4.8611111111110938E-3</v>
      </c>
    </row>
    <row r="348" spans="1:20" x14ac:dyDescent="0.3">
      <c r="A348" s="11">
        <f>Tabelle4[[#This Row],[Datum]]</f>
        <v>43446</v>
      </c>
      <c r="B348" s="30">
        <v>43446</v>
      </c>
      <c r="C348" s="14">
        <v>0.2722222222222222</v>
      </c>
      <c r="D348" s="10" t="s">
        <v>120</v>
      </c>
      <c r="E348" s="13">
        <f>(Tabelle4[[#This Row],[الفجر ]]-Tabelle4[[#This Row],[فجر]])</f>
        <v>5.5555555555555358E-3</v>
      </c>
      <c r="F348" s="12">
        <v>0.34930555555555554</v>
      </c>
      <c r="G348" s="10" t="s">
        <v>91</v>
      </c>
      <c r="H348" s="13">
        <f>Tabelle4[[#This Row],[الشروق]]-Tabelle4[[#This Row],[شروق]]</f>
        <v>2.0833333333332704E-3</v>
      </c>
      <c r="I348" s="12">
        <v>0.51874999999999993</v>
      </c>
      <c r="J348" s="10" t="s">
        <v>1089</v>
      </c>
      <c r="K348" s="13">
        <f>Tabelle4[[#This Row],[الظهر]]-Tabelle4[[#This Row],[ظهر]]</f>
        <v>-2.7777777777778789E-3</v>
      </c>
      <c r="L348" s="12">
        <v>0.59097222222222223</v>
      </c>
      <c r="M348" s="10" t="s">
        <v>1073</v>
      </c>
      <c r="N348" s="13">
        <f>Tabelle4[[#This Row],[العصر]]-Tabelle4[[#This Row],[عصر]]</f>
        <v>-6.9444444444444198E-4</v>
      </c>
      <c r="O348" s="12">
        <v>0.68680555555555556</v>
      </c>
      <c r="P348" s="10" t="s">
        <v>1084</v>
      </c>
      <c r="Q348" s="13">
        <f>Tabelle4[[#This Row],[المغرب]]-Tabelle4[[#This Row],[مغرب]]</f>
        <v>-1.388888888888884E-3</v>
      </c>
      <c r="R348" s="12">
        <v>0.7597222222222223</v>
      </c>
      <c r="S348" s="10" t="s">
        <v>1075</v>
      </c>
      <c r="T348" s="13">
        <f>Tabelle4[[#This Row],[العشاء]]-Tabelle4[[#This Row],[عشاء]]</f>
        <v>-4.8611111111110938E-3</v>
      </c>
    </row>
    <row r="349" spans="1:20" x14ac:dyDescent="0.3">
      <c r="A349" s="11">
        <f>Tabelle4[[#This Row],[Datum]]</f>
        <v>43447</v>
      </c>
      <c r="B349" s="30">
        <v>43447</v>
      </c>
      <c r="C349" s="14">
        <v>0.27291666666666664</v>
      </c>
      <c r="D349" s="10" t="s">
        <v>120</v>
      </c>
      <c r="E349" s="13">
        <f>(Tabelle4[[#This Row],[الفجر ]]-Tabelle4[[#This Row],[فجر]])</f>
        <v>6.2499999999999778E-3</v>
      </c>
      <c r="F349" s="12">
        <v>0.35000000000000003</v>
      </c>
      <c r="G349" s="10" t="s">
        <v>85</v>
      </c>
      <c r="H349" s="13">
        <f>Tabelle4[[#This Row],[الشروق]]-Tabelle4[[#This Row],[شروق]]</f>
        <v>2.0833333333333814E-3</v>
      </c>
      <c r="I349" s="12">
        <v>0.51944444444444449</v>
      </c>
      <c r="J349" s="10" t="s">
        <v>1089</v>
      </c>
      <c r="K349" s="13">
        <f>Tabelle4[[#This Row],[الظهر]]-Tabelle4[[#This Row],[ظهر]]</f>
        <v>-2.0833333333333259E-3</v>
      </c>
      <c r="L349" s="12">
        <v>0.59097222222222223</v>
      </c>
      <c r="M349" s="10" t="s">
        <v>1073</v>
      </c>
      <c r="N349" s="13">
        <f>Tabelle4[[#This Row],[العصر]]-Tabelle4[[#This Row],[عصر]]</f>
        <v>-6.9444444444444198E-4</v>
      </c>
      <c r="O349" s="12">
        <v>0.68680555555555556</v>
      </c>
      <c r="P349" s="10" t="s">
        <v>1084</v>
      </c>
      <c r="Q349" s="13">
        <f>Tabelle4[[#This Row],[المغرب]]-Tabelle4[[#This Row],[مغرب]]</f>
        <v>-1.388888888888884E-3</v>
      </c>
      <c r="R349" s="12">
        <v>0.7597222222222223</v>
      </c>
      <c r="S349" s="10" t="s">
        <v>1075</v>
      </c>
      <c r="T349" s="13">
        <f>Tabelle4[[#This Row],[العشاء]]-Tabelle4[[#This Row],[عشاء]]</f>
        <v>-4.8611111111110938E-3</v>
      </c>
    </row>
    <row r="350" spans="1:20" x14ac:dyDescent="0.3">
      <c r="A350" s="11">
        <f>Tabelle4[[#This Row],[Datum]]</f>
        <v>43448</v>
      </c>
      <c r="B350" s="30">
        <v>43448</v>
      </c>
      <c r="C350" s="14">
        <v>0.27361111111111108</v>
      </c>
      <c r="D350" s="10" t="s">
        <v>108</v>
      </c>
      <c r="E350" s="13">
        <f>(Tabelle4[[#This Row],[الفجر ]]-Tabelle4[[#This Row],[فجر]])</f>
        <v>6.2499999999999778E-3</v>
      </c>
      <c r="F350" s="12">
        <v>0.35069444444444442</v>
      </c>
      <c r="G350" s="10" t="s">
        <v>79</v>
      </c>
      <c r="H350" s="13">
        <f>Tabelle4[[#This Row],[الشروق]]-Tabelle4[[#This Row],[شروق]]</f>
        <v>2.0833333333332704E-3</v>
      </c>
      <c r="I350" s="12">
        <v>0.51944444444444449</v>
      </c>
      <c r="J350" s="10" t="s">
        <v>1089</v>
      </c>
      <c r="K350" s="13">
        <f>Tabelle4[[#This Row],[الظهر]]-Tabelle4[[#This Row],[ظهر]]</f>
        <v>-2.0833333333333259E-3</v>
      </c>
      <c r="L350" s="12">
        <v>0.59166666666666667</v>
      </c>
      <c r="M350" s="10" t="s">
        <v>1073</v>
      </c>
      <c r="N350" s="13">
        <f>Tabelle4[[#This Row],[العصر]]-Tabelle4[[#This Row],[عصر]]</f>
        <v>0</v>
      </c>
      <c r="O350" s="12">
        <v>0.68680555555555556</v>
      </c>
      <c r="P350" s="10" t="s">
        <v>1084</v>
      </c>
      <c r="Q350" s="13">
        <f>Tabelle4[[#This Row],[المغرب]]-Tabelle4[[#This Row],[مغرب]]</f>
        <v>-1.388888888888884E-3</v>
      </c>
      <c r="R350" s="12">
        <v>0.7597222222222223</v>
      </c>
      <c r="S350" s="10" t="s">
        <v>1075</v>
      </c>
      <c r="T350" s="13">
        <f>Tabelle4[[#This Row],[العشاء]]-Tabelle4[[#This Row],[عشاء]]</f>
        <v>-4.8611111111110938E-3</v>
      </c>
    </row>
    <row r="351" spans="1:20" x14ac:dyDescent="0.3">
      <c r="A351" s="11">
        <f>Tabelle4[[#This Row],[Datum]]</f>
        <v>43449</v>
      </c>
      <c r="B351" s="30">
        <v>43449</v>
      </c>
      <c r="C351" s="14">
        <v>0.27430555555555552</v>
      </c>
      <c r="D351" s="10" t="s">
        <v>102</v>
      </c>
      <c r="E351" s="13">
        <f>(Tabelle4[[#This Row],[الفجر ]]-Tabelle4[[#This Row],[فجر]])</f>
        <v>6.2499999999999778E-3</v>
      </c>
      <c r="F351" s="12">
        <v>0.35138888888888892</v>
      </c>
      <c r="G351" s="10" t="s">
        <v>79</v>
      </c>
      <c r="H351" s="13">
        <f>Tabelle4[[#This Row],[الشروق]]-Tabelle4[[#This Row],[شروق]]</f>
        <v>2.7777777777777679E-3</v>
      </c>
      <c r="I351" s="12">
        <v>0.51944444444444449</v>
      </c>
      <c r="J351" s="10" t="s">
        <v>1093</v>
      </c>
      <c r="K351" s="13">
        <f>Tabelle4[[#This Row],[الظهر]]-Tabelle4[[#This Row],[ظهر]]</f>
        <v>-2.7777777777777679E-3</v>
      </c>
      <c r="L351" s="12">
        <v>0.59166666666666667</v>
      </c>
      <c r="M351" s="10" t="s">
        <v>1073</v>
      </c>
      <c r="N351" s="13">
        <f>Tabelle4[[#This Row],[العصر]]-Tabelle4[[#This Row],[عصر]]</f>
        <v>0</v>
      </c>
      <c r="O351" s="12">
        <v>0.68680555555555556</v>
      </c>
      <c r="P351" s="10" t="s">
        <v>1084</v>
      </c>
      <c r="Q351" s="13">
        <f>Tabelle4[[#This Row],[المغرب]]-Tabelle4[[#This Row],[مغرب]]</f>
        <v>-1.388888888888884E-3</v>
      </c>
      <c r="R351" s="12">
        <v>0.7597222222222223</v>
      </c>
      <c r="S351" s="10" t="s">
        <v>1075</v>
      </c>
      <c r="T351" s="13">
        <f>Tabelle4[[#This Row],[العشاء]]-Tabelle4[[#This Row],[عشاء]]</f>
        <v>-4.8611111111110938E-3</v>
      </c>
    </row>
    <row r="352" spans="1:20" x14ac:dyDescent="0.3">
      <c r="A352" s="11">
        <f>Tabelle4[[#This Row],[Datum]]</f>
        <v>43450</v>
      </c>
      <c r="B352" s="30">
        <v>43450</v>
      </c>
      <c r="C352" s="14">
        <v>0.27499999999999997</v>
      </c>
      <c r="D352" s="10" t="s">
        <v>96</v>
      </c>
      <c r="E352" s="13">
        <f>(Tabelle4[[#This Row],[الفجر ]]-Tabelle4[[#This Row],[فجر]])</f>
        <v>6.2499999999999778E-3</v>
      </c>
      <c r="F352" s="12">
        <v>0.35138888888888892</v>
      </c>
      <c r="G352" s="10" t="s">
        <v>68</v>
      </c>
      <c r="H352" s="13">
        <f>Tabelle4[[#This Row],[الشروق]]-Tabelle4[[#This Row],[شروق]]</f>
        <v>2.0833333333333814E-3</v>
      </c>
      <c r="I352" s="12">
        <v>0.52013888888888882</v>
      </c>
      <c r="J352" s="10" t="s">
        <v>1093</v>
      </c>
      <c r="K352" s="13">
        <f>Tabelle4[[#This Row],[الظهر]]-Tabelle4[[#This Row],[ظهر]]</f>
        <v>-2.083333333333437E-3</v>
      </c>
      <c r="L352" s="12">
        <v>0.59166666666666667</v>
      </c>
      <c r="M352" s="10" t="s">
        <v>1073</v>
      </c>
      <c r="N352" s="13">
        <f>Tabelle4[[#This Row],[العصر]]-Tabelle4[[#This Row],[عصر]]</f>
        <v>0</v>
      </c>
      <c r="O352" s="12">
        <v>0.6875</v>
      </c>
      <c r="P352" s="10" t="s">
        <v>935</v>
      </c>
      <c r="Q352" s="13">
        <f>Tabelle4[[#This Row],[المغرب]]-Tabelle4[[#This Row],[مغرب]]</f>
        <v>-1.388888888888995E-3</v>
      </c>
      <c r="R352" s="12">
        <v>0.76041666666666663</v>
      </c>
      <c r="S352" s="10" t="s">
        <v>366</v>
      </c>
      <c r="T352" s="13">
        <f>Tabelle4[[#This Row],[العشاء]]-Tabelle4[[#This Row],[عشاء]]</f>
        <v>-4.8611111111112049E-3</v>
      </c>
    </row>
    <row r="353" spans="1:20" x14ac:dyDescent="0.3">
      <c r="A353" s="11">
        <f>Tabelle4[[#This Row],[Datum]]</f>
        <v>43451</v>
      </c>
      <c r="B353" s="30">
        <v>43451</v>
      </c>
      <c r="C353" s="14">
        <v>0.27499999999999997</v>
      </c>
      <c r="D353" s="10" t="s">
        <v>96</v>
      </c>
      <c r="E353" s="13">
        <f>(Tabelle4[[#This Row],[الفجر ]]-Tabelle4[[#This Row],[فجر]])</f>
        <v>6.2499999999999778E-3</v>
      </c>
      <c r="F353" s="12">
        <v>0.3520833333333333</v>
      </c>
      <c r="G353" s="10" t="s">
        <v>63</v>
      </c>
      <c r="H353" s="13">
        <f>Tabelle4[[#This Row],[الشروق]]-Tabelle4[[#This Row],[شروق]]</f>
        <v>2.0833333333332704E-3</v>
      </c>
      <c r="I353" s="12">
        <v>0.52013888888888882</v>
      </c>
      <c r="J353" s="10" t="s">
        <v>1096</v>
      </c>
      <c r="K353" s="13">
        <f>Tabelle4[[#This Row],[الظهر]]-Tabelle4[[#This Row],[ظهر]]</f>
        <v>-2.7777777777778789E-3</v>
      </c>
      <c r="L353" s="12">
        <v>0.59166666666666667</v>
      </c>
      <c r="M353" s="10" t="s">
        <v>1066</v>
      </c>
      <c r="N353" s="13">
        <f>Tabelle4[[#This Row],[العصر]]-Tabelle4[[#This Row],[عصر]]</f>
        <v>-6.9444444444444198E-4</v>
      </c>
      <c r="O353" s="12">
        <v>0.6875</v>
      </c>
      <c r="P353" s="10" t="s">
        <v>935</v>
      </c>
      <c r="Q353" s="13">
        <f>Tabelle4[[#This Row],[المغرب]]-Tabelle4[[#This Row],[مغرب]]</f>
        <v>-1.388888888888995E-3</v>
      </c>
      <c r="R353" s="12">
        <v>0.76041666666666663</v>
      </c>
      <c r="S353" s="10" t="s">
        <v>366</v>
      </c>
      <c r="T353" s="13">
        <f>Tabelle4[[#This Row],[العشاء]]-Tabelle4[[#This Row],[عشاء]]</f>
        <v>-4.8611111111112049E-3</v>
      </c>
    </row>
    <row r="354" spans="1:20" x14ac:dyDescent="0.3">
      <c r="A354" s="11">
        <f>Tabelle4[[#This Row],[Datum]]</f>
        <v>43452</v>
      </c>
      <c r="B354" s="30">
        <v>43452</v>
      </c>
      <c r="C354" s="14">
        <v>0.27569444444444446</v>
      </c>
      <c r="D354" s="10" t="s">
        <v>84</v>
      </c>
      <c r="E354" s="13">
        <f>(Tabelle4[[#This Row],[الفجر ]]-Tabelle4[[#This Row],[فجر]])</f>
        <v>6.2500000000000333E-3</v>
      </c>
      <c r="F354" s="12">
        <v>0.3527777777777778</v>
      </c>
      <c r="G354" s="10" t="s">
        <v>52</v>
      </c>
      <c r="H354" s="13">
        <f>Tabelle4[[#This Row],[الشروق]]-Tabelle4[[#This Row],[شروق]]</f>
        <v>2.0833333333333814E-3</v>
      </c>
      <c r="I354" s="12">
        <v>0.52083333333333337</v>
      </c>
      <c r="J354" s="10" t="s">
        <v>1096</v>
      </c>
      <c r="K354" s="13">
        <f>Tabelle4[[#This Row],[الظهر]]-Tabelle4[[#This Row],[ظهر]]</f>
        <v>-2.0833333333333259E-3</v>
      </c>
      <c r="L354" s="12">
        <v>0.59236111111111112</v>
      </c>
      <c r="M354" s="10" t="s">
        <v>1066</v>
      </c>
      <c r="N354" s="13">
        <f>Tabelle4[[#This Row],[العصر]]-Tabelle4[[#This Row],[عصر]]</f>
        <v>0</v>
      </c>
      <c r="O354" s="12">
        <v>0.6875</v>
      </c>
      <c r="P354" s="10" t="s">
        <v>935</v>
      </c>
      <c r="Q354" s="13">
        <f>Tabelle4[[#This Row],[المغرب]]-Tabelle4[[#This Row],[مغرب]]</f>
        <v>-1.388888888888995E-3</v>
      </c>
      <c r="R354" s="12">
        <v>0.76041666666666663</v>
      </c>
      <c r="S354" s="10" t="s">
        <v>366</v>
      </c>
      <c r="T354" s="13">
        <f>Tabelle4[[#This Row],[العشاء]]-Tabelle4[[#This Row],[عشاء]]</f>
        <v>-4.8611111111112049E-3</v>
      </c>
    </row>
    <row r="355" spans="1:20" x14ac:dyDescent="0.3">
      <c r="A355" s="11">
        <f>Tabelle4[[#This Row],[Datum]]</f>
        <v>43453</v>
      </c>
      <c r="B355" s="30">
        <v>43453</v>
      </c>
      <c r="C355" s="14">
        <v>0.27569444444444446</v>
      </c>
      <c r="D355" s="10" t="s">
        <v>84</v>
      </c>
      <c r="E355" s="13">
        <f>(Tabelle4[[#This Row],[الفجر ]]-Tabelle4[[#This Row],[فجر]])</f>
        <v>6.2500000000000333E-3</v>
      </c>
      <c r="F355" s="12">
        <v>0.35347222222222219</v>
      </c>
      <c r="G355" s="10" t="s">
        <v>52</v>
      </c>
      <c r="H355" s="13">
        <f>Tabelle4[[#This Row],[الشروق]]-Tabelle4[[#This Row],[شروق]]</f>
        <v>2.7777777777777679E-3</v>
      </c>
      <c r="I355" s="12">
        <v>0.52083333333333337</v>
      </c>
      <c r="J355" s="10" t="s">
        <v>1099</v>
      </c>
      <c r="K355" s="13">
        <f>Tabelle4[[#This Row],[الظهر]]-Tabelle4[[#This Row],[ظهر]]</f>
        <v>-2.7777777777777679E-3</v>
      </c>
      <c r="L355" s="12">
        <v>0.59236111111111112</v>
      </c>
      <c r="M355" s="10" t="s">
        <v>1066</v>
      </c>
      <c r="N355" s="13">
        <f>Tabelle4[[#This Row],[العصر]]-Tabelle4[[#This Row],[عصر]]</f>
        <v>0</v>
      </c>
      <c r="O355" s="12">
        <v>0.6875</v>
      </c>
      <c r="P355" s="10" t="s">
        <v>932</v>
      </c>
      <c r="Q355" s="13">
        <f>Tabelle4[[#This Row],[المغرب]]-Tabelle4[[#This Row],[مغرب]]</f>
        <v>-2.0833333333333259E-3</v>
      </c>
      <c r="R355" s="12">
        <v>0.76111111111111107</v>
      </c>
      <c r="S355" s="10" t="s">
        <v>372</v>
      </c>
      <c r="T355" s="13">
        <f>Tabelle4[[#This Row],[العشاء]]-Tabelle4[[#This Row],[عشاء]]</f>
        <v>-4.8611111111110938E-3</v>
      </c>
    </row>
    <row r="356" spans="1:20" x14ac:dyDescent="0.3">
      <c r="A356" s="11">
        <f>Tabelle4[[#This Row],[Datum]]</f>
        <v>43454</v>
      </c>
      <c r="B356" s="30">
        <v>43454</v>
      </c>
      <c r="C356" s="14">
        <v>0.27638888888888885</v>
      </c>
      <c r="D356" s="10" t="s">
        <v>73</v>
      </c>
      <c r="E356" s="13">
        <f>(Tabelle4[[#This Row],[الفجر ]]-Tabelle4[[#This Row],[فجر]])</f>
        <v>6.2499999999999778E-3</v>
      </c>
      <c r="F356" s="12">
        <v>0.35347222222222219</v>
      </c>
      <c r="G356" s="10" t="s">
        <v>41</v>
      </c>
      <c r="H356" s="13">
        <f>Tabelle4[[#This Row],[الشروق]]-Tabelle4[[#This Row],[شروق]]</f>
        <v>2.0833333333332704E-3</v>
      </c>
      <c r="I356" s="12">
        <v>0.52152777777777781</v>
      </c>
      <c r="J356" s="10" t="s">
        <v>1099</v>
      </c>
      <c r="K356" s="13">
        <f>Tabelle4[[#This Row],[الظهر]]-Tabelle4[[#This Row],[ظهر]]</f>
        <v>-2.0833333333333259E-3</v>
      </c>
      <c r="L356" s="12">
        <v>0.59236111111111112</v>
      </c>
      <c r="M356" s="10" t="s">
        <v>1062</v>
      </c>
      <c r="N356" s="13">
        <f>Tabelle4[[#This Row],[العصر]]-Tabelle4[[#This Row],[عصر]]</f>
        <v>-6.9444444444444198E-4</v>
      </c>
      <c r="O356" s="12">
        <v>0.68819444444444444</v>
      </c>
      <c r="P356" s="10" t="s">
        <v>932</v>
      </c>
      <c r="Q356" s="13">
        <f>Tabelle4[[#This Row],[المغرب]]-Tabelle4[[#This Row],[مغرب]]</f>
        <v>-1.388888888888884E-3</v>
      </c>
      <c r="R356" s="12">
        <v>0.76111111111111107</v>
      </c>
      <c r="S356" s="10" t="s">
        <v>372</v>
      </c>
      <c r="T356" s="13">
        <f>Tabelle4[[#This Row],[العشاء]]-Tabelle4[[#This Row],[عشاء]]</f>
        <v>-4.8611111111110938E-3</v>
      </c>
    </row>
    <row r="357" spans="1:20" x14ac:dyDescent="0.3">
      <c r="A357" s="11">
        <f>Tabelle4[[#This Row],[Datum]]</f>
        <v>43455</v>
      </c>
      <c r="B357" s="30">
        <v>43455</v>
      </c>
      <c r="C357" s="14">
        <v>0.27638888888888885</v>
      </c>
      <c r="D357" s="10" t="s">
        <v>62</v>
      </c>
      <c r="E357" s="13">
        <f>(Tabelle4[[#This Row],[الفجر ]]-Tabelle4[[#This Row],[فجر]])</f>
        <v>5.5555555555555358E-3</v>
      </c>
      <c r="F357" s="12">
        <v>0.35416666666666669</v>
      </c>
      <c r="G357" s="10" t="s">
        <v>41</v>
      </c>
      <c r="H357" s="13">
        <f>Tabelle4[[#This Row],[الشروق]]-Tabelle4[[#This Row],[شروق]]</f>
        <v>2.7777777777777679E-3</v>
      </c>
      <c r="I357" s="12">
        <v>0.52152777777777781</v>
      </c>
      <c r="J357" s="10" t="s">
        <v>1102</v>
      </c>
      <c r="K357" s="13">
        <f>Tabelle4[[#This Row],[الظهر]]-Tabelle4[[#This Row],[ظهر]]</f>
        <v>-2.7777777777777679E-3</v>
      </c>
      <c r="L357" s="12">
        <v>0.59305555555555556</v>
      </c>
      <c r="M357" s="10" t="s">
        <v>1062</v>
      </c>
      <c r="N357" s="13">
        <f>Tabelle4[[#This Row],[العصر]]-Tabelle4[[#This Row],[عصر]]</f>
        <v>0</v>
      </c>
      <c r="O357" s="12">
        <v>0.68819444444444444</v>
      </c>
      <c r="P357" s="10" t="s">
        <v>1069</v>
      </c>
      <c r="Q357" s="13">
        <f>Tabelle4[[#This Row],[المغرب]]-Tabelle4[[#This Row],[مغرب]]</f>
        <v>-2.0833333333333259E-3</v>
      </c>
      <c r="R357" s="12">
        <v>0.76111111111111107</v>
      </c>
      <c r="S357" s="10" t="s">
        <v>1000</v>
      </c>
      <c r="T357" s="13">
        <f>Tabelle4[[#This Row],[العشاء]]-Tabelle4[[#This Row],[عشاء]]</f>
        <v>-5.5555555555555358E-3</v>
      </c>
    </row>
    <row r="358" spans="1:20" x14ac:dyDescent="0.3">
      <c r="A358" s="11">
        <f>Tabelle4[[#This Row],[Datum]]</f>
        <v>43456</v>
      </c>
      <c r="B358" s="30">
        <v>43456</v>
      </c>
      <c r="C358" s="14">
        <v>0.27708333333333335</v>
      </c>
      <c r="D358" s="10" t="s">
        <v>62</v>
      </c>
      <c r="E358" s="13">
        <f>(Tabelle4[[#This Row],[الفجر ]]-Tabelle4[[#This Row],[فجر]])</f>
        <v>6.2500000000000333E-3</v>
      </c>
      <c r="F358" s="12">
        <v>0.35416666666666669</v>
      </c>
      <c r="G358" s="10" t="s">
        <v>31</v>
      </c>
      <c r="H358" s="13">
        <f>Tabelle4[[#This Row],[الشروق]]-Tabelle4[[#This Row],[شروق]]</f>
        <v>2.0833333333333814E-3</v>
      </c>
      <c r="I358" s="12">
        <v>0.52222222222222225</v>
      </c>
      <c r="J358" s="10" t="s">
        <v>1102</v>
      </c>
      <c r="K358" s="13">
        <f>Tabelle4[[#This Row],[الظهر]]-Tabelle4[[#This Row],[ظهر]]</f>
        <v>-2.0833333333333259E-3</v>
      </c>
      <c r="L358" s="12">
        <v>0.59305555555555556</v>
      </c>
      <c r="M358" s="10" t="s">
        <v>1057</v>
      </c>
      <c r="N358" s="13">
        <f>Tabelle4[[#This Row],[العصر]]-Tabelle4[[#This Row],[عصر]]</f>
        <v>-6.9444444444444198E-4</v>
      </c>
      <c r="O358" s="12">
        <v>0.68888888888888899</v>
      </c>
      <c r="P358" s="10" t="s">
        <v>1069</v>
      </c>
      <c r="Q358" s="13">
        <f>Tabelle4[[#This Row],[المغرب]]-Tabelle4[[#This Row],[مغرب]]</f>
        <v>-1.3888888888887729E-3</v>
      </c>
      <c r="R358" s="12">
        <v>0.76180555555555562</v>
      </c>
      <c r="S358" s="10" t="s">
        <v>1000</v>
      </c>
      <c r="T358" s="13">
        <f>Tabelle4[[#This Row],[العشاء]]-Tabelle4[[#This Row],[عشاء]]</f>
        <v>-4.8611111111109828E-3</v>
      </c>
    </row>
    <row r="359" spans="1:20" x14ac:dyDescent="0.3">
      <c r="A359" s="11">
        <f>Tabelle4[[#This Row],[Datum]]</f>
        <v>43457</v>
      </c>
      <c r="B359" s="30">
        <v>43457</v>
      </c>
      <c r="C359" s="14">
        <v>0.27708333333333335</v>
      </c>
      <c r="D359" s="10" t="s">
        <v>62</v>
      </c>
      <c r="E359" s="13">
        <f>(Tabelle4[[#This Row],[الفجر ]]-Tabelle4[[#This Row],[فجر]])</f>
        <v>6.2500000000000333E-3</v>
      </c>
      <c r="F359" s="12">
        <v>0.35486111111111113</v>
      </c>
      <c r="G359" s="10" t="s">
        <v>31</v>
      </c>
      <c r="H359" s="13">
        <f>Tabelle4[[#This Row],[الشروق]]-Tabelle4[[#This Row],[شروق]]</f>
        <v>2.7777777777778234E-3</v>
      </c>
      <c r="I359" s="12">
        <v>0.52222222222222225</v>
      </c>
      <c r="J359" s="10" t="s">
        <v>1105</v>
      </c>
      <c r="K359" s="13">
        <f>Tabelle4[[#This Row],[الظهر]]-Tabelle4[[#This Row],[ظهر]]</f>
        <v>-2.7777777777777679E-3</v>
      </c>
      <c r="L359" s="12">
        <v>0.59375</v>
      </c>
      <c r="M359" s="10" t="s">
        <v>1057</v>
      </c>
      <c r="N359" s="13">
        <f>Tabelle4[[#This Row],[العصر]]-Tabelle4[[#This Row],[عصر]]</f>
        <v>0</v>
      </c>
      <c r="O359" s="12">
        <v>0.68888888888888899</v>
      </c>
      <c r="P359" s="10" t="s">
        <v>927</v>
      </c>
      <c r="Q359" s="13">
        <f>Tabelle4[[#This Row],[المغرب]]-Tabelle4[[#This Row],[مغرب]]</f>
        <v>-2.0833333333332149E-3</v>
      </c>
      <c r="R359" s="12">
        <v>0.76180555555555562</v>
      </c>
      <c r="S359" s="10" t="s">
        <v>378</v>
      </c>
      <c r="T359" s="13">
        <f>Tabelle4[[#This Row],[العشاء]]-Tabelle4[[#This Row],[عشاء]]</f>
        <v>-5.5555555555555358E-3</v>
      </c>
    </row>
    <row r="360" spans="1:20" x14ac:dyDescent="0.3">
      <c r="A360" s="11">
        <f>Tabelle4[[#This Row],[Datum]]</f>
        <v>43458</v>
      </c>
      <c r="B360" s="30">
        <v>43458</v>
      </c>
      <c r="C360" s="14">
        <v>0.27777777777777779</v>
      </c>
      <c r="D360" s="10" t="s">
        <v>47</v>
      </c>
      <c r="E360" s="13">
        <f>(Tabelle4[[#This Row],[الفجر ]]-Tabelle4[[#This Row],[فجر]])</f>
        <v>6.2500000000000333E-3</v>
      </c>
      <c r="F360" s="12">
        <v>0.35486111111111113</v>
      </c>
      <c r="G360" s="10" t="s">
        <v>12</v>
      </c>
      <c r="H360" s="13">
        <f>Tabelle4[[#This Row],[الشروق]]-Tabelle4[[#This Row],[شروق]]</f>
        <v>2.0833333333333259E-3</v>
      </c>
      <c r="I360" s="12">
        <v>0.5229166666666667</v>
      </c>
      <c r="J360" s="10" t="s">
        <v>1105</v>
      </c>
      <c r="K360" s="13">
        <f>Tabelle4[[#This Row],[الظهر]]-Tabelle4[[#This Row],[ظهر]]</f>
        <v>-2.0833333333333259E-3</v>
      </c>
      <c r="L360" s="12">
        <v>0.59375</v>
      </c>
      <c r="M360" s="10" t="s">
        <v>1054</v>
      </c>
      <c r="N360" s="13">
        <f>Tabelle4[[#This Row],[العصر]]-Tabelle4[[#This Row],[عصر]]</f>
        <v>-6.9444444444444198E-4</v>
      </c>
      <c r="O360" s="12">
        <v>0.68958333333333333</v>
      </c>
      <c r="P360" s="10" t="s">
        <v>927</v>
      </c>
      <c r="Q360" s="13">
        <f>Tabelle4[[#This Row],[المغرب]]-Tabelle4[[#This Row],[مغرب]]</f>
        <v>-1.388888888888884E-3</v>
      </c>
      <c r="R360" s="12">
        <v>0.76250000000000007</v>
      </c>
      <c r="S360" s="10" t="s">
        <v>378</v>
      </c>
      <c r="T360" s="13">
        <f>Tabelle4[[#This Row],[العشاء]]-Tabelle4[[#This Row],[عشاء]]</f>
        <v>-4.8611111111110938E-3</v>
      </c>
    </row>
    <row r="361" spans="1:20" x14ac:dyDescent="0.3">
      <c r="A361" s="11">
        <f>Tabelle4[[#This Row],[Datum]]</f>
        <v>43459</v>
      </c>
      <c r="B361" s="30">
        <v>43459</v>
      </c>
      <c r="C361" s="14">
        <v>0.27777777777777779</v>
      </c>
      <c r="D361" s="10" t="s">
        <v>47</v>
      </c>
      <c r="E361" s="13">
        <f>(Tabelle4[[#This Row],[الفجر ]]-Tabelle4[[#This Row],[فجر]])</f>
        <v>6.2500000000000333E-3</v>
      </c>
      <c r="F361" s="12">
        <v>0.35486111111111113</v>
      </c>
      <c r="G361" s="10" t="s">
        <v>12</v>
      </c>
      <c r="H361" s="13">
        <f>Tabelle4[[#This Row],[الشروق]]-Tabelle4[[#This Row],[شروق]]</f>
        <v>2.0833333333333259E-3</v>
      </c>
      <c r="I361" s="12">
        <v>0.5229166666666667</v>
      </c>
      <c r="J361" s="10" t="s">
        <v>1108</v>
      </c>
      <c r="K361" s="13">
        <f>Tabelle4[[#This Row],[الظهر]]-Tabelle4[[#This Row],[ظهر]]</f>
        <v>-2.7777777777777679E-3</v>
      </c>
      <c r="L361" s="12">
        <v>0.59444444444444444</v>
      </c>
      <c r="M361" s="10" t="s">
        <v>1050</v>
      </c>
      <c r="N361" s="13">
        <f>Tabelle4[[#This Row],[العصر]]-Tabelle4[[#This Row],[عصر]]</f>
        <v>-6.9444444444444198E-4</v>
      </c>
      <c r="O361" s="12">
        <v>0.69027777777777777</v>
      </c>
      <c r="P361" s="10" t="s">
        <v>924</v>
      </c>
      <c r="Q361" s="13">
        <f>Tabelle4[[#This Row],[المغرب]]-Tabelle4[[#This Row],[مغرب]]</f>
        <v>-1.388888888888995E-3</v>
      </c>
      <c r="R361" s="12">
        <v>0.7631944444444444</v>
      </c>
      <c r="S361" s="10" t="s">
        <v>997</v>
      </c>
      <c r="T361" s="13">
        <f>Tabelle4[[#This Row],[العشاء]]-Tabelle4[[#This Row],[عشاء]]</f>
        <v>-4.8611111111112049E-3</v>
      </c>
    </row>
    <row r="362" spans="1:20" x14ac:dyDescent="0.3">
      <c r="A362" s="11">
        <f>Tabelle4[[#This Row],[Datum]]</f>
        <v>43460</v>
      </c>
      <c r="B362" s="30">
        <v>43460</v>
      </c>
      <c r="C362" s="14">
        <v>0.27777777777777779</v>
      </c>
      <c r="D362" s="10" t="s">
        <v>1</v>
      </c>
      <c r="E362" s="13">
        <f>(Tabelle4[[#This Row],[الفجر ]]-Tabelle4[[#This Row],[فجر]])</f>
        <v>5.5555555555555913E-3</v>
      </c>
      <c r="F362" s="12">
        <v>0.35486111111111113</v>
      </c>
      <c r="G362" s="10" t="s">
        <v>12</v>
      </c>
      <c r="H362" s="13">
        <f>Tabelle4[[#This Row],[الشروق]]-Tabelle4[[#This Row],[شروق]]</f>
        <v>2.0833333333333259E-3</v>
      </c>
      <c r="I362" s="12">
        <v>0.52361111111111114</v>
      </c>
      <c r="J362" s="10" t="s">
        <v>1108</v>
      </c>
      <c r="K362" s="13">
        <f>Tabelle4[[#This Row],[الظهر]]-Tabelle4[[#This Row],[ظهر]]</f>
        <v>-2.0833333333333259E-3</v>
      </c>
      <c r="L362" s="12">
        <v>0.59513888888888888</v>
      </c>
      <c r="M362" s="10" t="s">
        <v>1050</v>
      </c>
      <c r="N362" s="13">
        <f>Tabelle4[[#This Row],[العصر]]-Tabelle4[[#This Row],[عصر]]</f>
        <v>0</v>
      </c>
      <c r="O362" s="12">
        <v>0.69027777777777777</v>
      </c>
      <c r="P362" s="10" t="s">
        <v>1059</v>
      </c>
      <c r="Q362" s="13">
        <f>Tabelle4[[#This Row],[المغرب]]-Tabelle4[[#This Row],[مغرب]]</f>
        <v>-2.0833333333333259E-3</v>
      </c>
      <c r="R362" s="12">
        <v>0.7631944444444444</v>
      </c>
      <c r="S362" s="10" t="s">
        <v>384</v>
      </c>
      <c r="T362" s="13">
        <f>Tabelle4[[#This Row],[العشاء]]-Tabelle4[[#This Row],[عشاء]]</f>
        <v>-5.5555555555555358E-3</v>
      </c>
    </row>
    <row r="363" spans="1:20" x14ac:dyDescent="0.3">
      <c r="A363" s="11">
        <f>Tabelle4[[#This Row],[Datum]]</f>
        <v>43461</v>
      </c>
      <c r="B363" s="30">
        <v>43461</v>
      </c>
      <c r="C363" s="14">
        <v>0.27777777777777779</v>
      </c>
      <c r="D363" s="10" t="s">
        <v>1</v>
      </c>
      <c r="E363" s="13">
        <f>(Tabelle4[[#This Row],[الفجر ]]-Tabelle4[[#This Row],[فجر]])</f>
        <v>5.5555555555555913E-3</v>
      </c>
      <c r="F363" s="12">
        <v>0.35555555555555557</v>
      </c>
      <c r="G363" s="10" t="s">
        <v>12</v>
      </c>
      <c r="H363" s="13">
        <f>Tabelle4[[#This Row],[الشروق]]-Tabelle4[[#This Row],[شروق]]</f>
        <v>2.7777777777777679E-3</v>
      </c>
      <c r="I363" s="12">
        <v>0.52361111111111114</v>
      </c>
      <c r="J363" s="10" t="s">
        <v>1111</v>
      </c>
      <c r="K363" s="13">
        <f>Tabelle4[[#This Row],[الظهر]]-Tabelle4[[#This Row],[ظهر]]</f>
        <v>-2.7777777777777679E-3</v>
      </c>
      <c r="L363" s="12">
        <v>0.59513888888888888</v>
      </c>
      <c r="M363" s="10" t="s">
        <v>1048</v>
      </c>
      <c r="N363" s="13">
        <f>Tabelle4[[#This Row],[العصر]]-Tabelle4[[#This Row],[عصر]]</f>
        <v>-6.9444444444444198E-4</v>
      </c>
      <c r="O363" s="12">
        <v>0.69097222222222221</v>
      </c>
      <c r="P363" s="10" t="s">
        <v>1059</v>
      </c>
      <c r="Q363" s="13">
        <f>Tabelle4[[#This Row],[المغرب]]-Tabelle4[[#This Row],[مغرب]]</f>
        <v>-1.388888888888884E-3</v>
      </c>
      <c r="R363" s="12">
        <v>0.76388888888888884</v>
      </c>
      <c r="S363" s="10" t="s">
        <v>384</v>
      </c>
      <c r="T363" s="13">
        <f>Tabelle4[[#This Row],[العشاء]]-Tabelle4[[#This Row],[عشاء]]</f>
        <v>-4.8611111111110938E-3</v>
      </c>
    </row>
    <row r="364" spans="1:20" x14ac:dyDescent="0.3">
      <c r="A364" s="11">
        <f>Tabelle4[[#This Row],[Datum]]</f>
        <v>43462</v>
      </c>
      <c r="B364" s="30">
        <v>43462</v>
      </c>
      <c r="C364" s="14">
        <v>0.27847222222222223</v>
      </c>
      <c r="D364" s="10" t="s">
        <v>1</v>
      </c>
      <c r="E364" s="13">
        <f>(Tabelle4[[#This Row],[الفجر ]]-Tabelle4[[#This Row],[فجر]])</f>
        <v>6.2500000000000333E-3</v>
      </c>
      <c r="F364" s="12">
        <v>0.35555555555555557</v>
      </c>
      <c r="G364" s="10" t="s">
        <v>2</v>
      </c>
      <c r="H364" s="13">
        <f>Tabelle4[[#This Row],[الشروق]]-Tabelle4[[#This Row],[شروق]]</f>
        <v>2.0833333333333814E-3</v>
      </c>
      <c r="I364" s="12">
        <v>0.52430555555555558</v>
      </c>
      <c r="J364" s="10" t="s">
        <v>1111</v>
      </c>
      <c r="K364" s="13">
        <f>Tabelle4[[#This Row],[الظهر]]-Tabelle4[[#This Row],[ظهر]]</f>
        <v>-2.0833333333333259E-3</v>
      </c>
      <c r="L364" s="12">
        <v>0.59583333333333333</v>
      </c>
      <c r="M364" s="10" t="s">
        <v>1046</v>
      </c>
      <c r="N364" s="13">
        <f>Tabelle4[[#This Row],[العصر]]-Tabelle4[[#This Row],[عصر]]</f>
        <v>-6.9444444444444198E-4</v>
      </c>
      <c r="O364" s="12">
        <v>0.69166666666666676</v>
      </c>
      <c r="P364" s="10" t="s">
        <v>921</v>
      </c>
      <c r="Q364" s="13">
        <f>Tabelle4[[#This Row],[المغرب]]-Tabelle4[[#This Row],[مغرب]]</f>
        <v>-1.3888888888887729E-3</v>
      </c>
      <c r="R364" s="12">
        <v>0.76458333333333339</v>
      </c>
      <c r="S364" s="10" t="s">
        <v>390</v>
      </c>
      <c r="T364" s="13">
        <f>Tabelle4[[#This Row],[العشاء]]-Tabelle4[[#This Row],[عشاء]]</f>
        <v>-4.8611111111109828E-3</v>
      </c>
    </row>
    <row r="365" spans="1:20" x14ac:dyDescent="0.3">
      <c r="A365" s="11">
        <f>Tabelle4[[#This Row],[Datum]]</f>
        <v>43463</v>
      </c>
      <c r="B365" s="30">
        <v>43463</v>
      </c>
      <c r="C365" s="14">
        <v>0.27847222222222223</v>
      </c>
      <c r="D365" s="10" t="s">
        <v>1</v>
      </c>
      <c r="E365" s="13">
        <f>(Tabelle4[[#This Row],[الفجر ]]-Tabelle4[[#This Row],[فجر]])</f>
        <v>6.2500000000000333E-3</v>
      </c>
      <c r="F365" s="12">
        <v>0.35555555555555557</v>
      </c>
      <c r="G365" s="10" t="s">
        <v>2</v>
      </c>
      <c r="H365" s="13">
        <f>Tabelle4[[#This Row],[الشروق]]-Tabelle4[[#This Row],[شروق]]</f>
        <v>2.0833333333333814E-3</v>
      </c>
      <c r="I365" s="12">
        <v>0.52430555555555558</v>
      </c>
      <c r="J365" s="10" t="s">
        <v>1114</v>
      </c>
      <c r="K365" s="13">
        <f>Tabelle4[[#This Row],[الظهر]]-Tabelle4[[#This Row],[ظهر]]</f>
        <v>-2.7777777777777679E-3</v>
      </c>
      <c r="L365" s="12">
        <v>0.59652777777777777</v>
      </c>
      <c r="M365" s="10" t="s">
        <v>1039</v>
      </c>
      <c r="N365" s="13">
        <f>Tabelle4[[#This Row],[العصر]]-Tabelle4[[#This Row],[عصر]]</f>
        <v>-6.9444444444444198E-4</v>
      </c>
      <c r="O365" s="12">
        <v>0.69236111111111109</v>
      </c>
      <c r="P365" s="10" t="s">
        <v>1055</v>
      </c>
      <c r="Q365" s="13">
        <f>Tabelle4[[#This Row],[المغرب]]-Tabelle4[[#This Row],[مغرب]]</f>
        <v>-1.388888888888884E-3</v>
      </c>
      <c r="R365" s="12">
        <v>0.76458333333333339</v>
      </c>
      <c r="S365" s="10" t="s">
        <v>1042</v>
      </c>
      <c r="T365" s="13">
        <f>Tabelle4[[#This Row],[العشاء]]-Tabelle4[[#This Row],[عشاء]]</f>
        <v>-5.5555555555555358E-3</v>
      </c>
    </row>
    <row r="366" spans="1:20" x14ac:dyDescent="0.3">
      <c r="A366" s="11">
        <f>Tabelle4[[#This Row],[Datum]]</f>
        <v>43464</v>
      </c>
      <c r="B366" s="30">
        <v>43464</v>
      </c>
      <c r="C366" s="14">
        <v>0.27847222222222223</v>
      </c>
      <c r="D366" s="10" t="s">
        <v>1</v>
      </c>
      <c r="E366" s="13">
        <f>(Tabelle4[[#This Row],[الفجر ]]-Tabelle4[[#This Row],[فجر]])</f>
        <v>6.2500000000000333E-3</v>
      </c>
      <c r="F366" s="12">
        <v>0.35555555555555557</v>
      </c>
      <c r="G366" s="10" t="s">
        <v>2</v>
      </c>
      <c r="H366" s="13">
        <f>Tabelle4[[#This Row],[الشروق]]-Tabelle4[[#This Row],[شروق]]</f>
        <v>2.0833333333333814E-3</v>
      </c>
      <c r="I366" s="12">
        <v>0.52500000000000002</v>
      </c>
      <c r="J366" s="10" t="s">
        <v>1114</v>
      </c>
      <c r="K366" s="13">
        <f>Tabelle4[[#This Row],[الظهر]]-Tabelle4[[#This Row],[ظهر]]</f>
        <v>-2.0833333333333259E-3</v>
      </c>
      <c r="L366" s="12">
        <v>0.59722222222222221</v>
      </c>
      <c r="M366" s="10" t="s">
        <v>1039</v>
      </c>
      <c r="N366" s="13">
        <f>Tabelle4[[#This Row],[العصر]]-Tabelle4[[#This Row],[عصر]]</f>
        <v>0</v>
      </c>
      <c r="O366" s="12">
        <v>0.69236111111111109</v>
      </c>
      <c r="P366" s="10" t="s">
        <v>919</v>
      </c>
      <c r="Q366" s="13">
        <f>Tabelle4[[#This Row],[المغرب]]-Tabelle4[[#This Row],[مغرب]]</f>
        <v>-2.083333333333437E-3</v>
      </c>
      <c r="R366" s="12">
        <v>0.76527777777777783</v>
      </c>
      <c r="S366" s="10" t="s">
        <v>396</v>
      </c>
      <c r="T366" s="13">
        <f>Tabelle4[[#This Row],[العشاء]]-Tabelle4[[#This Row],[عشاء]]</f>
        <v>-5.5555555555555358E-3</v>
      </c>
    </row>
  </sheetData>
  <phoneticPr fontId="4" type="noConversion"/>
  <conditionalFormatting sqref="E2">
    <cfRule type="expression" dxfId="58" priority="46">
      <formula>$E$1&lt;0</formula>
    </cfRule>
  </conditionalFormatting>
  <conditionalFormatting sqref="E3:E93">
    <cfRule type="expression" dxfId="57" priority="44">
      <formula>$E$1&lt;0</formula>
    </cfRule>
  </conditionalFormatting>
  <conditionalFormatting sqref="E94:E366">
    <cfRule type="expression" dxfId="56" priority="43">
      <formula>$E$1&lt;0</formula>
    </cfRule>
  </conditionalFormatting>
  <conditionalFormatting sqref="E2:E366">
    <cfRule type="cellIs" dxfId="55" priority="31" operator="lessThan">
      <formula>0</formula>
    </cfRule>
    <cfRule type="cellIs" dxfId="54" priority="32" operator="greaterThan">
      <formula>0</formula>
    </cfRule>
  </conditionalFormatting>
  <conditionalFormatting sqref="H2:H366">
    <cfRule type="expression" dxfId="53" priority="30">
      <formula>$E$1&lt;0</formula>
    </cfRule>
  </conditionalFormatting>
  <conditionalFormatting sqref="H2:H366">
    <cfRule type="cellIs" dxfId="52" priority="28" operator="lessThan">
      <formula>0</formula>
    </cfRule>
    <cfRule type="cellIs" dxfId="51" priority="29" operator="greaterThan">
      <formula>0</formula>
    </cfRule>
  </conditionalFormatting>
  <conditionalFormatting sqref="K2:K366">
    <cfRule type="expression" dxfId="50" priority="27">
      <formula>$E$1&lt;0</formula>
    </cfRule>
  </conditionalFormatting>
  <conditionalFormatting sqref="K2:K366">
    <cfRule type="cellIs" dxfId="49" priority="25" operator="lessThan">
      <formula>0</formula>
    </cfRule>
    <cfRule type="cellIs" dxfId="48" priority="26" operator="greaterThan">
      <formula>0</formula>
    </cfRule>
  </conditionalFormatting>
  <conditionalFormatting sqref="Q2:Q366">
    <cfRule type="expression" dxfId="47" priority="21">
      <formula>$E$1&lt;0</formula>
    </cfRule>
  </conditionalFormatting>
  <conditionalFormatting sqref="Q2:Q366">
    <cfRule type="cellIs" dxfId="46" priority="19" operator="lessThan">
      <formula>0</formula>
    </cfRule>
    <cfRule type="cellIs" dxfId="45" priority="20" operator="greaterThan">
      <formula>0</formula>
    </cfRule>
  </conditionalFormatting>
  <conditionalFormatting sqref="T2:T16 T18:T366">
    <cfRule type="expression" dxfId="44" priority="18">
      <formula>$E$1&lt;0</formula>
    </cfRule>
  </conditionalFormatting>
  <conditionalFormatting sqref="T2:T16 T18:T366">
    <cfRule type="cellIs" dxfId="43" priority="16" operator="lessThan">
      <formula>0</formula>
    </cfRule>
    <cfRule type="cellIs" dxfId="42" priority="17" operator="greaterThan">
      <formula>0</formula>
    </cfRule>
  </conditionalFormatting>
  <conditionalFormatting sqref="T17">
    <cfRule type="expression" dxfId="41" priority="15">
      <formula>$E$1&lt;0</formula>
    </cfRule>
  </conditionalFormatting>
  <conditionalFormatting sqref="T17">
    <cfRule type="cellIs" dxfId="40" priority="13" operator="lessThan">
      <formula>0</formula>
    </cfRule>
    <cfRule type="cellIs" dxfId="39" priority="14" operator="greaterThan">
      <formula>0</formula>
    </cfRule>
  </conditionalFormatting>
  <conditionalFormatting sqref="N2:N366">
    <cfRule type="expression" dxfId="38" priority="12">
      <formula>$E$1&lt;0</formula>
    </cfRule>
  </conditionalFormatting>
  <conditionalFormatting sqref="N2:N366">
    <cfRule type="cellIs" dxfId="37" priority="10" operator="lessThan">
      <formula>0</formula>
    </cfRule>
    <cfRule type="cellIs" dxfId="36" priority="11" operator="greaterThan">
      <formula>0</formula>
    </cfRule>
  </conditionalFormatting>
  <conditionalFormatting sqref="U2">
    <cfRule type="expression" dxfId="35" priority="9">
      <formula>$E$1&lt;0</formula>
    </cfRule>
  </conditionalFormatting>
  <conditionalFormatting sqref="U2">
    <cfRule type="cellIs" dxfId="34" priority="7" operator="lessThan">
      <formula>0</formula>
    </cfRule>
    <cfRule type="cellIs" dxfId="33" priority="8" operator="greaterThan">
      <formula>0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D5D30-7BCE-4381-A5DF-CC2571D88321}">
  <dimension ref="A1:AL32"/>
  <sheetViews>
    <sheetView rightToLeft="1" workbookViewId="0">
      <selection activeCell="E18" sqref="E18"/>
    </sheetView>
  </sheetViews>
  <sheetFormatPr baseColWidth="10" defaultRowHeight="13.8" x14ac:dyDescent="0.25"/>
  <cols>
    <col min="7" max="7" width="6.59765625" bestFit="1" customWidth="1"/>
    <col min="8" max="38" width="5.3984375" bestFit="1" customWidth="1"/>
  </cols>
  <sheetData>
    <row r="1" spans="1:38" ht="16.2" thickBot="1" x14ac:dyDescent="0.3">
      <c r="A1" s="31" t="s">
        <v>1117</v>
      </c>
      <c r="B1" s="31" t="s">
        <v>1127</v>
      </c>
      <c r="C1" s="31" t="s">
        <v>1128</v>
      </c>
      <c r="D1" s="32" t="s">
        <v>1124</v>
      </c>
      <c r="G1" s="31" t="s">
        <v>1117</v>
      </c>
      <c r="H1" s="33">
        <v>43100</v>
      </c>
      <c r="I1" s="37">
        <v>43101</v>
      </c>
      <c r="J1" s="33">
        <v>43102</v>
      </c>
      <c r="K1" s="37">
        <v>43103</v>
      </c>
      <c r="L1" s="33">
        <v>43104</v>
      </c>
      <c r="M1" s="37">
        <v>43105</v>
      </c>
      <c r="N1" s="33">
        <v>43106</v>
      </c>
      <c r="O1" s="37">
        <v>43107</v>
      </c>
      <c r="P1" s="33">
        <v>43108</v>
      </c>
      <c r="Q1" s="37">
        <v>43109</v>
      </c>
      <c r="R1" s="33">
        <v>43110</v>
      </c>
      <c r="S1" s="37">
        <v>43111</v>
      </c>
      <c r="T1" s="33">
        <v>43112</v>
      </c>
      <c r="U1" s="37">
        <v>43113</v>
      </c>
      <c r="V1" s="33">
        <v>43114</v>
      </c>
      <c r="W1" s="37">
        <v>43115</v>
      </c>
      <c r="X1" s="33">
        <v>43116</v>
      </c>
      <c r="Y1" s="37">
        <v>43117</v>
      </c>
      <c r="Z1" s="33">
        <v>43118</v>
      </c>
      <c r="AA1" s="37">
        <v>43119</v>
      </c>
      <c r="AB1" s="33">
        <v>43120</v>
      </c>
      <c r="AC1" s="37">
        <v>43121</v>
      </c>
      <c r="AD1" s="33">
        <v>43122</v>
      </c>
      <c r="AE1" s="37">
        <v>43123</v>
      </c>
      <c r="AF1" s="33">
        <v>43124</v>
      </c>
      <c r="AG1" s="37">
        <v>43125</v>
      </c>
      <c r="AH1" s="33">
        <v>43126</v>
      </c>
      <c r="AI1" s="37">
        <v>43127</v>
      </c>
      <c r="AJ1" s="33">
        <v>43128</v>
      </c>
      <c r="AK1" s="37">
        <v>43129</v>
      </c>
      <c r="AL1" s="33">
        <v>43130</v>
      </c>
    </row>
    <row r="2" spans="1:38" ht="16.2" thickBot="1" x14ac:dyDescent="0.3">
      <c r="A2" s="33">
        <v>43100</v>
      </c>
      <c r="B2" s="34">
        <v>0.27847222222222223</v>
      </c>
      <c r="C2" s="35" t="s">
        <v>1</v>
      </c>
      <c r="D2" s="36">
        <v>6.2500000000000333E-3</v>
      </c>
      <c r="G2" s="31" t="s">
        <v>1127</v>
      </c>
      <c r="H2" s="34">
        <v>0.27847222222222223</v>
      </c>
      <c r="I2" s="38">
        <v>0.27847222222222223</v>
      </c>
      <c r="J2" s="34">
        <v>0.27847222222222223</v>
      </c>
      <c r="K2" s="38">
        <v>0.27847222222222223</v>
      </c>
      <c r="L2" s="34">
        <v>0.27847222222222223</v>
      </c>
      <c r="M2" s="38">
        <v>0.27847222222222223</v>
      </c>
      <c r="N2" s="34">
        <v>0.27847222222222223</v>
      </c>
      <c r="O2" s="38">
        <v>0.27777777777777779</v>
      </c>
      <c r="P2" s="34">
        <v>0.27777777777777779</v>
      </c>
      <c r="Q2" s="38">
        <v>0.27777777777777779</v>
      </c>
      <c r="R2" s="34">
        <v>0.27708333333333335</v>
      </c>
      <c r="S2" s="38">
        <v>0.27708333333333335</v>
      </c>
      <c r="T2" s="34">
        <v>0.27638888888888885</v>
      </c>
      <c r="U2" s="38">
        <v>0.27638888888888885</v>
      </c>
      <c r="V2" s="34">
        <v>0.27569444444444446</v>
      </c>
      <c r="W2" s="38">
        <v>0.27569444444444446</v>
      </c>
      <c r="X2" s="34">
        <v>0.27499999999999997</v>
      </c>
      <c r="Y2" s="38">
        <v>0.27430555555555552</v>
      </c>
      <c r="Z2" s="34">
        <v>0.27361111111111108</v>
      </c>
      <c r="AA2" s="38">
        <v>0.27361111111111108</v>
      </c>
      <c r="AB2" s="34">
        <v>0.27291666666666664</v>
      </c>
      <c r="AC2" s="38">
        <v>0.2722222222222222</v>
      </c>
      <c r="AD2" s="34">
        <v>0.27152777777777776</v>
      </c>
      <c r="AE2" s="38">
        <v>0.27083333333333331</v>
      </c>
      <c r="AF2" s="34">
        <v>0.27083333333333331</v>
      </c>
      <c r="AG2" s="38">
        <v>0.27013888888888887</v>
      </c>
      <c r="AH2" s="34">
        <v>0.26944444444444443</v>
      </c>
      <c r="AI2" s="38">
        <v>0.26805555555555555</v>
      </c>
      <c r="AJ2" s="34">
        <v>0.2673611111111111</v>
      </c>
      <c r="AK2" s="38">
        <v>0.26666666666666666</v>
      </c>
      <c r="AL2" s="34">
        <v>0.26597222222222222</v>
      </c>
    </row>
    <row r="3" spans="1:38" ht="16.2" thickBot="1" x14ac:dyDescent="0.3">
      <c r="A3" s="37">
        <v>43101</v>
      </c>
      <c r="B3" s="38">
        <v>0.27847222222222223</v>
      </c>
      <c r="C3" s="39" t="s">
        <v>8</v>
      </c>
      <c r="D3" s="40">
        <v>5.5555555555555913E-3</v>
      </c>
      <c r="G3" s="31" t="s">
        <v>1128</v>
      </c>
      <c r="H3" s="35" t="s">
        <v>1</v>
      </c>
      <c r="I3" s="39" t="s">
        <v>8</v>
      </c>
      <c r="J3" s="35" t="s">
        <v>8</v>
      </c>
      <c r="K3" s="39" t="s">
        <v>8</v>
      </c>
      <c r="L3" s="35" t="s">
        <v>1</v>
      </c>
      <c r="M3" s="39" t="s">
        <v>1</v>
      </c>
      <c r="N3" s="35" t="s">
        <v>1</v>
      </c>
      <c r="O3" s="39" t="s">
        <v>1</v>
      </c>
      <c r="P3" s="35" t="s">
        <v>1</v>
      </c>
      <c r="Q3" s="39" t="s">
        <v>47</v>
      </c>
      <c r="R3" s="35" t="s">
        <v>47</v>
      </c>
      <c r="S3" s="39" t="s">
        <v>47</v>
      </c>
      <c r="T3" s="35" t="s">
        <v>62</v>
      </c>
      <c r="U3" s="39" t="s">
        <v>62</v>
      </c>
      <c r="V3" s="35" t="s">
        <v>73</v>
      </c>
      <c r="W3" s="39" t="s">
        <v>73</v>
      </c>
      <c r="X3" s="35" t="s">
        <v>84</v>
      </c>
      <c r="Y3" s="39" t="s">
        <v>84</v>
      </c>
      <c r="Z3" s="35" t="s">
        <v>96</v>
      </c>
      <c r="AA3" s="39" t="s">
        <v>102</v>
      </c>
      <c r="AB3" s="35" t="s">
        <v>108</v>
      </c>
      <c r="AC3" s="39" t="s">
        <v>108</v>
      </c>
      <c r="AD3" s="35" t="s">
        <v>120</v>
      </c>
      <c r="AE3" s="39" t="s">
        <v>126</v>
      </c>
      <c r="AF3" s="35" t="s">
        <v>133</v>
      </c>
      <c r="AG3" s="39" t="s">
        <v>139</v>
      </c>
      <c r="AH3" s="35" t="s">
        <v>145</v>
      </c>
      <c r="AI3" s="39" t="s">
        <v>151</v>
      </c>
      <c r="AJ3" s="35" t="s">
        <v>157</v>
      </c>
      <c r="AK3" s="39" t="s">
        <v>164</v>
      </c>
      <c r="AL3" s="35" t="s">
        <v>170</v>
      </c>
    </row>
    <row r="4" spans="1:38" ht="16.2" thickBot="1" x14ac:dyDescent="0.3">
      <c r="A4" s="33">
        <v>43102</v>
      </c>
      <c r="B4" s="34">
        <v>0.27847222222222223</v>
      </c>
      <c r="C4" s="35" t="s">
        <v>8</v>
      </c>
      <c r="D4" s="36">
        <v>5.5555555555555913E-3</v>
      </c>
      <c r="G4" s="32" t="s">
        <v>1124</v>
      </c>
      <c r="H4" s="36">
        <v>6.2500000000000333E-3</v>
      </c>
      <c r="I4" s="40">
        <v>5.5555555555555913E-3</v>
      </c>
      <c r="J4" s="36">
        <v>5.5555555555555913E-3</v>
      </c>
      <c r="K4" s="40">
        <v>5.5555555555555913E-3</v>
      </c>
      <c r="L4" s="36">
        <v>6.2500000000000333E-3</v>
      </c>
      <c r="M4" s="40">
        <v>6.2500000000000333E-3</v>
      </c>
      <c r="N4" s="36">
        <v>6.2500000000000333E-3</v>
      </c>
      <c r="O4" s="40">
        <v>5.5555555555555913E-3</v>
      </c>
      <c r="P4" s="36">
        <v>5.5555555555555913E-3</v>
      </c>
      <c r="Q4" s="40">
        <v>6.2500000000000333E-3</v>
      </c>
      <c r="R4" s="36">
        <v>5.5555555555555913E-3</v>
      </c>
      <c r="S4" s="40">
        <v>5.5555555555555913E-3</v>
      </c>
      <c r="T4" s="36">
        <v>5.5555555555555358E-3</v>
      </c>
      <c r="U4" s="40">
        <v>5.5555555555555358E-3</v>
      </c>
      <c r="V4" s="36">
        <v>5.5555555555555913E-3</v>
      </c>
      <c r="W4" s="40">
        <v>5.5555555555555913E-3</v>
      </c>
      <c r="X4" s="36">
        <v>5.5555555555555358E-3</v>
      </c>
      <c r="Y4" s="40">
        <v>4.8611111111110938E-3</v>
      </c>
      <c r="Z4" s="36">
        <v>4.8611111111110938E-3</v>
      </c>
      <c r="AA4" s="40">
        <v>5.5555555555555358E-3</v>
      </c>
      <c r="AB4" s="36">
        <v>5.5555555555555358E-3</v>
      </c>
      <c r="AC4" s="40">
        <v>4.8611111111110938E-3</v>
      </c>
      <c r="AD4" s="36">
        <v>4.8611111111110938E-3</v>
      </c>
      <c r="AE4" s="40">
        <v>4.8611111111110938E-3</v>
      </c>
      <c r="AF4" s="36">
        <v>5.5555555555555358E-3</v>
      </c>
      <c r="AG4" s="40">
        <v>5.5555555555555358E-3</v>
      </c>
      <c r="AH4" s="36">
        <v>5.5555555555555358E-3</v>
      </c>
      <c r="AI4" s="40">
        <v>4.8611111111110938E-3</v>
      </c>
      <c r="AJ4" s="36">
        <v>4.8611111111110938E-3</v>
      </c>
      <c r="AK4" s="40">
        <v>4.8611111111110938E-3</v>
      </c>
      <c r="AL4" s="36">
        <v>4.8611111111110938E-3</v>
      </c>
    </row>
    <row r="5" spans="1:38" ht="15.6" x14ac:dyDescent="0.25">
      <c r="A5" s="37">
        <v>43103</v>
      </c>
      <c r="B5" s="38">
        <v>0.27847222222222223</v>
      </c>
      <c r="C5" s="39" t="s">
        <v>8</v>
      </c>
      <c r="D5" s="40">
        <v>5.5555555555555913E-3</v>
      </c>
    </row>
    <row r="6" spans="1:38" ht="15.6" x14ac:dyDescent="0.25">
      <c r="A6" s="33">
        <v>43104</v>
      </c>
      <c r="B6" s="34">
        <v>0.27847222222222223</v>
      </c>
      <c r="C6" s="35" t="s">
        <v>1</v>
      </c>
      <c r="D6" s="36">
        <v>6.2500000000000333E-3</v>
      </c>
    </row>
    <row r="7" spans="1:38" ht="15.6" x14ac:dyDescent="0.25">
      <c r="A7" s="37">
        <v>43105</v>
      </c>
      <c r="B7" s="38">
        <v>0.27847222222222223</v>
      </c>
      <c r="C7" s="39" t="s">
        <v>1</v>
      </c>
      <c r="D7" s="40">
        <v>6.2500000000000333E-3</v>
      </c>
    </row>
    <row r="8" spans="1:38" ht="15.6" x14ac:dyDescent="0.25">
      <c r="A8" s="33">
        <v>43106</v>
      </c>
      <c r="B8" s="34">
        <v>0.27847222222222223</v>
      </c>
      <c r="C8" s="35" t="s">
        <v>1</v>
      </c>
      <c r="D8" s="36">
        <v>6.2500000000000333E-3</v>
      </c>
    </row>
    <row r="9" spans="1:38" ht="15.6" x14ac:dyDescent="0.25">
      <c r="A9" s="37">
        <v>43107</v>
      </c>
      <c r="B9" s="38">
        <v>0.27777777777777779</v>
      </c>
      <c r="C9" s="39" t="s">
        <v>1</v>
      </c>
      <c r="D9" s="40">
        <v>5.5555555555555913E-3</v>
      </c>
    </row>
    <row r="10" spans="1:38" ht="15.6" x14ac:dyDescent="0.25">
      <c r="A10" s="33">
        <v>43108</v>
      </c>
      <c r="B10" s="34">
        <v>0.27777777777777779</v>
      </c>
      <c r="C10" s="35" t="s">
        <v>1</v>
      </c>
      <c r="D10" s="36">
        <v>5.5555555555555913E-3</v>
      </c>
    </row>
    <row r="11" spans="1:38" ht="15.6" x14ac:dyDescent="0.25">
      <c r="A11" s="37">
        <v>43109</v>
      </c>
      <c r="B11" s="38">
        <v>0.27777777777777779</v>
      </c>
      <c r="C11" s="39" t="s">
        <v>47</v>
      </c>
      <c r="D11" s="40">
        <v>6.2500000000000333E-3</v>
      </c>
    </row>
    <row r="12" spans="1:38" ht="15.6" x14ac:dyDescent="0.25">
      <c r="A12" s="33">
        <v>43110</v>
      </c>
      <c r="B12" s="34">
        <v>0.27708333333333335</v>
      </c>
      <c r="C12" s="35" t="s">
        <v>47</v>
      </c>
      <c r="D12" s="36">
        <v>5.5555555555555913E-3</v>
      </c>
    </row>
    <row r="13" spans="1:38" ht="15.6" x14ac:dyDescent="0.25">
      <c r="A13" s="37">
        <v>43111</v>
      </c>
      <c r="B13" s="38">
        <v>0.27708333333333335</v>
      </c>
      <c r="C13" s="39" t="s">
        <v>47</v>
      </c>
      <c r="D13" s="40">
        <v>5.5555555555555913E-3</v>
      </c>
    </row>
    <row r="14" spans="1:38" ht="15.6" x14ac:dyDescent="0.25">
      <c r="A14" s="33">
        <v>43112</v>
      </c>
      <c r="B14" s="34">
        <v>0.27638888888888885</v>
      </c>
      <c r="C14" s="35" t="s">
        <v>62</v>
      </c>
      <c r="D14" s="36">
        <v>5.5555555555555358E-3</v>
      </c>
    </row>
    <row r="15" spans="1:38" ht="15.6" x14ac:dyDescent="0.25">
      <c r="A15" s="37">
        <v>43113</v>
      </c>
      <c r="B15" s="38">
        <v>0.27638888888888885</v>
      </c>
      <c r="C15" s="39" t="s">
        <v>62</v>
      </c>
      <c r="D15" s="40">
        <v>5.5555555555555358E-3</v>
      </c>
    </row>
    <row r="16" spans="1:38" ht="15.6" x14ac:dyDescent="0.25">
      <c r="A16" s="33">
        <v>43114</v>
      </c>
      <c r="B16" s="34">
        <v>0.27569444444444446</v>
      </c>
      <c r="C16" s="35" t="s">
        <v>73</v>
      </c>
      <c r="D16" s="36">
        <v>5.5555555555555913E-3</v>
      </c>
    </row>
    <row r="17" spans="1:4" ht="15.6" x14ac:dyDescent="0.25">
      <c r="A17" s="37">
        <v>43115</v>
      </c>
      <c r="B17" s="38">
        <v>0.27569444444444446</v>
      </c>
      <c r="C17" s="39" t="s">
        <v>73</v>
      </c>
      <c r="D17" s="40">
        <v>5.5555555555555913E-3</v>
      </c>
    </row>
    <row r="18" spans="1:4" ht="15.6" x14ac:dyDescent="0.25">
      <c r="A18" s="33">
        <v>43116</v>
      </c>
      <c r="B18" s="34">
        <v>0.27499999999999997</v>
      </c>
      <c r="C18" s="35" t="s">
        <v>84</v>
      </c>
      <c r="D18" s="36">
        <v>5.5555555555555358E-3</v>
      </c>
    </row>
    <row r="19" spans="1:4" ht="15.6" x14ac:dyDescent="0.25">
      <c r="A19" s="37">
        <v>43117</v>
      </c>
      <c r="B19" s="38">
        <v>0.27430555555555552</v>
      </c>
      <c r="C19" s="39" t="s">
        <v>84</v>
      </c>
      <c r="D19" s="40">
        <v>4.8611111111110938E-3</v>
      </c>
    </row>
    <row r="20" spans="1:4" ht="15.6" x14ac:dyDescent="0.25">
      <c r="A20" s="33">
        <v>43118</v>
      </c>
      <c r="B20" s="34">
        <v>0.27361111111111108</v>
      </c>
      <c r="C20" s="35" t="s">
        <v>96</v>
      </c>
      <c r="D20" s="36">
        <v>4.8611111111110938E-3</v>
      </c>
    </row>
    <row r="21" spans="1:4" ht="15.6" x14ac:dyDescent="0.25">
      <c r="A21" s="37">
        <v>43119</v>
      </c>
      <c r="B21" s="38">
        <v>0.27361111111111108</v>
      </c>
      <c r="C21" s="39" t="s">
        <v>102</v>
      </c>
      <c r="D21" s="40">
        <v>5.5555555555555358E-3</v>
      </c>
    </row>
    <row r="22" spans="1:4" ht="15.6" x14ac:dyDescent="0.25">
      <c r="A22" s="33">
        <v>43120</v>
      </c>
      <c r="B22" s="34">
        <v>0.27291666666666664</v>
      </c>
      <c r="C22" s="35" t="s">
        <v>108</v>
      </c>
      <c r="D22" s="36">
        <v>5.5555555555555358E-3</v>
      </c>
    </row>
    <row r="23" spans="1:4" ht="15.6" x14ac:dyDescent="0.25">
      <c r="A23" s="37">
        <v>43121</v>
      </c>
      <c r="B23" s="38">
        <v>0.2722222222222222</v>
      </c>
      <c r="C23" s="39" t="s">
        <v>108</v>
      </c>
      <c r="D23" s="40">
        <v>4.8611111111110938E-3</v>
      </c>
    </row>
    <row r="24" spans="1:4" ht="15.6" x14ac:dyDescent="0.25">
      <c r="A24" s="33">
        <v>43122</v>
      </c>
      <c r="B24" s="34">
        <v>0.27152777777777776</v>
      </c>
      <c r="C24" s="35" t="s">
        <v>120</v>
      </c>
      <c r="D24" s="36">
        <v>4.8611111111110938E-3</v>
      </c>
    </row>
    <row r="25" spans="1:4" ht="15.6" x14ac:dyDescent="0.25">
      <c r="A25" s="37">
        <v>43123</v>
      </c>
      <c r="B25" s="38">
        <v>0.27083333333333331</v>
      </c>
      <c r="C25" s="39" t="s">
        <v>126</v>
      </c>
      <c r="D25" s="40">
        <v>4.8611111111110938E-3</v>
      </c>
    </row>
    <row r="26" spans="1:4" ht="15.6" x14ac:dyDescent="0.25">
      <c r="A26" s="33">
        <v>43124</v>
      </c>
      <c r="B26" s="34">
        <v>0.27083333333333331</v>
      </c>
      <c r="C26" s="35" t="s">
        <v>133</v>
      </c>
      <c r="D26" s="36">
        <v>5.5555555555555358E-3</v>
      </c>
    </row>
    <row r="27" spans="1:4" ht="15.6" x14ac:dyDescent="0.25">
      <c r="A27" s="37">
        <v>43125</v>
      </c>
      <c r="B27" s="38">
        <v>0.27013888888888887</v>
      </c>
      <c r="C27" s="39" t="s">
        <v>139</v>
      </c>
      <c r="D27" s="40">
        <v>5.5555555555555358E-3</v>
      </c>
    </row>
    <row r="28" spans="1:4" ht="15.6" x14ac:dyDescent="0.25">
      <c r="A28" s="33">
        <v>43126</v>
      </c>
      <c r="B28" s="34">
        <v>0.26944444444444443</v>
      </c>
      <c r="C28" s="35" t="s">
        <v>145</v>
      </c>
      <c r="D28" s="36">
        <v>5.5555555555555358E-3</v>
      </c>
    </row>
    <row r="29" spans="1:4" ht="15.6" x14ac:dyDescent="0.25">
      <c r="A29" s="37">
        <v>43127</v>
      </c>
      <c r="B29" s="38">
        <v>0.26805555555555555</v>
      </c>
      <c r="C29" s="39" t="s">
        <v>151</v>
      </c>
      <c r="D29" s="40">
        <v>4.8611111111110938E-3</v>
      </c>
    </row>
    <row r="30" spans="1:4" ht="15.6" x14ac:dyDescent="0.25">
      <c r="A30" s="33">
        <v>43128</v>
      </c>
      <c r="B30" s="34">
        <v>0.2673611111111111</v>
      </c>
      <c r="C30" s="35" t="s">
        <v>157</v>
      </c>
      <c r="D30" s="36">
        <v>4.8611111111110938E-3</v>
      </c>
    </row>
    <row r="31" spans="1:4" ht="15.6" x14ac:dyDescent="0.25">
      <c r="A31" s="37">
        <v>43129</v>
      </c>
      <c r="B31" s="38">
        <v>0.26666666666666666</v>
      </c>
      <c r="C31" s="39" t="s">
        <v>164</v>
      </c>
      <c r="D31" s="40">
        <v>4.8611111111110938E-3</v>
      </c>
    </row>
    <row r="32" spans="1:4" ht="15.6" x14ac:dyDescent="0.25">
      <c r="A32" s="33">
        <v>43130</v>
      </c>
      <c r="B32" s="34">
        <v>0.26597222222222222</v>
      </c>
      <c r="C32" s="35" t="s">
        <v>170</v>
      </c>
      <c r="D32" s="36">
        <v>4.8611111111110938E-3</v>
      </c>
    </row>
  </sheetData>
  <conditionalFormatting sqref="D2">
    <cfRule type="expression" dxfId="31" priority="8">
      <formula>$E$1&lt;0</formula>
    </cfRule>
  </conditionalFormatting>
  <conditionalFormatting sqref="D3:D32">
    <cfRule type="expression" dxfId="30" priority="7">
      <formula>$E$1&lt;0</formula>
    </cfRule>
  </conditionalFormatting>
  <conditionalFormatting sqref="D2:D32">
    <cfRule type="cellIs" dxfId="29" priority="5" operator="lessThan">
      <formula>0</formula>
    </cfRule>
    <cfRule type="cellIs" dxfId="28" priority="6" operator="greaterThan">
      <formula>0</formula>
    </cfRule>
  </conditionalFormatting>
  <conditionalFormatting sqref="H4">
    <cfRule type="expression" dxfId="3" priority="4">
      <formula>$E$1&lt;0</formula>
    </cfRule>
  </conditionalFormatting>
  <conditionalFormatting sqref="I4:AL4">
    <cfRule type="expression" dxfId="2" priority="3">
      <formula>$E$1&lt;0</formula>
    </cfRule>
  </conditionalFormatting>
  <conditionalFormatting sqref="H4:AL4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H366"/>
  <sheetViews>
    <sheetView rightToLeft="1" workbookViewId="0">
      <selection activeCell="J45" sqref="J45"/>
    </sheetView>
  </sheetViews>
  <sheetFormatPr baseColWidth="10" defaultRowHeight="15.6" x14ac:dyDescent="0.3"/>
  <cols>
    <col min="1" max="1" width="17.69921875" style="1" bestFit="1" customWidth="1"/>
    <col min="2" max="2" width="10.09765625" style="2" bestFit="1" customWidth="1"/>
    <col min="3" max="3" width="5.3984375" bestFit="1" customWidth="1"/>
    <col min="4" max="4" width="6" bestFit="1" customWidth="1"/>
    <col min="5" max="6" width="5.3984375" bestFit="1" customWidth="1"/>
    <col min="7" max="7" width="5.796875" bestFit="1" customWidth="1"/>
    <col min="8" max="8" width="5.3984375" bestFit="1" customWidth="1"/>
  </cols>
  <sheetData>
    <row r="1" spans="1:8" x14ac:dyDescent="0.3">
      <c r="A1" s="1" t="s">
        <v>1116</v>
      </c>
      <c r="B1" s="3" t="s">
        <v>1117</v>
      </c>
      <c r="C1" s="4" t="s">
        <v>1118</v>
      </c>
      <c r="D1" s="4" t="s">
        <v>1119</v>
      </c>
      <c r="E1" s="4" t="s">
        <v>1120</v>
      </c>
      <c r="F1" s="4" t="s">
        <v>1121</v>
      </c>
      <c r="G1" s="4" t="s">
        <v>1122</v>
      </c>
      <c r="H1" s="4" t="s">
        <v>1123</v>
      </c>
    </row>
    <row r="2" spans="1:8" x14ac:dyDescent="0.3">
      <c r="A2" s="5">
        <v>44198</v>
      </c>
      <c r="B2" s="6" t="s">
        <v>0</v>
      </c>
      <c r="C2" s="7" t="s">
        <v>1</v>
      </c>
      <c r="D2" s="7" t="s">
        <v>2</v>
      </c>
      <c r="E2" s="7" t="s">
        <v>3</v>
      </c>
      <c r="F2" s="7" t="s">
        <v>4</v>
      </c>
      <c r="G2" s="7" t="s">
        <v>5</v>
      </c>
      <c r="H2" s="7" t="s">
        <v>6</v>
      </c>
    </row>
    <row r="3" spans="1:8" x14ac:dyDescent="0.3">
      <c r="A3" s="5">
        <v>44199</v>
      </c>
      <c r="B3" s="6" t="s">
        <v>7</v>
      </c>
      <c r="C3" s="7" t="s">
        <v>8</v>
      </c>
      <c r="D3" s="7" t="s">
        <v>2</v>
      </c>
      <c r="E3" s="7" t="s">
        <v>3</v>
      </c>
      <c r="F3" s="7" t="s">
        <v>4</v>
      </c>
      <c r="G3" s="7" t="s">
        <v>9</v>
      </c>
      <c r="H3" s="7" t="s">
        <v>10</v>
      </c>
    </row>
    <row r="4" spans="1:8" x14ac:dyDescent="0.3">
      <c r="A4" s="5">
        <v>44200</v>
      </c>
      <c r="B4" s="6" t="s">
        <v>11</v>
      </c>
      <c r="C4" s="7" t="s">
        <v>8</v>
      </c>
      <c r="D4" s="7" t="s">
        <v>12</v>
      </c>
      <c r="E4" s="7" t="s">
        <v>13</v>
      </c>
      <c r="F4" s="7" t="s">
        <v>14</v>
      </c>
      <c r="G4" s="7" t="s">
        <v>15</v>
      </c>
      <c r="H4" s="7" t="s">
        <v>16</v>
      </c>
    </row>
    <row r="5" spans="1:8" x14ac:dyDescent="0.3">
      <c r="A5" s="5">
        <v>44201</v>
      </c>
      <c r="B5" s="6" t="s">
        <v>17</v>
      </c>
      <c r="C5" s="7" t="s">
        <v>8</v>
      </c>
      <c r="D5" s="7" t="s">
        <v>12</v>
      </c>
      <c r="E5" s="7" t="s">
        <v>13</v>
      </c>
      <c r="F5" s="7" t="s">
        <v>18</v>
      </c>
      <c r="G5" s="7" t="s">
        <v>19</v>
      </c>
      <c r="H5" s="7" t="s">
        <v>20</v>
      </c>
    </row>
    <row r="6" spans="1:8" x14ac:dyDescent="0.3">
      <c r="A6" s="5">
        <v>44202</v>
      </c>
      <c r="B6" s="6" t="s">
        <v>21</v>
      </c>
      <c r="C6" s="7" t="s">
        <v>1</v>
      </c>
      <c r="D6" s="7" t="s">
        <v>12</v>
      </c>
      <c r="E6" s="7" t="s">
        <v>22</v>
      </c>
      <c r="F6" s="7" t="s">
        <v>23</v>
      </c>
      <c r="G6" s="7" t="s">
        <v>24</v>
      </c>
      <c r="H6" s="7" t="s">
        <v>25</v>
      </c>
    </row>
    <row r="7" spans="1:8" x14ac:dyDescent="0.3">
      <c r="A7" s="5">
        <v>44203</v>
      </c>
      <c r="B7" s="6" t="s">
        <v>26</v>
      </c>
      <c r="C7" s="7" t="s">
        <v>1</v>
      </c>
      <c r="D7" s="7" t="s">
        <v>12</v>
      </c>
      <c r="E7" s="7" t="s">
        <v>22</v>
      </c>
      <c r="F7" s="7" t="s">
        <v>27</v>
      </c>
      <c r="G7" s="7" t="s">
        <v>28</v>
      </c>
      <c r="H7" s="7" t="s">
        <v>29</v>
      </c>
    </row>
    <row r="8" spans="1:8" x14ac:dyDescent="0.3">
      <c r="A8" s="5">
        <v>44204</v>
      </c>
      <c r="B8" s="6" t="s">
        <v>30</v>
      </c>
      <c r="C8" s="7" t="s">
        <v>1</v>
      </c>
      <c r="D8" s="7" t="s">
        <v>31</v>
      </c>
      <c r="E8" s="7" t="s">
        <v>32</v>
      </c>
      <c r="F8" s="7" t="s">
        <v>33</v>
      </c>
      <c r="G8" s="7" t="s">
        <v>34</v>
      </c>
      <c r="H8" s="7" t="s">
        <v>35</v>
      </c>
    </row>
    <row r="9" spans="1:8" x14ac:dyDescent="0.3">
      <c r="A9" s="5">
        <v>44205</v>
      </c>
      <c r="B9" s="6" t="s">
        <v>36</v>
      </c>
      <c r="C9" s="7" t="s">
        <v>1</v>
      </c>
      <c r="D9" s="7" t="s">
        <v>31</v>
      </c>
      <c r="E9" s="7" t="s">
        <v>32</v>
      </c>
      <c r="F9" s="7" t="s">
        <v>37</v>
      </c>
      <c r="G9" s="7" t="s">
        <v>38</v>
      </c>
      <c r="H9" s="7" t="s">
        <v>39</v>
      </c>
    </row>
    <row r="10" spans="1:8" x14ac:dyDescent="0.3">
      <c r="A10" s="5">
        <v>44206</v>
      </c>
      <c r="B10" s="6" t="s">
        <v>40</v>
      </c>
      <c r="C10" s="7" t="s">
        <v>1</v>
      </c>
      <c r="D10" s="7" t="s">
        <v>41</v>
      </c>
      <c r="E10" s="7" t="s">
        <v>42</v>
      </c>
      <c r="F10" s="7" t="s">
        <v>43</v>
      </c>
      <c r="G10" s="7" t="s">
        <v>44</v>
      </c>
      <c r="H10" s="7" t="s">
        <v>45</v>
      </c>
    </row>
    <row r="11" spans="1:8" x14ac:dyDescent="0.3">
      <c r="A11" s="5">
        <v>44207</v>
      </c>
      <c r="B11" s="6" t="s">
        <v>46</v>
      </c>
      <c r="C11" s="7" t="s">
        <v>47</v>
      </c>
      <c r="D11" s="7" t="s">
        <v>41</v>
      </c>
      <c r="E11" s="7" t="s">
        <v>42</v>
      </c>
      <c r="F11" s="7" t="s">
        <v>48</v>
      </c>
      <c r="G11" s="7" t="s">
        <v>49</v>
      </c>
      <c r="H11" s="7" t="s">
        <v>50</v>
      </c>
    </row>
    <row r="12" spans="1:8" x14ac:dyDescent="0.3">
      <c r="A12" s="5">
        <v>44208</v>
      </c>
      <c r="B12" s="6" t="s">
        <v>51</v>
      </c>
      <c r="C12" s="7" t="s">
        <v>47</v>
      </c>
      <c r="D12" s="7" t="s">
        <v>52</v>
      </c>
      <c r="E12" s="7" t="s">
        <v>42</v>
      </c>
      <c r="F12" s="7" t="s">
        <v>53</v>
      </c>
      <c r="G12" s="7" t="s">
        <v>54</v>
      </c>
      <c r="H12" s="7" t="s">
        <v>55</v>
      </c>
    </row>
    <row r="13" spans="1:8" x14ac:dyDescent="0.3">
      <c r="A13" s="5">
        <v>44209</v>
      </c>
      <c r="B13" s="6" t="s">
        <v>56</v>
      </c>
      <c r="C13" s="7" t="s">
        <v>47</v>
      </c>
      <c r="D13" s="7" t="s">
        <v>52</v>
      </c>
      <c r="E13" s="7" t="s">
        <v>57</v>
      </c>
      <c r="F13" s="7" t="s">
        <v>58</v>
      </c>
      <c r="G13" s="7" t="s">
        <v>59</v>
      </c>
      <c r="H13" s="7" t="s">
        <v>60</v>
      </c>
    </row>
    <row r="14" spans="1:8" x14ac:dyDescent="0.3">
      <c r="A14" s="5">
        <v>44210</v>
      </c>
      <c r="B14" s="6" t="s">
        <v>61</v>
      </c>
      <c r="C14" s="7" t="s">
        <v>62</v>
      </c>
      <c r="D14" s="7" t="s">
        <v>63</v>
      </c>
      <c r="E14" s="7" t="s">
        <v>57</v>
      </c>
      <c r="F14" s="7" t="s">
        <v>64</v>
      </c>
      <c r="G14" s="7" t="s">
        <v>65</v>
      </c>
      <c r="H14" s="7" t="s">
        <v>66</v>
      </c>
    </row>
    <row r="15" spans="1:8" x14ac:dyDescent="0.3">
      <c r="A15" s="5">
        <v>44211</v>
      </c>
      <c r="B15" s="6" t="s">
        <v>67</v>
      </c>
      <c r="C15" s="7" t="s">
        <v>62</v>
      </c>
      <c r="D15" s="7" t="s">
        <v>68</v>
      </c>
      <c r="E15" s="7" t="s">
        <v>57</v>
      </c>
      <c r="F15" s="7" t="s">
        <v>69</v>
      </c>
      <c r="G15" s="7" t="s">
        <v>70</v>
      </c>
      <c r="H15" s="7" t="s">
        <v>71</v>
      </c>
    </row>
    <row r="16" spans="1:8" x14ac:dyDescent="0.3">
      <c r="A16" s="5">
        <v>44212</v>
      </c>
      <c r="B16" s="6" t="s">
        <v>72</v>
      </c>
      <c r="C16" s="7" t="s">
        <v>73</v>
      </c>
      <c r="D16" s="7" t="s">
        <v>68</v>
      </c>
      <c r="E16" s="7" t="s">
        <v>74</v>
      </c>
      <c r="F16" s="7" t="s">
        <v>75</v>
      </c>
      <c r="G16" s="7" t="s">
        <v>76</v>
      </c>
      <c r="H16" s="7" t="s">
        <v>77</v>
      </c>
    </row>
    <row r="17" spans="1:8" x14ac:dyDescent="0.3">
      <c r="A17" s="5">
        <v>44213</v>
      </c>
      <c r="B17" s="6" t="s">
        <v>78</v>
      </c>
      <c r="C17" s="7" t="s">
        <v>73</v>
      </c>
      <c r="D17" s="7" t="s">
        <v>79</v>
      </c>
      <c r="E17" s="7" t="s">
        <v>74</v>
      </c>
      <c r="F17" s="7" t="s">
        <v>80</v>
      </c>
      <c r="G17" s="7" t="s">
        <v>81</v>
      </c>
      <c r="H17" s="7" t="s">
        <v>82</v>
      </c>
    </row>
    <row r="18" spans="1:8" x14ac:dyDescent="0.3">
      <c r="A18" s="5">
        <v>44214</v>
      </c>
      <c r="B18" s="6" t="s">
        <v>83</v>
      </c>
      <c r="C18" s="7" t="s">
        <v>84</v>
      </c>
      <c r="D18" s="7" t="s">
        <v>85</v>
      </c>
      <c r="E18" s="7" t="s">
        <v>86</v>
      </c>
      <c r="F18" s="7" t="s">
        <v>87</v>
      </c>
      <c r="G18" s="7" t="s">
        <v>88</v>
      </c>
      <c r="H18" s="7" t="s">
        <v>89</v>
      </c>
    </row>
    <row r="19" spans="1:8" x14ac:dyDescent="0.3">
      <c r="A19" s="5">
        <v>44215</v>
      </c>
      <c r="B19" s="6" t="s">
        <v>90</v>
      </c>
      <c r="C19" s="7" t="s">
        <v>84</v>
      </c>
      <c r="D19" s="7" t="s">
        <v>91</v>
      </c>
      <c r="E19" s="7" t="s">
        <v>86</v>
      </c>
      <c r="F19" s="7" t="s">
        <v>92</v>
      </c>
      <c r="G19" s="7" t="s">
        <v>93</v>
      </c>
      <c r="H19" s="7" t="s">
        <v>94</v>
      </c>
    </row>
    <row r="20" spans="1:8" x14ac:dyDescent="0.3">
      <c r="A20" s="5">
        <v>44216</v>
      </c>
      <c r="B20" s="6" t="s">
        <v>95</v>
      </c>
      <c r="C20" s="7" t="s">
        <v>96</v>
      </c>
      <c r="D20" s="7" t="s">
        <v>97</v>
      </c>
      <c r="E20" s="7" t="s">
        <v>86</v>
      </c>
      <c r="F20" s="7" t="s">
        <v>98</v>
      </c>
      <c r="G20" s="7" t="s">
        <v>99</v>
      </c>
      <c r="H20" s="7" t="s">
        <v>100</v>
      </c>
    </row>
    <row r="21" spans="1:8" x14ac:dyDescent="0.3">
      <c r="A21" s="5">
        <v>44217</v>
      </c>
      <c r="B21" s="6" t="s">
        <v>101</v>
      </c>
      <c r="C21" s="7" t="s">
        <v>102</v>
      </c>
      <c r="D21" s="7" t="s">
        <v>103</v>
      </c>
      <c r="E21" s="7" t="s">
        <v>86</v>
      </c>
      <c r="F21" s="7" t="s">
        <v>104</v>
      </c>
      <c r="G21" s="7" t="s">
        <v>105</v>
      </c>
      <c r="H21" s="7" t="s">
        <v>106</v>
      </c>
    </row>
    <row r="22" spans="1:8" x14ac:dyDescent="0.3">
      <c r="A22" s="5">
        <v>44218</v>
      </c>
      <c r="B22" s="6" t="s">
        <v>107</v>
      </c>
      <c r="C22" s="7" t="s">
        <v>108</v>
      </c>
      <c r="D22" s="7" t="s">
        <v>109</v>
      </c>
      <c r="E22" s="7" t="s">
        <v>110</v>
      </c>
      <c r="F22" s="7" t="s">
        <v>111</v>
      </c>
      <c r="G22" s="7" t="s">
        <v>112</v>
      </c>
      <c r="H22" s="7" t="s">
        <v>113</v>
      </c>
    </row>
    <row r="23" spans="1:8" x14ac:dyDescent="0.3">
      <c r="A23" s="5">
        <v>44219</v>
      </c>
      <c r="B23" s="6" t="s">
        <v>114</v>
      </c>
      <c r="C23" s="7" t="s">
        <v>108</v>
      </c>
      <c r="D23" s="7" t="s">
        <v>115</v>
      </c>
      <c r="E23" s="7" t="s">
        <v>110</v>
      </c>
      <c r="F23" s="7" t="s">
        <v>116</v>
      </c>
      <c r="G23" s="7" t="s">
        <v>117</v>
      </c>
      <c r="H23" s="7" t="s">
        <v>118</v>
      </c>
    </row>
    <row r="24" spans="1:8" x14ac:dyDescent="0.3">
      <c r="A24" s="5">
        <v>44220</v>
      </c>
      <c r="B24" s="6" t="s">
        <v>119</v>
      </c>
      <c r="C24" s="7" t="s">
        <v>120</v>
      </c>
      <c r="D24" s="7" t="s">
        <v>121</v>
      </c>
      <c r="E24" s="7" t="s">
        <v>110</v>
      </c>
      <c r="F24" s="7" t="s">
        <v>122</v>
      </c>
      <c r="G24" s="7" t="s">
        <v>123</v>
      </c>
      <c r="H24" s="7" t="s">
        <v>124</v>
      </c>
    </row>
    <row r="25" spans="1:8" x14ac:dyDescent="0.3">
      <c r="A25" s="5">
        <v>44221</v>
      </c>
      <c r="B25" s="6" t="s">
        <v>125</v>
      </c>
      <c r="C25" s="7" t="s">
        <v>126</v>
      </c>
      <c r="D25" s="7" t="s">
        <v>127</v>
      </c>
      <c r="E25" s="7" t="s">
        <v>128</v>
      </c>
      <c r="F25" s="7" t="s">
        <v>129</v>
      </c>
      <c r="G25" s="7" t="s">
        <v>130</v>
      </c>
      <c r="H25" s="7" t="s">
        <v>131</v>
      </c>
    </row>
    <row r="26" spans="1:8" x14ac:dyDescent="0.3">
      <c r="A26" s="5">
        <v>44222</v>
      </c>
      <c r="B26" s="6" t="s">
        <v>132</v>
      </c>
      <c r="C26" s="7" t="s">
        <v>133</v>
      </c>
      <c r="D26" s="7" t="s">
        <v>134</v>
      </c>
      <c r="E26" s="7" t="s">
        <v>128</v>
      </c>
      <c r="F26" s="7" t="s">
        <v>135</v>
      </c>
      <c r="G26" s="7" t="s">
        <v>136</v>
      </c>
      <c r="H26" s="7" t="s">
        <v>137</v>
      </c>
    </row>
    <row r="27" spans="1:8" x14ac:dyDescent="0.3">
      <c r="A27" s="5">
        <v>44223</v>
      </c>
      <c r="B27" s="6" t="s">
        <v>138</v>
      </c>
      <c r="C27" s="7" t="s">
        <v>139</v>
      </c>
      <c r="D27" s="7" t="s">
        <v>140</v>
      </c>
      <c r="E27" s="7" t="s">
        <v>128</v>
      </c>
      <c r="F27" s="7" t="s">
        <v>141</v>
      </c>
      <c r="G27" s="7" t="s">
        <v>142</v>
      </c>
      <c r="H27" s="7" t="s">
        <v>143</v>
      </c>
    </row>
    <row r="28" spans="1:8" x14ac:dyDescent="0.3">
      <c r="A28" s="5">
        <v>44224</v>
      </c>
      <c r="B28" s="6" t="s">
        <v>144</v>
      </c>
      <c r="C28" s="7" t="s">
        <v>145</v>
      </c>
      <c r="D28" s="7" t="s">
        <v>146</v>
      </c>
      <c r="E28" s="7" t="s">
        <v>128</v>
      </c>
      <c r="F28" s="7" t="s">
        <v>147</v>
      </c>
      <c r="G28" s="7" t="s">
        <v>148</v>
      </c>
      <c r="H28" s="7" t="s">
        <v>149</v>
      </c>
    </row>
    <row r="29" spans="1:8" x14ac:dyDescent="0.3">
      <c r="A29" s="5">
        <v>44225</v>
      </c>
      <c r="B29" s="6" t="s">
        <v>150</v>
      </c>
      <c r="C29" s="7" t="s">
        <v>151</v>
      </c>
      <c r="D29" s="7" t="s">
        <v>152</v>
      </c>
      <c r="E29" s="7" t="s">
        <v>128</v>
      </c>
      <c r="F29" s="7" t="s">
        <v>153</v>
      </c>
      <c r="G29" s="7" t="s">
        <v>154</v>
      </c>
      <c r="H29" s="7" t="s">
        <v>155</v>
      </c>
    </row>
    <row r="30" spans="1:8" x14ac:dyDescent="0.3">
      <c r="A30" s="5">
        <v>44226</v>
      </c>
      <c r="B30" s="6" t="s">
        <v>156</v>
      </c>
      <c r="C30" s="7" t="s">
        <v>157</v>
      </c>
      <c r="D30" s="7" t="s">
        <v>158</v>
      </c>
      <c r="E30" s="7" t="s">
        <v>159</v>
      </c>
      <c r="F30" s="7" t="s">
        <v>160</v>
      </c>
      <c r="G30" s="7" t="s">
        <v>161</v>
      </c>
      <c r="H30" s="7" t="s">
        <v>162</v>
      </c>
    </row>
    <row r="31" spans="1:8" x14ac:dyDescent="0.3">
      <c r="A31" s="5">
        <v>44227</v>
      </c>
      <c r="B31" s="6" t="s">
        <v>163</v>
      </c>
      <c r="C31" s="7" t="s">
        <v>164</v>
      </c>
      <c r="D31" s="7" t="s">
        <v>165</v>
      </c>
      <c r="E31" s="7" t="s">
        <v>159</v>
      </c>
      <c r="F31" s="7" t="s">
        <v>166</v>
      </c>
      <c r="G31" s="7" t="s">
        <v>167</v>
      </c>
      <c r="H31" s="7" t="s">
        <v>168</v>
      </c>
    </row>
    <row r="32" spans="1:8" x14ac:dyDescent="0.3">
      <c r="A32" s="5">
        <v>44228</v>
      </c>
      <c r="B32" s="6" t="s">
        <v>169</v>
      </c>
      <c r="C32" s="7" t="s">
        <v>170</v>
      </c>
      <c r="D32" s="7" t="s">
        <v>171</v>
      </c>
      <c r="E32" s="7" t="s">
        <v>159</v>
      </c>
      <c r="F32" s="7" t="s">
        <v>172</v>
      </c>
      <c r="G32" s="7" t="s">
        <v>173</v>
      </c>
      <c r="H32" s="7" t="s">
        <v>174</v>
      </c>
    </row>
    <row r="33" spans="1:8" x14ac:dyDescent="0.3">
      <c r="A33" s="5">
        <v>44229</v>
      </c>
      <c r="B33" s="6" t="s">
        <v>175</v>
      </c>
      <c r="C33" s="7" t="s">
        <v>176</v>
      </c>
      <c r="D33" s="7" t="s">
        <v>177</v>
      </c>
      <c r="E33" s="7" t="s">
        <v>159</v>
      </c>
      <c r="F33" s="7" t="s">
        <v>178</v>
      </c>
      <c r="G33" s="7" t="s">
        <v>179</v>
      </c>
      <c r="H33" s="7" t="s">
        <v>180</v>
      </c>
    </row>
    <row r="34" spans="1:8" x14ac:dyDescent="0.3">
      <c r="A34" s="5">
        <v>44230</v>
      </c>
      <c r="B34" s="6" t="s">
        <v>181</v>
      </c>
      <c r="C34" s="7" t="s">
        <v>182</v>
      </c>
      <c r="D34" s="7" t="s">
        <v>183</v>
      </c>
      <c r="E34" s="7" t="s">
        <v>159</v>
      </c>
      <c r="F34" s="7" t="s">
        <v>184</v>
      </c>
      <c r="G34" s="7" t="s">
        <v>185</v>
      </c>
      <c r="H34" s="7" t="s">
        <v>186</v>
      </c>
    </row>
    <row r="35" spans="1:8" x14ac:dyDescent="0.3">
      <c r="A35" s="5">
        <v>44231</v>
      </c>
      <c r="B35" s="6" t="s">
        <v>187</v>
      </c>
      <c r="C35" s="7" t="s">
        <v>188</v>
      </c>
      <c r="D35" s="7" t="s">
        <v>189</v>
      </c>
      <c r="E35" s="7" t="s">
        <v>159</v>
      </c>
      <c r="F35" s="7" t="s">
        <v>190</v>
      </c>
      <c r="G35" s="7" t="s">
        <v>191</v>
      </c>
      <c r="H35" s="7" t="s">
        <v>192</v>
      </c>
    </row>
    <row r="36" spans="1:8" x14ac:dyDescent="0.3">
      <c r="A36" s="5">
        <v>44232</v>
      </c>
      <c r="B36" s="6" t="s">
        <v>193</v>
      </c>
      <c r="C36" s="7" t="s">
        <v>194</v>
      </c>
      <c r="D36" s="7" t="s">
        <v>195</v>
      </c>
      <c r="E36" s="7" t="s">
        <v>159</v>
      </c>
      <c r="F36" s="7" t="s">
        <v>196</v>
      </c>
      <c r="G36" s="7" t="s">
        <v>197</v>
      </c>
      <c r="H36" s="7" t="s">
        <v>198</v>
      </c>
    </row>
    <row r="37" spans="1:8" x14ac:dyDescent="0.3">
      <c r="A37" s="5">
        <v>44233</v>
      </c>
      <c r="B37" s="6" t="s">
        <v>199</v>
      </c>
      <c r="C37" s="7" t="s">
        <v>200</v>
      </c>
      <c r="D37" s="7" t="s">
        <v>201</v>
      </c>
      <c r="E37" s="7" t="s">
        <v>202</v>
      </c>
      <c r="F37" s="7" t="s">
        <v>203</v>
      </c>
      <c r="G37" s="7" t="s">
        <v>204</v>
      </c>
      <c r="H37" s="7" t="s">
        <v>205</v>
      </c>
    </row>
    <row r="38" spans="1:8" x14ac:dyDescent="0.3">
      <c r="A38" s="5">
        <v>44234</v>
      </c>
      <c r="B38" s="6" t="s">
        <v>206</v>
      </c>
      <c r="C38" s="7" t="s">
        <v>207</v>
      </c>
      <c r="D38" s="7" t="s">
        <v>208</v>
      </c>
      <c r="E38" s="7" t="s">
        <v>202</v>
      </c>
      <c r="F38" s="7" t="s">
        <v>209</v>
      </c>
      <c r="G38" s="7" t="s">
        <v>210</v>
      </c>
      <c r="H38" s="7" t="s">
        <v>211</v>
      </c>
    </row>
    <row r="39" spans="1:8" x14ac:dyDescent="0.3">
      <c r="A39" s="5">
        <v>44235</v>
      </c>
      <c r="B39" s="6" t="s">
        <v>212</v>
      </c>
      <c r="C39" s="7" t="s">
        <v>213</v>
      </c>
      <c r="D39" s="7" t="s">
        <v>214</v>
      </c>
      <c r="E39" s="7" t="s">
        <v>202</v>
      </c>
      <c r="F39" s="7" t="s">
        <v>215</v>
      </c>
      <c r="G39" s="7" t="s">
        <v>216</v>
      </c>
      <c r="H39" s="7" t="s">
        <v>217</v>
      </c>
    </row>
    <row r="40" spans="1:8" x14ac:dyDescent="0.3">
      <c r="A40" s="5">
        <v>44236</v>
      </c>
      <c r="B40" s="6" t="s">
        <v>218</v>
      </c>
      <c r="C40" s="7" t="s">
        <v>219</v>
      </c>
      <c r="D40" s="7" t="s">
        <v>220</v>
      </c>
      <c r="E40" s="7" t="s">
        <v>202</v>
      </c>
      <c r="F40" s="7" t="s">
        <v>221</v>
      </c>
      <c r="G40" s="7" t="s">
        <v>222</v>
      </c>
      <c r="H40" s="7" t="s">
        <v>223</v>
      </c>
    </row>
    <row r="41" spans="1:8" x14ac:dyDescent="0.3">
      <c r="A41" s="5">
        <v>44237</v>
      </c>
      <c r="B41" s="6" t="s">
        <v>224</v>
      </c>
      <c r="C41" s="7" t="s">
        <v>225</v>
      </c>
      <c r="D41" s="7" t="s">
        <v>226</v>
      </c>
      <c r="E41" s="7" t="s">
        <v>202</v>
      </c>
      <c r="F41" s="7" t="s">
        <v>227</v>
      </c>
      <c r="G41" s="7" t="s">
        <v>228</v>
      </c>
      <c r="H41" s="7" t="s">
        <v>229</v>
      </c>
    </row>
    <row r="42" spans="1:8" x14ac:dyDescent="0.3">
      <c r="A42" s="5">
        <v>44238</v>
      </c>
      <c r="B42" s="6" t="s">
        <v>230</v>
      </c>
      <c r="C42" s="7" t="s">
        <v>231</v>
      </c>
      <c r="D42" s="7" t="s">
        <v>232</v>
      </c>
      <c r="E42" s="7" t="s">
        <v>202</v>
      </c>
      <c r="F42" s="7" t="s">
        <v>233</v>
      </c>
      <c r="G42" s="7" t="s">
        <v>234</v>
      </c>
      <c r="H42" s="7" t="s">
        <v>235</v>
      </c>
    </row>
    <row r="43" spans="1:8" x14ac:dyDescent="0.3">
      <c r="A43" s="5">
        <v>44239</v>
      </c>
      <c r="B43" s="6" t="s">
        <v>236</v>
      </c>
      <c r="C43" s="7" t="s">
        <v>237</v>
      </c>
      <c r="D43" s="7" t="s">
        <v>238</v>
      </c>
      <c r="E43" s="7" t="s">
        <v>202</v>
      </c>
      <c r="F43" s="7" t="s">
        <v>239</v>
      </c>
      <c r="G43" s="7" t="s">
        <v>240</v>
      </c>
      <c r="H43" s="7" t="s">
        <v>241</v>
      </c>
    </row>
    <row r="44" spans="1:8" x14ac:dyDescent="0.3">
      <c r="A44" s="5">
        <v>44240</v>
      </c>
      <c r="B44" s="6" t="s">
        <v>242</v>
      </c>
      <c r="C44" s="7" t="s">
        <v>243</v>
      </c>
      <c r="D44" s="7" t="s">
        <v>244</v>
      </c>
      <c r="E44" s="7" t="s">
        <v>202</v>
      </c>
      <c r="F44" s="7" t="s">
        <v>245</v>
      </c>
      <c r="G44" s="7" t="s">
        <v>246</v>
      </c>
      <c r="H44" s="7" t="s">
        <v>247</v>
      </c>
    </row>
    <row r="45" spans="1:8" x14ac:dyDescent="0.3">
      <c r="A45" s="5">
        <v>44241</v>
      </c>
      <c r="B45" s="6" t="s">
        <v>248</v>
      </c>
      <c r="C45" s="7" t="s">
        <v>249</v>
      </c>
      <c r="D45" s="7" t="s">
        <v>250</v>
      </c>
      <c r="E45" s="7" t="s">
        <v>202</v>
      </c>
      <c r="F45" s="7" t="s">
        <v>251</v>
      </c>
      <c r="G45" s="7" t="s">
        <v>252</v>
      </c>
      <c r="H45" s="7" t="s">
        <v>253</v>
      </c>
    </row>
    <row r="46" spans="1:8" x14ac:dyDescent="0.3">
      <c r="A46" s="5">
        <v>44242</v>
      </c>
      <c r="B46" s="6" t="s">
        <v>254</v>
      </c>
      <c r="C46" s="7" t="s">
        <v>255</v>
      </c>
      <c r="D46" s="7" t="s">
        <v>256</v>
      </c>
      <c r="E46" s="7" t="s">
        <v>202</v>
      </c>
      <c r="F46" s="7" t="s">
        <v>257</v>
      </c>
      <c r="G46" s="7" t="s">
        <v>258</v>
      </c>
      <c r="H46" s="7" t="s">
        <v>259</v>
      </c>
    </row>
    <row r="47" spans="1:8" x14ac:dyDescent="0.3">
      <c r="A47" s="5">
        <v>44243</v>
      </c>
      <c r="B47" s="6" t="s">
        <v>260</v>
      </c>
      <c r="C47" s="7" t="s">
        <v>261</v>
      </c>
      <c r="D47" s="7" t="s">
        <v>262</v>
      </c>
      <c r="E47" s="7" t="s">
        <v>202</v>
      </c>
      <c r="F47" s="7" t="s">
        <v>263</v>
      </c>
      <c r="G47" s="7" t="s">
        <v>264</v>
      </c>
      <c r="H47" s="7" t="s">
        <v>265</v>
      </c>
    </row>
    <row r="48" spans="1:8" x14ac:dyDescent="0.3">
      <c r="A48" s="5">
        <v>44244</v>
      </c>
      <c r="B48" s="6" t="s">
        <v>266</v>
      </c>
      <c r="C48" s="7" t="s">
        <v>267</v>
      </c>
      <c r="D48" s="7" t="s">
        <v>268</v>
      </c>
      <c r="E48" s="7" t="s">
        <v>202</v>
      </c>
      <c r="F48" s="7" t="s">
        <v>269</v>
      </c>
      <c r="G48" s="7" t="s">
        <v>270</v>
      </c>
      <c r="H48" s="7" t="s">
        <v>271</v>
      </c>
    </row>
    <row r="49" spans="1:8" x14ac:dyDescent="0.3">
      <c r="A49" s="5">
        <v>44245</v>
      </c>
      <c r="B49" s="6" t="s">
        <v>272</v>
      </c>
      <c r="C49" s="7" t="s">
        <v>273</v>
      </c>
      <c r="D49" s="7" t="s">
        <v>274</v>
      </c>
      <c r="E49" s="7" t="s">
        <v>202</v>
      </c>
      <c r="F49" s="7" t="s">
        <v>275</v>
      </c>
      <c r="G49" s="7" t="s">
        <v>276</v>
      </c>
      <c r="H49" s="7" t="s">
        <v>277</v>
      </c>
    </row>
    <row r="50" spans="1:8" x14ac:dyDescent="0.3">
      <c r="A50" s="5">
        <v>44246</v>
      </c>
      <c r="B50" s="6" t="s">
        <v>278</v>
      </c>
      <c r="C50" s="7" t="s">
        <v>279</v>
      </c>
      <c r="D50" s="7" t="s">
        <v>280</v>
      </c>
      <c r="E50" s="7" t="s">
        <v>202</v>
      </c>
      <c r="F50" s="7" t="s">
        <v>281</v>
      </c>
      <c r="G50" s="7" t="s">
        <v>282</v>
      </c>
      <c r="H50" s="7" t="s">
        <v>283</v>
      </c>
    </row>
    <row r="51" spans="1:8" x14ac:dyDescent="0.3">
      <c r="A51" s="5">
        <v>44247</v>
      </c>
      <c r="B51" s="6" t="s">
        <v>284</v>
      </c>
      <c r="C51" s="7" t="s">
        <v>285</v>
      </c>
      <c r="D51" s="7" t="s">
        <v>286</v>
      </c>
      <c r="E51" s="7" t="s">
        <v>159</v>
      </c>
      <c r="F51" s="7" t="s">
        <v>287</v>
      </c>
      <c r="G51" s="7" t="s">
        <v>288</v>
      </c>
      <c r="H51" s="7" t="s">
        <v>289</v>
      </c>
    </row>
    <row r="52" spans="1:8" x14ac:dyDescent="0.3">
      <c r="A52" s="5">
        <v>44248</v>
      </c>
      <c r="B52" s="6" t="s">
        <v>290</v>
      </c>
      <c r="C52" s="7" t="s">
        <v>291</v>
      </c>
      <c r="D52" s="7" t="s">
        <v>292</v>
      </c>
      <c r="E52" s="7" t="s">
        <v>159</v>
      </c>
      <c r="F52" s="7" t="s">
        <v>293</v>
      </c>
      <c r="G52" s="7" t="s">
        <v>294</v>
      </c>
      <c r="H52" s="7" t="s">
        <v>295</v>
      </c>
    </row>
    <row r="53" spans="1:8" x14ac:dyDescent="0.3">
      <c r="A53" s="5">
        <v>44249</v>
      </c>
      <c r="B53" s="6" t="s">
        <v>296</v>
      </c>
      <c r="C53" s="7" t="s">
        <v>297</v>
      </c>
      <c r="D53" s="7" t="s">
        <v>298</v>
      </c>
      <c r="E53" s="7" t="s">
        <v>159</v>
      </c>
      <c r="F53" s="7" t="s">
        <v>299</v>
      </c>
      <c r="G53" s="7" t="s">
        <v>300</v>
      </c>
      <c r="H53" s="7" t="s">
        <v>301</v>
      </c>
    </row>
    <row r="54" spans="1:8" x14ac:dyDescent="0.3">
      <c r="A54" s="5">
        <v>44250</v>
      </c>
      <c r="B54" s="6" t="s">
        <v>302</v>
      </c>
      <c r="C54" s="7" t="s">
        <v>303</v>
      </c>
      <c r="D54" s="7" t="s">
        <v>304</v>
      </c>
      <c r="E54" s="7" t="s">
        <v>159</v>
      </c>
      <c r="F54" s="7" t="s">
        <v>305</v>
      </c>
      <c r="G54" s="7" t="s">
        <v>306</v>
      </c>
      <c r="H54" s="7" t="s">
        <v>307</v>
      </c>
    </row>
    <row r="55" spans="1:8" x14ac:dyDescent="0.3">
      <c r="A55" s="5">
        <v>44251</v>
      </c>
      <c r="B55" s="6" t="s">
        <v>308</v>
      </c>
      <c r="C55" s="7" t="s">
        <v>309</v>
      </c>
      <c r="D55" s="7" t="s">
        <v>310</v>
      </c>
      <c r="E55" s="7" t="s">
        <v>159</v>
      </c>
      <c r="F55" s="7" t="s">
        <v>311</v>
      </c>
      <c r="G55" s="7" t="s">
        <v>312</v>
      </c>
      <c r="H55" s="7" t="s">
        <v>313</v>
      </c>
    </row>
    <row r="56" spans="1:8" x14ac:dyDescent="0.3">
      <c r="A56" s="5">
        <v>44252</v>
      </c>
      <c r="B56" s="6" t="s">
        <v>314</v>
      </c>
      <c r="C56" s="7" t="s">
        <v>315</v>
      </c>
      <c r="D56" s="7" t="s">
        <v>316</v>
      </c>
      <c r="E56" s="7" t="s">
        <v>159</v>
      </c>
      <c r="F56" s="7" t="s">
        <v>317</v>
      </c>
      <c r="G56" s="7" t="s">
        <v>318</v>
      </c>
      <c r="H56" s="7" t="s">
        <v>319</v>
      </c>
    </row>
    <row r="57" spans="1:8" x14ac:dyDescent="0.3">
      <c r="A57" s="5">
        <v>44253</v>
      </c>
      <c r="B57" s="6" t="s">
        <v>320</v>
      </c>
      <c r="C57" s="7" t="s">
        <v>321</v>
      </c>
      <c r="D57" s="7" t="s">
        <v>322</v>
      </c>
      <c r="E57" s="7" t="s">
        <v>159</v>
      </c>
      <c r="F57" s="7" t="s">
        <v>323</v>
      </c>
      <c r="G57" s="7" t="s">
        <v>324</v>
      </c>
      <c r="H57" s="7" t="s">
        <v>325</v>
      </c>
    </row>
    <row r="58" spans="1:8" x14ac:dyDescent="0.3">
      <c r="A58" s="5">
        <v>44254</v>
      </c>
      <c r="B58" s="6" t="s">
        <v>326</v>
      </c>
      <c r="C58" s="7" t="s">
        <v>327</v>
      </c>
      <c r="D58" s="7" t="s">
        <v>328</v>
      </c>
      <c r="E58" s="7" t="s">
        <v>159</v>
      </c>
      <c r="F58" s="7" t="s">
        <v>329</v>
      </c>
      <c r="G58" s="7" t="s">
        <v>330</v>
      </c>
      <c r="H58" s="7" t="s">
        <v>331</v>
      </c>
    </row>
    <row r="59" spans="1:8" x14ac:dyDescent="0.3">
      <c r="A59" s="5">
        <v>44255</v>
      </c>
      <c r="B59" s="6" t="s">
        <v>332</v>
      </c>
      <c r="C59" s="7" t="s">
        <v>333</v>
      </c>
      <c r="D59" s="7" t="s">
        <v>334</v>
      </c>
      <c r="E59" s="7" t="s">
        <v>128</v>
      </c>
      <c r="F59" s="7" t="s">
        <v>335</v>
      </c>
      <c r="G59" s="7" t="s">
        <v>336</v>
      </c>
      <c r="H59" s="7" t="s">
        <v>337</v>
      </c>
    </row>
    <row r="60" spans="1:8" x14ac:dyDescent="0.3">
      <c r="A60" s="5" t="e">
        <v>#VALUE!</v>
      </c>
      <c r="B60" s="6" t="s">
        <v>338</v>
      </c>
      <c r="C60" s="7" t="s">
        <v>339</v>
      </c>
      <c r="D60" s="7" t="s">
        <v>340</v>
      </c>
      <c r="E60" s="7" t="s">
        <v>128</v>
      </c>
      <c r="F60" s="7" t="s">
        <v>341</v>
      </c>
      <c r="G60" s="7" t="s">
        <v>342</v>
      </c>
      <c r="H60" s="7" t="s">
        <v>343</v>
      </c>
    </row>
    <row r="61" spans="1:8" x14ac:dyDescent="0.3">
      <c r="A61" s="5">
        <v>44256</v>
      </c>
      <c r="B61" s="6" t="s">
        <v>344</v>
      </c>
      <c r="C61" s="7" t="s">
        <v>345</v>
      </c>
      <c r="D61" s="7" t="s">
        <v>346</v>
      </c>
      <c r="E61" s="7" t="s">
        <v>128</v>
      </c>
      <c r="F61" s="7" t="s">
        <v>347</v>
      </c>
      <c r="G61" s="7" t="s">
        <v>348</v>
      </c>
      <c r="H61" s="7" t="s">
        <v>349</v>
      </c>
    </row>
    <row r="62" spans="1:8" x14ac:dyDescent="0.3">
      <c r="A62" s="5">
        <v>44257</v>
      </c>
      <c r="B62" s="6" t="s">
        <v>350</v>
      </c>
      <c r="C62" s="7" t="s">
        <v>351</v>
      </c>
      <c r="D62" s="7" t="s">
        <v>352</v>
      </c>
      <c r="E62" s="7" t="s">
        <v>128</v>
      </c>
      <c r="F62" s="7" t="s">
        <v>353</v>
      </c>
      <c r="G62" s="7" t="s">
        <v>354</v>
      </c>
      <c r="H62" s="7" t="s">
        <v>355</v>
      </c>
    </row>
    <row r="63" spans="1:8" x14ac:dyDescent="0.3">
      <c r="A63" s="5">
        <v>44258</v>
      </c>
      <c r="B63" s="6" t="s">
        <v>356</v>
      </c>
      <c r="C63" s="7" t="s">
        <v>357</v>
      </c>
      <c r="D63" s="7" t="s">
        <v>358</v>
      </c>
      <c r="E63" s="7" t="s">
        <v>128</v>
      </c>
      <c r="F63" s="7" t="s">
        <v>359</v>
      </c>
      <c r="G63" s="7" t="s">
        <v>360</v>
      </c>
      <c r="H63" s="7" t="s">
        <v>361</v>
      </c>
    </row>
    <row r="64" spans="1:8" x14ac:dyDescent="0.3">
      <c r="A64" s="5">
        <v>44259</v>
      </c>
      <c r="B64" s="6" t="s">
        <v>362</v>
      </c>
      <c r="C64" s="7" t="s">
        <v>363</v>
      </c>
      <c r="D64" s="7" t="s">
        <v>364</v>
      </c>
      <c r="E64" s="7" t="s">
        <v>110</v>
      </c>
      <c r="F64" s="7" t="s">
        <v>365</v>
      </c>
      <c r="G64" s="7" t="s">
        <v>366</v>
      </c>
      <c r="H64" s="7" t="s">
        <v>367</v>
      </c>
    </row>
    <row r="65" spans="1:8" x14ac:dyDescent="0.3">
      <c r="A65" s="5">
        <v>44260</v>
      </c>
      <c r="B65" s="6" t="s">
        <v>368</v>
      </c>
      <c r="C65" s="7" t="s">
        <v>369</v>
      </c>
      <c r="D65" s="7" t="s">
        <v>370</v>
      </c>
      <c r="E65" s="7" t="s">
        <v>110</v>
      </c>
      <c r="F65" s="7" t="s">
        <v>371</v>
      </c>
      <c r="G65" s="7" t="s">
        <v>372</v>
      </c>
      <c r="H65" s="7" t="s">
        <v>373</v>
      </c>
    </row>
    <row r="66" spans="1:8" x14ac:dyDescent="0.3">
      <c r="A66" s="5">
        <v>44261</v>
      </c>
      <c r="B66" s="6" t="s">
        <v>374</v>
      </c>
      <c r="C66" s="7" t="s">
        <v>375</v>
      </c>
      <c r="D66" s="7" t="s">
        <v>376</v>
      </c>
      <c r="E66" s="7" t="s">
        <v>110</v>
      </c>
      <c r="F66" s="7" t="s">
        <v>377</v>
      </c>
      <c r="G66" s="7" t="s">
        <v>378</v>
      </c>
      <c r="H66" s="7" t="s">
        <v>379</v>
      </c>
    </row>
    <row r="67" spans="1:8" x14ac:dyDescent="0.3">
      <c r="A67" s="5">
        <v>44262</v>
      </c>
      <c r="B67" s="6" t="s">
        <v>380</v>
      </c>
      <c r="C67" s="7" t="s">
        <v>381</v>
      </c>
      <c r="D67" s="7" t="s">
        <v>382</v>
      </c>
      <c r="E67" s="7" t="s">
        <v>110</v>
      </c>
      <c r="F67" s="7" t="s">
        <v>383</v>
      </c>
      <c r="G67" s="7" t="s">
        <v>384</v>
      </c>
      <c r="H67" s="7" t="s">
        <v>385</v>
      </c>
    </row>
    <row r="68" spans="1:8" x14ac:dyDescent="0.3">
      <c r="A68" s="5">
        <v>44263</v>
      </c>
      <c r="B68" s="6" t="s">
        <v>386</v>
      </c>
      <c r="C68" s="7" t="s">
        <v>387</v>
      </c>
      <c r="D68" s="7" t="s">
        <v>388</v>
      </c>
      <c r="E68" s="7" t="s">
        <v>110</v>
      </c>
      <c r="F68" s="7" t="s">
        <v>389</v>
      </c>
      <c r="G68" s="7" t="s">
        <v>390</v>
      </c>
      <c r="H68" s="7" t="s">
        <v>391</v>
      </c>
    </row>
    <row r="69" spans="1:8" x14ac:dyDescent="0.3">
      <c r="A69" s="5">
        <v>44264</v>
      </c>
      <c r="B69" s="6" t="s">
        <v>392</v>
      </c>
      <c r="C69" s="7" t="s">
        <v>393</v>
      </c>
      <c r="D69" s="7" t="s">
        <v>394</v>
      </c>
      <c r="E69" s="7" t="s">
        <v>86</v>
      </c>
      <c r="F69" s="7" t="s">
        <v>395</v>
      </c>
      <c r="G69" s="7" t="s">
        <v>396</v>
      </c>
      <c r="H69" s="7" t="s">
        <v>397</v>
      </c>
    </row>
    <row r="70" spans="1:8" x14ac:dyDescent="0.3">
      <c r="A70" s="5">
        <v>44265</v>
      </c>
      <c r="B70" s="6" t="s">
        <v>398</v>
      </c>
      <c r="C70" s="7" t="s">
        <v>399</v>
      </c>
      <c r="D70" s="7" t="s">
        <v>400</v>
      </c>
      <c r="E70" s="7" t="s">
        <v>86</v>
      </c>
      <c r="F70" s="7" t="s">
        <v>401</v>
      </c>
      <c r="G70" s="7" t="s">
        <v>10</v>
      </c>
      <c r="H70" s="7" t="s">
        <v>402</v>
      </c>
    </row>
    <row r="71" spans="1:8" x14ac:dyDescent="0.3">
      <c r="A71" s="5">
        <v>44266</v>
      </c>
      <c r="B71" s="6" t="s">
        <v>403</v>
      </c>
      <c r="C71" s="7" t="s">
        <v>404</v>
      </c>
      <c r="D71" s="7" t="s">
        <v>405</v>
      </c>
      <c r="E71" s="7" t="s">
        <v>86</v>
      </c>
      <c r="F71" s="7" t="s">
        <v>406</v>
      </c>
      <c r="G71" s="7" t="s">
        <v>16</v>
      </c>
      <c r="H71" s="7" t="s">
        <v>407</v>
      </c>
    </row>
    <row r="72" spans="1:8" x14ac:dyDescent="0.3">
      <c r="A72" s="5">
        <v>44267</v>
      </c>
      <c r="B72" s="6" t="s">
        <v>408</v>
      </c>
      <c r="C72" s="7" t="s">
        <v>409</v>
      </c>
      <c r="D72" s="7" t="s">
        <v>410</v>
      </c>
      <c r="E72" s="7" t="s">
        <v>74</v>
      </c>
      <c r="F72" s="7" t="s">
        <v>411</v>
      </c>
      <c r="G72" s="7" t="s">
        <v>25</v>
      </c>
      <c r="H72" s="7" t="s">
        <v>412</v>
      </c>
    </row>
    <row r="73" spans="1:8" x14ac:dyDescent="0.3">
      <c r="A73" s="5">
        <v>44268</v>
      </c>
      <c r="B73" s="6" t="s">
        <v>413</v>
      </c>
      <c r="C73" s="7" t="s">
        <v>414</v>
      </c>
      <c r="D73" s="7" t="s">
        <v>415</v>
      </c>
      <c r="E73" s="7" t="s">
        <v>74</v>
      </c>
      <c r="F73" s="7" t="s">
        <v>416</v>
      </c>
      <c r="G73" s="7" t="s">
        <v>35</v>
      </c>
      <c r="H73" s="7" t="s">
        <v>417</v>
      </c>
    </row>
    <row r="74" spans="1:8" x14ac:dyDescent="0.3">
      <c r="A74" s="5">
        <v>44269</v>
      </c>
      <c r="B74" s="6" t="s">
        <v>418</v>
      </c>
      <c r="C74" s="7" t="s">
        <v>419</v>
      </c>
      <c r="D74" s="7" t="s">
        <v>420</v>
      </c>
      <c r="E74" s="7" t="s">
        <v>74</v>
      </c>
      <c r="F74" s="7" t="s">
        <v>421</v>
      </c>
      <c r="G74" s="7" t="s">
        <v>39</v>
      </c>
      <c r="H74" s="7" t="s">
        <v>422</v>
      </c>
    </row>
    <row r="75" spans="1:8" x14ac:dyDescent="0.3">
      <c r="A75" s="5">
        <v>44270</v>
      </c>
      <c r="B75" s="6" t="s">
        <v>423</v>
      </c>
      <c r="C75" s="7" t="s">
        <v>424</v>
      </c>
      <c r="D75" s="7" t="s">
        <v>425</v>
      </c>
      <c r="E75" s="7" t="s">
        <v>74</v>
      </c>
      <c r="F75" s="7" t="s">
        <v>426</v>
      </c>
      <c r="G75" s="7" t="s">
        <v>50</v>
      </c>
      <c r="H75" s="7" t="s">
        <v>427</v>
      </c>
    </row>
    <row r="76" spans="1:8" x14ac:dyDescent="0.3">
      <c r="A76" s="5">
        <v>44271</v>
      </c>
      <c r="B76" s="6" t="s">
        <v>428</v>
      </c>
      <c r="C76" s="7" t="s">
        <v>429</v>
      </c>
      <c r="D76" s="7" t="s">
        <v>430</v>
      </c>
      <c r="E76" s="7" t="s">
        <v>57</v>
      </c>
      <c r="F76" s="7" t="s">
        <v>431</v>
      </c>
      <c r="G76" s="7" t="s">
        <v>60</v>
      </c>
      <c r="H76" s="7" t="s">
        <v>432</v>
      </c>
    </row>
    <row r="77" spans="1:8" x14ac:dyDescent="0.3">
      <c r="A77" s="5">
        <v>44272</v>
      </c>
      <c r="B77" s="6" t="s">
        <v>433</v>
      </c>
      <c r="C77" s="7" t="s">
        <v>434</v>
      </c>
      <c r="D77" s="7" t="s">
        <v>435</v>
      </c>
      <c r="E77" s="7" t="s">
        <v>57</v>
      </c>
      <c r="F77" s="7" t="s">
        <v>436</v>
      </c>
      <c r="G77" s="7" t="s">
        <v>66</v>
      </c>
      <c r="H77" s="7" t="s">
        <v>437</v>
      </c>
    </row>
    <row r="78" spans="1:8" x14ac:dyDescent="0.3">
      <c r="A78" s="5">
        <v>44273</v>
      </c>
      <c r="B78" s="6" t="s">
        <v>438</v>
      </c>
      <c r="C78" s="7" t="s">
        <v>439</v>
      </c>
      <c r="D78" s="7" t="s">
        <v>440</v>
      </c>
      <c r="E78" s="7" t="s">
        <v>57</v>
      </c>
      <c r="F78" s="7" t="s">
        <v>441</v>
      </c>
      <c r="G78" s="7" t="s">
        <v>71</v>
      </c>
      <c r="H78" s="7" t="s">
        <v>442</v>
      </c>
    </row>
    <row r="79" spans="1:8" x14ac:dyDescent="0.3">
      <c r="A79" s="5">
        <v>44274</v>
      </c>
      <c r="B79" s="6" t="s">
        <v>443</v>
      </c>
      <c r="C79" s="7" t="s">
        <v>444</v>
      </c>
      <c r="D79" s="7" t="s">
        <v>1</v>
      </c>
      <c r="E79" s="7" t="s">
        <v>57</v>
      </c>
      <c r="F79" s="7" t="s">
        <v>445</v>
      </c>
      <c r="G79" s="7" t="s">
        <v>82</v>
      </c>
      <c r="H79" s="7" t="s">
        <v>446</v>
      </c>
    </row>
    <row r="80" spans="1:8" x14ac:dyDescent="0.3">
      <c r="A80" s="5">
        <v>44275</v>
      </c>
      <c r="B80" s="6" t="s">
        <v>447</v>
      </c>
      <c r="C80" s="7" t="s">
        <v>448</v>
      </c>
      <c r="D80" s="7" t="s">
        <v>62</v>
      </c>
      <c r="E80" s="7" t="s">
        <v>42</v>
      </c>
      <c r="F80" s="7" t="s">
        <v>449</v>
      </c>
      <c r="G80" s="7" t="s">
        <v>89</v>
      </c>
      <c r="H80" s="7" t="s">
        <v>450</v>
      </c>
    </row>
    <row r="81" spans="1:8" x14ac:dyDescent="0.3">
      <c r="A81" s="5">
        <v>44276</v>
      </c>
      <c r="B81" s="6" t="s">
        <v>451</v>
      </c>
      <c r="C81" s="7" t="s">
        <v>452</v>
      </c>
      <c r="D81" s="7" t="s">
        <v>84</v>
      </c>
      <c r="E81" s="7" t="s">
        <v>42</v>
      </c>
      <c r="F81" s="7" t="s">
        <v>453</v>
      </c>
      <c r="G81" s="7" t="s">
        <v>94</v>
      </c>
      <c r="H81" s="7" t="s">
        <v>454</v>
      </c>
    </row>
    <row r="82" spans="1:8" x14ac:dyDescent="0.3">
      <c r="A82" s="5">
        <v>44277</v>
      </c>
      <c r="B82" s="6" t="s">
        <v>455</v>
      </c>
      <c r="C82" s="7" t="s">
        <v>456</v>
      </c>
      <c r="D82" s="7" t="s">
        <v>102</v>
      </c>
      <c r="E82" s="7" t="s">
        <v>42</v>
      </c>
      <c r="F82" s="7" t="s">
        <v>457</v>
      </c>
      <c r="G82" s="7" t="s">
        <v>106</v>
      </c>
      <c r="H82" s="7" t="s">
        <v>458</v>
      </c>
    </row>
    <row r="83" spans="1:8" x14ac:dyDescent="0.3">
      <c r="A83" s="5">
        <v>44278</v>
      </c>
      <c r="B83" s="6" t="s">
        <v>459</v>
      </c>
      <c r="C83" s="7" t="s">
        <v>460</v>
      </c>
      <c r="D83" s="7" t="s">
        <v>120</v>
      </c>
      <c r="E83" s="7" t="s">
        <v>32</v>
      </c>
      <c r="F83" s="7" t="s">
        <v>461</v>
      </c>
      <c r="G83" s="7" t="s">
        <v>462</v>
      </c>
      <c r="H83" s="7" t="s">
        <v>463</v>
      </c>
    </row>
    <row r="84" spans="1:8" x14ac:dyDescent="0.3">
      <c r="A84" s="5">
        <v>44279</v>
      </c>
      <c r="B84" s="6" t="s">
        <v>464</v>
      </c>
      <c r="C84" s="7" t="s">
        <v>465</v>
      </c>
      <c r="D84" s="7" t="s">
        <v>139</v>
      </c>
      <c r="E84" s="7" t="s">
        <v>32</v>
      </c>
      <c r="F84" s="7" t="s">
        <v>466</v>
      </c>
      <c r="G84" s="7" t="s">
        <v>118</v>
      </c>
      <c r="H84" s="7" t="s">
        <v>467</v>
      </c>
    </row>
    <row r="85" spans="1:8" x14ac:dyDescent="0.3">
      <c r="A85" s="5">
        <v>44280</v>
      </c>
      <c r="B85" s="6" t="s">
        <v>468</v>
      </c>
      <c r="C85" s="7" t="s">
        <v>469</v>
      </c>
      <c r="D85" s="7" t="s">
        <v>151</v>
      </c>
      <c r="E85" s="7" t="s">
        <v>32</v>
      </c>
      <c r="F85" s="7" t="s">
        <v>470</v>
      </c>
      <c r="G85" s="7" t="s">
        <v>124</v>
      </c>
      <c r="H85" s="7" t="s">
        <v>471</v>
      </c>
    </row>
    <row r="86" spans="1:8" x14ac:dyDescent="0.3">
      <c r="A86" s="5">
        <v>44281</v>
      </c>
      <c r="B86" s="6" t="s">
        <v>472</v>
      </c>
      <c r="C86" s="7" t="s">
        <v>473</v>
      </c>
      <c r="D86" s="7" t="s">
        <v>164</v>
      </c>
      <c r="E86" s="7" t="s">
        <v>22</v>
      </c>
      <c r="F86" s="7" t="s">
        <v>474</v>
      </c>
      <c r="G86" s="7" t="s">
        <v>131</v>
      </c>
      <c r="H86" s="7" t="s">
        <v>475</v>
      </c>
    </row>
    <row r="87" spans="1:8" x14ac:dyDescent="0.3">
      <c r="A87" s="5">
        <v>44282</v>
      </c>
      <c r="B87" s="6" t="s">
        <v>476</v>
      </c>
      <c r="C87" s="7" t="s">
        <v>477</v>
      </c>
      <c r="D87" s="7" t="s">
        <v>478</v>
      </c>
      <c r="E87" s="7" t="s">
        <v>479</v>
      </c>
      <c r="F87" s="7" t="s">
        <v>99</v>
      </c>
      <c r="G87" s="7" t="s">
        <v>480</v>
      </c>
      <c r="H87" s="7" t="s">
        <v>481</v>
      </c>
    </row>
    <row r="88" spans="1:8" x14ac:dyDescent="0.3">
      <c r="A88" s="5">
        <v>44283</v>
      </c>
      <c r="B88" s="6" t="s">
        <v>482</v>
      </c>
      <c r="C88" s="7" t="s">
        <v>357</v>
      </c>
      <c r="D88" s="7" t="s">
        <v>346</v>
      </c>
      <c r="E88" s="7" t="s">
        <v>479</v>
      </c>
      <c r="F88" s="7" t="s">
        <v>483</v>
      </c>
      <c r="G88" s="7" t="s">
        <v>373</v>
      </c>
      <c r="H88" s="7" t="s">
        <v>484</v>
      </c>
    </row>
    <row r="89" spans="1:8" x14ac:dyDescent="0.3">
      <c r="A89" s="5">
        <v>44284</v>
      </c>
      <c r="B89" s="6" t="s">
        <v>485</v>
      </c>
      <c r="C89" s="7" t="s">
        <v>486</v>
      </c>
      <c r="D89" s="7" t="s">
        <v>352</v>
      </c>
      <c r="E89" s="7" t="s">
        <v>479</v>
      </c>
      <c r="F89" s="7" t="s">
        <v>105</v>
      </c>
      <c r="G89" s="7" t="s">
        <v>379</v>
      </c>
      <c r="H89" s="7" t="s">
        <v>487</v>
      </c>
    </row>
    <row r="90" spans="1:8" x14ac:dyDescent="0.3">
      <c r="A90" s="5">
        <v>44285</v>
      </c>
      <c r="B90" s="6" t="s">
        <v>488</v>
      </c>
      <c r="C90" s="7" t="s">
        <v>489</v>
      </c>
      <c r="D90" s="7" t="s">
        <v>490</v>
      </c>
      <c r="E90" s="7" t="s">
        <v>491</v>
      </c>
      <c r="F90" s="7" t="s">
        <v>492</v>
      </c>
      <c r="G90" s="7" t="s">
        <v>493</v>
      </c>
      <c r="H90" s="7" t="s">
        <v>494</v>
      </c>
    </row>
    <row r="91" spans="1:8" x14ac:dyDescent="0.3">
      <c r="A91" s="5">
        <v>44286</v>
      </c>
      <c r="B91" s="6" t="s">
        <v>495</v>
      </c>
      <c r="C91" s="7" t="s">
        <v>381</v>
      </c>
      <c r="D91" s="7" t="s">
        <v>496</v>
      </c>
      <c r="E91" s="7" t="s">
        <v>491</v>
      </c>
      <c r="F91" s="7" t="s">
        <v>112</v>
      </c>
      <c r="G91" s="7" t="s">
        <v>391</v>
      </c>
      <c r="H91" s="7" t="s">
        <v>497</v>
      </c>
    </row>
    <row r="92" spans="1:8" x14ac:dyDescent="0.3">
      <c r="A92" s="5">
        <v>44287</v>
      </c>
      <c r="B92" s="6" t="s">
        <v>498</v>
      </c>
      <c r="C92" s="7" t="s">
        <v>387</v>
      </c>
      <c r="D92" s="7" t="s">
        <v>370</v>
      </c>
      <c r="E92" s="7" t="s">
        <v>491</v>
      </c>
      <c r="F92" s="7" t="s">
        <v>117</v>
      </c>
      <c r="G92" s="7" t="s">
        <v>397</v>
      </c>
      <c r="H92" s="7" t="s">
        <v>499</v>
      </c>
    </row>
    <row r="93" spans="1:8" x14ac:dyDescent="0.3">
      <c r="A93" s="5">
        <v>44288</v>
      </c>
      <c r="B93" s="6" t="s">
        <v>500</v>
      </c>
      <c r="C93" s="7" t="s">
        <v>393</v>
      </c>
      <c r="D93" s="7" t="s">
        <v>376</v>
      </c>
      <c r="E93" s="7" t="s">
        <v>501</v>
      </c>
      <c r="F93" s="7" t="s">
        <v>502</v>
      </c>
      <c r="G93" s="7" t="s">
        <v>503</v>
      </c>
      <c r="H93" s="7" t="s">
        <v>504</v>
      </c>
    </row>
    <row r="94" spans="1:8" x14ac:dyDescent="0.3">
      <c r="A94" s="5">
        <v>44289</v>
      </c>
      <c r="B94" s="6" t="s">
        <v>505</v>
      </c>
      <c r="C94" s="7" t="s">
        <v>506</v>
      </c>
      <c r="D94" s="7" t="s">
        <v>382</v>
      </c>
      <c r="E94" s="7" t="s">
        <v>501</v>
      </c>
      <c r="F94" s="7" t="s">
        <v>123</v>
      </c>
      <c r="G94" s="7" t="s">
        <v>507</v>
      </c>
      <c r="H94" s="7" t="s">
        <v>508</v>
      </c>
    </row>
    <row r="95" spans="1:8" x14ac:dyDescent="0.3">
      <c r="A95" s="5">
        <v>44290</v>
      </c>
      <c r="B95" s="6" t="s">
        <v>509</v>
      </c>
      <c r="C95" s="7" t="s">
        <v>510</v>
      </c>
      <c r="D95" s="7" t="s">
        <v>388</v>
      </c>
      <c r="E95" s="7" t="s">
        <v>501</v>
      </c>
      <c r="F95" s="7" t="s">
        <v>130</v>
      </c>
      <c r="G95" s="7" t="s">
        <v>412</v>
      </c>
      <c r="H95" s="7" t="s">
        <v>511</v>
      </c>
    </row>
    <row r="96" spans="1:8" x14ac:dyDescent="0.3">
      <c r="A96" s="5">
        <v>44291</v>
      </c>
      <c r="B96" s="6" t="s">
        <v>512</v>
      </c>
      <c r="C96" s="7" t="s">
        <v>414</v>
      </c>
      <c r="D96" s="7" t="s">
        <v>513</v>
      </c>
      <c r="E96" s="7" t="s">
        <v>514</v>
      </c>
      <c r="F96" s="7" t="s">
        <v>130</v>
      </c>
      <c r="G96" s="7" t="s">
        <v>515</v>
      </c>
      <c r="H96" s="7" t="s">
        <v>516</v>
      </c>
    </row>
    <row r="97" spans="1:8" x14ac:dyDescent="0.3">
      <c r="A97" s="5">
        <v>44292</v>
      </c>
      <c r="B97" s="6" t="s">
        <v>517</v>
      </c>
      <c r="C97" s="7" t="s">
        <v>518</v>
      </c>
      <c r="D97" s="7" t="s">
        <v>400</v>
      </c>
      <c r="E97" s="7" t="s">
        <v>514</v>
      </c>
      <c r="F97" s="7" t="s">
        <v>519</v>
      </c>
      <c r="G97" s="7" t="s">
        <v>520</v>
      </c>
      <c r="H97" s="7" t="s">
        <v>521</v>
      </c>
    </row>
    <row r="98" spans="1:8" x14ac:dyDescent="0.3">
      <c r="A98" s="5">
        <v>44293</v>
      </c>
      <c r="B98" s="6" t="s">
        <v>522</v>
      </c>
      <c r="C98" s="7" t="s">
        <v>424</v>
      </c>
      <c r="D98" s="7" t="s">
        <v>405</v>
      </c>
      <c r="E98" s="7" t="s">
        <v>514</v>
      </c>
      <c r="F98" s="7" t="s">
        <v>136</v>
      </c>
      <c r="G98" s="7" t="s">
        <v>523</v>
      </c>
      <c r="H98" s="7" t="s">
        <v>524</v>
      </c>
    </row>
    <row r="99" spans="1:8" x14ac:dyDescent="0.3">
      <c r="A99" s="5">
        <v>44294</v>
      </c>
      <c r="B99" s="6" t="s">
        <v>525</v>
      </c>
      <c r="C99" s="7" t="s">
        <v>526</v>
      </c>
      <c r="D99" s="7" t="s">
        <v>410</v>
      </c>
      <c r="E99" s="7" t="s">
        <v>514</v>
      </c>
      <c r="F99" s="7" t="s">
        <v>527</v>
      </c>
      <c r="G99" s="7" t="s">
        <v>427</v>
      </c>
      <c r="H99" s="7" t="s">
        <v>528</v>
      </c>
    </row>
    <row r="100" spans="1:8" x14ac:dyDescent="0.3">
      <c r="A100" s="5">
        <v>44295</v>
      </c>
      <c r="B100" s="6" t="s">
        <v>529</v>
      </c>
      <c r="C100" s="7" t="s">
        <v>530</v>
      </c>
      <c r="D100" s="7" t="s">
        <v>415</v>
      </c>
      <c r="E100" s="7" t="s">
        <v>531</v>
      </c>
      <c r="F100" s="7" t="s">
        <v>142</v>
      </c>
      <c r="G100" s="7" t="s">
        <v>432</v>
      </c>
      <c r="H100" s="7" t="s">
        <v>532</v>
      </c>
    </row>
    <row r="101" spans="1:8" x14ac:dyDescent="0.3">
      <c r="A101" s="5">
        <v>44296</v>
      </c>
      <c r="B101" s="6" t="s">
        <v>533</v>
      </c>
      <c r="C101" s="7" t="s">
        <v>534</v>
      </c>
      <c r="D101" s="7" t="s">
        <v>420</v>
      </c>
      <c r="E101" s="7" t="s">
        <v>531</v>
      </c>
      <c r="F101" s="7" t="s">
        <v>142</v>
      </c>
      <c r="G101" s="7" t="s">
        <v>437</v>
      </c>
      <c r="H101" s="7" t="s">
        <v>535</v>
      </c>
    </row>
    <row r="102" spans="1:8" x14ac:dyDescent="0.3">
      <c r="A102" s="5">
        <v>44297</v>
      </c>
      <c r="B102" s="6" t="s">
        <v>536</v>
      </c>
      <c r="C102" s="7" t="s">
        <v>448</v>
      </c>
      <c r="D102" s="7" t="s">
        <v>537</v>
      </c>
      <c r="E102" s="7" t="s">
        <v>531</v>
      </c>
      <c r="F102" s="7" t="s">
        <v>538</v>
      </c>
      <c r="G102" s="7" t="s">
        <v>442</v>
      </c>
      <c r="H102" s="7" t="s">
        <v>539</v>
      </c>
    </row>
    <row r="103" spans="1:8" x14ac:dyDescent="0.3">
      <c r="A103" s="5">
        <v>44298</v>
      </c>
      <c r="B103" s="6" t="s">
        <v>540</v>
      </c>
      <c r="C103" s="7" t="s">
        <v>541</v>
      </c>
      <c r="D103" s="7" t="s">
        <v>430</v>
      </c>
      <c r="E103" s="7" t="s">
        <v>531</v>
      </c>
      <c r="F103" s="7" t="s">
        <v>148</v>
      </c>
      <c r="G103" s="7" t="s">
        <v>446</v>
      </c>
      <c r="H103" s="7" t="s">
        <v>542</v>
      </c>
    </row>
    <row r="104" spans="1:8" x14ac:dyDescent="0.3">
      <c r="A104" s="5">
        <v>44299</v>
      </c>
      <c r="B104" s="6" t="s">
        <v>543</v>
      </c>
      <c r="C104" s="7" t="s">
        <v>456</v>
      </c>
      <c r="D104" s="7" t="s">
        <v>435</v>
      </c>
      <c r="E104" s="7" t="s">
        <v>544</v>
      </c>
      <c r="F104" s="7" t="s">
        <v>154</v>
      </c>
      <c r="G104" s="7" t="s">
        <v>545</v>
      </c>
      <c r="H104" s="7" t="s">
        <v>546</v>
      </c>
    </row>
    <row r="105" spans="1:8" x14ac:dyDescent="0.3">
      <c r="A105" s="5">
        <v>44300</v>
      </c>
      <c r="B105" s="6" t="s">
        <v>547</v>
      </c>
      <c r="C105" s="7" t="s">
        <v>460</v>
      </c>
      <c r="D105" s="7" t="s">
        <v>440</v>
      </c>
      <c r="E105" s="7" t="s">
        <v>544</v>
      </c>
      <c r="F105" s="7" t="s">
        <v>154</v>
      </c>
      <c r="G105" s="7" t="s">
        <v>548</v>
      </c>
      <c r="H105" s="7" t="s">
        <v>549</v>
      </c>
    </row>
    <row r="106" spans="1:8" x14ac:dyDescent="0.3">
      <c r="A106" s="5">
        <v>44301</v>
      </c>
      <c r="B106" s="6" t="s">
        <v>550</v>
      </c>
      <c r="C106" s="7" t="s">
        <v>551</v>
      </c>
      <c r="D106" s="7" t="s">
        <v>8</v>
      </c>
      <c r="E106" s="7" t="s">
        <v>544</v>
      </c>
      <c r="F106" s="7" t="s">
        <v>552</v>
      </c>
      <c r="G106" s="7" t="s">
        <v>454</v>
      </c>
      <c r="H106" s="7" t="s">
        <v>553</v>
      </c>
    </row>
    <row r="107" spans="1:8" x14ac:dyDescent="0.3">
      <c r="A107" s="5">
        <v>44302</v>
      </c>
      <c r="B107" s="6" t="s">
        <v>554</v>
      </c>
      <c r="C107" s="7" t="s">
        <v>555</v>
      </c>
      <c r="D107" s="7" t="s">
        <v>47</v>
      </c>
      <c r="E107" s="7" t="s">
        <v>544</v>
      </c>
      <c r="F107" s="7" t="s">
        <v>161</v>
      </c>
      <c r="G107" s="7" t="s">
        <v>458</v>
      </c>
      <c r="H107" s="7" t="s">
        <v>556</v>
      </c>
    </row>
    <row r="108" spans="1:8" x14ac:dyDescent="0.3">
      <c r="A108" s="5">
        <v>44303</v>
      </c>
      <c r="B108" s="6" t="s">
        <v>557</v>
      </c>
      <c r="C108" s="7" t="s">
        <v>558</v>
      </c>
      <c r="D108" s="7" t="s">
        <v>73</v>
      </c>
      <c r="E108" s="7" t="s">
        <v>559</v>
      </c>
      <c r="F108" s="7" t="s">
        <v>560</v>
      </c>
      <c r="G108" s="7" t="s">
        <v>463</v>
      </c>
      <c r="H108" s="7" t="s">
        <v>561</v>
      </c>
    </row>
    <row r="109" spans="1:8" x14ac:dyDescent="0.3">
      <c r="A109" s="5">
        <v>44304</v>
      </c>
      <c r="B109" s="6" t="s">
        <v>562</v>
      </c>
      <c r="C109" s="7" t="s">
        <v>563</v>
      </c>
      <c r="D109" s="7" t="s">
        <v>96</v>
      </c>
      <c r="E109" s="7" t="s">
        <v>559</v>
      </c>
      <c r="F109" s="7" t="s">
        <v>560</v>
      </c>
      <c r="G109" s="7" t="s">
        <v>564</v>
      </c>
      <c r="H109" s="7" t="s">
        <v>565</v>
      </c>
    </row>
    <row r="110" spans="1:8" x14ac:dyDescent="0.3">
      <c r="A110" s="5">
        <v>44305</v>
      </c>
      <c r="B110" s="6" t="s">
        <v>566</v>
      </c>
      <c r="C110" s="7" t="s">
        <v>567</v>
      </c>
      <c r="D110" s="7" t="s">
        <v>108</v>
      </c>
      <c r="E110" s="7" t="s">
        <v>559</v>
      </c>
      <c r="F110" s="7" t="s">
        <v>167</v>
      </c>
      <c r="G110" s="7" t="s">
        <v>471</v>
      </c>
      <c r="H110" s="7" t="s">
        <v>568</v>
      </c>
    </row>
    <row r="111" spans="1:8" x14ac:dyDescent="0.3">
      <c r="A111" s="5">
        <v>44306</v>
      </c>
      <c r="B111" s="6" t="s">
        <v>569</v>
      </c>
      <c r="C111" s="7" t="s">
        <v>570</v>
      </c>
      <c r="D111" s="7" t="s">
        <v>126</v>
      </c>
      <c r="E111" s="7" t="s">
        <v>559</v>
      </c>
      <c r="F111" s="7" t="s">
        <v>173</v>
      </c>
      <c r="G111" s="7" t="s">
        <v>475</v>
      </c>
      <c r="H111" s="7" t="s">
        <v>571</v>
      </c>
    </row>
    <row r="112" spans="1:8" x14ac:dyDescent="0.3">
      <c r="A112" s="5">
        <v>44307</v>
      </c>
      <c r="B112" s="6" t="s">
        <v>572</v>
      </c>
      <c r="C112" s="7" t="s">
        <v>573</v>
      </c>
      <c r="D112" s="7" t="s">
        <v>139</v>
      </c>
      <c r="E112" s="7" t="s">
        <v>574</v>
      </c>
      <c r="F112" s="7" t="s">
        <v>575</v>
      </c>
      <c r="G112" s="7" t="s">
        <v>576</v>
      </c>
      <c r="H112" s="7" t="s">
        <v>577</v>
      </c>
    </row>
    <row r="113" spans="1:8" x14ac:dyDescent="0.3">
      <c r="A113" s="5">
        <v>44308</v>
      </c>
      <c r="B113" s="6" t="s">
        <v>578</v>
      </c>
      <c r="C113" s="7" t="s">
        <v>579</v>
      </c>
      <c r="D113" s="7" t="s">
        <v>151</v>
      </c>
      <c r="E113" s="7" t="s">
        <v>574</v>
      </c>
      <c r="F113" s="7" t="s">
        <v>575</v>
      </c>
      <c r="G113" s="7" t="s">
        <v>580</v>
      </c>
      <c r="H113" s="7" t="s">
        <v>581</v>
      </c>
    </row>
    <row r="114" spans="1:8" x14ac:dyDescent="0.3">
      <c r="A114" s="5">
        <v>44309</v>
      </c>
      <c r="B114" s="6" t="s">
        <v>582</v>
      </c>
      <c r="C114" s="7" t="s">
        <v>583</v>
      </c>
      <c r="D114" s="7" t="s">
        <v>164</v>
      </c>
      <c r="E114" s="7" t="s">
        <v>574</v>
      </c>
      <c r="F114" s="7" t="s">
        <v>179</v>
      </c>
      <c r="G114" s="7" t="s">
        <v>584</v>
      </c>
      <c r="H114" s="7" t="s">
        <v>585</v>
      </c>
    </row>
    <row r="115" spans="1:8" x14ac:dyDescent="0.3">
      <c r="A115" s="5">
        <v>44310</v>
      </c>
      <c r="B115" s="6" t="s">
        <v>586</v>
      </c>
      <c r="C115" s="7" t="s">
        <v>587</v>
      </c>
      <c r="D115" s="7" t="s">
        <v>176</v>
      </c>
      <c r="E115" s="7" t="s">
        <v>574</v>
      </c>
      <c r="F115" s="7" t="s">
        <v>588</v>
      </c>
      <c r="G115" s="7" t="s">
        <v>589</v>
      </c>
      <c r="H115" s="7" t="s">
        <v>590</v>
      </c>
    </row>
    <row r="116" spans="1:8" x14ac:dyDescent="0.3">
      <c r="A116" s="5">
        <v>44311</v>
      </c>
      <c r="B116" s="6" t="s">
        <v>591</v>
      </c>
      <c r="C116" s="7" t="s">
        <v>592</v>
      </c>
      <c r="D116" s="7" t="s">
        <v>182</v>
      </c>
      <c r="E116" s="7" t="s">
        <v>574</v>
      </c>
      <c r="F116" s="7" t="s">
        <v>588</v>
      </c>
      <c r="G116" s="7" t="s">
        <v>593</v>
      </c>
      <c r="H116" s="7" t="s">
        <v>594</v>
      </c>
    </row>
    <row r="117" spans="1:8" x14ac:dyDescent="0.3">
      <c r="A117" s="5">
        <v>44312</v>
      </c>
      <c r="B117" s="6" t="s">
        <v>595</v>
      </c>
      <c r="C117" s="7" t="s">
        <v>596</v>
      </c>
      <c r="D117" s="7" t="s">
        <v>194</v>
      </c>
      <c r="E117" s="7" t="s">
        <v>574</v>
      </c>
      <c r="F117" s="7" t="s">
        <v>185</v>
      </c>
      <c r="G117" s="7" t="s">
        <v>597</v>
      </c>
      <c r="H117" s="7" t="s">
        <v>598</v>
      </c>
    </row>
    <row r="118" spans="1:8" x14ac:dyDescent="0.3">
      <c r="A118" s="5">
        <v>44313</v>
      </c>
      <c r="B118" s="6" t="s">
        <v>599</v>
      </c>
      <c r="C118" s="7" t="s">
        <v>596</v>
      </c>
      <c r="D118" s="7" t="s">
        <v>200</v>
      </c>
      <c r="E118" s="7" t="s">
        <v>600</v>
      </c>
      <c r="F118" s="7" t="s">
        <v>601</v>
      </c>
      <c r="G118" s="7" t="s">
        <v>602</v>
      </c>
      <c r="H118" s="7" t="s">
        <v>603</v>
      </c>
    </row>
    <row r="119" spans="1:8" x14ac:dyDescent="0.3">
      <c r="A119" s="5">
        <v>44314</v>
      </c>
      <c r="B119" s="6" t="s">
        <v>604</v>
      </c>
      <c r="C119" s="7" t="s">
        <v>596</v>
      </c>
      <c r="D119" s="7" t="s">
        <v>213</v>
      </c>
      <c r="E119" s="7" t="s">
        <v>600</v>
      </c>
      <c r="F119" s="7" t="s">
        <v>601</v>
      </c>
      <c r="G119" s="7" t="s">
        <v>605</v>
      </c>
      <c r="H119" s="7" t="s">
        <v>606</v>
      </c>
    </row>
    <row r="120" spans="1:8" x14ac:dyDescent="0.3">
      <c r="A120" s="5">
        <v>44315</v>
      </c>
      <c r="B120" s="6" t="s">
        <v>607</v>
      </c>
      <c r="C120" s="7" t="s">
        <v>596</v>
      </c>
      <c r="D120" s="7" t="s">
        <v>219</v>
      </c>
      <c r="E120" s="7" t="s">
        <v>600</v>
      </c>
      <c r="F120" s="7" t="s">
        <v>191</v>
      </c>
      <c r="G120" s="7" t="s">
        <v>608</v>
      </c>
      <c r="H120" s="7" t="s">
        <v>609</v>
      </c>
    </row>
    <row r="121" spans="1:8" x14ac:dyDescent="0.3">
      <c r="A121" s="5">
        <v>44316</v>
      </c>
      <c r="B121" s="6" t="s">
        <v>610</v>
      </c>
      <c r="C121" s="7" t="s">
        <v>596</v>
      </c>
      <c r="D121" s="7" t="s">
        <v>611</v>
      </c>
      <c r="E121" s="7" t="s">
        <v>600</v>
      </c>
      <c r="F121" s="7" t="s">
        <v>612</v>
      </c>
      <c r="G121" s="7" t="s">
        <v>613</v>
      </c>
      <c r="H121" s="7" t="s">
        <v>614</v>
      </c>
    </row>
    <row r="122" spans="1:8" x14ac:dyDescent="0.3">
      <c r="A122" s="5">
        <v>44317</v>
      </c>
      <c r="B122" s="6" t="s">
        <v>615</v>
      </c>
      <c r="C122" s="7" t="s">
        <v>596</v>
      </c>
      <c r="D122" s="7" t="s">
        <v>237</v>
      </c>
      <c r="E122" s="7" t="s">
        <v>600</v>
      </c>
      <c r="F122" s="7" t="s">
        <v>612</v>
      </c>
      <c r="G122" s="7" t="s">
        <v>616</v>
      </c>
      <c r="H122" s="7" t="s">
        <v>617</v>
      </c>
    </row>
    <row r="123" spans="1:8" x14ac:dyDescent="0.3">
      <c r="A123" s="5">
        <v>44318</v>
      </c>
      <c r="B123" s="6" t="s">
        <v>618</v>
      </c>
      <c r="C123" s="7" t="s">
        <v>596</v>
      </c>
      <c r="D123" s="7" t="s">
        <v>619</v>
      </c>
      <c r="E123" s="7" t="s">
        <v>600</v>
      </c>
      <c r="F123" s="7" t="s">
        <v>197</v>
      </c>
      <c r="G123" s="7" t="s">
        <v>620</v>
      </c>
      <c r="H123" s="7" t="s">
        <v>617</v>
      </c>
    </row>
    <row r="124" spans="1:8" x14ac:dyDescent="0.3">
      <c r="A124" s="5">
        <v>44319</v>
      </c>
      <c r="B124" s="6" t="s">
        <v>621</v>
      </c>
      <c r="C124" s="7" t="s">
        <v>596</v>
      </c>
      <c r="D124" s="7" t="s">
        <v>622</v>
      </c>
      <c r="E124" s="7" t="s">
        <v>600</v>
      </c>
      <c r="F124" s="7" t="s">
        <v>204</v>
      </c>
      <c r="G124" s="7" t="s">
        <v>623</v>
      </c>
      <c r="H124" s="7" t="s">
        <v>617</v>
      </c>
    </row>
    <row r="125" spans="1:8" x14ac:dyDescent="0.3">
      <c r="A125" s="5">
        <v>44320</v>
      </c>
      <c r="B125" s="6" t="s">
        <v>624</v>
      </c>
      <c r="C125" s="7" t="s">
        <v>596</v>
      </c>
      <c r="D125" s="7" t="s">
        <v>255</v>
      </c>
      <c r="E125" s="7" t="s">
        <v>625</v>
      </c>
      <c r="F125" s="7" t="s">
        <v>204</v>
      </c>
      <c r="G125" s="7" t="s">
        <v>626</v>
      </c>
      <c r="H125" s="7" t="s">
        <v>617</v>
      </c>
    </row>
    <row r="126" spans="1:8" x14ac:dyDescent="0.3">
      <c r="A126" s="5">
        <v>44321</v>
      </c>
      <c r="B126" s="6" t="s">
        <v>627</v>
      </c>
      <c r="C126" s="7" t="s">
        <v>596</v>
      </c>
      <c r="D126" s="7" t="s">
        <v>261</v>
      </c>
      <c r="E126" s="7" t="s">
        <v>625</v>
      </c>
      <c r="F126" s="7" t="s">
        <v>628</v>
      </c>
      <c r="G126" s="7" t="s">
        <v>629</v>
      </c>
      <c r="H126" s="7" t="s">
        <v>617</v>
      </c>
    </row>
    <row r="127" spans="1:8" x14ac:dyDescent="0.3">
      <c r="A127" s="5">
        <v>44322</v>
      </c>
      <c r="B127" s="6" t="s">
        <v>630</v>
      </c>
      <c r="C127" s="7" t="s">
        <v>596</v>
      </c>
      <c r="D127" s="7" t="s">
        <v>631</v>
      </c>
      <c r="E127" s="7" t="s">
        <v>625</v>
      </c>
      <c r="F127" s="7" t="s">
        <v>628</v>
      </c>
      <c r="G127" s="7" t="s">
        <v>632</v>
      </c>
      <c r="H127" s="7" t="s">
        <v>617</v>
      </c>
    </row>
    <row r="128" spans="1:8" x14ac:dyDescent="0.3">
      <c r="A128" s="5">
        <v>44323</v>
      </c>
      <c r="B128" s="6" t="s">
        <v>633</v>
      </c>
      <c r="C128" s="7" t="s">
        <v>596</v>
      </c>
      <c r="D128" s="7" t="s">
        <v>273</v>
      </c>
      <c r="E128" s="7" t="s">
        <v>625</v>
      </c>
      <c r="F128" s="7" t="s">
        <v>210</v>
      </c>
      <c r="G128" s="7" t="s">
        <v>634</v>
      </c>
      <c r="H128" s="7" t="s">
        <v>617</v>
      </c>
    </row>
    <row r="129" spans="1:8" x14ac:dyDescent="0.3">
      <c r="A129" s="5">
        <v>44324</v>
      </c>
      <c r="B129" s="6" t="s">
        <v>635</v>
      </c>
      <c r="C129" s="7" t="s">
        <v>596</v>
      </c>
      <c r="D129" s="7" t="s">
        <v>279</v>
      </c>
      <c r="E129" s="7" t="s">
        <v>625</v>
      </c>
      <c r="F129" s="7" t="s">
        <v>636</v>
      </c>
      <c r="G129" s="7" t="s">
        <v>637</v>
      </c>
      <c r="H129" s="7" t="s">
        <v>617</v>
      </c>
    </row>
    <row r="130" spans="1:8" x14ac:dyDescent="0.3">
      <c r="A130" s="5">
        <v>44325</v>
      </c>
      <c r="B130" s="6" t="s">
        <v>638</v>
      </c>
      <c r="C130" s="7" t="s">
        <v>596</v>
      </c>
      <c r="D130" s="7" t="s">
        <v>639</v>
      </c>
      <c r="E130" s="7" t="s">
        <v>625</v>
      </c>
      <c r="F130" s="7" t="s">
        <v>636</v>
      </c>
      <c r="G130" s="7" t="s">
        <v>640</v>
      </c>
      <c r="H130" s="7" t="s">
        <v>617</v>
      </c>
    </row>
    <row r="131" spans="1:8" x14ac:dyDescent="0.3">
      <c r="A131" s="5">
        <v>44326</v>
      </c>
      <c r="B131" s="6" t="s">
        <v>641</v>
      </c>
      <c r="C131" s="7" t="s">
        <v>596</v>
      </c>
      <c r="D131" s="7" t="s">
        <v>642</v>
      </c>
      <c r="E131" s="7" t="s">
        <v>625</v>
      </c>
      <c r="F131" s="7" t="s">
        <v>216</v>
      </c>
      <c r="G131" s="7" t="s">
        <v>643</v>
      </c>
      <c r="H131" s="7" t="s">
        <v>617</v>
      </c>
    </row>
    <row r="132" spans="1:8" x14ac:dyDescent="0.3">
      <c r="A132" s="5">
        <v>44327</v>
      </c>
      <c r="B132" s="6" t="s">
        <v>644</v>
      </c>
      <c r="C132" s="7" t="s">
        <v>596</v>
      </c>
      <c r="D132" s="7" t="s">
        <v>645</v>
      </c>
      <c r="E132" s="7" t="s">
        <v>625</v>
      </c>
      <c r="F132" s="7" t="s">
        <v>216</v>
      </c>
      <c r="G132" s="7" t="s">
        <v>646</v>
      </c>
      <c r="H132" s="7" t="s">
        <v>617</v>
      </c>
    </row>
    <row r="133" spans="1:8" x14ac:dyDescent="0.3">
      <c r="A133" s="5">
        <v>44328</v>
      </c>
      <c r="B133" s="6" t="s">
        <v>647</v>
      </c>
      <c r="C133" s="7" t="s">
        <v>596</v>
      </c>
      <c r="D133" s="7" t="s">
        <v>297</v>
      </c>
      <c r="E133" s="7" t="s">
        <v>625</v>
      </c>
      <c r="F133" s="7" t="s">
        <v>648</v>
      </c>
      <c r="G133" s="7" t="s">
        <v>649</v>
      </c>
      <c r="H133" s="7" t="s">
        <v>617</v>
      </c>
    </row>
    <row r="134" spans="1:8" x14ac:dyDescent="0.3">
      <c r="A134" s="5">
        <v>44329</v>
      </c>
      <c r="B134" s="6" t="s">
        <v>650</v>
      </c>
      <c r="C134" s="7" t="s">
        <v>596</v>
      </c>
      <c r="D134" s="7" t="s">
        <v>303</v>
      </c>
      <c r="E134" s="7" t="s">
        <v>625</v>
      </c>
      <c r="F134" s="7" t="s">
        <v>222</v>
      </c>
      <c r="G134" s="7" t="s">
        <v>651</v>
      </c>
      <c r="H134" s="7" t="s">
        <v>617</v>
      </c>
    </row>
    <row r="135" spans="1:8" x14ac:dyDescent="0.3">
      <c r="A135" s="5">
        <v>44330</v>
      </c>
      <c r="B135" s="6" t="s">
        <v>652</v>
      </c>
      <c r="C135" s="7" t="s">
        <v>596</v>
      </c>
      <c r="D135" s="7" t="s">
        <v>309</v>
      </c>
      <c r="E135" s="7" t="s">
        <v>625</v>
      </c>
      <c r="F135" s="7" t="s">
        <v>222</v>
      </c>
      <c r="G135" s="7" t="s">
        <v>653</v>
      </c>
      <c r="H135" s="7" t="s">
        <v>617</v>
      </c>
    </row>
    <row r="136" spans="1:8" x14ac:dyDescent="0.3">
      <c r="A136" s="5">
        <v>44331</v>
      </c>
      <c r="B136" s="6" t="s">
        <v>654</v>
      </c>
      <c r="C136" s="7" t="s">
        <v>596</v>
      </c>
      <c r="D136" s="7" t="s">
        <v>315</v>
      </c>
      <c r="E136" s="7" t="s">
        <v>625</v>
      </c>
      <c r="F136" s="7" t="s">
        <v>228</v>
      </c>
      <c r="G136" s="7" t="s">
        <v>655</v>
      </c>
      <c r="H136" s="7" t="s">
        <v>617</v>
      </c>
    </row>
    <row r="137" spans="1:8" x14ac:dyDescent="0.3">
      <c r="A137" s="5">
        <v>44332</v>
      </c>
      <c r="B137" s="6" t="s">
        <v>656</v>
      </c>
      <c r="C137" s="7" t="s">
        <v>596</v>
      </c>
      <c r="D137" s="7" t="s">
        <v>657</v>
      </c>
      <c r="E137" s="7" t="s">
        <v>625</v>
      </c>
      <c r="F137" s="7" t="s">
        <v>228</v>
      </c>
      <c r="G137" s="7" t="s">
        <v>658</v>
      </c>
      <c r="H137" s="7" t="s">
        <v>617</v>
      </c>
    </row>
    <row r="138" spans="1:8" x14ac:dyDescent="0.3">
      <c r="A138" s="5">
        <v>44333</v>
      </c>
      <c r="B138" s="6" t="s">
        <v>659</v>
      </c>
      <c r="C138" s="7" t="s">
        <v>596</v>
      </c>
      <c r="D138" s="7" t="s">
        <v>660</v>
      </c>
      <c r="E138" s="7" t="s">
        <v>625</v>
      </c>
      <c r="F138" s="7" t="s">
        <v>661</v>
      </c>
      <c r="G138" s="7" t="s">
        <v>662</v>
      </c>
      <c r="H138" s="7" t="s">
        <v>617</v>
      </c>
    </row>
    <row r="139" spans="1:8" x14ac:dyDescent="0.3">
      <c r="A139" s="5">
        <v>44334</v>
      </c>
      <c r="B139" s="6" t="s">
        <v>663</v>
      </c>
      <c r="C139" s="7" t="s">
        <v>596</v>
      </c>
      <c r="D139" s="7" t="s">
        <v>327</v>
      </c>
      <c r="E139" s="7" t="s">
        <v>625</v>
      </c>
      <c r="F139" s="7" t="s">
        <v>661</v>
      </c>
      <c r="G139" s="7" t="s">
        <v>664</v>
      </c>
      <c r="H139" s="7" t="s">
        <v>617</v>
      </c>
    </row>
    <row r="140" spans="1:8" x14ac:dyDescent="0.3">
      <c r="A140" s="5">
        <v>44335</v>
      </c>
      <c r="B140" s="6" t="s">
        <v>665</v>
      </c>
      <c r="C140" s="7" t="s">
        <v>596</v>
      </c>
      <c r="D140" s="7" t="s">
        <v>666</v>
      </c>
      <c r="E140" s="7" t="s">
        <v>625</v>
      </c>
      <c r="F140" s="7" t="s">
        <v>234</v>
      </c>
      <c r="G140" s="7" t="s">
        <v>667</v>
      </c>
      <c r="H140" s="7" t="s">
        <v>617</v>
      </c>
    </row>
    <row r="141" spans="1:8" x14ac:dyDescent="0.3">
      <c r="A141" s="5">
        <v>44336</v>
      </c>
      <c r="B141" s="6" t="s">
        <v>668</v>
      </c>
      <c r="C141" s="7" t="s">
        <v>596</v>
      </c>
      <c r="D141" s="7" t="s">
        <v>669</v>
      </c>
      <c r="E141" s="7" t="s">
        <v>625</v>
      </c>
      <c r="F141" s="7" t="s">
        <v>670</v>
      </c>
      <c r="G141" s="7" t="s">
        <v>671</v>
      </c>
      <c r="H141" s="7" t="s">
        <v>617</v>
      </c>
    </row>
    <row r="142" spans="1:8" x14ac:dyDescent="0.3">
      <c r="A142" s="5">
        <v>44337</v>
      </c>
      <c r="B142" s="6" t="s">
        <v>672</v>
      </c>
      <c r="C142" s="7" t="s">
        <v>596</v>
      </c>
      <c r="D142" s="7" t="s">
        <v>339</v>
      </c>
      <c r="E142" s="7" t="s">
        <v>625</v>
      </c>
      <c r="F142" s="7" t="s">
        <v>670</v>
      </c>
      <c r="G142" s="7" t="s">
        <v>673</v>
      </c>
      <c r="H142" s="7" t="s">
        <v>617</v>
      </c>
    </row>
    <row r="143" spans="1:8" x14ac:dyDescent="0.3">
      <c r="A143" s="5">
        <v>44338</v>
      </c>
      <c r="B143" s="6" t="s">
        <v>674</v>
      </c>
      <c r="C143" s="7" t="s">
        <v>596</v>
      </c>
      <c r="D143" s="7" t="s">
        <v>675</v>
      </c>
      <c r="E143" s="7" t="s">
        <v>625</v>
      </c>
      <c r="F143" s="7" t="s">
        <v>240</v>
      </c>
      <c r="G143" s="7" t="s">
        <v>676</v>
      </c>
      <c r="H143" s="7" t="s">
        <v>617</v>
      </c>
    </row>
    <row r="144" spans="1:8" x14ac:dyDescent="0.3">
      <c r="A144" s="5">
        <v>44339</v>
      </c>
      <c r="B144" s="6" t="s">
        <v>677</v>
      </c>
      <c r="C144" s="7" t="s">
        <v>596</v>
      </c>
      <c r="D144" s="7" t="s">
        <v>678</v>
      </c>
      <c r="E144" s="7" t="s">
        <v>625</v>
      </c>
      <c r="F144" s="7" t="s">
        <v>240</v>
      </c>
      <c r="G144" s="7" t="s">
        <v>679</v>
      </c>
      <c r="H144" s="7" t="s">
        <v>617</v>
      </c>
    </row>
    <row r="145" spans="1:8" x14ac:dyDescent="0.3">
      <c r="A145" s="5">
        <v>44340</v>
      </c>
      <c r="B145" s="6" t="s">
        <v>680</v>
      </c>
      <c r="C145" s="7" t="s">
        <v>596</v>
      </c>
      <c r="D145" s="7" t="s">
        <v>345</v>
      </c>
      <c r="E145" s="7" t="s">
        <v>625</v>
      </c>
      <c r="F145" s="7" t="s">
        <v>681</v>
      </c>
      <c r="G145" s="7" t="s">
        <v>682</v>
      </c>
      <c r="H145" s="7" t="s">
        <v>617</v>
      </c>
    </row>
    <row r="146" spans="1:8" x14ac:dyDescent="0.3">
      <c r="A146" s="5">
        <v>44341</v>
      </c>
      <c r="B146" s="6" t="s">
        <v>683</v>
      </c>
      <c r="C146" s="7" t="s">
        <v>596</v>
      </c>
      <c r="D146" s="7" t="s">
        <v>477</v>
      </c>
      <c r="E146" s="7" t="s">
        <v>600</v>
      </c>
      <c r="F146" s="7" t="s">
        <v>681</v>
      </c>
      <c r="G146" s="7" t="s">
        <v>684</v>
      </c>
      <c r="H146" s="7" t="s">
        <v>617</v>
      </c>
    </row>
    <row r="147" spans="1:8" x14ac:dyDescent="0.3">
      <c r="A147" s="5">
        <v>44342</v>
      </c>
      <c r="B147" s="6" t="s">
        <v>685</v>
      </c>
      <c r="C147" s="7" t="s">
        <v>596</v>
      </c>
      <c r="D147" s="7" t="s">
        <v>351</v>
      </c>
      <c r="E147" s="7" t="s">
        <v>600</v>
      </c>
      <c r="F147" s="7" t="s">
        <v>246</v>
      </c>
      <c r="G147" s="7" t="s">
        <v>686</v>
      </c>
      <c r="H147" s="7" t="s">
        <v>617</v>
      </c>
    </row>
    <row r="148" spans="1:8" x14ac:dyDescent="0.3">
      <c r="A148" s="5">
        <v>44343</v>
      </c>
      <c r="B148" s="6" t="s">
        <v>687</v>
      </c>
      <c r="C148" s="7" t="s">
        <v>596</v>
      </c>
      <c r="D148" s="7" t="s">
        <v>688</v>
      </c>
      <c r="E148" s="7" t="s">
        <v>600</v>
      </c>
      <c r="F148" s="7" t="s">
        <v>246</v>
      </c>
      <c r="G148" s="7" t="s">
        <v>689</v>
      </c>
      <c r="H148" s="7" t="s">
        <v>617</v>
      </c>
    </row>
    <row r="149" spans="1:8" x14ac:dyDescent="0.3">
      <c r="A149" s="5">
        <v>44344</v>
      </c>
      <c r="B149" s="6" t="s">
        <v>690</v>
      </c>
      <c r="C149" s="7" t="s">
        <v>596</v>
      </c>
      <c r="D149" s="7" t="s">
        <v>357</v>
      </c>
      <c r="E149" s="7" t="s">
        <v>600</v>
      </c>
      <c r="F149" s="7" t="s">
        <v>252</v>
      </c>
      <c r="G149" s="7" t="s">
        <v>691</v>
      </c>
      <c r="H149" s="7" t="s">
        <v>617</v>
      </c>
    </row>
    <row r="150" spans="1:8" x14ac:dyDescent="0.3">
      <c r="A150" s="5">
        <v>44345</v>
      </c>
      <c r="B150" s="6" t="s">
        <v>692</v>
      </c>
      <c r="C150" s="7" t="s">
        <v>596</v>
      </c>
      <c r="D150" s="7" t="s">
        <v>693</v>
      </c>
      <c r="E150" s="7" t="s">
        <v>600</v>
      </c>
      <c r="F150" s="7" t="s">
        <v>252</v>
      </c>
      <c r="G150" s="7" t="s">
        <v>694</v>
      </c>
      <c r="H150" s="7" t="s">
        <v>617</v>
      </c>
    </row>
    <row r="151" spans="1:8" x14ac:dyDescent="0.3">
      <c r="A151" s="5">
        <v>44346</v>
      </c>
      <c r="B151" s="6" t="s">
        <v>695</v>
      </c>
      <c r="C151" s="7" t="s">
        <v>596</v>
      </c>
      <c r="D151" s="7" t="s">
        <v>363</v>
      </c>
      <c r="E151" s="7" t="s">
        <v>600</v>
      </c>
      <c r="F151" s="7" t="s">
        <v>696</v>
      </c>
      <c r="G151" s="7" t="s">
        <v>697</v>
      </c>
      <c r="H151" s="7" t="s">
        <v>617</v>
      </c>
    </row>
    <row r="152" spans="1:8" x14ac:dyDescent="0.3">
      <c r="A152" s="5">
        <v>44347</v>
      </c>
      <c r="B152" s="6" t="s">
        <v>698</v>
      </c>
      <c r="C152" s="7" t="s">
        <v>596</v>
      </c>
      <c r="D152" s="7" t="s">
        <v>486</v>
      </c>
      <c r="E152" s="7" t="s">
        <v>600</v>
      </c>
      <c r="F152" s="7" t="s">
        <v>696</v>
      </c>
      <c r="G152" s="7" t="s">
        <v>699</v>
      </c>
      <c r="H152" s="7" t="s">
        <v>617</v>
      </c>
    </row>
    <row r="153" spans="1:8" x14ac:dyDescent="0.3">
      <c r="A153" s="5">
        <v>44348</v>
      </c>
      <c r="B153" s="6" t="s">
        <v>700</v>
      </c>
      <c r="C153" s="7" t="s">
        <v>596</v>
      </c>
      <c r="D153" s="7" t="s">
        <v>369</v>
      </c>
      <c r="E153" s="7" t="s">
        <v>600</v>
      </c>
      <c r="F153" s="7" t="s">
        <v>258</v>
      </c>
      <c r="G153" s="7" t="s">
        <v>701</v>
      </c>
      <c r="H153" s="7" t="s">
        <v>617</v>
      </c>
    </row>
    <row r="154" spans="1:8" x14ac:dyDescent="0.3">
      <c r="A154" s="5">
        <v>44349</v>
      </c>
      <c r="B154" s="6" t="s">
        <v>702</v>
      </c>
      <c r="C154" s="7" t="s">
        <v>596</v>
      </c>
      <c r="D154" s="7" t="s">
        <v>489</v>
      </c>
      <c r="E154" s="7" t="s">
        <v>574</v>
      </c>
      <c r="F154" s="7" t="s">
        <v>258</v>
      </c>
      <c r="G154" s="7" t="s">
        <v>481</v>
      </c>
      <c r="H154" s="7" t="s">
        <v>617</v>
      </c>
    </row>
    <row r="155" spans="1:8" x14ac:dyDescent="0.3">
      <c r="A155" s="5">
        <v>44350</v>
      </c>
      <c r="B155" s="6" t="s">
        <v>703</v>
      </c>
      <c r="C155" s="7" t="s">
        <v>596</v>
      </c>
      <c r="D155" s="7" t="s">
        <v>489</v>
      </c>
      <c r="E155" s="7" t="s">
        <v>574</v>
      </c>
      <c r="F155" s="7" t="s">
        <v>258</v>
      </c>
      <c r="G155" s="7" t="s">
        <v>704</v>
      </c>
      <c r="H155" s="7" t="s">
        <v>617</v>
      </c>
    </row>
    <row r="156" spans="1:8" x14ac:dyDescent="0.3">
      <c r="A156" s="5">
        <v>44351</v>
      </c>
      <c r="B156" s="6" t="s">
        <v>705</v>
      </c>
      <c r="C156" s="7" t="s">
        <v>596</v>
      </c>
      <c r="D156" s="7" t="s">
        <v>375</v>
      </c>
      <c r="E156" s="7" t="s">
        <v>574</v>
      </c>
      <c r="F156" s="7" t="s">
        <v>706</v>
      </c>
      <c r="G156" s="7" t="s">
        <v>484</v>
      </c>
      <c r="H156" s="7" t="s">
        <v>617</v>
      </c>
    </row>
    <row r="157" spans="1:8" x14ac:dyDescent="0.3">
      <c r="A157" s="5">
        <v>44352</v>
      </c>
      <c r="B157" s="6" t="s">
        <v>707</v>
      </c>
      <c r="C157" s="7" t="s">
        <v>596</v>
      </c>
      <c r="D157" s="7" t="s">
        <v>708</v>
      </c>
      <c r="E157" s="7" t="s">
        <v>574</v>
      </c>
      <c r="F157" s="7" t="s">
        <v>706</v>
      </c>
      <c r="G157" s="7" t="s">
        <v>709</v>
      </c>
      <c r="H157" s="7" t="s">
        <v>617</v>
      </c>
    </row>
    <row r="158" spans="1:8" x14ac:dyDescent="0.3">
      <c r="A158" s="5">
        <v>44353</v>
      </c>
      <c r="B158" s="6" t="s">
        <v>710</v>
      </c>
      <c r="C158" s="7" t="s">
        <v>596</v>
      </c>
      <c r="D158" s="7" t="s">
        <v>708</v>
      </c>
      <c r="E158" s="7" t="s">
        <v>574</v>
      </c>
      <c r="F158" s="7" t="s">
        <v>264</v>
      </c>
      <c r="G158" s="7" t="s">
        <v>487</v>
      </c>
      <c r="H158" s="7" t="s">
        <v>617</v>
      </c>
    </row>
    <row r="159" spans="1:8" x14ac:dyDescent="0.3">
      <c r="A159" s="5">
        <v>44354</v>
      </c>
      <c r="B159" s="6" t="s">
        <v>711</v>
      </c>
      <c r="C159" s="7" t="s">
        <v>596</v>
      </c>
      <c r="D159" s="7" t="s">
        <v>381</v>
      </c>
      <c r="E159" s="7" t="s">
        <v>574</v>
      </c>
      <c r="F159" s="7" t="s">
        <v>264</v>
      </c>
      <c r="G159" s="7" t="s">
        <v>487</v>
      </c>
      <c r="H159" s="7" t="s">
        <v>617</v>
      </c>
    </row>
    <row r="160" spans="1:8" x14ac:dyDescent="0.3">
      <c r="A160" s="5">
        <v>44355</v>
      </c>
      <c r="B160" s="6" t="s">
        <v>712</v>
      </c>
      <c r="C160" s="7" t="s">
        <v>596</v>
      </c>
      <c r="D160" s="7" t="s">
        <v>381</v>
      </c>
      <c r="E160" s="7" t="s">
        <v>559</v>
      </c>
      <c r="F160" s="7" t="s">
        <v>264</v>
      </c>
      <c r="G160" s="7" t="s">
        <v>713</v>
      </c>
      <c r="H160" s="7" t="s">
        <v>617</v>
      </c>
    </row>
    <row r="161" spans="1:8" x14ac:dyDescent="0.3">
      <c r="A161" s="5">
        <v>44356</v>
      </c>
      <c r="B161" s="6" t="s">
        <v>714</v>
      </c>
      <c r="C161" s="7" t="s">
        <v>596</v>
      </c>
      <c r="D161" s="7" t="s">
        <v>715</v>
      </c>
      <c r="E161" s="7" t="s">
        <v>559</v>
      </c>
      <c r="F161" s="7" t="s">
        <v>716</v>
      </c>
      <c r="G161" s="7" t="s">
        <v>494</v>
      </c>
      <c r="H161" s="7" t="s">
        <v>617</v>
      </c>
    </row>
    <row r="162" spans="1:8" x14ac:dyDescent="0.3">
      <c r="A162" s="5">
        <v>44357</v>
      </c>
      <c r="B162" s="6" t="s">
        <v>717</v>
      </c>
      <c r="C162" s="7" t="s">
        <v>596</v>
      </c>
      <c r="D162" s="7" t="s">
        <v>715</v>
      </c>
      <c r="E162" s="7" t="s">
        <v>559</v>
      </c>
      <c r="F162" s="7" t="s">
        <v>716</v>
      </c>
      <c r="G162" s="7" t="s">
        <v>718</v>
      </c>
      <c r="H162" s="7" t="s">
        <v>617</v>
      </c>
    </row>
    <row r="163" spans="1:8" x14ac:dyDescent="0.3">
      <c r="A163" s="5">
        <v>44358</v>
      </c>
      <c r="B163" s="6" t="s">
        <v>719</v>
      </c>
      <c r="C163" s="7" t="s">
        <v>596</v>
      </c>
      <c r="D163" s="7" t="s">
        <v>715</v>
      </c>
      <c r="E163" s="7" t="s">
        <v>559</v>
      </c>
      <c r="F163" s="7" t="s">
        <v>270</v>
      </c>
      <c r="G163" s="7" t="s">
        <v>497</v>
      </c>
      <c r="H163" s="7" t="s">
        <v>617</v>
      </c>
    </row>
    <row r="164" spans="1:8" x14ac:dyDescent="0.3">
      <c r="A164" s="5">
        <v>44359</v>
      </c>
      <c r="B164" s="6" t="s">
        <v>720</v>
      </c>
      <c r="C164" s="7" t="s">
        <v>596</v>
      </c>
      <c r="D164" s="7" t="s">
        <v>715</v>
      </c>
      <c r="E164" s="7" t="s">
        <v>559</v>
      </c>
      <c r="F164" s="7" t="s">
        <v>270</v>
      </c>
      <c r="G164" s="7" t="s">
        <v>497</v>
      </c>
      <c r="H164" s="7" t="s">
        <v>617</v>
      </c>
    </row>
    <row r="165" spans="1:8" x14ac:dyDescent="0.3">
      <c r="A165" s="5">
        <v>44360</v>
      </c>
      <c r="B165" s="6" t="s">
        <v>721</v>
      </c>
      <c r="C165" s="7" t="s">
        <v>596</v>
      </c>
      <c r="D165" s="7" t="s">
        <v>722</v>
      </c>
      <c r="E165" s="7" t="s">
        <v>544</v>
      </c>
      <c r="F165" s="7" t="s">
        <v>270</v>
      </c>
      <c r="G165" s="7" t="s">
        <v>723</v>
      </c>
      <c r="H165" s="7" t="s">
        <v>617</v>
      </c>
    </row>
    <row r="166" spans="1:8" x14ac:dyDescent="0.3">
      <c r="A166" s="5">
        <v>44361</v>
      </c>
      <c r="B166" s="6" t="s">
        <v>724</v>
      </c>
      <c r="C166" s="7" t="s">
        <v>596</v>
      </c>
      <c r="D166" s="7" t="s">
        <v>722</v>
      </c>
      <c r="E166" s="7" t="s">
        <v>544</v>
      </c>
      <c r="F166" s="7" t="s">
        <v>725</v>
      </c>
      <c r="G166" s="7" t="s">
        <v>723</v>
      </c>
      <c r="H166" s="7" t="s">
        <v>617</v>
      </c>
    </row>
    <row r="167" spans="1:8" x14ac:dyDescent="0.3">
      <c r="A167" s="5">
        <v>44362</v>
      </c>
      <c r="B167" s="6" t="s">
        <v>726</v>
      </c>
      <c r="C167" s="7" t="s">
        <v>596</v>
      </c>
      <c r="D167" s="7" t="s">
        <v>722</v>
      </c>
      <c r="E167" s="7" t="s">
        <v>544</v>
      </c>
      <c r="F167" s="7" t="s">
        <v>725</v>
      </c>
      <c r="G167" s="7" t="s">
        <v>499</v>
      </c>
      <c r="H167" s="7" t="s">
        <v>617</v>
      </c>
    </row>
    <row r="168" spans="1:8" x14ac:dyDescent="0.3">
      <c r="A168" s="5">
        <v>44363</v>
      </c>
      <c r="B168" s="6" t="s">
        <v>727</v>
      </c>
      <c r="C168" s="7" t="s">
        <v>596</v>
      </c>
      <c r="D168" s="7" t="s">
        <v>722</v>
      </c>
      <c r="E168" s="7" t="s">
        <v>544</v>
      </c>
      <c r="F168" s="7" t="s">
        <v>725</v>
      </c>
      <c r="G168" s="7" t="s">
        <v>728</v>
      </c>
      <c r="H168" s="7" t="s">
        <v>617</v>
      </c>
    </row>
    <row r="169" spans="1:8" x14ac:dyDescent="0.3">
      <c r="A169" s="5">
        <v>44364</v>
      </c>
      <c r="B169" s="6" t="s">
        <v>729</v>
      </c>
      <c r="C169" s="7" t="s">
        <v>596</v>
      </c>
      <c r="D169" s="7" t="s">
        <v>722</v>
      </c>
      <c r="E169" s="7" t="s">
        <v>544</v>
      </c>
      <c r="F169" s="7" t="s">
        <v>276</v>
      </c>
      <c r="G169" s="7" t="s">
        <v>728</v>
      </c>
      <c r="H169" s="7" t="s">
        <v>617</v>
      </c>
    </row>
    <row r="170" spans="1:8" x14ac:dyDescent="0.3">
      <c r="A170" s="5">
        <v>44365</v>
      </c>
      <c r="B170" s="6" t="s">
        <v>730</v>
      </c>
      <c r="C170" s="7" t="s">
        <v>596</v>
      </c>
      <c r="D170" s="7" t="s">
        <v>722</v>
      </c>
      <c r="E170" s="7" t="s">
        <v>531</v>
      </c>
      <c r="F170" s="7" t="s">
        <v>276</v>
      </c>
      <c r="G170" s="7" t="s">
        <v>728</v>
      </c>
      <c r="H170" s="7" t="s">
        <v>617</v>
      </c>
    </row>
    <row r="171" spans="1:8" x14ac:dyDescent="0.3">
      <c r="A171" s="5">
        <v>44366</v>
      </c>
      <c r="B171" s="6" t="s">
        <v>731</v>
      </c>
      <c r="C171" s="7" t="s">
        <v>596</v>
      </c>
      <c r="D171" s="7" t="s">
        <v>722</v>
      </c>
      <c r="E171" s="7" t="s">
        <v>531</v>
      </c>
      <c r="F171" s="7" t="s">
        <v>276</v>
      </c>
      <c r="G171" s="7" t="s">
        <v>732</v>
      </c>
      <c r="H171" s="7" t="s">
        <v>617</v>
      </c>
    </row>
    <row r="172" spans="1:8" x14ac:dyDescent="0.3">
      <c r="A172" s="5">
        <v>44367</v>
      </c>
      <c r="B172" s="6" t="s">
        <v>733</v>
      </c>
      <c r="C172" s="7" t="s">
        <v>596</v>
      </c>
      <c r="D172" s="7" t="s">
        <v>722</v>
      </c>
      <c r="E172" s="7" t="s">
        <v>531</v>
      </c>
      <c r="F172" s="7" t="s">
        <v>276</v>
      </c>
      <c r="G172" s="7" t="s">
        <v>732</v>
      </c>
      <c r="H172" s="7" t="s">
        <v>617</v>
      </c>
    </row>
    <row r="173" spans="1:8" x14ac:dyDescent="0.3">
      <c r="A173" s="5">
        <v>44368</v>
      </c>
      <c r="B173" s="6" t="s">
        <v>734</v>
      </c>
      <c r="C173" s="7" t="s">
        <v>596</v>
      </c>
      <c r="D173" s="7" t="s">
        <v>722</v>
      </c>
      <c r="E173" s="7" t="s">
        <v>531</v>
      </c>
      <c r="F173" s="7" t="s">
        <v>282</v>
      </c>
      <c r="G173" s="7" t="s">
        <v>732</v>
      </c>
      <c r="H173" s="7" t="s">
        <v>617</v>
      </c>
    </row>
    <row r="174" spans="1:8" x14ac:dyDescent="0.3">
      <c r="A174" s="5">
        <v>44369</v>
      </c>
      <c r="B174" s="6" t="s">
        <v>735</v>
      </c>
      <c r="C174" s="7" t="s">
        <v>596</v>
      </c>
      <c r="D174" s="7" t="s">
        <v>715</v>
      </c>
      <c r="E174" s="7" t="s">
        <v>514</v>
      </c>
      <c r="F174" s="7" t="s">
        <v>282</v>
      </c>
      <c r="G174" s="7" t="s">
        <v>504</v>
      </c>
      <c r="H174" s="7" t="s">
        <v>617</v>
      </c>
    </row>
    <row r="175" spans="1:8" x14ac:dyDescent="0.3">
      <c r="A175" s="5">
        <v>44370</v>
      </c>
      <c r="B175" s="6" t="s">
        <v>736</v>
      </c>
      <c r="C175" s="7" t="s">
        <v>596</v>
      </c>
      <c r="D175" s="7" t="s">
        <v>715</v>
      </c>
      <c r="E175" s="7" t="s">
        <v>514</v>
      </c>
      <c r="F175" s="7" t="s">
        <v>282</v>
      </c>
      <c r="G175" s="7" t="s">
        <v>504</v>
      </c>
      <c r="H175" s="7" t="s">
        <v>617</v>
      </c>
    </row>
    <row r="176" spans="1:8" x14ac:dyDescent="0.3">
      <c r="A176" s="5">
        <v>44371</v>
      </c>
      <c r="B176" s="6" t="s">
        <v>737</v>
      </c>
      <c r="C176" s="7" t="s">
        <v>738</v>
      </c>
      <c r="D176" s="7" t="s">
        <v>715</v>
      </c>
      <c r="E176" s="7" t="s">
        <v>514</v>
      </c>
      <c r="F176" s="7" t="s">
        <v>282</v>
      </c>
      <c r="G176" s="7" t="s">
        <v>504</v>
      </c>
      <c r="H176" s="7" t="s">
        <v>617</v>
      </c>
    </row>
    <row r="177" spans="1:8" x14ac:dyDescent="0.3">
      <c r="A177" s="5">
        <v>44372</v>
      </c>
      <c r="B177" s="6" t="s">
        <v>739</v>
      </c>
      <c r="C177" s="7" t="s">
        <v>738</v>
      </c>
      <c r="D177" s="7" t="s">
        <v>381</v>
      </c>
      <c r="E177" s="7" t="s">
        <v>514</v>
      </c>
      <c r="F177" s="7" t="s">
        <v>282</v>
      </c>
      <c r="G177" s="7" t="s">
        <v>504</v>
      </c>
      <c r="H177" s="7" t="s">
        <v>617</v>
      </c>
    </row>
    <row r="178" spans="1:8" x14ac:dyDescent="0.3">
      <c r="A178" s="5">
        <v>44373</v>
      </c>
      <c r="B178" s="6" t="s">
        <v>740</v>
      </c>
      <c r="C178" s="7" t="s">
        <v>592</v>
      </c>
      <c r="D178" s="7" t="s">
        <v>381</v>
      </c>
      <c r="E178" s="7" t="s">
        <v>514</v>
      </c>
      <c r="F178" s="7" t="s">
        <v>282</v>
      </c>
      <c r="G178" s="7" t="s">
        <v>504</v>
      </c>
      <c r="H178" s="7" t="s">
        <v>617</v>
      </c>
    </row>
    <row r="179" spans="1:8" x14ac:dyDescent="0.3">
      <c r="A179" s="5">
        <v>44374</v>
      </c>
      <c r="B179" s="6" t="s">
        <v>741</v>
      </c>
      <c r="C179" s="7" t="s">
        <v>592</v>
      </c>
      <c r="D179" s="7" t="s">
        <v>381</v>
      </c>
      <c r="E179" s="7" t="s">
        <v>501</v>
      </c>
      <c r="F179" s="7" t="s">
        <v>742</v>
      </c>
      <c r="G179" s="7" t="s">
        <v>504</v>
      </c>
      <c r="H179" s="7" t="s">
        <v>617</v>
      </c>
    </row>
    <row r="180" spans="1:8" x14ac:dyDescent="0.3">
      <c r="A180" s="5">
        <v>44375</v>
      </c>
      <c r="B180" s="6" t="s">
        <v>743</v>
      </c>
      <c r="C180" s="7" t="s">
        <v>592</v>
      </c>
      <c r="D180" s="7" t="s">
        <v>708</v>
      </c>
      <c r="E180" s="7" t="s">
        <v>501</v>
      </c>
      <c r="F180" s="7" t="s">
        <v>742</v>
      </c>
      <c r="G180" s="7" t="s">
        <v>504</v>
      </c>
      <c r="H180" s="7" t="s">
        <v>617</v>
      </c>
    </row>
    <row r="181" spans="1:8" x14ac:dyDescent="0.3">
      <c r="A181" s="5">
        <v>44376</v>
      </c>
      <c r="B181" s="6" t="s">
        <v>744</v>
      </c>
      <c r="C181" s="7" t="s">
        <v>745</v>
      </c>
      <c r="D181" s="7" t="s">
        <v>708</v>
      </c>
      <c r="E181" s="7" t="s">
        <v>501</v>
      </c>
      <c r="F181" s="7" t="s">
        <v>742</v>
      </c>
      <c r="G181" s="7" t="s">
        <v>504</v>
      </c>
      <c r="H181" s="7" t="s">
        <v>617</v>
      </c>
    </row>
    <row r="182" spans="1:8" x14ac:dyDescent="0.3">
      <c r="A182" s="5">
        <v>44377</v>
      </c>
      <c r="B182" s="6" t="s">
        <v>746</v>
      </c>
      <c r="C182" s="7" t="s">
        <v>745</v>
      </c>
      <c r="D182" s="7" t="s">
        <v>375</v>
      </c>
      <c r="E182" s="7" t="s">
        <v>501</v>
      </c>
      <c r="F182" s="7" t="s">
        <v>742</v>
      </c>
      <c r="G182" s="7" t="s">
        <v>732</v>
      </c>
      <c r="H182" s="7" t="s">
        <v>617</v>
      </c>
    </row>
    <row r="183" spans="1:8" x14ac:dyDescent="0.3">
      <c r="A183" s="5">
        <v>44378</v>
      </c>
      <c r="B183" s="6" t="s">
        <v>747</v>
      </c>
      <c r="C183" s="7" t="s">
        <v>748</v>
      </c>
      <c r="D183" s="7" t="s">
        <v>489</v>
      </c>
      <c r="E183" s="7" t="s">
        <v>501</v>
      </c>
      <c r="F183" s="7" t="s">
        <v>742</v>
      </c>
      <c r="G183" s="7" t="s">
        <v>732</v>
      </c>
      <c r="H183" s="7" t="s">
        <v>749</v>
      </c>
    </row>
    <row r="184" spans="1:8" x14ac:dyDescent="0.3">
      <c r="A184" s="5">
        <v>44379</v>
      </c>
      <c r="B184" s="6" t="s">
        <v>750</v>
      </c>
      <c r="C184" s="7" t="s">
        <v>587</v>
      </c>
      <c r="D184" s="7" t="s">
        <v>489</v>
      </c>
      <c r="E184" s="7" t="s">
        <v>491</v>
      </c>
      <c r="F184" s="7" t="s">
        <v>742</v>
      </c>
      <c r="G184" s="7" t="s">
        <v>732</v>
      </c>
      <c r="H184" s="7" t="s">
        <v>749</v>
      </c>
    </row>
    <row r="185" spans="1:8" x14ac:dyDescent="0.3">
      <c r="A185" s="5">
        <v>44380</v>
      </c>
      <c r="B185" s="6" t="s">
        <v>751</v>
      </c>
      <c r="C185" s="7" t="s">
        <v>587</v>
      </c>
      <c r="D185" s="7" t="s">
        <v>369</v>
      </c>
      <c r="E185" s="7" t="s">
        <v>491</v>
      </c>
      <c r="F185" s="7" t="s">
        <v>742</v>
      </c>
      <c r="G185" s="7" t="s">
        <v>732</v>
      </c>
      <c r="H185" s="7" t="s">
        <v>749</v>
      </c>
    </row>
    <row r="186" spans="1:8" x14ac:dyDescent="0.3">
      <c r="A186" s="5">
        <v>44381</v>
      </c>
      <c r="B186" s="6" t="s">
        <v>752</v>
      </c>
      <c r="C186" s="7" t="s">
        <v>753</v>
      </c>
      <c r="D186" s="7" t="s">
        <v>486</v>
      </c>
      <c r="E186" s="7" t="s">
        <v>491</v>
      </c>
      <c r="F186" s="7" t="s">
        <v>742</v>
      </c>
      <c r="G186" s="7" t="s">
        <v>728</v>
      </c>
      <c r="H186" s="7" t="s">
        <v>749</v>
      </c>
    </row>
    <row r="187" spans="1:8" x14ac:dyDescent="0.3">
      <c r="A187" s="5">
        <v>44382</v>
      </c>
      <c r="B187" s="6" t="s">
        <v>754</v>
      </c>
      <c r="C187" s="7" t="s">
        <v>753</v>
      </c>
      <c r="D187" s="7" t="s">
        <v>363</v>
      </c>
      <c r="E187" s="7" t="s">
        <v>491</v>
      </c>
      <c r="F187" s="7" t="s">
        <v>742</v>
      </c>
      <c r="G187" s="7" t="s">
        <v>728</v>
      </c>
      <c r="H187" s="7" t="s">
        <v>749</v>
      </c>
    </row>
    <row r="188" spans="1:8" x14ac:dyDescent="0.3">
      <c r="A188" s="5">
        <v>44383</v>
      </c>
      <c r="B188" s="6" t="s">
        <v>755</v>
      </c>
      <c r="C188" s="7" t="s">
        <v>756</v>
      </c>
      <c r="D188" s="7" t="s">
        <v>363</v>
      </c>
      <c r="E188" s="7" t="s">
        <v>491</v>
      </c>
      <c r="F188" s="7" t="s">
        <v>742</v>
      </c>
      <c r="G188" s="7" t="s">
        <v>499</v>
      </c>
      <c r="H188" s="7" t="s">
        <v>614</v>
      </c>
    </row>
    <row r="189" spans="1:8" x14ac:dyDescent="0.3">
      <c r="A189" s="5">
        <v>44384</v>
      </c>
      <c r="B189" s="6" t="s">
        <v>757</v>
      </c>
      <c r="C189" s="7" t="s">
        <v>758</v>
      </c>
      <c r="D189" s="7" t="s">
        <v>693</v>
      </c>
      <c r="E189" s="7" t="s">
        <v>491</v>
      </c>
      <c r="F189" s="7" t="s">
        <v>742</v>
      </c>
      <c r="G189" s="7" t="s">
        <v>499</v>
      </c>
      <c r="H189" s="7" t="s">
        <v>614</v>
      </c>
    </row>
    <row r="190" spans="1:8" x14ac:dyDescent="0.3">
      <c r="A190" s="5">
        <v>44385</v>
      </c>
      <c r="B190" s="6" t="s">
        <v>759</v>
      </c>
      <c r="C190" s="7" t="s">
        <v>758</v>
      </c>
      <c r="D190" s="7" t="s">
        <v>357</v>
      </c>
      <c r="E190" s="7" t="s">
        <v>479</v>
      </c>
      <c r="F190" s="7" t="s">
        <v>742</v>
      </c>
      <c r="G190" s="7" t="s">
        <v>723</v>
      </c>
      <c r="H190" s="7" t="s">
        <v>760</v>
      </c>
    </row>
    <row r="191" spans="1:8" x14ac:dyDescent="0.3">
      <c r="A191" s="5">
        <v>44386</v>
      </c>
      <c r="B191" s="6" t="s">
        <v>761</v>
      </c>
      <c r="C191" s="7" t="s">
        <v>583</v>
      </c>
      <c r="D191" s="7" t="s">
        <v>688</v>
      </c>
      <c r="E191" s="7" t="s">
        <v>479</v>
      </c>
      <c r="F191" s="7" t="s">
        <v>742</v>
      </c>
      <c r="G191" s="7" t="s">
        <v>497</v>
      </c>
      <c r="H191" s="7" t="s">
        <v>760</v>
      </c>
    </row>
    <row r="192" spans="1:8" x14ac:dyDescent="0.3">
      <c r="A192" s="5">
        <v>44387</v>
      </c>
      <c r="B192" s="6" t="s">
        <v>762</v>
      </c>
      <c r="C192" s="7" t="s">
        <v>763</v>
      </c>
      <c r="D192" s="7" t="s">
        <v>351</v>
      </c>
      <c r="E192" s="7" t="s">
        <v>479</v>
      </c>
      <c r="F192" s="7" t="s">
        <v>742</v>
      </c>
      <c r="G192" s="7" t="s">
        <v>497</v>
      </c>
      <c r="H192" s="7" t="s">
        <v>760</v>
      </c>
    </row>
    <row r="193" spans="1:8" x14ac:dyDescent="0.3">
      <c r="A193" s="5">
        <v>44388</v>
      </c>
      <c r="B193" s="6" t="s">
        <v>764</v>
      </c>
      <c r="C193" s="7" t="s">
        <v>765</v>
      </c>
      <c r="D193" s="7" t="s">
        <v>477</v>
      </c>
      <c r="E193" s="7" t="s">
        <v>479</v>
      </c>
      <c r="F193" s="7" t="s">
        <v>282</v>
      </c>
      <c r="G193" s="7" t="s">
        <v>718</v>
      </c>
      <c r="H193" s="7" t="s">
        <v>766</v>
      </c>
    </row>
    <row r="194" spans="1:8" x14ac:dyDescent="0.3">
      <c r="A194" s="5">
        <v>44389</v>
      </c>
      <c r="B194" s="6" t="s">
        <v>767</v>
      </c>
      <c r="C194" s="7" t="s">
        <v>765</v>
      </c>
      <c r="D194" s="7" t="s">
        <v>345</v>
      </c>
      <c r="E194" s="7" t="s">
        <v>479</v>
      </c>
      <c r="F194" s="7" t="s">
        <v>282</v>
      </c>
      <c r="G194" s="7" t="s">
        <v>494</v>
      </c>
      <c r="H194" s="7" t="s">
        <v>766</v>
      </c>
    </row>
    <row r="195" spans="1:8" x14ac:dyDescent="0.3">
      <c r="A195" s="5">
        <v>44390</v>
      </c>
      <c r="B195" s="6" t="s">
        <v>768</v>
      </c>
      <c r="C195" s="7" t="s">
        <v>579</v>
      </c>
      <c r="D195" s="7" t="s">
        <v>678</v>
      </c>
      <c r="E195" s="7" t="s">
        <v>479</v>
      </c>
      <c r="F195" s="7" t="s">
        <v>282</v>
      </c>
      <c r="G195" s="7" t="s">
        <v>713</v>
      </c>
      <c r="H195" s="7" t="s">
        <v>609</v>
      </c>
    </row>
    <row r="196" spans="1:8" x14ac:dyDescent="0.3">
      <c r="A196" s="5">
        <v>44391</v>
      </c>
      <c r="B196" s="6" t="s">
        <v>769</v>
      </c>
      <c r="C196" s="7" t="s">
        <v>770</v>
      </c>
      <c r="D196" s="7" t="s">
        <v>675</v>
      </c>
      <c r="E196" s="7" t="s">
        <v>479</v>
      </c>
      <c r="F196" s="7" t="s">
        <v>282</v>
      </c>
      <c r="G196" s="7" t="s">
        <v>713</v>
      </c>
      <c r="H196" s="7" t="s">
        <v>771</v>
      </c>
    </row>
    <row r="197" spans="1:8" x14ac:dyDescent="0.3">
      <c r="A197" s="5">
        <v>44392</v>
      </c>
      <c r="B197" s="6" t="s">
        <v>772</v>
      </c>
      <c r="C197" s="7" t="s">
        <v>773</v>
      </c>
      <c r="D197" s="7" t="s">
        <v>339</v>
      </c>
      <c r="E197" s="7" t="s">
        <v>774</v>
      </c>
      <c r="F197" s="7" t="s">
        <v>282</v>
      </c>
      <c r="G197" s="7" t="s">
        <v>487</v>
      </c>
      <c r="H197" s="7" t="s">
        <v>771</v>
      </c>
    </row>
    <row r="198" spans="1:8" x14ac:dyDescent="0.3">
      <c r="A198" s="5">
        <v>44393</v>
      </c>
      <c r="B198" s="6" t="s">
        <v>775</v>
      </c>
      <c r="C198" s="7" t="s">
        <v>573</v>
      </c>
      <c r="D198" s="7" t="s">
        <v>333</v>
      </c>
      <c r="E198" s="7" t="s">
        <v>774</v>
      </c>
      <c r="F198" s="7" t="s">
        <v>276</v>
      </c>
      <c r="G198" s="7" t="s">
        <v>709</v>
      </c>
      <c r="H198" s="7" t="s">
        <v>776</v>
      </c>
    </row>
    <row r="199" spans="1:8" x14ac:dyDescent="0.3">
      <c r="A199" s="5">
        <v>44394</v>
      </c>
      <c r="B199" s="6" t="s">
        <v>777</v>
      </c>
      <c r="C199" s="7" t="s">
        <v>573</v>
      </c>
      <c r="D199" s="7" t="s">
        <v>666</v>
      </c>
      <c r="E199" s="7" t="s">
        <v>774</v>
      </c>
      <c r="F199" s="7" t="s">
        <v>276</v>
      </c>
      <c r="G199" s="7" t="s">
        <v>484</v>
      </c>
      <c r="H199" s="7" t="s">
        <v>776</v>
      </c>
    </row>
    <row r="200" spans="1:8" x14ac:dyDescent="0.3">
      <c r="A200" s="5">
        <v>44395</v>
      </c>
      <c r="B200" s="6" t="s">
        <v>778</v>
      </c>
      <c r="C200" s="7" t="s">
        <v>573</v>
      </c>
      <c r="D200" s="7" t="s">
        <v>327</v>
      </c>
      <c r="E200" s="7" t="s">
        <v>774</v>
      </c>
      <c r="F200" s="7" t="s">
        <v>276</v>
      </c>
      <c r="G200" s="7" t="s">
        <v>704</v>
      </c>
      <c r="H200" s="7" t="s">
        <v>776</v>
      </c>
    </row>
    <row r="201" spans="1:8" x14ac:dyDescent="0.3">
      <c r="A201" s="5">
        <v>44396</v>
      </c>
      <c r="B201" s="6" t="s">
        <v>779</v>
      </c>
      <c r="C201" s="7" t="s">
        <v>573</v>
      </c>
      <c r="D201" s="7" t="s">
        <v>660</v>
      </c>
      <c r="E201" s="7" t="s">
        <v>774</v>
      </c>
      <c r="F201" s="7" t="s">
        <v>725</v>
      </c>
      <c r="G201" s="7" t="s">
        <v>481</v>
      </c>
      <c r="H201" s="7" t="s">
        <v>776</v>
      </c>
    </row>
    <row r="202" spans="1:8" x14ac:dyDescent="0.3">
      <c r="A202" s="5">
        <v>44397</v>
      </c>
      <c r="B202" s="6" t="s">
        <v>780</v>
      </c>
      <c r="C202" s="7" t="s">
        <v>573</v>
      </c>
      <c r="D202" s="7" t="s">
        <v>321</v>
      </c>
      <c r="E202" s="7" t="s">
        <v>774</v>
      </c>
      <c r="F202" s="7" t="s">
        <v>725</v>
      </c>
      <c r="G202" s="7" t="s">
        <v>701</v>
      </c>
      <c r="H202" s="7" t="s">
        <v>776</v>
      </c>
    </row>
    <row r="203" spans="1:8" x14ac:dyDescent="0.3">
      <c r="A203" s="5">
        <v>44398</v>
      </c>
      <c r="B203" s="6" t="s">
        <v>781</v>
      </c>
      <c r="C203" s="7" t="s">
        <v>573</v>
      </c>
      <c r="D203" s="7" t="s">
        <v>315</v>
      </c>
      <c r="E203" s="7" t="s">
        <v>774</v>
      </c>
      <c r="F203" s="7" t="s">
        <v>725</v>
      </c>
      <c r="G203" s="7" t="s">
        <v>782</v>
      </c>
      <c r="H203" s="7" t="s">
        <v>776</v>
      </c>
    </row>
    <row r="204" spans="1:8" x14ac:dyDescent="0.3">
      <c r="A204" s="5">
        <v>44399</v>
      </c>
      <c r="B204" s="6" t="s">
        <v>783</v>
      </c>
      <c r="C204" s="7" t="s">
        <v>573</v>
      </c>
      <c r="D204" s="7" t="s">
        <v>784</v>
      </c>
      <c r="E204" s="7" t="s">
        <v>774</v>
      </c>
      <c r="F204" s="7" t="s">
        <v>270</v>
      </c>
      <c r="G204" s="7" t="s">
        <v>697</v>
      </c>
      <c r="H204" s="7" t="s">
        <v>776</v>
      </c>
    </row>
    <row r="205" spans="1:8" x14ac:dyDescent="0.3">
      <c r="A205" s="5">
        <v>44400</v>
      </c>
      <c r="B205" s="6" t="s">
        <v>785</v>
      </c>
      <c r="C205" s="7" t="s">
        <v>573</v>
      </c>
      <c r="D205" s="7" t="s">
        <v>309</v>
      </c>
      <c r="E205" s="7" t="s">
        <v>774</v>
      </c>
      <c r="F205" s="7" t="s">
        <v>270</v>
      </c>
      <c r="G205" s="7" t="s">
        <v>694</v>
      </c>
      <c r="H205" s="7" t="s">
        <v>776</v>
      </c>
    </row>
    <row r="206" spans="1:8" x14ac:dyDescent="0.3">
      <c r="A206" s="5">
        <v>44401</v>
      </c>
      <c r="B206" s="6" t="s">
        <v>786</v>
      </c>
      <c r="C206" s="7" t="s">
        <v>573</v>
      </c>
      <c r="D206" s="7" t="s">
        <v>787</v>
      </c>
      <c r="E206" s="7" t="s">
        <v>774</v>
      </c>
      <c r="F206" s="7" t="s">
        <v>716</v>
      </c>
      <c r="G206" s="7" t="s">
        <v>691</v>
      </c>
      <c r="H206" s="7" t="s">
        <v>776</v>
      </c>
    </row>
    <row r="207" spans="1:8" x14ac:dyDescent="0.3">
      <c r="A207" s="5">
        <v>44402</v>
      </c>
      <c r="B207" s="6" t="s">
        <v>788</v>
      </c>
      <c r="C207" s="7" t="s">
        <v>573</v>
      </c>
      <c r="D207" s="7" t="s">
        <v>297</v>
      </c>
      <c r="E207" s="7" t="s">
        <v>774</v>
      </c>
      <c r="F207" s="7" t="s">
        <v>716</v>
      </c>
      <c r="G207" s="7" t="s">
        <v>686</v>
      </c>
      <c r="H207" s="7" t="s">
        <v>776</v>
      </c>
    </row>
    <row r="208" spans="1:8" x14ac:dyDescent="0.3">
      <c r="A208" s="5">
        <v>44403</v>
      </c>
      <c r="B208" s="6" t="s">
        <v>789</v>
      </c>
      <c r="C208" s="7" t="s">
        <v>573</v>
      </c>
      <c r="D208" s="7" t="s">
        <v>645</v>
      </c>
      <c r="E208" s="7" t="s">
        <v>774</v>
      </c>
      <c r="F208" s="7" t="s">
        <v>264</v>
      </c>
      <c r="G208" s="7" t="s">
        <v>790</v>
      </c>
      <c r="H208" s="7" t="s">
        <v>776</v>
      </c>
    </row>
    <row r="209" spans="1:8" x14ac:dyDescent="0.3">
      <c r="A209" s="5">
        <v>44404</v>
      </c>
      <c r="B209" s="6" t="s">
        <v>791</v>
      </c>
      <c r="C209" s="7" t="s">
        <v>573</v>
      </c>
      <c r="D209" s="7" t="s">
        <v>642</v>
      </c>
      <c r="E209" s="7" t="s">
        <v>774</v>
      </c>
      <c r="F209" s="7" t="s">
        <v>264</v>
      </c>
      <c r="G209" s="7" t="s">
        <v>684</v>
      </c>
      <c r="H209" s="7" t="s">
        <v>776</v>
      </c>
    </row>
    <row r="210" spans="1:8" x14ac:dyDescent="0.3">
      <c r="A210" s="5">
        <v>44405</v>
      </c>
      <c r="B210" s="6" t="s">
        <v>792</v>
      </c>
      <c r="C210" s="7" t="s">
        <v>573</v>
      </c>
      <c r="D210" s="7" t="s">
        <v>285</v>
      </c>
      <c r="E210" s="7" t="s">
        <v>774</v>
      </c>
      <c r="F210" s="7" t="s">
        <v>706</v>
      </c>
      <c r="G210" s="7" t="s">
        <v>679</v>
      </c>
      <c r="H210" s="7" t="s">
        <v>776</v>
      </c>
    </row>
    <row r="211" spans="1:8" x14ac:dyDescent="0.3">
      <c r="A211" s="5">
        <v>44406</v>
      </c>
      <c r="B211" s="6" t="s">
        <v>793</v>
      </c>
      <c r="C211" s="7" t="s">
        <v>573</v>
      </c>
      <c r="D211" s="7" t="s">
        <v>279</v>
      </c>
      <c r="E211" s="7" t="s">
        <v>774</v>
      </c>
      <c r="F211" s="7" t="s">
        <v>706</v>
      </c>
      <c r="G211" s="7" t="s">
        <v>676</v>
      </c>
      <c r="H211" s="7" t="s">
        <v>776</v>
      </c>
    </row>
    <row r="212" spans="1:8" x14ac:dyDescent="0.3">
      <c r="A212" s="5">
        <v>44407</v>
      </c>
      <c r="B212" s="6" t="s">
        <v>794</v>
      </c>
      <c r="C212" s="7" t="s">
        <v>573</v>
      </c>
      <c r="D212" s="7" t="s">
        <v>795</v>
      </c>
      <c r="E212" s="7" t="s">
        <v>774</v>
      </c>
      <c r="F212" s="7" t="s">
        <v>258</v>
      </c>
      <c r="G212" s="7" t="s">
        <v>673</v>
      </c>
      <c r="H212" s="7" t="s">
        <v>776</v>
      </c>
    </row>
    <row r="213" spans="1:8" x14ac:dyDescent="0.3">
      <c r="A213" s="5">
        <v>44408</v>
      </c>
      <c r="B213" s="6" t="s">
        <v>796</v>
      </c>
      <c r="C213" s="7" t="s">
        <v>573</v>
      </c>
      <c r="D213" s="7" t="s">
        <v>273</v>
      </c>
      <c r="E213" s="7" t="s">
        <v>774</v>
      </c>
      <c r="F213" s="7" t="s">
        <v>258</v>
      </c>
      <c r="G213" s="7" t="s">
        <v>671</v>
      </c>
      <c r="H213" s="7" t="s">
        <v>776</v>
      </c>
    </row>
    <row r="214" spans="1:8" x14ac:dyDescent="0.3">
      <c r="A214" s="5">
        <v>44409</v>
      </c>
      <c r="B214" s="6" t="s">
        <v>797</v>
      </c>
      <c r="C214" s="7" t="s">
        <v>573</v>
      </c>
      <c r="D214" s="7" t="s">
        <v>631</v>
      </c>
      <c r="E214" s="7" t="s">
        <v>774</v>
      </c>
      <c r="F214" s="7" t="s">
        <v>696</v>
      </c>
      <c r="G214" s="7" t="s">
        <v>667</v>
      </c>
      <c r="H214" s="7" t="s">
        <v>776</v>
      </c>
    </row>
    <row r="215" spans="1:8" x14ac:dyDescent="0.3">
      <c r="A215" s="5">
        <v>44410</v>
      </c>
      <c r="B215" s="6" t="s">
        <v>798</v>
      </c>
      <c r="C215" s="7" t="s">
        <v>573</v>
      </c>
      <c r="D215" s="7" t="s">
        <v>261</v>
      </c>
      <c r="E215" s="7" t="s">
        <v>774</v>
      </c>
      <c r="F215" s="7" t="s">
        <v>252</v>
      </c>
      <c r="G215" s="7" t="s">
        <v>664</v>
      </c>
      <c r="H215" s="7" t="s">
        <v>776</v>
      </c>
    </row>
    <row r="216" spans="1:8" x14ac:dyDescent="0.3">
      <c r="A216" s="5">
        <v>44411</v>
      </c>
      <c r="B216" s="6" t="s">
        <v>799</v>
      </c>
      <c r="C216" s="7" t="s">
        <v>573</v>
      </c>
      <c r="D216" s="7" t="s">
        <v>255</v>
      </c>
      <c r="E216" s="7" t="s">
        <v>774</v>
      </c>
      <c r="F216" s="7" t="s">
        <v>252</v>
      </c>
      <c r="G216" s="7" t="s">
        <v>800</v>
      </c>
      <c r="H216" s="7" t="s">
        <v>776</v>
      </c>
    </row>
    <row r="217" spans="1:8" x14ac:dyDescent="0.3">
      <c r="A217" s="5">
        <v>44412</v>
      </c>
      <c r="B217" s="6" t="s">
        <v>801</v>
      </c>
      <c r="C217" s="7" t="s">
        <v>573</v>
      </c>
      <c r="D217" s="7" t="s">
        <v>249</v>
      </c>
      <c r="E217" s="7" t="s">
        <v>774</v>
      </c>
      <c r="F217" s="7" t="s">
        <v>246</v>
      </c>
      <c r="G217" s="7" t="s">
        <v>655</v>
      </c>
      <c r="H217" s="7" t="s">
        <v>776</v>
      </c>
    </row>
    <row r="218" spans="1:8" x14ac:dyDescent="0.3">
      <c r="A218" s="5">
        <v>44413</v>
      </c>
      <c r="B218" s="6" t="s">
        <v>802</v>
      </c>
      <c r="C218" s="7" t="s">
        <v>573</v>
      </c>
      <c r="D218" s="7" t="s">
        <v>243</v>
      </c>
      <c r="E218" s="7" t="s">
        <v>774</v>
      </c>
      <c r="F218" s="7" t="s">
        <v>681</v>
      </c>
      <c r="G218" s="7" t="s">
        <v>803</v>
      </c>
      <c r="H218" s="7" t="s">
        <v>776</v>
      </c>
    </row>
    <row r="219" spans="1:8" x14ac:dyDescent="0.3">
      <c r="A219" s="5">
        <v>44414</v>
      </c>
      <c r="B219" s="6" t="s">
        <v>804</v>
      </c>
      <c r="C219" s="7" t="s">
        <v>573</v>
      </c>
      <c r="D219" s="7" t="s">
        <v>619</v>
      </c>
      <c r="E219" s="7" t="s">
        <v>774</v>
      </c>
      <c r="F219" s="7" t="s">
        <v>240</v>
      </c>
      <c r="G219" s="7" t="s">
        <v>651</v>
      </c>
      <c r="H219" s="7" t="s">
        <v>776</v>
      </c>
    </row>
    <row r="220" spans="1:8" x14ac:dyDescent="0.3">
      <c r="A220" s="5">
        <v>44415</v>
      </c>
      <c r="B220" s="6" t="s">
        <v>805</v>
      </c>
      <c r="C220" s="7" t="s">
        <v>573</v>
      </c>
      <c r="D220" s="7" t="s">
        <v>231</v>
      </c>
      <c r="E220" s="7" t="s">
        <v>479</v>
      </c>
      <c r="F220" s="7" t="s">
        <v>240</v>
      </c>
      <c r="G220" s="7" t="s">
        <v>649</v>
      </c>
      <c r="H220" s="7" t="s">
        <v>776</v>
      </c>
    </row>
    <row r="221" spans="1:8" x14ac:dyDescent="0.3">
      <c r="A221" s="5">
        <v>44416</v>
      </c>
      <c r="B221" s="6" t="s">
        <v>806</v>
      </c>
      <c r="C221" s="7" t="s">
        <v>573</v>
      </c>
      <c r="D221" s="7" t="s">
        <v>611</v>
      </c>
      <c r="E221" s="7" t="s">
        <v>479</v>
      </c>
      <c r="F221" s="7" t="s">
        <v>670</v>
      </c>
      <c r="G221" s="7" t="s">
        <v>646</v>
      </c>
      <c r="H221" s="7" t="s">
        <v>776</v>
      </c>
    </row>
    <row r="222" spans="1:8" x14ac:dyDescent="0.3">
      <c r="A222" s="5">
        <v>44417</v>
      </c>
      <c r="B222" s="6" t="s">
        <v>807</v>
      </c>
      <c r="C222" s="7" t="s">
        <v>573</v>
      </c>
      <c r="D222" s="7" t="s">
        <v>219</v>
      </c>
      <c r="E222" s="7" t="s">
        <v>479</v>
      </c>
      <c r="F222" s="7" t="s">
        <v>234</v>
      </c>
      <c r="G222" s="7" t="s">
        <v>643</v>
      </c>
      <c r="H222" s="7" t="s">
        <v>776</v>
      </c>
    </row>
    <row r="223" spans="1:8" x14ac:dyDescent="0.3">
      <c r="A223" s="5">
        <v>44418</v>
      </c>
      <c r="B223" s="6" t="s">
        <v>808</v>
      </c>
      <c r="C223" s="7" t="s">
        <v>573</v>
      </c>
      <c r="D223" s="7" t="s">
        <v>809</v>
      </c>
      <c r="E223" s="7" t="s">
        <v>479</v>
      </c>
      <c r="F223" s="7" t="s">
        <v>661</v>
      </c>
      <c r="G223" s="7" t="s">
        <v>810</v>
      </c>
      <c r="H223" s="7" t="s">
        <v>776</v>
      </c>
    </row>
    <row r="224" spans="1:8" x14ac:dyDescent="0.3">
      <c r="A224" s="5">
        <v>44419</v>
      </c>
      <c r="B224" s="6" t="s">
        <v>811</v>
      </c>
      <c r="C224" s="7" t="s">
        <v>573</v>
      </c>
      <c r="D224" s="7" t="s">
        <v>207</v>
      </c>
      <c r="E224" s="7" t="s">
        <v>479</v>
      </c>
      <c r="F224" s="7" t="s">
        <v>228</v>
      </c>
      <c r="G224" s="7" t="s">
        <v>634</v>
      </c>
      <c r="H224" s="7" t="s">
        <v>776</v>
      </c>
    </row>
    <row r="225" spans="1:8" x14ac:dyDescent="0.3">
      <c r="A225" s="5">
        <v>44420</v>
      </c>
      <c r="B225" s="6" t="s">
        <v>812</v>
      </c>
      <c r="C225" s="7" t="s">
        <v>573</v>
      </c>
      <c r="D225" s="7" t="s">
        <v>200</v>
      </c>
      <c r="E225" s="7" t="s">
        <v>479</v>
      </c>
      <c r="F225" s="7" t="s">
        <v>222</v>
      </c>
      <c r="G225" s="7" t="s">
        <v>632</v>
      </c>
      <c r="H225" s="7" t="s">
        <v>776</v>
      </c>
    </row>
    <row r="226" spans="1:8" x14ac:dyDescent="0.3">
      <c r="A226" s="5">
        <v>44421</v>
      </c>
      <c r="B226" s="6" t="s">
        <v>813</v>
      </c>
      <c r="C226" s="7" t="s">
        <v>573</v>
      </c>
      <c r="D226" s="7" t="s">
        <v>194</v>
      </c>
      <c r="E226" s="7" t="s">
        <v>479</v>
      </c>
      <c r="F226" s="7" t="s">
        <v>648</v>
      </c>
      <c r="G226" s="7" t="s">
        <v>629</v>
      </c>
      <c r="H226" s="7" t="s">
        <v>776</v>
      </c>
    </row>
    <row r="227" spans="1:8" x14ac:dyDescent="0.3">
      <c r="A227" s="5">
        <v>44422</v>
      </c>
      <c r="B227" s="6" t="s">
        <v>814</v>
      </c>
      <c r="C227" s="7" t="s">
        <v>573</v>
      </c>
      <c r="D227" s="7" t="s">
        <v>188</v>
      </c>
      <c r="E227" s="7" t="s">
        <v>491</v>
      </c>
      <c r="F227" s="7" t="s">
        <v>216</v>
      </c>
      <c r="G227" s="7" t="s">
        <v>626</v>
      </c>
      <c r="H227" s="7" t="s">
        <v>776</v>
      </c>
    </row>
    <row r="228" spans="1:8" x14ac:dyDescent="0.3">
      <c r="A228" s="5">
        <v>44423</v>
      </c>
      <c r="B228" s="6" t="s">
        <v>815</v>
      </c>
      <c r="C228" s="7" t="s">
        <v>573</v>
      </c>
      <c r="D228" s="7" t="s">
        <v>816</v>
      </c>
      <c r="E228" s="7" t="s">
        <v>491</v>
      </c>
      <c r="F228" s="7" t="s">
        <v>636</v>
      </c>
      <c r="G228" s="7" t="s">
        <v>623</v>
      </c>
      <c r="H228" s="7" t="s">
        <v>776</v>
      </c>
    </row>
    <row r="229" spans="1:8" x14ac:dyDescent="0.3">
      <c r="A229" s="5">
        <v>44424</v>
      </c>
      <c r="B229" s="6" t="s">
        <v>817</v>
      </c>
      <c r="C229" s="7" t="s">
        <v>573</v>
      </c>
      <c r="D229" s="7" t="s">
        <v>176</v>
      </c>
      <c r="E229" s="7" t="s">
        <v>491</v>
      </c>
      <c r="F229" s="7" t="s">
        <v>210</v>
      </c>
      <c r="G229" s="7" t="s">
        <v>818</v>
      </c>
      <c r="H229" s="7" t="s">
        <v>776</v>
      </c>
    </row>
    <row r="230" spans="1:8" x14ac:dyDescent="0.3">
      <c r="A230" s="5">
        <v>44425</v>
      </c>
      <c r="B230" s="6" t="s">
        <v>819</v>
      </c>
      <c r="C230" s="7" t="s">
        <v>573</v>
      </c>
      <c r="D230" s="7" t="s">
        <v>164</v>
      </c>
      <c r="E230" s="7" t="s">
        <v>491</v>
      </c>
      <c r="F230" s="7" t="s">
        <v>628</v>
      </c>
      <c r="G230" s="7" t="s">
        <v>613</v>
      </c>
      <c r="H230" s="7" t="s">
        <v>776</v>
      </c>
    </row>
    <row r="231" spans="1:8" x14ac:dyDescent="0.3">
      <c r="A231" s="5">
        <v>44426</v>
      </c>
      <c r="B231" s="6" t="s">
        <v>820</v>
      </c>
      <c r="C231" s="7" t="s">
        <v>573</v>
      </c>
      <c r="D231" s="7" t="s">
        <v>157</v>
      </c>
      <c r="E231" s="7" t="s">
        <v>491</v>
      </c>
      <c r="F231" s="7" t="s">
        <v>204</v>
      </c>
      <c r="G231" s="7" t="s">
        <v>608</v>
      </c>
      <c r="H231" s="7" t="s">
        <v>821</v>
      </c>
    </row>
    <row r="232" spans="1:8" x14ac:dyDescent="0.3">
      <c r="A232" s="5">
        <v>44427</v>
      </c>
      <c r="B232" s="6" t="s">
        <v>822</v>
      </c>
      <c r="C232" s="7" t="s">
        <v>573</v>
      </c>
      <c r="D232" s="7" t="s">
        <v>145</v>
      </c>
      <c r="E232" s="7" t="s">
        <v>501</v>
      </c>
      <c r="F232" s="7" t="s">
        <v>197</v>
      </c>
      <c r="G232" s="7" t="s">
        <v>605</v>
      </c>
      <c r="H232" s="7" t="s">
        <v>823</v>
      </c>
    </row>
    <row r="233" spans="1:8" x14ac:dyDescent="0.3">
      <c r="A233" s="5">
        <v>44428</v>
      </c>
      <c r="B233" s="6" t="s">
        <v>824</v>
      </c>
      <c r="C233" s="7" t="s">
        <v>573</v>
      </c>
      <c r="D233" s="7" t="s">
        <v>139</v>
      </c>
      <c r="E233" s="7" t="s">
        <v>501</v>
      </c>
      <c r="F233" s="7" t="s">
        <v>612</v>
      </c>
      <c r="G233" s="7" t="s">
        <v>825</v>
      </c>
      <c r="H233" s="7" t="s">
        <v>826</v>
      </c>
    </row>
    <row r="234" spans="1:8" x14ac:dyDescent="0.3">
      <c r="A234" s="5">
        <v>44429</v>
      </c>
      <c r="B234" s="6" t="s">
        <v>827</v>
      </c>
      <c r="C234" s="7" t="s">
        <v>828</v>
      </c>
      <c r="D234" s="7" t="s">
        <v>126</v>
      </c>
      <c r="E234" s="7" t="s">
        <v>501</v>
      </c>
      <c r="F234" s="7" t="s">
        <v>191</v>
      </c>
      <c r="G234" s="7" t="s">
        <v>593</v>
      </c>
      <c r="H234" s="7" t="s">
        <v>590</v>
      </c>
    </row>
    <row r="235" spans="1:8" x14ac:dyDescent="0.3">
      <c r="A235" s="5">
        <v>44430</v>
      </c>
      <c r="B235" s="6" t="s">
        <v>829</v>
      </c>
      <c r="C235" s="7" t="s">
        <v>570</v>
      </c>
      <c r="D235" s="7" t="s">
        <v>108</v>
      </c>
      <c r="E235" s="7" t="s">
        <v>501</v>
      </c>
      <c r="F235" s="7" t="s">
        <v>601</v>
      </c>
      <c r="G235" s="7" t="s">
        <v>589</v>
      </c>
      <c r="H235" s="7" t="s">
        <v>585</v>
      </c>
    </row>
    <row r="236" spans="1:8" x14ac:dyDescent="0.3">
      <c r="A236" s="5">
        <v>44431</v>
      </c>
      <c r="B236" s="6" t="s">
        <v>830</v>
      </c>
      <c r="C236" s="7" t="s">
        <v>567</v>
      </c>
      <c r="D236" s="7" t="s">
        <v>102</v>
      </c>
      <c r="E236" s="7" t="s">
        <v>514</v>
      </c>
      <c r="F236" s="7" t="s">
        <v>185</v>
      </c>
      <c r="G236" s="7" t="s">
        <v>584</v>
      </c>
      <c r="H236" s="7" t="s">
        <v>831</v>
      </c>
    </row>
    <row r="237" spans="1:8" x14ac:dyDescent="0.3">
      <c r="A237" s="5">
        <v>44432</v>
      </c>
      <c r="B237" s="6" t="s">
        <v>832</v>
      </c>
      <c r="C237" s="7" t="s">
        <v>833</v>
      </c>
      <c r="D237" s="7" t="s">
        <v>84</v>
      </c>
      <c r="E237" s="7" t="s">
        <v>514</v>
      </c>
      <c r="F237" s="7" t="s">
        <v>588</v>
      </c>
      <c r="G237" s="7" t="s">
        <v>834</v>
      </c>
      <c r="H237" s="7" t="s">
        <v>835</v>
      </c>
    </row>
    <row r="238" spans="1:8" x14ac:dyDescent="0.3">
      <c r="A238" s="5">
        <v>44433</v>
      </c>
      <c r="B238" s="6" t="s">
        <v>836</v>
      </c>
      <c r="C238" s="7" t="s">
        <v>837</v>
      </c>
      <c r="D238" s="7" t="s">
        <v>73</v>
      </c>
      <c r="E238" s="7" t="s">
        <v>514</v>
      </c>
      <c r="F238" s="7" t="s">
        <v>575</v>
      </c>
      <c r="G238" s="7" t="s">
        <v>475</v>
      </c>
      <c r="H238" s="7" t="s">
        <v>838</v>
      </c>
    </row>
    <row r="239" spans="1:8" x14ac:dyDescent="0.3">
      <c r="A239" s="5">
        <v>44434</v>
      </c>
      <c r="B239" s="6" t="s">
        <v>839</v>
      </c>
      <c r="C239" s="7" t="s">
        <v>473</v>
      </c>
      <c r="D239" s="7" t="s">
        <v>47</v>
      </c>
      <c r="E239" s="7" t="s">
        <v>514</v>
      </c>
      <c r="F239" s="7" t="s">
        <v>173</v>
      </c>
      <c r="G239" s="7" t="s">
        <v>467</v>
      </c>
      <c r="H239" s="7" t="s">
        <v>565</v>
      </c>
    </row>
    <row r="240" spans="1:8" x14ac:dyDescent="0.3">
      <c r="A240" s="5">
        <v>44435</v>
      </c>
      <c r="B240" s="6" t="s">
        <v>840</v>
      </c>
      <c r="C240" s="7" t="s">
        <v>469</v>
      </c>
      <c r="D240" s="7" t="s">
        <v>1</v>
      </c>
      <c r="E240" s="7" t="s">
        <v>531</v>
      </c>
      <c r="F240" s="7" t="s">
        <v>167</v>
      </c>
      <c r="G240" s="7" t="s">
        <v>463</v>
      </c>
      <c r="H240" s="7" t="s">
        <v>561</v>
      </c>
    </row>
    <row r="241" spans="1:8" x14ac:dyDescent="0.3">
      <c r="A241" s="5">
        <v>44436</v>
      </c>
      <c r="B241" s="6" t="s">
        <v>841</v>
      </c>
      <c r="C241" s="7" t="s">
        <v>551</v>
      </c>
      <c r="D241" s="7" t="s">
        <v>842</v>
      </c>
      <c r="E241" s="7" t="s">
        <v>531</v>
      </c>
      <c r="F241" s="7" t="s">
        <v>560</v>
      </c>
      <c r="G241" s="7" t="s">
        <v>458</v>
      </c>
      <c r="H241" s="7" t="s">
        <v>843</v>
      </c>
    </row>
    <row r="242" spans="1:8" x14ac:dyDescent="0.3">
      <c r="A242" s="5">
        <v>44437</v>
      </c>
      <c r="B242" s="6" t="s">
        <v>844</v>
      </c>
      <c r="C242" s="7" t="s">
        <v>460</v>
      </c>
      <c r="D242" s="7" t="s">
        <v>440</v>
      </c>
      <c r="E242" s="7" t="s">
        <v>531</v>
      </c>
      <c r="F242" s="7" t="s">
        <v>552</v>
      </c>
      <c r="G242" s="7" t="s">
        <v>454</v>
      </c>
      <c r="H242" s="7" t="s">
        <v>845</v>
      </c>
    </row>
    <row r="243" spans="1:8" x14ac:dyDescent="0.3">
      <c r="A243" s="5">
        <v>44438</v>
      </c>
      <c r="B243" s="6" t="s">
        <v>846</v>
      </c>
      <c r="C243" s="7" t="s">
        <v>847</v>
      </c>
      <c r="D243" s="7" t="s">
        <v>435</v>
      </c>
      <c r="E243" s="7" t="s">
        <v>544</v>
      </c>
      <c r="F243" s="7" t="s">
        <v>154</v>
      </c>
      <c r="G243" s="7" t="s">
        <v>450</v>
      </c>
      <c r="H243" s="7" t="s">
        <v>848</v>
      </c>
    </row>
    <row r="244" spans="1:8" x14ac:dyDescent="0.3">
      <c r="A244" s="5">
        <v>44439</v>
      </c>
      <c r="B244" s="6" t="s">
        <v>849</v>
      </c>
      <c r="C244" s="7" t="s">
        <v>850</v>
      </c>
      <c r="D244" s="7" t="s">
        <v>851</v>
      </c>
      <c r="E244" s="7" t="s">
        <v>544</v>
      </c>
      <c r="F244" s="7" t="s">
        <v>148</v>
      </c>
      <c r="G244" s="7" t="s">
        <v>446</v>
      </c>
      <c r="H244" s="7" t="s">
        <v>852</v>
      </c>
    </row>
    <row r="245" spans="1:8" x14ac:dyDescent="0.3">
      <c r="A245" s="5">
        <v>44440</v>
      </c>
      <c r="B245" s="6" t="s">
        <v>853</v>
      </c>
      <c r="C245" s="7" t="s">
        <v>854</v>
      </c>
      <c r="D245" s="7" t="s">
        <v>855</v>
      </c>
      <c r="E245" s="7" t="s">
        <v>544</v>
      </c>
      <c r="F245" s="7" t="s">
        <v>142</v>
      </c>
      <c r="G245" s="7" t="s">
        <v>442</v>
      </c>
      <c r="H245" s="7" t="s">
        <v>539</v>
      </c>
    </row>
    <row r="246" spans="1:8" x14ac:dyDescent="0.3">
      <c r="A246" s="5">
        <v>44441</v>
      </c>
      <c r="B246" s="6" t="s">
        <v>856</v>
      </c>
      <c r="C246" s="7" t="s">
        <v>857</v>
      </c>
      <c r="D246" s="7" t="s">
        <v>425</v>
      </c>
      <c r="E246" s="7" t="s">
        <v>559</v>
      </c>
      <c r="F246" s="7" t="s">
        <v>527</v>
      </c>
      <c r="G246" s="7" t="s">
        <v>432</v>
      </c>
      <c r="H246" s="7" t="s">
        <v>858</v>
      </c>
    </row>
    <row r="247" spans="1:8" x14ac:dyDescent="0.3">
      <c r="A247" s="5">
        <v>44442</v>
      </c>
      <c r="B247" s="6" t="s">
        <v>859</v>
      </c>
      <c r="C247" s="7" t="s">
        <v>534</v>
      </c>
      <c r="D247" s="7" t="s">
        <v>860</v>
      </c>
      <c r="E247" s="7" t="s">
        <v>559</v>
      </c>
      <c r="F247" s="7" t="s">
        <v>136</v>
      </c>
      <c r="G247" s="7" t="s">
        <v>427</v>
      </c>
      <c r="H247" s="7" t="s">
        <v>861</v>
      </c>
    </row>
    <row r="248" spans="1:8" x14ac:dyDescent="0.3">
      <c r="A248" s="5">
        <v>44443</v>
      </c>
      <c r="B248" s="6" t="s">
        <v>862</v>
      </c>
      <c r="C248" s="7" t="s">
        <v>439</v>
      </c>
      <c r="D248" s="7" t="s">
        <v>863</v>
      </c>
      <c r="E248" s="7" t="s">
        <v>559</v>
      </c>
      <c r="F248" s="7" t="s">
        <v>130</v>
      </c>
      <c r="G248" s="7" t="s">
        <v>422</v>
      </c>
      <c r="H248" s="7" t="s">
        <v>864</v>
      </c>
    </row>
    <row r="249" spans="1:8" x14ac:dyDescent="0.3">
      <c r="A249" s="5">
        <v>44444</v>
      </c>
      <c r="B249" s="6" t="s">
        <v>865</v>
      </c>
      <c r="C249" s="7" t="s">
        <v>434</v>
      </c>
      <c r="D249" s="7" t="s">
        <v>415</v>
      </c>
      <c r="E249" s="7" t="s">
        <v>574</v>
      </c>
      <c r="F249" s="7" t="s">
        <v>123</v>
      </c>
      <c r="G249" s="7" t="s">
        <v>417</v>
      </c>
      <c r="H249" s="7" t="s">
        <v>521</v>
      </c>
    </row>
    <row r="250" spans="1:8" x14ac:dyDescent="0.3">
      <c r="A250" s="5">
        <v>44445</v>
      </c>
      <c r="B250" s="6" t="s">
        <v>866</v>
      </c>
      <c r="C250" s="7" t="s">
        <v>429</v>
      </c>
      <c r="D250" s="7" t="s">
        <v>410</v>
      </c>
      <c r="E250" s="7" t="s">
        <v>574</v>
      </c>
      <c r="F250" s="7" t="s">
        <v>502</v>
      </c>
      <c r="G250" s="7" t="s">
        <v>412</v>
      </c>
      <c r="H250" s="7" t="s">
        <v>867</v>
      </c>
    </row>
    <row r="251" spans="1:8" x14ac:dyDescent="0.3">
      <c r="A251" s="5">
        <v>44446</v>
      </c>
      <c r="B251" s="6" t="s">
        <v>868</v>
      </c>
      <c r="C251" s="7" t="s">
        <v>424</v>
      </c>
      <c r="D251" s="7" t="s">
        <v>869</v>
      </c>
      <c r="E251" s="7" t="s">
        <v>574</v>
      </c>
      <c r="F251" s="7" t="s">
        <v>112</v>
      </c>
      <c r="G251" s="7" t="s">
        <v>402</v>
      </c>
      <c r="H251" s="7" t="s">
        <v>508</v>
      </c>
    </row>
    <row r="252" spans="1:8" x14ac:dyDescent="0.3">
      <c r="A252" s="5">
        <v>44447</v>
      </c>
      <c r="B252" s="6" t="s">
        <v>870</v>
      </c>
      <c r="C252" s="7" t="s">
        <v>419</v>
      </c>
      <c r="D252" s="7" t="s">
        <v>871</v>
      </c>
      <c r="E252" s="7" t="s">
        <v>600</v>
      </c>
      <c r="F252" s="7" t="s">
        <v>492</v>
      </c>
      <c r="G252" s="7" t="s">
        <v>397</v>
      </c>
      <c r="H252" s="7" t="s">
        <v>504</v>
      </c>
    </row>
    <row r="253" spans="1:8" x14ac:dyDescent="0.3">
      <c r="A253" s="5">
        <v>44448</v>
      </c>
      <c r="B253" s="6" t="s">
        <v>872</v>
      </c>
      <c r="C253" s="7" t="s">
        <v>873</v>
      </c>
      <c r="D253" s="7" t="s">
        <v>400</v>
      </c>
      <c r="E253" s="7" t="s">
        <v>600</v>
      </c>
      <c r="F253" s="7" t="s">
        <v>483</v>
      </c>
      <c r="G253" s="7" t="s">
        <v>391</v>
      </c>
      <c r="H253" s="7" t="s">
        <v>499</v>
      </c>
    </row>
    <row r="254" spans="1:8" x14ac:dyDescent="0.3">
      <c r="A254" s="5">
        <v>44449</v>
      </c>
      <c r="B254" s="6" t="s">
        <v>874</v>
      </c>
      <c r="C254" s="7" t="s">
        <v>875</v>
      </c>
      <c r="D254" s="7" t="s">
        <v>394</v>
      </c>
      <c r="E254" s="7" t="s">
        <v>600</v>
      </c>
      <c r="F254" s="7" t="s">
        <v>99</v>
      </c>
      <c r="G254" s="7" t="s">
        <v>385</v>
      </c>
      <c r="H254" s="7" t="s">
        <v>718</v>
      </c>
    </row>
    <row r="255" spans="1:8" x14ac:dyDescent="0.3">
      <c r="A255" s="5">
        <v>44450</v>
      </c>
      <c r="B255" s="6" t="s">
        <v>876</v>
      </c>
      <c r="C255" s="7" t="s">
        <v>510</v>
      </c>
      <c r="D255" s="7" t="s">
        <v>513</v>
      </c>
      <c r="E255" s="7" t="s">
        <v>625</v>
      </c>
      <c r="F255" s="7" t="s">
        <v>877</v>
      </c>
      <c r="G255" s="7" t="s">
        <v>878</v>
      </c>
      <c r="H255" s="7" t="s">
        <v>487</v>
      </c>
    </row>
    <row r="256" spans="1:8" x14ac:dyDescent="0.3">
      <c r="A256" s="5">
        <v>44451</v>
      </c>
      <c r="B256" s="6" t="s">
        <v>879</v>
      </c>
      <c r="C256" s="7" t="s">
        <v>880</v>
      </c>
      <c r="D256" s="7" t="s">
        <v>388</v>
      </c>
      <c r="E256" s="7" t="s">
        <v>625</v>
      </c>
      <c r="F256" s="7" t="s">
        <v>88</v>
      </c>
      <c r="G256" s="7" t="s">
        <v>367</v>
      </c>
      <c r="H256" s="7" t="s">
        <v>484</v>
      </c>
    </row>
    <row r="257" spans="1:8" x14ac:dyDescent="0.3">
      <c r="A257" s="5">
        <v>44452</v>
      </c>
      <c r="B257" s="6" t="s">
        <v>881</v>
      </c>
      <c r="C257" s="7" t="s">
        <v>399</v>
      </c>
      <c r="D257" s="7" t="s">
        <v>882</v>
      </c>
      <c r="E257" s="7" t="s">
        <v>625</v>
      </c>
      <c r="F257" s="7" t="s">
        <v>883</v>
      </c>
      <c r="G257" s="7" t="s">
        <v>884</v>
      </c>
      <c r="H257" s="7" t="s">
        <v>701</v>
      </c>
    </row>
    <row r="258" spans="1:8" x14ac:dyDescent="0.3">
      <c r="A258" s="5">
        <v>44453</v>
      </c>
      <c r="B258" s="6" t="s">
        <v>885</v>
      </c>
      <c r="C258" s="7" t="s">
        <v>393</v>
      </c>
      <c r="D258" s="7" t="s">
        <v>886</v>
      </c>
      <c r="E258" s="7" t="s">
        <v>887</v>
      </c>
      <c r="F258" s="7" t="s">
        <v>76</v>
      </c>
      <c r="G258" s="7" t="s">
        <v>888</v>
      </c>
      <c r="H258" s="7" t="s">
        <v>697</v>
      </c>
    </row>
    <row r="259" spans="1:8" x14ac:dyDescent="0.3">
      <c r="A259" s="5">
        <v>44454</v>
      </c>
      <c r="B259" s="6" t="s">
        <v>889</v>
      </c>
      <c r="C259" s="7" t="s">
        <v>387</v>
      </c>
      <c r="D259" s="7" t="s">
        <v>376</v>
      </c>
      <c r="E259" s="7" t="s">
        <v>887</v>
      </c>
      <c r="F259" s="7" t="s">
        <v>890</v>
      </c>
      <c r="G259" s="7" t="s">
        <v>891</v>
      </c>
      <c r="H259" s="7" t="s">
        <v>691</v>
      </c>
    </row>
    <row r="260" spans="1:8" x14ac:dyDescent="0.3">
      <c r="A260" s="5">
        <v>44455</v>
      </c>
      <c r="B260" s="6" t="s">
        <v>892</v>
      </c>
      <c r="C260" s="7" t="s">
        <v>715</v>
      </c>
      <c r="D260" s="7" t="s">
        <v>370</v>
      </c>
      <c r="E260" s="7" t="s">
        <v>887</v>
      </c>
      <c r="F260" s="7" t="s">
        <v>65</v>
      </c>
      <c r="G260" s="7" t="s">
        <v>893</v>
      </c>
      <c r="H260" s="7" t="s">
        <v>790</v>
      </c>
    </row>
    <row r="261" spans="1:8" x14ac:dyDescent="0.3">
      <c r="A261" s="5">
        <v>44456</v>
      </c>
      <c r="B261" s="6" t="s">
        <v>894</v>
      </c>
      <c r="C261" s="7" t="s">
        <v>708</v>
      </c>
      <c r="D261" s="7" t="s">
        <v>364</v>
      </c>
      <c r="E261" s="7" t="s">
        <v>895</v>
      </c>
      <c r="F261" s="7" t="s">
        <v>896</v>
      </c>
      <c r="G261" s="7" t="s">
        <v>897</v>
      </c>
      <c r="H261" s="7" t="s">
        <v>682</v>
      </c>
    </row>
    <row r="262" spans="1:8" x14ac:dyDescent="0.3">
      <c r="A262" s="5">
        <v>44457</v>
      </c>
      <c r="B262" s="6" t="s">
        <v>898</v>
      </c>
      <c r="C262" s="7" t="s">
        <v>489</v>
      </c>
      <c r="D262" s="7" t="s">
        <v>496</v>
      </c>
      <c r="E262" s="7" t="s">
        <v>895</v>
      </c>
      <c r="F262" s="7" t="s">
        <v>54</v>
      </c>
      <c r="G262" s="7" t="s">
        <v>319</v>
      </c>
      <c r="H262" s="7" t="s">
        <v>899</v>
      </c>
    </row>
    <row r="263" spans="1:8" x14ac:dyDescent="0.3">
      <c r="A263" s="5">
        <v>44458</v>
      </c>
      <c r="B263" s="6" t="s">
        <v>900</v>
      </c>
      <c r="C263" s="7" t="s">
        <v>486</v>
      </c>
      <c r="D263" s="7" t="s">
        <v>490</v>
      </c>
      <c r="E263" s="7" t="s">
        <v>895</v>
      </c>
      <c r="F263" s="7" t="s">
        <v>44</v>
      </c>
      <c r="G263" s="7" t="s">
        <v>313</v>
      </c>
      <c r="H263" s="7" t="s">
        <v>901</v>
      </c>
    </row>
    <row r="264" spans="1:8" x14ac:dyDescent="0.3">
      <c r="A264" s="5">
        <v>44459</v>
      </c>
      <c r="B264" s="6" t="s">
        <v>902</v>
      </c>
      <c r="C264" s="7" t="s">
        <v>693</v>
      </c>
      <c r="D264" s="7" t="s">
        <v>903</v>
      </c>
      <c r="E264" s="7" t="s">
        <v>904</v>
      </c>
      <c r="F264" s="7" t="s">
        <v>38</v>
      </c>
      <c r="G264" s="7" t="s">
        <v>301</v>
      </c>
      <c r="H264" s="7" t="s">
        <v>664</v>
      </c>
    </row>
    <row r="265" spans="1:8" x14ac:dyDescent="0.3">
      <c r="A265" s="5">
        <v>44460</v>
      </c>
      <c r="B265" s="6" t="s">
        <v>905</v>
      </c>
      <c r="C265" s="7" t="s">
        <v>357</v>
      </c>
      <c r="D265" s="7" t="s">
        <v>906</v>
      </c>
      <c r="E265" s="7" t="s">
        <v>904</v>
      </c>
      <c r="F265" s="7" t="s">
        <v>34</v>
      </c>
      <c r="G265" s="7" t="s">
        <v>295</v>
      </c>
      <c r="H265" s="7" t="s">
        <v>658</v>
      </c>
    </row>
    <row r="266" spans="1:8" x14ac:dyDescent="0.3">
      <c r="A266" s="5">
        <v>44461</v>
      </c>
      <c r="B266" s="6" t="s">
        <v>907</v>
      </c>
      <c r="C266" s="7" t="s">
        <v>351</v>
      </c>
      <c r="D266" s="7" t="s">
        <v>346</v>
      </c>
      <c r="E266" s="7" t="s">
        <v>904</v>
      </c>
      <c r="F266" s="7" t="s">
        <v>24</v>
      </c>
      <c r="G266" s="7" t="s">
        <v>908</v>
      </c>
      <c r="H266" s="7" t="s">
        <v>803</v>
      </c>
    </row>
    <row r="267" spans="1:8" x14ac:dyDescent="0.3">
      <c r="A267" s="5">
        <v>44462</v>
      </c>
      <c r="B267" s="6" t="s">
        <v>909</v>
      </c>
      <c r="C267" s="7" t="s">
        <v>345</v>
      </c>
      <c r="D267" s="7" t="s">
        <v>340</v>
      </c>
      <c r="E267" s="7" t="s">
        <v>910</v>
      </c>
      <c r="F267" s="7" t="s">
        <v>19</v>
      </c>
      <c r="G267" s="7" t="s">
        <v>277</v>
      </c>
      <c r="H267" s="7" t="s">
        <v>911</v>
      </c>
    </row>
    <row r="268" spans="1:8" x14ac:dyDescent="0.3">
      <c r="A268" s="5">
        <v>44463</v>
      </c>
      <c r="B268" s="6" t="s">
        <v>912</v>
      </c>
      <c r="C268" s="7" t="s">
        <v>675</v>
      </c>
      <c r="D268" s="7" t="s">
        <v>478</v>
      </c>
      <c r="E268" s="7" t="s">
        <v>910</v>
      </c>
      <c r="F268" s="7" t="s">
        <v>15</v>
      </c>
      <c r="G268" s="7" t="s">
        <v>913</v>
      </c>
      <c r="H268" s="7" t="s">
        <v>646</v>
      </c>
    </row>
    <row r="269" spans="1:8" x14ac:dyDescent="0.3">
      <c r="A269" s="5">
        <v>44464</v>
      </c>
      <c r="B269" s="6" t="s">
        <v>914</v>
      </c>
      <c r="C269" s="7" t="s">
        <v>669</v>
      </c>
      <c r="D269" s="7" t="s">
        <v>915</v>
      </c>
      <c r="E269" s="7" t="s">
        <v>916</v>
      </c>
      <c r="F269" s="7" t="s">
        <v>5</v>
      </c>
      <c r="G269" s="7" t="s">
        <v>259</v>
      </c>
      <c r="H269" s="7" t="s">
        <v>640</v>
      </c>
    </row>
    <row r="270" spans="1:8" x14ac:dyDescent="0.3">
      <c r="A270" s="5">
        <v>44465</v>
      </c>
      <c r="B270" s="6" t="s">
        <v>917</v>
      </c>
      <c r="C270" s="7" t="s">
        <v>666</v>
      </c>
      <c r="D270" s="7" t="s">
        <v>918</v>
      </c>
      <c r="E270" s="7" t="s">
        <v>916</v>
      </c>
      <c r="F270" s="7" t="s">
        <v>919</v>
      </c>
      <c r="G270" s="7" t="s">
        <v>253</v>
      </c>
      <c r="H270" s="7" t="s">
        <v>637</v>
      </c>
    </row>
    <row r="271" spans="1:8" x14ac:dyDescent="0.3">
      <c r="A271" s="5">
        <v>44466</v>
      </c>
      <c r="B271" s="6" t="s">
        <v>920</v>
      </c>
      <c r="C271" s="7" t="s">
        <v>327</v>
      </c>
      <c r="D271" s="7" t="s">
        <v>322</v>
      </c>
      <c r="E271" s="7" t="s">
        <v>916</v>
      </c>
      <c r="F271" s="7" t="s">
        <v>921</v>
      </c>
      <c r="G271" s="7" t="s">
        <v>241</v>
      </c>
      <c r="H271" s="7" t="s">
        <v>632</v>
      </c>
    </row>
    <row r="272" spans="1:8" x14ac:dyDescent="0.3">
      <c r="A272" s="5">
        <v>44467</v>
      </c>
      <c r="B272" s="6" t="s">
        <v>922</v>
      </c>
      <c r="C272" s="7" t="s">
        <v>321</v>
      </c>
      <c r="D272" s="7" t="s">
        <v>316</v>
      </c>
      <c r="E272" s="7" t="s">
        <v>923</v>
      </c>
      <c r="F272" s="7" t="s">
        <v>924</v>
      </c>
      <c r="G272" s="7" t="s">
        <v>235</v>
      </c>
      <c r="H272" s="7" t="s">
        <v>629</v>
      </c>
    </row>
    <row r="273" spans="1:8" x14ac:dyDescent="0.3">
      <c r="A273" s="5">
        <v>44468</v>
      </c>
      <c r="B273" s="6" t="s">
        <v>925</v>
      </c>
      <c r="C273" s="7" t="s">
        <v>315</v>
      </c>
      <c r="D273" s="7" t="s">
        <v>926</v>
      </c>
      <c r="E273" s="7" t="s">
        <v>923</v>
      </c>
      <c r="F273" s="7" t="s">
        <v>927</v>
      </c>
      <c r="G273" s="7" t="s">
        <v>928</v>
      </c>
      <c r="H273" s="7" t="s">
        <v>929</v>
      </c>
    </row>
    <row r="274" spans="1:8" x14ac:dyDescent="0.3">
      <c r="A274" s="5">
        <v>44469</v>
      </c>
      <c r="B274" s="6" t="s">
        <v>930</v>
      </c>
      <c r="C274" s="7" t="s">
        <v>309</v>
      </c>
      <c r="D274" s="7" t="s">
        <v>931</v>
      </c>
      <c r="E274" s="7" t="s">
        <v>923</v>
      </c>
      <c r="F274" s="7" t="s">
        <v>932</v>
      </c>
      <c r="G274" s="7" t="s">
        <v>217</v>
      </c>
      <c r="H274" s="7" t="s">
        <v>818</v>
      </c>
    </row>
    <row r="275" spans="1:8" x14ac:dyDescent="0.3">
      <c r="A275" s="5">
        <v>44470</v>
      </c>
      <c r="B275" s="6" t="s">
        <v>933</v>
      </c>
      <c r="C275" s="7" t="s">
        <v>303</v>
      </c>
      <c r="D275" s="7" t="s">
        <v>304</v>
      </c>
      <c r="E275" s="7" t="s">
        <v>934</v>
      </c>
      <c r="F275" s="7" t="s">
        <v>935</v>
      </c>
      <c r="G275" s="7" t="s">
        <v>211</v>
      </c>
      <c r="H275" s="7" t="s">
        <v>613</v>
      </c>
    </row>
    <row r="276" spans="1:8" x14ac:dyDescent="0.3">
      <c r="A276" s="5">
        <v>44471</v>
      </c>
      <c r="B276" s="6" t="s">
        <v>936</v>
      </c>
      <c r="C276" s="7" t="s">
        <v>297</v>
      </c>
      <c r="D276" s="7" t="s">
        <v>298</v>
      </c>
      <c r="E276" s="7" t="s">
        <v>934</v>
      </c>
      <c r="F276" s="7" t="s">
        <v>937</v>
      </c>
      <c r="G276" s="7" t="s">
        <v>198</v>
      </c>
      <c r="H276" s="7" t="s">
        <v>608</v>
      </c>
    </row>
    <row r="277" spans="1:8" x14ac:dyDescent="0.3">
      <c r="A277" s="5">
        <v>44472</v>
      </c>
      <c r="B277" s="6" t="s">
        <v>938</v>
      </c>
      <c r="C277" s="7" t="s">
        <v>291</v>
      </c>
      <c r="D277" s="7" t="s">
        <v>292</v>
      </c>
      <c r="E277" s="7" t="s">
        <v>934</v>
      </c>
      <c r="F277" s="7" t="s">
        <v>939</v>
      </c>
      <c r="G277" s="7" t="s">
        <v>192</v>
      </c>
      <c r="H277" s="7" t="s">
        <v>602</v>
      </c>
    </row>
    <row r="278" spans="1:8" x14ac:dyDescent="0.3">
      <c r="A278" s="5">
        <v>44473</v>
      </c>
      <c r="B278" s="6" t="s">
        <v>940</v>
      </c>
      <c r="C278" s="7" t="s">
        <v>285</v>
      </c>
      <c r="D278" s="7" t="s">
        <v>941</v>
      </c>
      <c r="E278" s="7" t="s">
        <v>942</v>
      </c>
      <c r="F278" s="7" t="s">
        <v>943</v>
      </c>
      <c r="G278" s="7" t="s">
        <v>944</v>
      </c>
      <c r="H278" s="7" t="s">
        <v>597</v>
      </c>
    </row>
    <row r="279" spans="1:8" x14ac:dyDescent="0.3">
      <c r="A279" s="5">
        <v>44474</v>
      </c>
      <c r="B279" s="6" t="s">
        <v>945</v>
      </c>
      <c r="C279" s="7" t="s">
        <v>639</v>
      </c>
      <c r="D279" s="7" t="s">
        <v>946</v>
      </c>
      <c r="E279" s="7" t="s">
        <v>942</v>
      </c>
      <c r="F279" s="7" t="s">
        <v>947</v>
      </c>
      <c r="G279" s="7" t="s">
        <v>174</v>
      </c>
      <c r="H279" s="7" t="s">
        <v>948</v>
      </c>
    </row>
    <row r="280" spans="1:8" x14ac:dyDescent="0.3">
      <c r="A280" s="5">
        <v>44475</v>
      </c>
      <c r="B280" s="6" t="s">
        <v>949</v>
      </c>
      <c r="C280" s="7" t="s">
        <v>795</v>
      </c>
      <c r="D280" s="7" t="s">
        <v>280</v>
      </c>
      <c r="E280" s="7" t="s">
        <v>942</v>
      </c>
      <c r="F280" s="7" t="s">
        <v>950</v>
      </c>
      <c r="G280" s="7" t="s">
        <v>162</v>
      </c>
      <c r="H280" s="7" t="s">
        <v>584</v>
      </c>
    </row>
    <row r="281" spans="1:8" x14ac:dyDescent="0.3">
      <c r="A281" s="5">
        <v>44476</v>
      </c>
      <c r="B281" s="6" t="s">
        <v>951</v>
      </c>
      <c r="C281" s="7" t="s">
        <v>267</v>
      </c>
      <c r="D281" s="7" t="s">
        <v>274</v>
      </c>
      <c r="E281" s="7" t="s">
        <v>942</v>
      </c>
      <c r="F281" s="7" t="s">
        <v>952</v>
      </c>
      <c r="G281" s="7" t="s">
        <v>155</v>
      </c>
      <c r="H281" s="7" t="s">
        <v>834</v>
      </c>
    </row>
    <row r="282" spans="1:8" x14ac:dyDescent="0.3">
      <c r="A282" s="5">
        <v>44477</v>
      </c>
      <c r="B282" s="6" t="s">
        <v>953</v>
      </c>
      <c r="C282" s="7" t="s">
        <v>631</v>
      </c>
      <c r="D282" s="7" t="s">
        <v>268</v>
      </c>
      <c r="E282" s="7" t="s">
        <v>954</v>
      </c>
      <c r="F282" s="7" t="s">
        <v>955</v>
      </c>
      <c r="G282" s="7" t="s">
        <v>143</v>
      </c>
      <c r="H282" s="7" t="s">
        <v>475</v>
      </c>
    </row>
    <row r="283" spans="1:8" x14ac:dyDescent="0.3">
      <c r="A283" s="5">
        <v>44478</v>
      </c>
      <c r="B283" s="6" t="s">
        <v>956</v>
      </c>
      <c r="C283" s="7" t="s">
        <v>957</v>
      </c>
      <c r="D283" s="7" t="s">
        <v>262</v>
      </c>
      <c r="E283" s="7" t="s">
        <v>954</v>
      </c>
      <c r="F283" s="7" t="s">
        <v>958</v>
      </c>
      <c r="G283" s="7" t="s">
        <v>137</v>
      </c>
      <c r="H283" s="7" t="s">
        <v>471</v>
      </c>
    </row>
    <row r="284" spans="1:8" x14ac:dyDescent="0.3">
      <c r="A284" s="5">
        <v>44479</v>
      </c>
      <c r="B284" s="6" t="s">
        <v>959</v>
      </c>
      <c r="C284" s="7" t="s">
        <v>249</v>
      </c>
      <c r="D284" s="7" t="s">
        <v>256</v>
      </c>
      <c r="E284" s="7" t="s">
        <v>954</v>
      </c>
      <c r="F284" s="7" t="s">
        <v>960</v>
      </c>
      <c r="G284" s="7" t="s">
        <v>961</v>
      </c>
      <c r="H284" s="7" t="s">
        <v>463</v>
      </c>
    </row>
    <row r="285" spans="1:8" x14ac:dyDescent="0.3">
      <c r="A285" s="5">
        <v>44480</v>
      </c>
      <c r="B285" s="6" t="s">
        <v>962</v>
      </c>
      <c r="C285" s="7" t="s">
        <v>622</v>
      </c>
      <c r="D285" s="7" t="s">
        <v>963</v>
      </c>
      <c r="E285" s="7" t="s">
        <v>964</v>
      </c>
      <c r="F285" s="7" t="s">
        <v>965</v>
      </c>
      <c r="G285" s="7" t="s">
        <v>118</v>
      </c>
      <c r="H285" s="7" t="s">
        <v>458</v>
      </c>
    </row>
    <row r="286" spans="1:8" x14ac:dyDescent="0.3">
      <c r="A286" s="5">
        <v>44481</v>
      </c>
      <c r="B286" s="6" t="s">
        <v>966</v>
      </c>
      <c r="C286" s="7" t="s">
        <v>619</v>
      </c>
      <c r="D286" s="7" t="s">
        <v>967</v>
      </c>
      <c r="E286" s="7" t="s">
        <v>964</v>
      </c>
      <c r="F286" s="7" t="s">
        <v>968</v>
      </c>
      <c r="G286" s="7" t="s">
        <v>106</v>
      </c>
      <c r="H286" s="7" t="s">
        <v>454</v>
      </c>
    </row>
    <row r="287" spans="1:8" x14ac:dyDescent="0.3">
      <c r="A287" s="5">
        <v>44482</v>
      </c>
      <c r="B287" s="6" t="s">
        <v>969</v>
      </c>
      <c r="C287" s="7" t="s">
        <v>237</v>
      </c>
      <c r="D287" s="7" t="s">
        <v>970</v>
      </c>
      <c r="E287" s="7" t="s">
        <v>964</v>
      </c>
      <c r="F287" s="7" t="s">
        <v>971</v>
      </c>
      <c r="G287" s="7" t="s">
        <v>94</v>
      </c>
      <c r="H287" s="7" t="s">
        <v>450</v>
      </c>
    </row>
    <row r="288" spans="1:8" x14ac:dyDescent="0.3">
      <c r="A288" s="5">
        <v>44483</v>
      </c>
      <c r="B288" s="6" t="s">
        <v>972</v>
      </c>
      <c r="C288" s="7" t="s">
        <v>611</v>
      </c>
      <c r="D288" s="7" t="s">
        <v>238</v>
      </c>
      <c r="E288" s="7" t="s">
        <v>964</v>
      </c>
      <c r="F288" s="7" t="s">
        <v>973</v>
      </c>
      <c r="G288" s="7" t="s">
        <v>89</v>
      </c>
      <c r="H288" s="7" t="s">
        <v>446</v>
      </c>
    </row>
    <row r="289" spans="1:8" x14ac:dyDescent="0.3">
      <c r="A289" s="5">
        <v>44484</v>
      </c>
      <c r="B289" s="6" t="s">
        <v>974</v>
      </c>
      <c r="C289" s="7" t="s">
        <v>219</v>
      </c>
      <c r="D289" s="7" t="s">
        <v>975</v>
      </c>
      <c r="E289" s="7" t="s">
        <v>964</v>
      </c>
      <c r="F289" s="7" t="s">
        <v>976</v>
      </c>
      <c r="G289" s="7" t="s">
        <v>77</v>
      </c>
      <c r="H289" s="7" t="s">
        <v>442</v>
      </c>
    </row>
    <row r="290" spans="1:8" x14ac:dyDescent="0.3">
      <c r="A290" s="5">
        <v>44485</v>
      </c>
      <c r="B290" s="6" t="s">
        <v>977</v>
      </c>
      <c r="C290" s="7" t="s">
        <v>809</v>
      </c>
      <c r="D290" s="7" t="s">
        <v>978</v>
      </c>
      <c r="E290" s="7" t="s">
        <v>979</v>
      </c>
      <c r="F290" s="7" t="s">
        <v>980</v>
      </c>
      <c r="G290" s="7" t="s">
        <v>981</v>
      </c>
      <c r="H290" s="7" t="s">
        <v>437</v>
      </c>
    </row>
    <row r="291" spans="1:8" x14ac:dyDescent="0.3">
      <c r="A291" s="5">
        <v>44486</v>
      </c>
      <c r="B291" s="6" t="s">
        <v>982</v>
      </c>
      <c r="C291" s="7" t="s">
        <v>207</v>
      </c>
      <c r="D291" s="7" t="s">
        <v>220</v>
      </c>
      <c r="E291" s="7" t="s">
        <v>979</v>
      </c>
      <c r="F291" s="7" t="s">
        <v>474</v>
      </c>
      <c r="G291" s="7" t="s">
        <v>60</v>
      </c>
      <c r="H291" s="7" t="s">
        <v>983</v>
      </c>
    </row>
    <row r="292" spans="1:8" x14ac:dyDescent="0.3">
      <c r="A292" s="5">
        <v>44487</v>
      </c>
      <c r="B292" s="6" t="s">
        <v>984</v>
      </c>
      <c r="C292" s="7" t="s">
        <v>985</v>
      </c>
      <c r="D292" s="7" t="s">
        <v>214</v>
      </c>
      <c r="E292" s="7" t="s">
        <v>979</v>
      </c>
      <c r="F292" s="7" t="s">
        <v>470</v>
      </c>
      <c r="G292" s="7" t="s">
        <v>50</v>
      </c>
      <c r="H292" s="7" t="s">
        <v>523</v>
      </c>
    </row>
    <row r="293" spans="1:8" x14ac:dyDescent="0.3">
      <c r="A293" s="5">
        <v>44488</v>
      </c>
      <c r="B293" s="6" t="s">
        <v>986</v>
      </c>
      <c r="C293" s="7" t="s">
        <v>194</v>
      </c>
      <c r="D293" s="7" t="s">
        <v>987</v>
      </c>
      <c r="E293" s="7" t="s">
        <v>979</v>
      </c>
      <c r="F293" s="7" t="s">
        <v>461</v>
      </c>
      <c r="G293" s="7" t="s">
        <v>39</v>
      </c>
      <c r="H293" s="7" t="s">
        <v>520</v>
      </c>
    </row>
    <row r="294" spans="1:8" x14ac:dyDescent="0.3">
      <c r="A294" s="5">
        <v>44489</v>
      </c>
      <c r="B294" s="6" t="s">
        <v>988</v>
      </c>
      <c r="C294" s="7" t="s">
        <v>182</v>
      </c>
      <c r="D294" s="7" t="s">
        <v>201</v>
      </c>
      <c r="E294" s="7" t="s">
        <v>979</v>
      </c>
      <c r="F294" s="7" t="s">
        <v>453</v>
      </c>
      <c r="G294" s="7" t="s">
        <v>29</v>
      </c>
      <c r="H294" s="7" t="s">
        <v>515</v>
      </c>
    </row>
    <row r="295" spans="1:8" x14ac:dyDescent="0.3">
      <c r="A295" s="5">
        <v>44490</v>
      </c>
      <c r="B295" s="6" t="s">
        <v>989</v>
      </c>
      <c r="C295" s="7" t="s">
        <v>816</v>
      </c>
      <c r="D295" s="7" t="s">
        <v>990</v>
      </c>
      <c r="E295" s="7" t="s">
        <v>991</v>
      </c>
      <c r="F295" s="7" t="s">
        <v>449</v>
      </c>
      <c r="G295" s="7" t="s">
        <v>20</v>
      </c>
      <c r="H295" s="7" t="s">
        <v>407</v>
      </c>
    </row>
    <row r="296" spans="1:8" x14ac:dyDescent="0.3">
      <c r="A296" s="5">
        <v>44491</v>
      </c>
      <c r="B296" s="6" t="s">
        <v>992</v>
      </c>
      <c r="C296" s="7" t="s">
        <v>170</v>
      </c>
      <c r="D296" s="7" t="s">
        <v>993</v>
      </c>
      <c r="E296" s="7" t="s">
        <v>991</v>
      </c>
      <c r="F296" s="7" t="s">
        <v>441</v>
      </c>
      <c r="G296" s="7" t="s">
        <v>10</v>
      </c>
      <c r="H296" s="7" t="s">
        <v>402</v>
      </c>
    </row>
    <row r="297" spans="1:8" x14ac:dyDescent="0.3">
      <c r="A297" s="5">
        <v>44492</v>
      </c>
      <c r="B297" s="6" t="s">
        <v>994</v>
      </c>
      <c r="C297" s="7" t="s">
        <v>164</v>
      </c>
      <c r="D297" s="7" t="s">
        <v>183</v>
      </c>
      <c r="E297" s="7" t="s">
        <v>991</v>
      </c>
      <c r="F297" s="7" t="s">
        <v>436</v>
      </c>
      <c r="G297" s="7" t="s">
        <v>396</v>
      </c>
      <c r="H297" s="7" t="s">
        <v>397</v>
      </c>
    </row>
    <row r="298" spans="1:8" x14ac:dyDescent="0.3">
      <c r="A298" s="5">
        <v>44493</v>
      </c>
      <c r="B298" s="6" t="s">
        <v>995</v>
      </c>
      <c r="C298" s="7" t="s">
        <v>151</v>
      </c>
      <c r="D298" s="7" t="s">
        <v>171</v>
      </c>
      <c r="E298" s="7" t="s">
        <v>991</v>
      </c>
      <c r="F298" s="7" t="s">
        <v>426</v>
      </c>
      <c r="G298" s="7" t="s">
        <v>390</v>
      </c>
      <c r="H298" s="7" t="s">
        <v>391</v>
      </c>
    </row>
    <row r="299" spans="1:8" x14ac:dyDescent="0.3">
      <c r="A299" s="5">
        <v>44494</v>
      </c>
      <c r="B299" s="6" t="s">
        <v>996</v>
      </c>
      <c r="C299" s="7" t="s">
        <v>145</v>
      </c>
      <c r="D299" s="7" t="s">
        <v>165</v>
      </c>
      <c r="E299" s="7" t="s">
        <v>991</v>
      </c>
      <c r="F299" s="7" t="s">
        <v>421</v>
      </c>
      <c r="G299" s="7" t="s">
        <v>997</v>
      </c>
      <c r="H299" s="7" t="s">
        <v>493</v>
      </c>
    </row>
    <row r="300" spans="1:8" x14ac:dyDescent="0.3">
      <c r="A300" s="5">
        <v>44495</v>
      </c>
      <c r="B300" s="6" t="s">
        <v>998</v>
      </c>
      <c r="C300" s="7" t="s">
        <v>133</v>
      </c>
      <c r="D300" s="7" t="s">
        <v>158</v>
      </c>
      <c r="E300" s="7" t="s">
        <v>991</v>
      </c>
      <c r="F300" s="7" t="s">
        <v>999</v>
      </c>
      <c r="G300" s="7" t="s">
        <v>1000</v>
      </c>
      <c r="H300" s="7" t="s">
        <v>379</v>
      </c>
    </row>
    <row r="301" spans="1:8" x14ac:dyDescent="0.3">
      <c r="A301" s="5">
        <v>44496</v>
      </c>
      <c r="B301" s="6" t="s">
        <v>1001</v>
      </c>
      <c r="C301" s="7" t="s">
        <v>120</v>
      </c>
      <c r="D301" s="7" t="s">
        <v>152</v>
      </c>
      <c r="E301" s="7" t="s">
        <v>991</v>
      </c>
      <c r="F301" s="7" t="s">
        <v>411</v>
      </c>
      <c r="G301" s="7" t="s">
        <v>366</v>
      </c>
      <c r="H301" s="7" t="s">
        <v>373</v>
      </c>
    </row>
    <row r="302" spans="1:8" x14ac:dyDescent="0.3">
      <c r="A302" s="5">
        <v>44497</v>
      </c>
      <c r="B302" s="6" t="s">
        <v>1002</v>
      </c>
      <c r="C302" s="7" t="s">
        <v>108</v>
      </c>
      <c r="D302" s="7" t="s">
        <v>140</v>
      </c>
      <c r="E302" s="7" t="s">
        <v>1003</v>
      </c>
      <c r="F302" s="7" t="s">
        <v>401</v>
      </c>
      <c r="G302" s="7" t="s">
        <v>360</v>
      </c>
      <c r="H302" s="7" t="s">
        <v>367</v>
      </c>
    </row>
    <row r="303" spans="1:8" x14ac:dyDescent="0.3">
      <c r="A303" s="5">
        <v>44498</v>
      </c>
      <c r="B303" s="6" t="s">
        <v>1004</v>
      </c>
      <c r="C303" s="7" t="s">
        <v>96</v>
      </c>
      <c r="D303" s="7" t="s">
        <v>134</v>
      </c>
      <c r="E303" s="7" t="s">
        <v>1003</v>
      </c>
      <c r="F303" s="7" t="s">
        <v>395</v>
      </c>
      <c r="G303" s="7" t="s">
        <v>354</v>
      </c>
      <c r="H303" s="7" t="s">
        <v>361</v>
      </c>
    </row>
    <row r="304" spans="1:8" x14ac:dyDescent="0.3">
      <c r="A304" s="5">
        <v>44499</v>
      </c>
      <c r="B304" s="6" t="s">
        <v>1005</v>
      </c>
      <c r="C304" s="7" t="s">
        <v>678</v>
      </c>
      <c r="D304" s="7" t="s">
        <v>340</v>
      </c>
      <c r="E304" s="7" t="s">
        <v>1006</v>
      </c>
      <c r="F304" s="7" t="s">
        <v>111</v>
      </c>
      <c r="G304" s="7" t="s">
        <v>142</v>
      </c>
      <c r="H304" s="7" t="s">
        <v>124</v>
      </c>
    </row>
    <row r="305" spans="1:8" x14ac:dyDescent="0.3">
      <c r="A305" s="5">
        <v>44500</v>
      </c>
      <c r="B305" s="6" t="s">
        <v>1007</v>
      </c>
      <c r="C305" s="7" t="s">
        <v>339</v>
      </c>
      <c r="D305" s="7" t="s">
        <v>334</v>
      </c>
      <c r="E305" s="7" t="s">
        <v>1006</v>
      </c>
      <c r="F305" s="7" t="s">
        <v>1008</v>
      </c>
      <c r="G305" s="7" t="s">
        <v>136</v>
      </c>
      <c r="H305" s="7" t="s">
        <v>118</v>
      </c>
    </row>
    <row r="306" spans="1:8" x14ac:dyDescent="0.3">
      <c r="A306" s="5">
        <v>44501</v>
      </c>
      <c r="B306" s="6" t="s">
        <v>1009</v>
      </c>
      <c r="C306" s="7" t="s">
        <v>669</v>
      </c>
      <c r="D306" s="7" t="s">
        <v>915</v>
      </c>
      <c r="E306" s="7" t="s">
        <v>1006</v>
      </c>
      <c r="F306" s="7" t="s">
        <v>98</v>
      </c>
      <c r="G306" s="7" t="s">
        <v>130</v>
      </c>
      <c r="H306" s="7" t="s">
        <v>462</v>
      </c>
    </row>
    <row r="307" spans="1:8" x14ac:dyDescent="0.3">
      <c r="A307" s="5">
        <v>44502</v>
      </c>
      <c r="B307" s="6" t="s">
        <v>1010</v>
      </c>
      <c r="C307" s="7" t="s">
        <v>666</v>
      </c>
      <c r="D307" s="7" t="s">
        <v>918</v>
      </c>
      <c r="E307" s="7" t="s">
        <v>1006</v>
      </c>
      <c r="F307" s="7" t="s">
        <v>92</v>
      </c>
      <c r="G307" s="7" t="s">
        <v>502</v>
      </c>
      <c r="H307" s="7" t="s">
        <v>100</v>
      </c>
    </row>
    <row r="308" spans="1:8" x14ac:dyDescent="0.3">
      <c r="A308" s="5">
        <v>44503</v>
      </c>
      <c r="B308" s="6" t="s">
        <v>1011</v>
      </c>
      <c r="C308" s="7" t="s">
        <v>327</v>
      </c>
      <c r="D308" s="7" t="s">
        <v>1012</v>
      </c>
      <c r="E308" s="7" t="s">
        <v>1006</v>
      </c>
      <c r="F308" s="7" t="s">
        <v>1013</v>
      </c>
      <c r="G308" s="7" t="s">
        <v>112</v>
      </c>
      <c r="H308" s="7" t="s">
        <v>94</v>
      </c>
    </row>
    <row r="309" spans="1:8" x14ac:dyDescent="0.3">
      <c r="A309" s="5">
        <v>44504</v>
      </c>
      <c r="B309" s="6" t="s">
        <v>1014</v>
      </c>
      <c r="C309" s="7" t="s">
        <v>321</v>
      </c>
      <c r="D309" s="7" t="s">
        <v>926</v>
      </c>
      <c r="E309" s="7" t="s">
        <v>1006</v>
      </c>
      <c r="F309" s="7" t="s">
        <v>80</v>
      </c>
      <c r="G309" s="7" t="s">
        <v>492</v>
      </c>
      <c r="H309" s="7" t="s">
        <v>89</v>
      </c>
    </row>
    <row r="310" spans="1:8" x14ac:dyDescent="0.3">
      <c r="A310" s="5">
        <v>44505</v>
      </c>
      <c r="B310" s="6" t="s">
        <v>1015</v>
      </c>
      <c r="C310" s="7" t="s">
        <v>657</v>
      </c>
      <c r="D310" s="7" t="s">
        <v>310</v>
      </c>
      <c r="E310" s="7" t="s">
        <v>1006</v>
      </c>
      <c r="F310" s="7" t="s">
        <v>75</v>
      </c>
      <c r="G310" s="7" t="s">
        <v>483</v>
      </c>
      <c r="H310" s="7" t="s">
        <v>82</v>
      </c>
    </row>
    <row r="311" spans="1:8" x14ac:dyDescent="0.3">
      <c r="A311" s="5">
        <v>44506</v>
      </c>
      <c r="B311" s="6" t="s">
        <v>1016</v>
      </c>
      <c r="C311" s="7" t="s">
        <v>784</v>
      </c>
      <c r="D311" s="7" t="s">
        <v>304</v>
      </c>
      <c r="E311" s="7" t="s">
        <v>1006</v>
      </c>
      <c r="F311" s="7" t="s">
        <v>69</v>
      </c>
      <c r="G311" s="7" t="s">
        <v>93</v>
      </c>
      <c r="H311" s="7" t="s">
        <v>71</v>
      </c>
    </row>
    <row r="312" spans="1:8" x14ac:dyDescent="0.3">
      <c r="A312" s="5">
        <v>44507</v>
      </c>
      <c r="B312" s="6" t="s">
        <v>1017</v>
      </c>
      <c r="C312" s="7" t="s">
        <v>309</v>
      </c>
      <c r="D312" s="7" t="s">
        <v>298</v>
      </c>
      <c r="E312" s="7" t="s">
        <v>1006</v>
      </c>
      <c r="F312" s="7" t="s">
        <v>64</v>
      </c>
      <c r="G312" s="7" t="s">
        <v>877</v>
      </c>
      <c r="H312" s="7" t="s">
        <v>981</v>
      </c>
    </row>
    <row r="313" spans="1:8" x14ac:dyDescent="0.3">
      <c r="A313" s="5">
        <v>44508</v>
      </c>
      <c r="B313" s="6" t="s">
        <v>1018</v>
      </c>
      <c r="C313" s="7" t="s">
        <v>787</v>
      </c>
      <c r="D313" s="7" t="s">
        <v>1019</v>
      </c>
      <c r="E313" s="7" t="s">
        <v>1006</v>
      </c>
      <c r="F313" s="7" t="s">
        <v>58</v>
      </c>
      <c r="G313" s="7" t="s">
        <v>81</v>
      </c>
      <c r="H313" s="7" t="s">
        <v>66</v>
      </c>
    </row>
    <row r="314" spans="1:8" x14ac:dyDescent="0.3">
      <c r="A314" s="5">
        <v>44509</v>
      </c>
      <c r="B314" s="6" t="s">
        <v>1020</v>
      </c>
      <c r="C314" s="7" t="s">
        <v>297</v>
      </c>
      <c r="D314" s="7" t="s">
        <v>941</v>
      </c>
      <c r="E314" s="7" t="s">
        <v>1006</v>
      </c>
      <c r="F314" s="7" t="s">
        <v>53</v>
      </c>
      <c r="G314" s="7" t="s">
        <v>883</v>
      </c>
      <c r="H314" s="7" t="s">
        <v>55</v>
      </c>
    </row>
    <row r="315" spans="1:8" x14ac:dyDescent="0.3">
      <c r="A315" s="5">
        <v>44510</v>
      </c>
      <c r="B315" s="6" t="s">
        <v>1021</v>
      </c>
      <c r="C315" s="7" t="s">
        <v>645</v>
      </c>
      <c r="D315" s="7" t="s">
        <v>946</v>
      </c>
      <c r="E315" s="7" t="s">
        <v>1006</v>
      </c>
      <c r="F315" s="7" t="s">
        <v>48</v>
      </c>
      <c r="G315" s="7" t="s">
        <v>70</v>
      </c>
      <c r="H315" s="7" t="s">
        <v>50</v>
      </c>
    </row>
    <row r="316" spans="1:8" x14ac:dyDescent="0.3">
      <c r="A316" s="5">
        <v>44511</v>
      </c>
      <c r="B316" s="6" t="s">
        <v>1022</v>
      </c>
      <c r="C316" s="7" t="s">
        <v>642</v>
      </c>
      <c r="D316" s="7" t="s">
        <v>1023</v>
      </c>
      <c r="E316" s="7" t="s">
        <v>1024</v>
      </c>
      <c r="F316" s="7" t="s">
        <v>43</v>
      </c>
      <c r="G316" s="7" t="s">
        <v>890</v>
      </c>
      <c r="H316" s="7" t="s">
        <v>45</v>
      </c>
    </row>
    <row r="317" spans="1:8" x14ac:dyDescent="0.3">
      <c r="A317" s="5">
        <v>44512</v>
      </c>
      <c r="B317" s="6" t="s">
        <v>1025</v>
      </c>
      <c r="C317" s="7" t="s">
        <v>285</v>
      </c>
      <c r="D317" s="7" t="s">
        <v>274</v>
      </c>
      <c r="E317" s="7" t="s">
        <v>1024</v>
      </c>
      <c r="F317" s="7" t="s">
        <v>1026</v>
      </c>
      <c r="G317" s="7" t="s">
        <v>59</v>
      </c>
      <c r="H317" s="7" t="s">
        <v>39</v>
      </c>
    </row>
    <row r="318" spans="1:8" x14ac:dyDescent="0.3">
      <c r="A318" s="5">
        <v>44513</v>
      </c>
      <c r="B318" s="6" t="s">
        <v>1027</v>
      </c>
      <c r="C318" s="7" t="s">
        <v>279</v>
      </c>
      <c r="D318" s="7" t="s">
        <v>268</v>
      </c>
      <c r="E318" s="7" t="s">
        <v>1024</v>
      </c>
      <c r="F318" s="7" t="s">
        <v>33</v>
      </c>
      <c r="G318" s="7" t="s">
        <v>896</v>
      </c>
      <c r="H318" s="7" t="s">
        <v>35</v>
      </c>
    </row>
    <row r="319" spans="1:8" x14ac:dyDescent="0.3">
      <c r="A319" s="5">
        <v>44514</v>
      </c>
      <c r="B319" s="6" t="s">
        <v>1028</v>
      </c>
      <c r="C319" s="7" t="s">
        <v>795</v>
      </c>
      <c r="D319" s="7" t="s">
        <v>1029</v>
      </c>
      <c r="E319" s="7" t="s">
        <v>1024</v>
      </c>
      <c r="F319" s="7" t="s">
        <v>27</v>
      </c>
      <c r="G319" s="7" t="s">
        <v>49</v>
      </c>
      <c r="H319" s="7" t="s">
        <v>25</v>
      </c>
    </row>
    <row r="320" spans="1:8" x14ac:dyDescent="0.3">
      <c r="A320" s="5">
        <v>44515</v>
      </c>
      <c r="B320" s="6" t="s">
        <v>1030</v>
      </c>
      <c r="C320" s="7" t="s">
        <v>267</v>
      </c>
      <c r="D320" s="7" t="s">
        <v>256</v>
      </c>
      <c r="E320" s="7" t="s">
        <v>1024</v>
      </c>
      <c r="F320" s="7" t="s">
        <v>23</v>
      </c>
      <c r="G320" s="7" t="s">
        <v>44</v>
      </c>
      <c r="H320" s="7" t="s">
        <v>20</v>
      </c>
    </row>
    <row r="321" spans="1:8" x14ac:dyDescent="0.3">
      <c r="A321" s="5">
        <v>44516</v>
      </c>
      <c r="B321" s="6" t="s">
        <v>1031</v>
      </c>
      <c r="C321" s="7" t="s">
        <v>631</v>
      </c>
      <c r="D321" s="7" t="s">
        <v>250</v>
      </c>
      <c r="E321" s="7" t="s">
        <v>1024</v>
      </c>
      <c r="F321" s="7" t="s">
        <v>18</v>
      </c>
      <c r="G321" s="7" t="s">
        <v>1032</v>
      </c>
      <c r="H321" s="7" t="s">
        <v>16</v>
      </c>
    </row>
    <row r="322" spans="1:8" x14ac:dyDescent="0.3">
      <c r="A322" s="5">
        <v>44517</v>
      </c>
      <c r="B322" s="6" t="s">
        <v>1033</v>
      </c>
      <c r="C322" s="7" t="s">
        <v>261</v>
      </c>
      <c r="D322" s="7" t="s">
        <v>244</v>
      </c>
      <c r="E322" s="7" t="s">
        <v>1024</v>
      </c>
      <c r="F322" s="7" t="s">
        <v>14</v>
      </c>
      <c r="G322" s="7" t="s">
        <v>34</v>
      </c>
      <c r="H322" s="7" t="s">
        <v>10</v>
      </c>
    </row>
    <row r="323" spans="1:8" x14ac:dyDescent="0.3">
      <c r="A323" s="5">
        <v>44518</v>
      </c>
      <c r="B323" s="6" t="s">
        <v>1034</v>
      </c>
      <c r="C323" s="7" t="s">
        <v>255</v>
      </c>
      <c r="D323" s="7" t="s">
        <v>970</v>
      </c>
      <c r="E323" s="7" t="s">
        <v>1035</v>
      </c>
      <c r="F323" s="7" t="s">
        <v>4</v>
      </c>
      <c r="G323" s="7" t="s">
        <v>28</v>
      </c>
      <c r="H323" s="7" t="s">
        <v>6</v>
      </c>
    </row>
    <row r="324" spans="1:8" x14ac:dyDescent="0.3">
      <c r="A324" s="5">
        <v>44519</v>
      </c>
      <c r="B324" s="6" t="s">
        <v>1036</v>
      </c>
      <c r="C324" s="7" t="s">
        <v>249</v>
      </c>
      <c r="D324" s="7" t="s">
        <v>232</v>
      </c>
      <c r="E324" s="7" t="s">
        <v>1035</v>
      </c>
      <c r="F324" s="7" t="s">
        <v>1037</v>
      </c>
      <c r="G324" s="7" t="s">
        <v>24</v>
      </c>
      <c r="H324" s="7" t="s">
        <v>396</v>
      </c>
    </row>
    <row r="325" spans="1:8" x14ac:dyDescent="0.3">
      <c r="A325" s="5">
        <v>44520</v>
      </c>
      <c r="B325" s="6" t="s">
        <v>1038</v>
      </c>
      <c r="C325" s="7" t="s">
        <v>622</v>
      </c>
      <c r="D325" s="7" t="s">
        <v>975</v>
      </c>
      <c r="E325" s="7" t="s">
        <v>1035</v>
      </c>
      <c r="F325" s="7" t="s">
        <v>1039</v>
      </c>
      <c r="G325" s="7" t="s">
        <v>19</v>
      </c>
      <c r="H325" s="7" t="s">
        <v>396</v>
      </c>
    </row>
    <row r="326" spans="1:8" x14ac:dyDescent="0.3">
      <c r="A326" s="5">
        <v>44521</v>
      </c>
      <c r="B326" s="6" t="s">
        <v>1040</v>
      </c>
      <c r="C326" s="7" t="s">
        <v>619</v>
      </c>
      <c r="D326" s="7" t="s">
        <v>978</v>
      </c>
      <c r="E326" s="7" t="s">
        <v>1035</v>
      </c>
      <c r="F326" s="7" t="s">
        <v>1039</v>
      </c>
      <c r="G326" s="7" t="s">
        <v>1041</v>
      </c>
      <c r="H326" s="7" t="s">
        <v>1042</v>
      </c>
    </row>
    <row r="327" spans="1:8" x14ac:dyDescent="0.3">
      <c r="A327" s="5">
        <v>44522</v>
      </c>
      <c r="B327" s="6" t="s">
        <v>1043</v>
      </c>
      <c r="C327" s="7" t="s">
        <v>237</v>
      </c>
      <c r="D327" s="7" t="s">
        <v>1044</v>
      </c>
      <c r="E327" s="7" t="s">
        <v>1045</v>
      </c>
      <c r="F327" s="7" t="s">
        <v>1046</v>
      </c>
      <c r="G327" s="7" t="s">
        <v>15</v>
      </c>
      <c r="H327" s="7" t="s">
        <v>390</v>
      </c>
    </row>
    <row r="328" spans="1:8" x14ac:dyDescent="0.3">
      <c r="A328" s="5">
        <v>44523</v>
      </c>
      <c r="B328" s="6" t="s">
        <v>1047</v>
      </c>
      <c r="C328" s="7" t="s">
        <v>231</v>
      </c>
      <c r="D328" s="7" t="s">
        <v>214</v>
      </c>
      <c r="E328" s="7" t="s">
        <v>1045</v>
      </c>
      <c r="F328" s="7" t="s">
        <v>1048</v>
      </c>
      <c r="G328" s="7" t="s">
        <v>9</v>
      </c>
      <c r="H328" s="7" t="s">
        <v>384</v>
      </c>
    </row>
    <row r="329" spans="1:8" x14ac:dyDescent="0.3">
      <c r="A329" s="5">
        <v>44524</v>
      </c>
      <c r="B329" s="6" t="s">
        <v>1049</v>
      </c>
      <c r="C329" s="7" t="s">
        <v>611</v>
      </c>
      <c r="D329" s="7" t="s">
        <v>987</v>
      </c>
      <c r="E329" s="7" t="s">
        <v>1045</v>
      </c>
      <c r="F329" s="7" t="s">
        <v>1050</v>
      </c>
      <c r="G329" s="7" t="s">
        <v>5</v>
      </c>
      <c r="H329" s="7" t="s">
        <v>997</v>
      </c>
    </row>
    <row r="330" spans="1:8" x14ac:dyDescent="0.3">
      <c r="A330" s="5">
        <v>44525</v>
      </c>
      <c r="B330" s="6" t="s">
        <v>1051</v>
      </c>
      <c r="C330" s="7" t="s">
        <v>219</v>
      </c>
      <c r="D330" s="7" t="s">
        <v>201</v>
      </c>
      <c r="E330" s="7" t="s">
        <v>1045</v>
      </c>
      <c r="F330" s="7" t="s">
        <v>1050</v>
      </c>
      <c r="G330" s="7" t="s">
        <v>919</v>
      </c>
      <c r="H330" s="7" t="s">
        <v>997</v>
      </c>
    </row>
    <row r="331" spans="1:8" x14ac:dyDescent="0.3">
      <c r="A331" s="5">
        <v>44526</v>
      </c>
      <c r="B331" s="6" t="s">
        <v>1052</v>
      </c>
      <c r="C331" s="7" t="s">
        <v>809</v>
      </c>
      <c r="D331" s="7" t="s">
        <v>990</v>
      </c>
      <c r="E331" s="7" t="s">
        <v>1053</v>
      </c>
      <c r="F331" s="7" t="s">
        <v>1054</v>
      </c>
      <c r="G331" s="7" t="s">
        <v>1055</v>
      </c>
      <c r="H331" s="7" t="s">
        <v>378</v>
      </c>
    </row>
    <row r="332" spans="1:8" x14ac:dyDescent="0.3">
      <c r="A332" s="5">
        <v>44527</v>
      </c>
      <c r="B332" s="6" t="s">
        <v>1056</v>
      </c>
      <c r="C332" s="7" t="s">
        <v>213</v>
      </c>
      <c r="D332" s="7" t="s">
        <v>189</v>
      </c>
      <c r="E332" s="7" t="s">
        <v>1053</v>
      </c>
      <c r="F332" s="7" t="s">
        <v>1057</v>
      </c>
      <c r="G332" s="7" t="s">
        <v>921</v>
      </c>
      <c r="H332" s="7" t="s">
        <v>1000</v>
      </c>
    </row>
    <row r="333" spans="1:8" x14ac:dyDescent="0.3">
      <c r="A333" s="5">
        <v>44528</v>
      </c>
      <c r="B333" s="6" t="s">
        <v>1058</v>
      </c>
      <c r="C333" s="7" t="s">
        <v>207</v>
      </c>
      <c r="D333" s="7" t="s">
        <v>183</v>
      </c>
      <c r="E333" s="7" t="s">
        <v>1053</v>
      </c>
      <c r="F333" s="7" t="s">
        <v>1057</v>
      </c>
      <c r="G333" s="7" t="s">
        <v>1059</v>
      </c>
      <c r="H333" s="7" t="s">
        <v>1000</v>
      </c>
    </row>
    <row r="334" spans="1:8" x14ac:dyDescent="0.3">
      <c r="A334" s="5">
        <v>44529</v>
      </c>
      <c r="B334" s="6" t="s">
        <v>1060</v>
      </c>
      <c r="C334" s="7" t="s">
        <v>985</v>
      </c>
      <c r="D334" s="7" t="s">
        <v>177</v>
      </c>
      <c r="E334" s="7" t="s">
        <v>1061</v>
      </c>
      <c r="F334" s="7" t="s">
        <v>1062</v>
      </c>
      <c r="G334" s="7" t="s">
        <v>924</v>
      </c>
      <c r="H334" s="7" t="s">
        <v>372</v>
      </c>
    </row>
    <row r="335" spans="1:8" x14ac:dyDescent="0.3">
      <c r="A335" s="5">
        <v>44530</v>
      </c>
      <c r="B335" s="6" t="s">
        <v>1063</v>
      </c>
      <c r="C335" s="7" t="s">
        <v>194</v>
      </c>
      <c r="D335" s="7" t="s">
        <v>1064</v>
      </c>
      <c r="E335" s="7" t="s">
        <v>1061</v>
      </c>
      <c r="F335" s="7" t="s">
        <v>1062</v>
      </c>
      <c r="G335" s="7" t="s">
        <v>924</v>
      </c>
      <c r="H335" s="7" t="s">
        <v>372</v>
      </c>
    </row>
    <row r="336" spans="1:8" x14ac:dyDescent="0.3">
      <c r="A336" s="5">
        <v>44531</v>
      </c>
      <c r="B336" s="6" t="s">
        <v>1065</v>
      </c>
      <c r="C336" s="7" t="s">
        <v>188</v>
      </c>
      <c r="D336" s="7" t="s">
        <v>165</v>
      </c>
      <c r="E336" s="7" t="s">
        <v>1061</v>
      </c>
      <c r="F336" s="7" t="s">
        <v>1066</v>
      </c>
      <c r="G336" s="7" t="s">
        <v>927</v>
      </c>
      <c r="H336" s="7" t="s">
        <v>372</v>
      </c>
    </row>
    <row r="337" spans="1:8" x14ac:dyDescent="0.3">
      <c r="A337" s="5">
        <v>44532</v>
      </c>
      <c r="B337" s="6" t="s">
        <v>1067</v>
      </c>
      <c r="C337" s="7" t="s">
        <v>182</v>
      </c>
      <c r="D337" s="7" t="s">
        <v>158</v>
      </c>
      <c r="E337" s="7" t="s">
        <v>1068</v>
      </c>
      <c r="F337" s="7" t="s">
        <v>1066</v>
      </c>
      <c r="G337" s="7" t="s">
        <v>1069</v>
      </c>
      <c r="H337" s="7" t="s">
        <v>366</v>
      </c>
    </row>
    <row r="338" spans="1:8" x14ac:dyDescent="0.3">
      <c r="A338" s="5">
        <v>44533</v>
      </c>
      <c r="B338" s="6" t="s">
        <v>1070</v>
      </c>
      <c r="C338" s="7" t="s">
        <v>816</v>
      </c>
      <c r="D338" s="7" t="s">
        <v>152</v>
      </c>
      <c r="E338" s="7" t="s">
        <v>1068</v>
      </c>
      <c r="F338" s="7" t="s">
        <v>1066</v>
      </c>
      <c r="G338" s="7" t="s">
        <v>1069</v>
      </c>
      <c r="H338" s="7" t="s">
        <v>366</v>
      </c>
    </row>
    <row r="339" spans="1:8" x14ac:dyDescent="0.3">
      <c r="A339" s="5">
        <v>44534</v>
      </c>
      <c r="B339" s="6" t="s">
        <v>1071</v>
      </c>
      <c r="C339" s="7" t="s">
        <v>176</v>
      </c>
      <c r="D339" s="7" t="s">
        <v>146</v>
      </c>
      <c r="E339" s="7" t="s">
        <v>1072</v>
      </c>
      <c r="F339" s="7" t="s">
        <v>1073</v>
      </c>
      <c r="G339" s="7" t="s">
        <v>932</v>
      </c>
      <c r="H339" s="7" t="s">
        <v>366</v>
      </c>
    </row>
    <row r="340" spans="1:8" x14ac:dyDescent="0.3">
      <c r="A340" s="5">
        <v>44535</v>
      </c>
      <c r="B340" s="6" t="s">
        <v>1074</v>
      </c>
      <c r="C340" s="7" t="s">
        <v>170</v>
      </c>
      <c r="D340" s="7" t="s">
        <v>140</v>
      </c>
      <c r="E340" s="7" t="s">
        <v>1072</v>
      </c>
      <c r="F340" s="7" t="s">
        <v>1073</v>
      </c>
      <c r="G340" s="7" t="s">
        <v>932</v>
      </c>
      <c r="H340" s="7" t="s">
        <v>1075</v>
      </c>
    </row>
    <row r="341" spans="1:8" x14ac:dyDescent="0.3">
      <c r="A341" s="5">
        <v>44536</v>
      </c>
      <c r="B341" s="6" t="s">
        <v>1076</v>
      </c>
      <c r="C341" s="7" t="s">
        <v>164</v>
      </c>
      <c r="D341" s="7" t="s">
        <v>134</v>
      </c>
      <c r="E341" s="7" t="s">
        <v>1072</v>
      </c>
      <c r="F341" s="7" t="s">
        <v>1073</v>
      </c>
      <c r="G341" s="7" t="s">
        <v>935</v>
      </c>
      <c r="H341" s="7" t="s">
        <v>1075</v>
      </c>
    </row>
    <row r="342" spans="1:8" x14ac:dyDescent="0.3">
      <c r="A342" s="5">
        <v>44537</v>
      </c>
      <c r="B342" s="6" t="s">
        <v>1077</v>
      </c>
      <c r="C342" s="7" t="s">
        <v>157</v>
      </c>
      <c r="D342" s="7" t="s">
        <v>127</v>
      </c>
      <c r="E342" s="7" t="s">
        <v>1078</v>
      </c>
      <c r="F342" s="7" t="s">
        <v>1073</v>
      </c>
      <c r="G342" s="7" t="s">
        <v>935</v>
      </c>
      <c r="H342" s="7" t="s">
        <v>1075</v>
      </c>
    </row>
    <row r="343" spans="1:8" x14ac:dyDescent="0.3">
      <c r="A343" s="5">
        <v>44538</v>
      </c>
      <c r="B343" s="6" t="s">
        <v>1079</v>
      </c>
      <c r="C343" s="7" t="s">
        <v>151</v>
      </c>
      <c r="D343" s="7" t="s">
        <v>121</v>
      </c>
      <c r="E343" s="7" t="s">
        <v>1078</v>
      </c>
      <c r="F343" s="7" t="s">
        <v>1073</v>
      </c>
      <c r="G343" s="7" t="s">
        <v>935</v>
      </c>
      <c r="H343" s="7" t="s">
        <v>1075</v>
      </c>
    </row>
    <row r="344" spans="1:8" x14ac:dyDescent="0.3">
      <c r="A344" s="5">
        <v>44539</v>
      </c>
      <c r="B344" s="6" t="s">
        <v>1080</v>
      </c>
      <c r="C344" s="7" t="s">
        <v>145</v>
      </c>
      <c r="D344" s="7" t="s">
        <v>115</v>
      </c>
      <c r="E344" s="7" t="s">
        <v>1081</v>
      </c>
      <c r="F344" s="7" t="s">
        <v>1082</v>
      </c>
      <c r="G344" s="7" t="s">
        <v>935</v>
      </c>
      <c r="H344" s="7" t="s">
        <v>1075</v>
      </c>
    </row>
    <row r="345" spans="1:8" x14ac:dyDescent="0.3">
      <c r="A345" s="5">
        <v>44540</v>
      </c>
      <c r="B345" s="6" t="s">
        <v>1083</v>
      </c>
      <c r="C345" s="7" t="s">
        <v>139</v>
      </c>
      <c r="D345" s="7" t="s">
        <v>109</v>
      </c>
      <c r="E345" s="7" t="s">
        <v>1081</v>
      </c>
      <c r="F345" s="7" t="s">
        <v>1082</v>
      </c>
      <c r="G345" s="7" t="s">
        <v>1084</v>
      </c>
      <c r="H345" s="7" t="s">
        <v>1075</v>
      </c>
    </row>
    <row r="346" spans="1:8" x14ac:dyDescent="0.3">
      <c r="A346" s="5">
        <v>44541</v>
      </c>
      <c r="B346" s="6" t="s">
        <v>1085</v>
      </c>
      <c r="C346" s="7" t="s">
        <v>133</v>
      </c>
      <c r="D346" s="7" t="s">
        <v>103</v>
      </c>
      <c r="E346" s="7" t="s">
        <v>1086</v>
      </c>
      <c r="F346" s="7" t="s">
        <v>1082</v>
      </c>
      <c r="G346" s="7" t="s">
        <v>1084</v>
      </c>
      <c r="H346" s="7" t="s">
        <v>1075</v>
      </c>
    </row>
    <row r="347" spans="1:8" x14ac:dyDescent="0.3">
      <c r="A347" s="5">
        <v>44542</v>
      </c>
      <c r="B347" s="6" t="s">
        <v>1087</v>
      </c>
      <c r="C347" s="7" t="s">
        <v>126</v>
      </c>
      <c r="D347" s="7" t="s">
        <v>97</v>
      </c>
      <c r="E347" s="7" t="s">
        <v>1086</v>
      </c>
      <c r="F347" s="7" t="s">
        <v>1082</v>
      </c>
      <c r="G347" s="7" t="s">
        <v>1084</v>
      </c>
      <c r="H347" s="7" t="s">
        <v>1075</v>
      </c>
    </row>
    <row r="348" spans="1:8" x14ac:dyDescent="0.3">
      <c r="A348" s="5">
        <v>44543</v>
      </c>
      <c r="B348" s="6" t="s">
        <v>1088</v>
      </c>
      <c r="C348" s="7" t="s">
        <v>120</v>
      </c>
      <c r="D348" s="7" t="s">
        <v>91</v>
      </c>
      <c r="E348" s="7" t="s">
        <v>1089</v>
      </c>
      <c r="F348" s="7" t="s">
        <v>1073</v>
      </c>
      <c r="G348" s="7" t="s">
        <v>1084</v>
      </c>
      <c r="H348" s="7" t="s">
        <v>1075</v>
      </c>
    </row>
    <row r="349" spans="1:8" x14ac:dyDescent="0.3">
      <c r="A349" s="5">
        <v>44544</v>
      </c>
      <c r="B349" s="6" t="s">
        <v>1090</v>
      </c>
      <c r="C349" s="7" t="s">
        <v>120</v>
      </c>
      <c r="D349" s="7" t="s">
        <v>85</v>
      </c>
      <c r="E349" s="7" t="s">
        <v>1089</v>
      </c>
      <c r="F349" s="7" t="s">
        <v>1073</v>
      </c>
      <c r="G349" s="7" t="s">
        <v>1084</v>
      </c>
      <c r="H349" s="7" t="s">
        <v>1075</v>
      </c>
    </row>
    <row r="350" spans="1:8" x14ac:dyDescent="0.3">
      <c r="A350" s="5">
        <v>44545</v>
      </c>
      <c r="B350" s="6" t="s">
        <v>1091</v>
      </c>
      <c r="C350" s="7" t="s">
        <v>108</v>
      </c>
      <c r="D350" s="7" t="s">
        <v>79</v>
      </c>
      <c r="E350" s="7" t="s">
        <v>1089</v>
      </c>
      <c r="F350" s="7" t="s">
        <v>1073</v>
      </c>
      <c r="G350" s="7" t="s">
        <v>1084</v>
      </c>
      <c r="H350" s="7" t="s">
        <v>1075</v>
      </c>
    </row>
    <row r="351" spans="1:8" x14ac:dyDescent="0.3">
      <c r="A351" s="5">
        <v>44546</v>
      </c>
      <c r="B351" s="6" t="s">
        <v>1092</v>
      </c>
      <c r="C351" s="7" t="s">
        <v>102</v>
      </c>
      <c r="D351" s="7" t="s">
        <v>79</v>
      </c>
      <c r="E351" s="7" t="s">
        <v>1093</v>
      </c>
      <c r="F351" s="7" t="s">
        <v>1073</v>
      </c>
      <c r="G351" s="7" t="s">
        <v>1084</v>
      </c>
      <c r="H351" s="7" t="s">
        <v>1075</v>
      </c>
    </row>
    <row r="352" spans="1:8" x14ac:dyDescent="0.3">
      <c r="A352" s="5">
        <v>44547</v>
      </c>
      <c r="B352" s="6" t="s">
        <v>1094</v>
      </c>
      <c r="C352" s="7" t="s">
        <v>96</v>
      </c>
      <c r="D352" s="7" t="s">
        <v>68</v>
      </c>
      <c r="E352" s="7" t="s">
        <v>1093</v>
      </c>
      <c r="F352" s="7" t="s">
        <v>1073</v>
      </c>
      <c r="G352" s="7" t="s">
        <v>935</v>
      </c>
      <c r="H352" s="7" t="s">
        <v>366</v>
      </c>
    </row>
    <row r="353" spans="1:8" x14ac:dyDescent="0.3">
      <c r="A353" s="5">
        <v>44548</v>
      </c>
      <c r="B353" s="6" t="s">
        <v>1095</v>
      </c>
      <c r="C353" s="7" t="s">
        <v>96</v>
      </c>
      <c r="D353" s="7" t="s">
        <v>63</v>
      </c>
      <c r="E353" s="7" t="s">
        <v>1096</v>
      </c>
      <c r="F353" s="7" t="s">
        <v>1066</v>
      </c>
      <c r="G353" s="7" t="s">
        <v>935</v>
      </c>
      <c r="H353" s="7" t="s">
        <v>366</v>
      </c>
    </row>
    <row r="354" spans="1:8" x14ac:dyDescent="0.3">
      <c r="A354" s="5">
        <v>44549</v>
      </c>
      <c r="B354" s="6" t="s">
        <v>1097</v>
      </c>
      <c r="C354" s="7" t="s">
        <v>84</v>
      </c>
      <c r="D354" s="7" t="s">
        <v>52</v>
      </c>
      <c r="E354" s="7" t="s">
        <v>1096</v>
      </c>
      <c r="F354" s="7" t="s">
        <v>1066</v>
      </c>
      <c r="G354" s="7" t="s">
        <v>935</v>
      </c>
      <c r="H354" s="7" t="s">
        <v>366</v>
      </c>
    </row>
    <row r="355" spans="1:8" x14ac:dyDescent="0.3">
      <c r="A355" s="5">
        <v>44550</v>
      </c>
      <c r="B355" s="6" t="s">
        <v>1098</v>
      </c>
      <c r="C355" s="7" t="s">
        <v>84</v>
      </c>
      <c r="D355" s="7" t="s">
        <v>52</v>
      </c>
      <c r="E355" s="7" t="s">
        <v>1099</v>
      </c>
      <c r="F355" s="7" t="s">
        <v>1066</v>
      </c>
      <c r="G355" s="7" t="s">
        <v>932</v>
      </c>
      <c r="H355" s="7" t="s">
        <v>372</v>
      </c>
    </row>
    <row r="356" spans="1:8" x14ac:dyDescent="0.3">
      <c r="A356" s="5">
        <v>44551</v>
      </c>
      <c r="B356" s="6" t="s">
        <v>1100</v>
      </c>
      <c r="C356" s="7" t="s">
        <v>73</v>
      </c>
      <c r="D356" s="7" t="s">
        <v>41</v>
      </c>
      <c r="E356" s="7" t="s">
        <v>1099</v>
      </c>
      <c r="F356" s="7" t="s">
        <v>1062</v>
      </c>
      <c r="G356" s="7" t="s">
        <v>932</v>
      </c>
      <c r="H356" s="7" t="s">
        <v>372</v>
      </c>
    </row>
    <row r="357" spans="1:8" x14ac:dyDescent="0.3">
      <c r="A357" s="5">
        <v>44552</v>
      </c>
      <c r="B357" s="6" t="s">
        <v>1101</v>
      </c>
      <c r="C357" s="7" t="s">
        <v>62</v>
      </c>
      <c r="D357" s="7" t="s">
        <v>41</v>
      </c>
      <c r="E357" s="7" t="s">
        <v>1102</v>
      </c>
      <c r="F357" s="7" t="s">
        <v>1062</v>
      </c>
      <c r="G357" s="7" t="s">
        <v>1069</v>
      </c>
      <c r="H357" s="7" t="s">
        <v>1000</v>
      </c>
    </row>
    <row r="358" spans="1:8" x14ac:dyDescent="0.3">
      <c r="A358" s="5">
        <v>44553</v>
      </c>
      <c r="B358" s="6" t="s">
        <v>1103</v>
      </c>
      <c r="C358" s="7" t="s">
        <v>62</v>
      </c>
      <c r="D358" s="7" t="s">
        <v>31</v>
      </c>
      <c r="E358" s="7" t="s">
        <v>1102</v>
      </c>
      <c r="F358" s="7" t="s">
        <v>1057</v>
      </c>
      <c r="G358" s="7" t="s">
        <v>1069</v>
      </c>
      <c r="H358" s="7" t="s">
        <v>1000</v>
      </c>
    </row>
    <row r="359" spans="1:8" x14ac:dyDescent="0.3">
      <c r="A359" s="5">
        <v>44554</v>
      </c>
      <c r="B359" s="6" t="s">
        <v>1104</v>
      </c>
      <c r="C359" s="7" t="s">
        <v>62</v>
      </c>
      <c r="D359" s="7" t="s">
        <v>31</v>
      </c>
      <c r="E359" s="7" t="s">
        <v>1105</v>
      </c>
      <c r="F359" s="7" t="s">
        <v>1057</v>
      </c>
      <c r="G359" s="7" t="s">
        <v>927</v>
      </c>
      <c r="H359" s="7" t="s">
        <v>378</v>
      </c>
    </row>
    <row r="360" spans="1:8" x14ac:dyDescent="0.3">
      <c r="A360" s="5">
        <v>44555</v>
      </c>
      <c r="B360" s="6" t="s">
        <v>1106</v>
      </c>
      <c r="C360" s="7" t="s">
        <v>47</v>
      </c>
      <c r="D360" s="7" t="s">
        <v>12</v>
      </c>
      <c r="E360" s="7" t="s">
        <v>1105</v>
      </c>
      <c r="F360" s="7" t="s">
        <v>1054</v>
      </c>
      <c r="G360" s="7" t="s">
        <v>927</v>
      </c>
      <c r="H360" s="7" t="s">
        <v>378</v>
      </c>
    </row>
    <row r="361" spans="1:8" x14ac:dyDescent="0.3">
      <c r="A361" s="5">
        <v>44556</v>
      </c>
      <c r="B361" s="6" t="s">
        <v>1107</v>
      </c>
      <c r="C361" s="7" t="s">
        <v>47</v>
      </c>
      <c r="D361" s="7" t="s">
        <v>12</v>
      </c>
      <c r="E361" s="7" t="s">
        <v>1108</v>
      </c>
      <c r="F361" s="7" t="s">
        <v>1050</v>
      </c>
      <c r="G361" s="7" t="s">
        <v>924</v>
      </c>
      <c r="H361" s="7" t="s">
        <v>997</v>
      </c>
    </row>
    <row r="362" spans="1:8" x14ac:dyDescent="0.3">
      <c r="A362" s="5">
        <v>44557</v>
      </c>
      <c r="B362" s="6" t="s">
        <v>1109</v>
      </c>
      <c r="C362" s="7" t="s">
        <v>1</v>
      </c>
      <c r="D362" s="7" t="s">
        <v>12</v>
      </c>
      <c r="E362" s="7" t="s">
        <v>1108</v>
      </c>
      <c r="F362" s="7" t="s">
        <v>1050</v>
      </c>
      <c r="G362" s="7" t="s">
        <v>1059</v>
      </c>
      <c r="H362" s="7" t="s">
        <v>384</v>
      </c>
    </row>
    <row r="363" spans="1:8" x14ac:dyDescent="0.3">
      <c r="A363" s="5">
        <v>44558</v>
      </c>
      <c r="B363" s="6" t="s">
        <v>1110</v>
      </c>
      <c r="C363" s="7" t="s">
        <v>1</v>
      </c>
      <c r="D363" s="7" t="s">
        <v>12</v>
      </c>
      <c r="E363" s="7" t="s">
        <v>1111</v>
      </c>
      <c r="F363" s="7" t="s">
        <v>1048</v>
      </c>
      <c r="G363" s="7" t="s">
        <v>1059</v>
      </c>
      <c r="H363" s="7" t="s">
        <v>384</v>
      </c>
    </row>
    <row r="364" spans="1:8" x14ac:dyDescent="0.3">
      <c r="A364" s="5">
        <v>44559</v>
      </c>
      <c r="B364" s="6" t="s">
        <v>1112</v>
      </c>
      <c r="C364" s="7" t="s">
        <v>1</v>
      </c>
      <c r="D364" s="7" t="s">
        <v>2</v>
      </c>
      <c r="E364" s="7" t="s">
        <v>1111</v>
      </c>
      <c r="F364" s="7" t="s">
        <v>1046</v>
      </c>
      <c r="G364" s="7" t="s">
        <v>921</v>
      </c>
      <c r="H364" s="7" t="s">
        <v>390</v>
      </c>
    </row>
    <row r="365" spans="1:8" x14ac:dyDescent="0.3">
      <c r="A365" s="5">
        <v>44560</v>
      </c>
      <c r="B365" s="6" t="s">
        <v>1113</v>
      </c>
      <c r="C365" s="7" t="s">
        <v>1</v>
      </c>
      <c r="D365" s="7" t="s">
        <v>2</v>
      </c>
      <c r="E365" s="7" t="s">
        <v>1114</v>
      </c>
      <c r="F365" s="7" t="s">
        <v>1039</v>
      </c>
      <c r="G365" s="7" t="s">
        <v>1055</v>
      </c>
      <c r="H365" s="7" t="s">
        <v>1042</v>
      </c>
    </row>
    <row r="366" spans="1:8" x14ac:dyDescent="0.3">
      <c r="A366" s="17"/>
      <c r="B366" s="18" t="s">
        <v>1115</v>
      </c>
      <c r="C366" s="19" t="s">
        <v>1</v>
      </c>
      <c r="D366" s="19" t="s">
        <v>2</v>
      </c>
      <c r="E366" s="19" t="s">
        <v>1114</v>
      </c>
      <c r="F366" s="19" t="s">
        <v>1039</v>
      </c>
      <c r="G366" s="19" t="s">
        <v>919</v>
      </c>
      <c r="H366" s="19" t="s">
        <v>396</v>
      </c>
    </row>
  </sheetData>
  <pageMargins left="0.7" right="0.7" top="0.78740157499999996" bottom="0.78740157499999996" header="0.3" footer="0.3"/>
  <pageSetup paperSize="0" fitToWidth="0" fitToHeight="0" pageOrder="overThenDown" horizontalDpi="0" verticalDpi="0" copies="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L1</vt:lpstr>
      <vt:lpstr>مقارنات</vt:lpstr>
      <vt:lpstr>Tabelle2</vt:lpstr>
      <vt:lpstr>جديد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A.L</dc:creator>
  <cp:lastModifiedBy>A.L</cp:lastModifiedBy>
  <dcterms:created xsi:type="dcterms:W3CDTF">2022-03-12T13:30:58Z</dcterms:created>
  <dcterms:modified xsi:type="dcterms:W3CDTF">2022-03-15T17:13:30Z</dcterms:modified>
</cp:coreProperties>
</file>