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leed Helmy\Desktop\البرنامج 2022\"/>
    </mc:Choice>
  </mc:AlternateContent>
  <xr:revisionPtr revIDLastSave="0" documentId="13_ncr:1_{544EED6D-FC02-4199-BAE5-3DE06E122160}" xr6:coauthVersionLast="47" xr6:coauthVersionMax="47" xr10:uidLastSave="{00000000-0000-0000-0000-000000000000}"/>
  <bookViews>
    <workbookView xWindow="-120" yWindow="-120" windowWidth="20730" windowHeight="11160" xr2:uid="{200ABCF8-6A14-4866-AABB-FDB821083324}"/>
  </bookViews>
  <sheets>
    <sheet name="Sheet1" sheetId="1" r:id="rId1"/>
  </sheets>
  <externalReferences>
    <externalReference r:id="rId2"/>
  </externalReferenc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 a="1"/>
  <c r="F8" i="1" s="1"/>
  <c r="D8" i="1" a="1"/>
  <c r="D8" i="1" s="1"/>
  <c r="F7" i="1" a="1"/>
  <c r="F7" i="1" s="1"/>
  <c r="D7" i="1" a="1"/>
  <c r="D7" i="1" s="1"/>
  <c r="F6" i="1" a="1"/>
  <c r="F6" i="1" s="1"/>
  <c r="D6" i="1" a="1"/>
  <c r="D6" i="1" s="1"/>
  <c r="F5" i="1" a="1"/>
  <c r="F5" i="1" s="1"/>
  <c r="D5" i="1" a="1"/>
  <c r="D5" i="1" s="1"/>
  <c r="F4" i="1" a="1"/>
  <c r="F4" i="1" s="1"/>
  <c r="D4" i="1" a="1"/>
  <c r="D4" i="1" s="1"/>
  <c r="F3" i="1" a="1"/>
  <c r="F3" i="1" s="1"/>
  <c r="D3" i="1" a="1"/>
  <c r="D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<sst xmlns="http://schemas.openxmlformats.org/spreadsheetml/2006/main" count="95" uniqueCount="30">
  <si>
    <t>Nos</t>
  </si>
  <si>
    <t>Visa Validity</t>
  </si>
  <si>
    <t>EXIT</t>
  </si>
  <si>
    <t>INDIA</t>
  </si>
  <si>
    <t>DALJEET SINGH CHANAN</t>
  </si>
  <si>
    <t>NASIR HUSSAIN GHULAM HUSSAIN</t>
  </si>
  <si>
    <t>PAKISTAN</t>
  </si>
  <si>
    <t>MUHAMMAD AWAIS ABDUL AZIZ</t>
  </si>
  <si>
    <t>YUNUS KHAN</t>
  </si>
  <si>
    <t xml:space="preserve">HANUMANT </t>
  </si>
  <si>
    <t xml:space="preserve">VENKATESAN </t>
  </si>
  <si>
    <t>NAVEED A</t>
  </si>
  <si>
    <t xml:space="preserve">SRIKANTH </t>
  </si>
  <si>
    <t>ABDUL AZIZ</t>
  </si>
  <si>
    <t>GHULAM</t>
  </si>
  <si>
    <t>HUSSAIN</t>
  </si>
  <si>
    <t>AWAIS</t>
  </si>
  <si>
    <t>OK</t>
  </si>
  <si>
    <t>NO</t>
  </si>
  <si>
    <t>جدول البيانات</t>
  </si>
  <si>
    <t>SR</t>
  </si>
  <si>
    <t>OPT</t>
  </si>
  <si>
    <t>OYT</t>
  </si>
  <si>
    <t>TEM</t>
  </si>
  <si>
    <t>MO</t>
  </si>
  <si>
    <t>DATE</t>
  </si>
  <si>
    <t xml:space="preserve">لو القيمة الا فى عمود H اكبر من القمية الى فى عمود G تتنقل تلقائى للفمود H </t>
  </si>
  <si>
    <t>عند الضغط على اسم الشهر يفتح صفحة بيانات من الجدول ( معادلة او كود تصفية )</t>
  </si>
  <si>
    <t>فى مشكلة ان الملف تقيل جدا لو امكن تساعدنى انه يكون خفيف والتعامل معه يكون اسهل</t>
  </si>
  <si>
    <t>اريد عند ظهور كلمة EXIT يمسح السطر كله تلقائى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</si>
</sst>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/mmm/yyyy;@"/>
    <numFmt numFmtId="165" formatCode="yyyy/mm/dd;@"/>
    <numFmt numFmtId="166" formatCode="[$-409]mmmm/yy;@"/>
  </numFmts>
  <fonts count="12" x14ac:knownFonts="1">
    <font>
      <sz val="11"/>
      <color theme="1"/>
      <name val="Arial"/>
      <family val="2"/>
      <scheme val="minor"/>
    </font>
    <font>
      <sz val="8"/>
      <color theme="1"/>
      <name val="Abadi"/>
      <family val="2"/>
    </font>
    <font>
      <b/>
      <sz val="11"/>
      <color theme="0"/>
      <name val="Bahnschrift Light SemiCondensed"/>
      <family val="2"/>
    </font>
    <font>
      <sz val="12"/>
      <color theme="1"/>
      <name val="Abadi"/>
      <family val="2"/>
    </font>
    <font>
      <sz val="10"/>
      <color rgb="FF002060"/>
      <name val="Abadi"/>
      <family val="2"/>
    </font>
    <font>
      <sz val="10"/>
      <color theme="0"/>
      <name val="Arial Nova"/>
      <family val="2"/>
    </font>
    <font>
      <sz val="9"/>
      <color theme="0"/>
      <name val="Arial Nova"/>
      <family val="2"/>
    </font>
    <font>
      <sz val="8"/>
      <color rgb="FFFF0000"/>
      <name val="Abadi"/>
      <family val="2"/>
    </font>
    <font>
      <sz val="9"/>
      <color rgb="FF000000"/>
      <name val="Abadi"/>
      <family val="2"/>
    </font>
    <font>
      <b/>
      <sz val="11"/>
      <color theme="1"/>
      <name val="Abadi"/>
      <family val="2"/>
    </font>
    <font>
      <b/>
      <sz val="12"/>
      <color theme="1"/>
      <name val="Abadi"/>
      <family val="2"/>
    </font>
    <font>
      <b/>
      <sz val="10"/>
      <color theme="1"/>
      <name val="Abad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1" fontId="1" fillId="2" borderId="0" xfId="0" applyNumberFormat="1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165" fontId="2" fillId="3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vertical="center"/>
    </xf>
    <xf numFmtId="0" fontId="0" fillId="0" borderId="2" xfId="0" applyBorder="1"/>
    <xf numFmtId="0" fontId="1" fillId="2" borderId="2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" fontId="7" fillId="2" borderId="2" xfId="0" quotePrefix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5" fontId="6" fillId="3" borderId="4" xfId="0" applyNumberFormat="1" applyFont="1" applyFill="1" applyBorder="1" applyAlignment="1">
      <alignment horizontal="center" vertical="center" wrapText="1"/>
    </xf>
    <xf numFmtId="14" fontId="8" fillId="2" borderId="4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165" fontId="7" fillId="2" borderId="2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" fillId="2" borderId="2" xfId="0" applyFont="1" applyFill="1" applyBorder="1"/>
  </cellXfs>
  <cellStyles count="1">
    <cellStyle name="Normal" xfId="0" builtinId="0"/>
  </cellStyles>
  <dxfs count="8"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theme="8" tint="0.59996337778862885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theme="8" tint="0.59996337778862885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2</xdr:row>
      <xdr:rowOff>123825</xdr:rowOff>
    </xdr:from>
    <xdr:to>
      <xdr:col>7</xdr:col>
      <xdr:colOff>1143000</xdr:colOff>
      <xdr:row>3</xdr:row>
      <xdr:rowOff>9525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D85E220C-1A8C-4091-83B2-92CE89CFA142}"/>
            </a:ext>
          </a:extLst>
        </xdr:cNvPr>
        <xdr:cNvCxnSpPr/>
      </xdr:nvCxnSpPr>
      <xdr:spPr>
        <a:xfrm flipH="1">
          <a:off x="7000875" y="504825"/>
          <a:ext cx="1076325" cy="133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552450</xdr:colOff>
      <xdr:row>17</xdr:row>
      <xdr:rowOff>133350</xdr:rowOff>
    </xdr:from>
    <xdr:to>
      <xdr:col>11</xdr:col>
      <xdr:colOff>257175</xdr:colOff>
      <xdr:row>18</xdr:row>
      <xdr:rowOff>114300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D1552157-6CAB-4C5B-A73E-526011F98665}"/>
            </a:ext>
          </a:extLst>
        </xdr:cNvPr>
        <xdr:cNvCxnSpPr/>
      </xdr:nvCxnSpPr>
      <xdr:spPr>
        <a:xfrm flipH="1">
          <a:off x="11049000" y="4114800"/>
          <a:ext cx="1076325" cy="133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76;&#1585;&#1606;&#1575;&#1605;&#1580;%20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                "/>
      <sheetName val="EXT."/>
      <sheetName val="Extension"/>
      <sheetName val="NEW"/>
    </sheetNames>
    <definedNames>
      <definedName name="DeleteRows"/>
    </defined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4A92F-DEEE-4830-92E6-3505E68C2164}">
  <dimension ref="A1:N36"/>
  <sheetViews>
    <sheetView tabSelected="1" topLeftCell="C1" workbookViewId="0">
      <selection activeCell="L10" sqref="L10:N19"/>
    </sheetView>
  </sheetViews>
  <sheetFormatPr defaultRowHeight="14.25" x14ac:dyDescent="0.2"/>
  <cols>
    <col min="2" max="2" width="11.375" bestFit="1" customWidth="1"/>
    <col min="3" max="3" width="22.75" bestFit="1" customWidth="1"/>
    <col min="5" max="5" width="11.375" bestFit="1" customWidth="1"/>
    <col min="6" max="6" width="12.375" customWidth="1"/>
    <col min="7" max="8" width="15.125" customWidth="1"/>
    <col min="9" max="9" width="31.625" customWidth="1"/>
  </cols>
  <sheetData>
    <row r="1" spans="1:14" s="1" customFormat="1" ht="11.25" x14ac:dyDescent="0.2">
      <c r="B1" s="2"/>
      <c r="C1" s="3"/>
      <c r="E1" s="4"/>
      <c r="F1" s="5"/>
      <c r="G1" s="5"/>
    </row>
    <row r="2" spans="1:14" s="1" customFormat="1" ht="18.75" customHeight="1" x14ac:dyDescent="0.2">
      <c r="B2" s="2"/>
      <c r="C2" s="3"/>
      <c r="D2" s="6" t="s">
        <v>0</v>
      </c>
      <c r="E2" s="6" t="s">
        <v>1</v>
      </c>
      <c r="F2" s="6" t="s">
        <v>0</v>
      </c>
      <c r="G2" s="6" t="s">
        <v>1</v>
      </c>
    </row>
    <row r="3" spans="1:14" s="1" customFormat="1" ht="20.100000000000001" customHeight="1" x14ac:dyDescent="0.2">
      <c r="B3" s="2"/>
      <c r="C3" s="3"/>
      <c r="D3" s="7" cm="1">
        <f t="array" ref="D3">SUMPRODUCT(($G$13:$G$5753&gt;=DATEVALUE("1-01-2023"))*($G$13:$G$5753&lt;=DATEVALUE("31-01-2023")))</f>
        <v>0</v>
      </c>
      <c r="E3" s="8">
        <v>44927</v>
      </c>
      <c r="F3" s="7" cm="1">
        <f t="array" ref="F3">SUMPRODUCT(($G$13:$G$5753&gt;=DATEVALUE("1-07-2022"))*($G$13:$G$5753&lt;=DATEVALUE("31-07-2022")))</f>
        <v>2</v>
      </c>
      <c r="G3" s="8">
        <v>44743</v>
      </c>
      <c r="I3" s="11" t="s">
        <v>27</v>
      </c>
      <c r="K3" s="31" t="s">
        <v>28</v>
      </c>
      <c r="L3" s="31"/>
      <c r="M3" s="31"/>
    </row>
    <row r="4" spans="1:14" s="1" customFormat="1" ht="36.75" customHeight="1" x14ac:dyDescent="0.2">
      <c r="B4" s="2"/>
      <c r="C4" s="3"/>
      <c r="D4" s="7" cm="1">
        <f t="array" ref="D4">SUMPRODUCT(($G$13:$G$5753&gt;=DATEVALUE("1-02-2023"))*($G$13:$G$5753&lt;=DATEVALUE("28-02-2023")))</f>
        <v>2</v>
      </c>
      <c r="E4" s="8">
        <v>44958</v>
      </c>
      <c r="F4" s="7" cm="1">
        <f t="array" ref="F4">SUMPRODUCT(($G$13:$G$5753&gt;=DATEVALUE("1-08-2022"))*($G$13:$G$5753&lt;=DATEVALUE("31-08-2022")))</f>
        <v>2</v>
      </c>
      <c r="G4" s="8">
        <v>44774</v>
      </c>
      <c r="I4" s="11"/>
      <c r="K4" s="31"/>
      <c r="L4" s="31"/>
      <c r="M4" s="31"/>
    </row>
    <row r="5" spans="1:14" s="1" customFormat="1" ht="20.100000000000001" customHeight="1" x14ac:dyDescent="0.2">
      <c r="B5" s="2"/>
      <c r="C5" s="3"/>
      <c r="D5" s="7" cm="1">
        <f t="array" ref="D5">SUMPRODUCT(($G$13:$G$5753&gt;=DATEVALUE("1-03-2023"))*($G$13:$G$5753&lt;=DATEVALUE("31-03-2023")))</f>
        <v>0</v>
      </c>
      <c r="E5" s="8">
        <v>44986</v>
      </c>
      <c r="F5" s="7" cm="1">
        <f t="array" ref="F5">SUMPRODUCT(($G$13:$G$5753&gt;=DATEVALUE("1-09-2022"))*($G$13:$G$5753&lt;=DATEVALUE("30-09-2022")))</f>
        <v>1</v>
      </c>
      <c r="G5" s="8">
        <v>44805</v>
      </c>
      <c r="K5" s="31"/>
      <c r="L5" s="31"/>
      <c r="M5" s="31"/>
    </row>
    <row r="6" spans="1:14" s="1" customFormat="1" ht="20.100000000000001" customHeight="1" x14ac:dyDescent="0.2">
      <c r="B6" s="2"/>
      <c r="C6" s="3"/>
      <c r="D6" s="7" cm="1">
        <f t="array" ref="D6">SUMPRODUCT(($G$13:$G$5753&gt;=DATEVALUE("1-04-2022"))*($G$13:$G$5753&lt;=DATEVALUE("30-04-2022")))</f>
        <v>9</v>
      </c>
      <c r="E6" s="8">
        <v>44652</v>
      </c>
      <c r="F6" s="7" cm="1">
        <f t="array" ref="F6">SUMPRODUCT(($G$13:$G$5753&gt;=DATEVALUE("1-10-2022"))*($G$13:$G$5753&lt;=DATEVALUE("31-10-2022")))</f>
        <v>1</v>
      </c>
      <c r="G6" s="8">
        <v>44835</v>
      </c>
      <c r="K6" s="31"/>
      <c r="L6" s="31"/>
      <c r="M6" s="31"/>
    </row>
    <row r="7" spans="1:14" s="1" customFormat="1" ht="20.100000000000001" customHeight="1" x14ac:dyDescent="0.2">
      <c r="B7" s="2"/>
      <c r="C7" s="3"/>
      <c r="D7" s="7" cm="1">
        <f t="array" ref="D7">SUMPRODUCT(($G$13:$G$5753&gt;=DATEVALUE("1-05-2022"))*($G$13:$G$5753&lt;=DATEVALUE("31-05-2022")))</f>
        <v>1</v>
      </c>
      <c r="E7" s="8">
        <v>44682</v>
      </c>
      <c r="F7" s="7" cm="1">
        <f t="array" ref="F7">SUMPRODUCT(($G$13:$G$5753&gt;=DATEVALUE("1-11-2022"))*($G$13:$G$5753&lt;=DATEVALUE("30-11-2022")))</f>
        <v>0</v>
      </c>
      <c r="G7" s="8">
        <v>44866</v>
      </c>
    </row>
    <row r="8" spans="1:14" s="1" customFormat="1" ht="20.100000000000001" customHeight="1" x14ac:dyDescent="0.2">
      <c r="B8" s="2"/>
      <c r="C8" s="3"/>
      <c r="D8" s="7" cm="1">
        <f t="array" ref="D8">SUMPRODUCT(($G$13:$G$5753&gt;=DATEVALUE("1-06-2022"))*($G$13:$G$5753&lt;=DATEVALUE("30-06-2022")))</f>
        <v>1</v>
      </c>
      <c r="E8" s="8">
        <v>44713</v>
      </c>
      <c r="F8" s="7" cm="1">
        <f t="array" ref="F8">SUMPRODUCT(($G$13:$G$5753&gt;=DATEVALUE("1-12-2022"))*($G$13:$G$5753&lt;=DATEVALUE("31-12-2022")))</f>
        <v>0</v>
      </c>
      <c r="G8" s="8">
        <v>44896</v>
      </c>
      <c r="I8" s="30" t="s">
        <v>26</v>
      </c>
      <c r="J8" s="30"/>
    </row>
    <row r="9" spans="1:14" s="1" customFormat="1" ht="29.25" customHeight="1" x14ac:dyDescent="0.2">
      <c r="B9" s="2"/>
      <c r="C9" s="3"/>
      <c r="E9" s="4"/>
      <c r="F9" s="5"/>
      <c r="G9" s="5"/>
      <c r="I9" s="30"/>
      <c r="J9" s="30"/>
    </row>
    <row r="10" spans="1:14" s="1" customFormat="1" ht="21" customHeight="1" x14ac:dyDescent="0.2">
      <c r="A10" s="12" t="s">
        <v>19</v>
      </c>
      <c r="B10" s="12"/>
      <c r="C10" s="12"/>
      <c r="D10" s="12"/>
      <c r="E10" s="12"/>
      <c r="F10" s="12"/>
      <c r="G10" s="12"/>
      <c r="H10" s="12"/>
      <c r="I10" s="30"/>
      <c r="J10" s="30"/>
      <c r="L10" s="30" t="s">
        <v>29</v>
      </c>
      <c r="M10" s="30"/>
      <c r="N10" s="30"/>
    </row>
    <row r="11" spans="1:14" s="1" customFormat="1" ht="11.25" x14ac:dyDescent="0.2">
      <c r="A11" s="23"/>
      <c r="B11" s="23"/>
      <c r="C11" s="23"/>
      <c r="D11" s="23"/>
      <c r="E11" s="23"/>
      <c r="F11" s="23"/>
      <c r="G11" s="23"/>
      <c r="H11" s="13"/>
      <c r="I11" s="30"/>
      <c r="J11" s="30"/>
      <c r="L11" s="30"/>
      <c r="M11" s="30"/>
      <c r="N11" s="30"/>
    </row>
    <row r="12" spans="1:14" s="1" customFormat="1" ht="27.75" customHeight="1" x14ac:dyDescent="0.2">
      <c r="A12" s="24" t="s">
        <v>20</v>
      </c>
      <c r="B12" s="24" t="s">
        <v>21</v>
      </c>
      <c r="C12" s="24" t="s">
        <v>22</v>
      </c>
      <c r="D12" s="24" t="s">
        <v>23</v>
      </c>
      <c r="E12" s="24" t="s">
        <v>24</v>
      </c>
      <c r="F12" s="25" t="s">
        <v>25</v>
      </c>
      <c r="G12" s="25" t="s">
        <v>25</v>
      </c>
      <c r="H12" s="21"/>
      <c r="L12" s="30"/>
      <c r="M12" s="30"/>
      <c r="N12" s="30"/>
    </row>
    <row r="13" spans="1:14" s="1" customFormat="1" ht="12" x14ac:dyDescent="0.2">
      <c r="A13" s="16">
        <v>1</v>
      </c>
      <c r="B13" s="15">
        <v>25</v>
      </c>
      <c r="C13" s="26" t="s">
        <v>14</v>
      </c>
      <c r="D13" s="16" t="s">
        <v>3</v>
      </c>
      <c r="E13" s="16" t="s">
        <v>17</v>
      </c>
      <c r="F13" s="27">
        <v>43861</v>
      </c>
      <c r="G13" s="28">
        <v>44011</v>
      </c>
      <c r="H13" s="22">
        <v>44772</v>
      </c>
      <c r="L13" s="30"/>
      <c r="M13" s="30"/>
      <c r="N13" s="30"/>
    </row>
    <row r="14" spans="1:14" s="1" customFormat="1" ht="12" x14ac:dyDescent="0.2">
      <c r="A14" s="16">
        <v>2</v>
      </c>
      <c r="B14" s="19">
        <v>36</v>
      </c>
      <c r="C14" s="26" t="s">
        <v>4</v>
      </c>
      <c r="D14" s="16" t="s">
        <v>3</v>
      </c>
      <c r="E14" s="16" t="s">
        <v>18</v>
      </c>
      <c r="F14" s="27">
        <v>44517</v>
      </c>
      <c r="G14" s="28">
        <v>44607</v>
      </c>
      <c r="H14" s="22">
        <v>44772</v>
      </c>
      <c r="J14" s="32" t="s">
        <v>2</v>
      </c>
      <c r="L14" s="30"/>
      <c r="M14" s="30"/>
      <c r="N14" s="30"/>
    </row>
    <row r="15" spans="1:14" s="1" customFormat="1" ht="12" x14ac:dyDescent="0.2">
      <c r="A15" s="14">
        <v>3</v>
      </c>
      <c r="B15" s="29">
        <v>14</v>
      </c>
      <c r="C15" s="10" t="s">
        <v>9</v>
      </c>
      <c r="D15" s="14" t="s">
        <v>3</v>
      </c>
      <c r="E15" s="16" t="s">
        <v>17</v>
      </c>
      <c r="F15" s="17">
        <v>44473</v>
      </c>
      <c r="G15" s="18">
        <v>44653</v>
      </c>
      <c r="H15" s="22">
        <v>44772</v>
      </c>
      <c r="J15" s="32"/>
      <c r="L15" s="30"/>
      <c r="M15" s="30"/>
      <c r="N15" s="30"/>
    </row>
    <row r="16" spans="1:14" s="1" customFormat="1" ht="12" x14ac:dyDescent="0.2">
      <c r="A16" s="14">
        <v>4</v>
      </c>
      <c r="B16" s="29">
        <v>25</v>
      </c>
      <c r="C16" s="10" t="s">
        <v>10</v>
      </c>
      <c r="D16" s="14" t="s">
        <v>3</v>
      </c>
      <c r="E16" s="16" t="s">
        <v>17</v>
      </c>
      <c r="F16" s="17">
        <v>44203</v>
      </c>
      <c r="G16" s="18">
        <v>44653</v>
      </c>
      <c r="H16" s="22">
        <v>44772</v>
      </c>
      <c r="J16" s="32"/>
      <c r="L16" s="30"/>
      <c r="M16" s="30"/>
      <c r="N16" s="30"/>
    </row>
    <row r="17" spans="1:14" s="1" customFormat="1" ht="12" x14ac:dyDescent="0.2">
      <c r="A17" s="14">
        <v>5</v>
      </c>
      <c r="B17" s="15">
        <v>19.5</v>
      </c>
      <c r="C17" s="10" t="s">
        <v>5</v>
      </c>
      <c r="D17" s="14" t="s">
        <v>6</v>
      </c>
      <c r="E17" s="16" t="s">
        <v>17</v>
      </c>
      <c r="F17" s="17">
        <v>44564</v>
      </c>
      <c r="G17" s="18">
        <v>44654</v>
      </c>
      <c r="H17" s="22">
        <v>44757</v>
      </c>
      <c r="J17" s="32"/>
      <c r="L17" s="30"/>
      <c r="M17" s="30"/>
      <c r="N17" s="30"/>
    </row>
    <row r="18" spans="1:14" s="1" customFormat="1" ht="12" x14ac:dyDescent="0.2">
      <c r="A18" s="14">
        <v>6</v>
      </c>
      <c r="B18" s="19">
        <v>17.3</v>
      </c>
      <c r="C18" s="10" t="s">
        <v>7</v>
      </c>
      <c r="D18" s="14" t="s">
        <v>6</v>
      </c>
      <c r="E18" s="16" t="s">
        <v>17</v>
      </c>
      <c r="F18" s="17">
        <v>44564</v>
      </c>
      <c r="G18" s="28">
        <v>44011</v>
      </c>
      <c r="H18" s="22">
        <v>44772</v>
      </c>
      <c r="J18" s="32"/>
      <c r="L18" s="30"/>
      <c r="M18" s="30"/>
      <c r="N18" s="30"/>
    </row>
    <row r="19" spans="1:14" s="1" customFormat="1" ht="12" x14ac:dyDescent="0.2">
      <c r="A19" s="14">
        <v>7</v>
      </c>
      <c r="B19" s="29">
        <v>15.1</v>
      </c>
      <c r="C19" s="10" t="s">
        <v>12</v>
      </c>
      <c r="D19" s="14" t="s">
        <v>3</v>
      </c>
      <c r="E19" s="16" t="s">
        <v>17</v>
      </c>
      <c r="F19" s="17">
        <v>44565</v>
      </c>
      <c r="G19" s="28">
        <v>44972</v>
      </c>
      <c r="H19" s="22">
        <v>44772</v>
      </c>
      <c r="J19" s="32" t="s">
        <v>2</v>
      </c>
      <c r="L19" s="30"/>
      <c r="M19" s="30"/>
      <c r="N19" s="30"/>
    </row>
    <row r="20" spans="1:14" s="1" customFormat="1" ht="12" x14ac:dyDescent="0.2">
      <c r="A20" s="14">
        <v>8</v>
      </c>
      <c r="B20" s="29">
        <v>12.9</v>
      </c>
      <c r="C20" s="10" t="s">
        <v>11</v>
      </c>
      <c r="D20" s="14" t="s">
        <v>6</v>
      </c>
      <c r="E20" s="16" t="s">
        <v>17</v>
      </c>
      <c r="F20" s="17">
        <v>44566</v>
      </c>
      <c r="G20" s="18">
        <v>44653</v>
      </c>
      <c r="H20" s="22">
        <v>44772</v>
      </c>
      <c r="J20" s="32" t="s">
        <v>2</v>
      </c>
    </row>
    <row r="21" spans="1:14" s="1" customFormat="1" ht="12" x14ac:dyDescent="0.2">
      <c r="A21" s="14">
        <v>9</v>
      </c>
      <c r="B21" s="15">
        <v>10.7</v>
      </c>
      <c r="C21" s="10" t="s">
        <v>8</v>
      </c>
      <c r="D21" s="14" t="s">
        <v>3</v>
      </c>
      <c r="E21" s="16" t="s">
        <v>17</v>
      </c>
      <c r="F21" s="17">
        <v>44296</v>
      </c>
      <c r="G21" s="28">
        <v>44011</v>
      </c>
      <c r="H21" s="22">
        <v>44772</v>
      </c>
      <c r="J21" s="32" t="s">
        <v>2</v>
      </c>
    </row>
    <row r="22" spans="1:14" x14ac:dyDescent="0.2">
      <c r="A22" s="14">
        <v>10</v>
      </c>
      <c r="B22" s="15">
        <v>8.5</v>
      </c>
      <c r="C22" s="9" t="s">
        <v>13</v>
      </c>
      <c r="D22" s="14" t="s">
        <v>3</v>
      </c>
      <c r="E22" s="16" t="s">
        <v>17</v>
      </c>
      <c r="F22" s="17">
        <v>44565</v>
      </c>
      <c r="G22" s="28">
        <v>44607</v>
      </c>
      <c r="H22" s="18">
        <v>44656</v>
      </c>
      <c r="J22" s="32" t="s">
        <v>2</v>
      </c>
    </row>
    <row r="23" spans="1:14" x14ac:dyDescent="0.2">
      <c r="A23" s="14">
        <v>11</v>
      </c>
      <c r="B23" s="19">
        <v>6.3</v>
      </c>
      <c r="C23" s="10" t="s">
        <v>14</v>
      </c>
      <c r="D23" s="14" t="s">
        <v>3</v>
      </c>
      <c r="E23" s="16" t="s">
        <v>17</v>
      </c>
      <c r="F23" s="17">
        <v>44566</v>
      </c>
      <c r="G23" s="18">
        <v>44656</v>
      </c>
      <c r="H23" s="18">
        <v>44656</v>
      </c>
      <c r="J23" s="32" t="s">
        <v>2</v>
      </c>
    </row>
    <row r="24" spans="1:14" x14ac:dyDescent="0.2">
      <c r="A24" s="14">
        <v>12</v>
      </c>
      <c r="B24" s="29">
        <v>4.0999999999999996</v>
      </c>
      <c r="C24" s="9" t="s">
        <v>15</v>
      </c>
      <c r="D24" s="14" t="s">
        <v>3</v>
      </c>
      <c r="E24" s="16" t="s">
        <v>17</v>
      </c>
      <c r="F24" s="17">
        <v>44296</v>
      </c>
      <c r="G24" s="18">
        <v>44656</v>
      </c>
      <c r="H24" s="18">
        <v>44656</v>
      </c>
      <c r="J24" s="32" t="s">
        <v>2</v>
      </c>
    </row>
    <row r="25" spans="1:14" x14ac:dyDescent="0.2">
      <c r="A25" s="14">
        <v>13</v>
      </c>
      <c r="B25" s="29">
        <v>1.9</v>
      </c>
      <c r="C25" s="9" t="s">
        <v>16</v>
      </c>
      <c r="D25" s="14" t="s">
        <v>3</v>
      </c>
      <c r="E25" s="16" t="s">
        <v>17</v>
      </c>
      <c r="F25" s="17">
        <v>44565</v>
      </c>
      <c r="G25" s="18">
        <v>44655</v>
      </c>
      <c r="H25" s="18">
        <v>44778</v>
      </c>
    </row>
    <row r="26" spans="1:14" x14ac:dyDescent="0.2">
      <c r="A26" s="14">
        <v>14</v>
      </c>
      <c r="B26" s="15">
        <v>-0.30000000000000399</v>
      </c>
      <c r="C26" s="9" t="s">
        <v>15</v>
      </c>
      <c r="D26" s="14" t="s">
        <v>3</v>
      </c>
      <c r="E26" s="16" t="s">
        <v>17</v>
      </c>
      <c r="F26" s="17">
        <v>44566</v>
      </c>
      <c r="G26" s="18">
        <v>44656</v>
      </c>
      <c r="H26" s="18">
        <v>44805</v>
      </c>
    </row>
    <row r="27" spans="1:14" x14ac:dyDescent="0.2">
      <c r="A27" s="14">
        <v>15</v>
      </c>
      <c r="B27" s="19">
        <v>15</v>
      </c>
      <c r="C27" s="9" t="s">
        <v>16</v>
      </c>
      <c r="D27" s="14" t="s">
        <v>3</v>
      </c>
      <c r="E27" s="16" t="s">
        <v>17</v>
      </c>
      <c r="F27" s="17">
        <v>44296</v>
      </c>
      <c r="G27" s="18">
        <v>44656</v>
      </c>
      <c r="H27" s="18">
        <v>44743</v>
      </c>
    </row>
    <row r="28" spans="1:14" x14ac:dyDescent="0.2">
      <c r="A28" s="14">
        <v>16</v>
      </c>
      <c r="B28" s="20">
        <v>16</v>
      </c>
      <c r="C28" s="10" t="s">
        <v>7</v>
      </c>
      <c r="D28" s="14" t="s">
        <v>6</v>
      </c>
      <c r="E28" s="16" t="s">
        <v>17</v>
      </c>
      <c r="F28" s="17">
        <v>44566</v>
      </c>
      <c r="G28" s="18">
        <v>44743</v>
      </c>
      <c r="H28" s="18">
        <v>44775</v>
      </c>
    </row>
    <row r="29" spans="1:14" x14ac:dyDescent="0.2">
      <c r="A29" s="14">
        <v>17</v>
      </c>
      <c r="B29" s="20">
        <v>17</v>
      </c>
      <c r="C29" s="10" t="s">
        <v>7</v>
      </c>
      <c r="D29" s="14" t="s">
        <v>6</v>
      </c>
      <c r="E29" s="16" t="s">
        <v>17</v>
      </c>
      <c r="F29" s="17">
        <v>44566</v>
      </c>
      <c r="G29" s="18">
        <v>44775</v>
      </c>
      <c r="H29" s="18">
        <v>44778</v>
      </c>
    </row>
    <row r="30" spans="1:14" x14ac:dyDescent="0.2">
      <c r="A30" s="14">
        <v>18</v>
      </c>
      <c r="B30" s="19">
        <v>18</v>
      </c>
      <c r="C30" s="10" t="s">
        <v>7</v>
      </c>
      <c r="D30" s="14" t="s">
        <v>6</v>
      </c>
      <c r="E30" s="16" t="s">
        <v>17</v>
      </c>
      <c r="F30" s="17">
        <v>44566</v>
      </c>
      <c r="G30" s="18">
        <v>44813</v>
      </c>
      <c r="H30" s="18">
        <v>44805</v>
      </c>
    </row>
    <row r="31" spans="1:14" x14ac:dyDescent="0.2">
      <c r="A31" s="14">
        <v>19</v>
      </c>
      <c r="B31" s="20">
        <v>19</v>
      </c>
      <c r="C31" s="10" t="s">
        <v>7</v>
      </c>
      <c r="D31" s="14" t="s">
        <v>6</v>
      </c>
      <c r="E31" s="16" t="s">
        <v>17</v>
      </c>
      <c r="F31" s="17">
        <v>44566</v>
      </c>
      <c r="G31" s="18">
        <v>44844</v>
      </c>
      <c r="H31" s="18">
        <v>44743</v>
      </c>
    </row>
    <row r="32" spans="1:14" x14ac:dyDescent="0.2">
      <c r="A32" s="14">
        <v>20</v>
      </c>
      <c r="B32" s="20">
        <v>20</v>
      </c>
      <c r="C32" s="10" t="s">
        <v>7</v>
      </c>
      <c r="D32" s="14" t="s">
        <v>6</v>
      </c>
      <c r="E32" s="16" t="s">
        <v>17</v>
      </c>
      <c r="F32" s="17">
        <v>44566</v>
      </c>
      <c r="G32" s="18">
        <v>44743</v>
      </c>
      <c r="H32" s="18">
        <v>44775</v>
      </c>
    </row>
    <row r="33" spans="1:8" x14ac:dyDescent="0.2">
      <c r="A33" s="14">
        <v>21</v>
      </c>
      <c r="B33" s="19">
        <v>21</v>
      </c>
      <c r="C33" s="10" t="s">
        <v>7</v>
      </c>
      <c r="D33" s="14" t="s">
        <v>6</v>
      </c>
      <c r="E33" s="16" t="s">
        <v>17</v>
      </c>
      <c r="F33" s="17">
        <v>44566</v>
      </c>
      <c r="G33" s="18">
        <v>44972</v>
      </c>
      <c r="H33" s="18">
        <v>44778</v>
      </c>
    </row>
    <row r="34" spans="1:8" x14ac:dyDescent="0.2">
      <c r="A34" s="14">
        <v>22</v>
      </c>
      <c r="B34" s="20">
        <v>22</v>
      </c>
      <c r="C34" s="10" t="s">
        <v>7</v>
      </c>
      <c r="D34" s="14" t="s">
        <v>3</v>
      </c>
      <c r="E34" s="16" t="s">
        <v>17</v>
      </c>
      <c r="F34" s="17">
        <v>44566</v>
      </c>
      <c r="G34" s="18">
        <v>44715</v>
      </c>
      <c r="H34" s="18">
        <v>44805</v>
      </c>
    </row>
    <row r="35" spans="1:8" x14ac:dyDescent="0.2">
      <c r="A35" s="14">
        <v>23</v>
      </c>
      <c r="B35" s="20">
        <v>23</v>
      </c>
      <c r="C35" s="10" t="s">
        <v>7</v>
      </c>
      <c r="D35" s="14" t="s">
        <v>3</v>
      </c>
      <c r="E35" s="16" t="s">
        <v>17</v>
      </c>
      <c r="F35" s="17">
        <v>44566</v>
      </c>
      <c r="G35" s="18">
        <v>44684</v>
      </c>
      <c r="H35" s="18">
        <v>44743</v>
      </c>
    </row>
    <row r="36" spans="1:8" x14ac:dyDescent="0.2">
      <c r="A36" s="14">
        <v>24</v>
      </c>
      <c r="B36" s="19">
        <v>24</v>
      </c>
      <c r="C36" s="10" t="s">
        <v>7</v>
      </c>
      <c r="D36" s="14" t="s">
        <v>3</v>
      </c>
      <c r="E36" s="16" t="s">
        <v>17</v>
      </c>
      <c r="F36" s="17">
        <v>44566</v>
      </c>
      <c r="G36" s="18">
        <v>44776</v>
      </c>
      <c r="H36" s="18">
        <v>44775</v>
      </c>
    </row>
  </sheetData>
  <mergeCells count="5">
    <mergeCell ref="I3:I4"/>
    <mergeCell ref="A10:H11"/>
    <mergeCell ref="I8:J11"/>
    <mergeCell ref="K3:M6"/>
    <mergeCell ref="L10:N19"/>
  </mergeCells>
  <conditionalFormatting sqref="H13:H21">
    <cfRule type="expression" dxfId="7" priority="12">
      <formula>IFERROR(IF(MATCH($G13,$H13,0)&gt;0,1,""),0)</formula>
    </cfRule>
  </conditionalFormatting>
  <conditionalFormatting sqref="G13:G36">
    <cfRule type="expression" dxfId="6" priority="11">
      <formula>IFERROR(IF(MATCH($G13,$H13,1)&gt;0,1,""),0)</formula>
    </cfRule>
  </conditionalFormatting>
  <conditionalFormatting sqref="G21:G27 G13:H21">
    <cfRule type="colorScale" priority="13">
      <colorScale>
        <cfvo type="min"/>
        <cfvo type="max"/>
        <color theme="0"/>
        <color rgb="FF00B050"/>
      </colorScale>
    </cfRule>
  </conditionalFormatting>
  <conditionalFormatting sqref="G1:G9 G12:G27">
    <cfRule type="timePeriod" dxfId="5" priority="10" timePeriod="nextWeek">
      <formula>AND(ROUNDDOWN(G1,0)-TODAY()&gt;(7-WEEKDAY(TODAY())),ROUNDDOWN(G1,0)-TODAY()&lt;(15-WEEKDAY(TODAY())))</formula>
    </cfRule>
  </conditionalFormatting>
  <conditionalFormatting sqref="G28:G36">
    <cfRule type="timePeriod" dxfId="4" priority="7" timePeriod="nextWeek">
      <formula>AND(ROUNDDOWN(G28,0)-TODAY()&gt;(7-WEEKDAY(TODAY())),ROUNDDOWN(G28,0)-TODAY()&lt;(15-WEEKDAY(TODAY())))</formula>
    </cfRule>
  </conditionalFormatting>
  <conditionalFormatting sqref="G28:G36">
    <cfRule type="colorScale" priority="15">
      <colorScale>
        <cfvo type="min"/>
        <cfvo type="max"/>
        <color theme="0"/>
        <color rgb="FF00B050"/>
      </colorScale>
    </cfRule>
  </conditionalFormatting>
  <conditionalFormatting sqref="H22:H24">
    <cfRule type="expression" dxfId="3" priority="5">
      <formula>IFERROR(IF(MATCH($G22,$H22,1)&gt;0,1,""),0)</formula>
    </cfRule>
  </conditionalFormatting>
  <conditionalFormatting sqref="H22:H24">
    <cfRule type="colorScale" priority="6">
      <colorScale>
        <cfvo type="min"/>
        <cfvo type="max"/>
        <color theme="0"/>
        <color rgb="FF00B050"/>
      </colorScale>
    </cfRule>
  </conditionalFormatting>
  <conditionalFormatting sqref="H22:H24">
    <cfRule type="timePeriod" dxfId="2" priority="4" timePeriod="nextWeek">
      <formula>AND(ROUNDDOWN(H22,0)-TODAY()&gt;(7-WEEKDAY(TODAY())),ROUNDDOWN(H22,0)-TODAY()&lt;(15-WEEKDAY(TODAY())))</formula>
    </cfRule>
  </conditionalFormatting>
  <conditionalFormatting sqref="H25:H36">
    <cfRule type="expression" dxfId="1" priority="2">
      <formula>IFERROR(IF(MATCH($G25,$H25,1)&gt;0,1,""),0)</formula>
    </cfRule>
  </conditionalFormatting>
  <conditionalFormatting sqref="H25:H36">
    <cfRule type="colorScale" priority="3">
      <colorScale>
        <cfvo type="min"/>
        <cfvo type="max"/>
        <color theme="0"/>
        <color rgb="FF00B050"/>
      </colorScale>
    </cfRule>
  </conditionalFormatting>
  <conditionalFormatting sqref="H25:H36">
    <cfRule type="timePeriod" dxfId="0" priority="1" timePeriod="nextWeek">
      <formula>AND(ROUNDDOWN(H25,0)-TODAY()&gt;(7-WEEKDAY(TODAY())),ROUNDDOWN(H25,0)-TODAY()&lt;(15-WEEKDAY(TODAY())))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 Helmy</dc:creator>
  <cp:lastModifiedBy>Waleed Helmy</cp:lastModifiedBy>
  <dcterms:created xsi:type="dcterms:W3CDTF">2022-04-03T04:23:03Z</dcterms:created>
  <dcterms:modified xsi:type="dcterms:W3CDTF">2022-04-03T04:38:12Z</dcterms:modified>
</cp:coreProperties>
</file>