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leed Helmy\Desktop\"/>
    </mc:Choice>
  </mc:AlternateContent>
  <xr:revisionPtr revIDLastSave="0" documentId="13_ncr:1_{48F46642-3954-4E51-93FE-C827C9A7FDE6}" xr6:coauthVersionLast="47" xr6:coauthVersionMax="47" xr10:uidLastSave="{00000000-0000-0000-0000-000000000000}"/>
  <bookViews>
    <workbookView xWindow="-120" yWindow="-120" windowWidth="20730" windowHeight="11160" activeTab="1" xr2:uid="{A7AE5D14-62C5-4AE5-8077-FDEAC959443E}"/>
  </bookViews>
  <sheets>
    <sheet name="Sheet1" sheetId="1" r:id="rId1"/>
    <sheet name="Sheet2" sheetId="2" r:id="rId2"/>
  </sheets>
  <externalReferences>
    <externalReference r:id="rId3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14" i="1" l="1"/>
  <c r="U14" i="1"/>
  <c r="T14" i="1"/>
  <c r="W14" i="1"/>
  <c r="N14" i="1"/>
  <c r="M14" i="1"/>
  <c r="L14" i="1"/>
  <c r="K14" i="1"/>
  <c r="S14" i="1"/>
  <c r="V13" i="1"/>
  <c r="U13" i="1"/>
  <c r="T13" i="1"/>
  <c r="W13" i="1"/>
  <c r="N13" i="1"/>
  <c r="M13" i="1"/>
  <c r="L13" i="1"/>
  <c r="K13" i="1"/>
  <c r="S13" i="1"/>
  <c r="V12" i="1"/>
  <c r="U12" i="1"/>
  <c r="T12" i="1"/>
  <c r="W12" i="1"/>
  <c r="N12" i="1"/>
  <c r="M12" i="1"/>
  <c r="K12" i="1"/>
  <c r="S12" i="1"/>
  <c r="R13" i="1" l="1"/>
  <c r="P13" i="1"/>
  <c r="P12" i="1"/>
  <c r="R12" i="1"/>
  <c r="R14" i="1"/>
  <c r="P14" i="1"/>
</calcChain>
</file>

<file path=xl/sharedStrings.xml><?xml version="1.0" encoding="utf-8"?>
<sst xmlns="http://schemas.openxmlformats.org/spreadsheetml/2006/main" count="65" uniqueCount="30">
  <si>
    <t>Visa No</t>
  </si>
  <si>
    <t>Name</t>
  </si>
  <si>
    <t>Nationality</t>
  </si>
  <si>
    <t>VPS</t>
  </si>
  <si>
    <t>E</t>
  </si>
  <si>
    <t>Extension Status</t>
  </si>
  <si>
    <t>PAKISTAN</t>
  </si>
  <si>
    <t>VP2021300698</t>
  </si>
  <si>
    <t xml:space="preserve">  </t>
  </si>
  <si>
    <t>No</t>
  </si>
  <si>
    <t xml:space="preserve">Visa Validity </t>
  </si>
  <si>
    <t>Visa Type</t>
  </si>
  <si>
    <t>First Entry Date</t>
  </si>
  <si>
    <t>Visa Validity</t>
  </si>
  <si>
    <t>Entry-Exit report</t>
  </si>
  <si>
    <t xml:space="preserve">Extension Date </t>
  </si>
  <si>
    <t xml:space="preserve">Entry / Exit Date </t>
  </si>
  <si>
    <t>Remarks</t>
  </si>
  <si>
    <t>INDIA</t>
  </si>
  <si>
    <t>W</t>
  </si>
  <si>
    <t>R</t>
  </si>
  <si>
    <t>عند كتابة اى تاريخ في العمود L شيت تلقى يكتب كلمة دان في العمود G شيت 2</t>
  </si>
  <si>
    <t>وطبعا كتابة الكلمة بناء على رقم التاشيرة الموجود في عمود D شيت واحد ومطابق له في العمود B شيت 2</t>
  </si>
  <si>
    <t>EXtension</t>
  </si>
  <si>
    <t>25LPO</t>
  </si>
  <si>
    <t xml:space="preserve">ADIL </t>
  </si>
  <si>
    <t xml:space="preserve">RASHID </t>
  </si>
  <si>
    <t xml:space="preserve">SALEEM </t>
  </si>
  <si>
    <t xml:space="preserve">SHAHID </t>
  </si>
  <si>
    <t>LPO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</si>
</sst>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3" x14ac:knownFonts="1">
    <font>
      <sz val="11"/>
      <color theme="1"/>
      <name val="Arial"/>
      <family val="2"/>
      <scheme val="minor"/>
    </font>
    <font>
      <b/>
      <sz val="9"/>
      <name val="Arial"/>
      <family val="2"/>
      <scheme val="minor"/>
    </font>
    <font>
      <b/>
      <sz val="8"/>
      <name val="Arial Nova"/>
      <family val="2"/>
    </font>
    <font>
      <b/>
      <sz val="26"/>
      <color rgb="FF002060"/>
      <name val="Arial Nova"/>
      <family val="2"/>
    </font>
    <font>
      <sz val="9"/>
      <color rgb="FF333333"/>
      <name val="Helvetica"/>
      <family val="2"/>
    </font>
    <font>
      <sz val="8"/>
      <color theme="1"/>
      <name val="Abadi"/>
      <family val="2"/>
    </font>
    <font>
      <sz val="8"/>
      <name val="Arial Nova"/>
      <family val="2"/>
    </font>
    <font>
      <sz val="8"/>
      <color rgb="FFFF0000"/>
      <name val="Arial Nova"/>
      <family val="2"/>
    </font>
    <font>
      <sz val="8"/>
      <name val="Abadi"/>
      <family val="2"/>
    </font>
    <font>
      <sz val="9"/>
      <name val="Abadi"/>
      <family val="2"/>
    </font>
    <font>
      <sz val="8"/>
      <name val="Arial"/>
      <family val="2"/>
      <scheme val="minor"/>
    </font>
    <font>
      <sz val="8"/>
      <color rgb="FFFF0000"/>
      <name val="Abadi"/>
      <family val="2"/>
    </font>
    <font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 style="hair">
        <color theme="3" tint="-0.249977111117893"/>
      </left>
      <right style="hair">
        <color theme="3" tint="-0.249977111117893"/>
      </right>
      <top style="hair">
        <color theme="3" tint="-0.249977111117893"/>
      </top>
      <bottom style="hair">
        <color theme="3" tint="-0.249977111117893"/>
      </bottom>
      <diagonal/>
    </border>
    <border>
      <left style="hair">
        <color theme="4" tint="-0.249977111117893"/>
      </left>
      <right/>
      <top style="hair">
        <color theme="4" tint="-0.249977111117893"/>
      </top>
      <bottom style="hair">
        <color theme="4" tint="-0.249977111117893"/>
      </bottom>
      <diagonal/>
    </border>
    <border>
      <left style="hair">
        <color theme="3" tint="-0.249977111117893"/>
      </left>
      <right/>
      <top style="hair">
        <color theme="3" tint="-0.249977111117893"/>
      </top>
      <bottom style="hair">
        <color theme="3" tint="-0.249977111117893"/>
      </bottom>
      <diagonal/>
    </border>
    <border>
      <left/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3" tint="-0.249977111117893"/>
      </right>
      <top style="hair">
        <color theme="3" tint="-0.249977111117893"/>
      </top>
      <bottom style="hair">
        <color theme="3" tint="-0.249977111117893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/>
    </xf>
    <xf numFmtId="0" fontId="0" fillId="3" borderId="0" xfId="0" applyFill="1" applyAlignment="1">
      <alignment vertical="center"/>
    </xf>
    <xf numFmtId="164" fontId="6" fillId="4" borderId="2" xfId="0" applyNumberFormat="1" applyFont="1" applyFill="1" applyBorder="1" applyAlignment="1" applyProtection="1">
      <alignment horizontal="center" vertical="center" wrapText="1"/>
      <protection hidden="1"/>
    </xf>
    <xf numFmtId="164" fontId="6" fillId="5" borderId="2" xfId="0" applyNumberFormat="1" applyFont="1" applyFill="1" applyBorder="1" applyAlignment="1" applyProtection="1">
      <alignment horizontal="center" vertical="center" wrapText="1"/>
      <protection hidden="1"/>
    </xf>
    <xf numFmtId="164" fontId="7" fillId="5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0" xfId="0" applyFont="1" applyFill="1" applyProtection="1"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14" fontId="9" fillId="5" borderId="3" xfId="0" applyNumberFormat="1" applyFont="1" applyFill="1" applyBorder="1" applyAlignment="1" applyProtection="1">
      <alignment horizontal="center" vertical="center"/>
      <protection hidden="1"/>
    </xf>
    <xf numFmtId="1" fontId="8" fillId="5" borderId="3" xfId="0" applyNumberFormat="1" applyFont="1" applyFill="1" applyBorder="1" applyAlignment="1" applyProtection="1">
      <alignment horizontal="center" vertical="center"/>
      <protection hidden="1"/>
    </xf>
    <xf numFmtId="0" fontId="8" fillId="5" borderId="3" xfId="0" applyFont="1" applyFill="1" applyBorder="1" applyAlignment="1" applyProtection="1">
      <alignment horizontal="left" vertical="center"/>
      <protection hidden="1"/>
    </xf>
    <xf numFmtId="0" fontId="8" fillId="5" borderId="3" xfId="0" applyFont="1" applyFill="1" applyBorder="1" applyAlignment="1" applyProtection="1">
      <alignment horizontal="center" vertical="center"/>
      <protection hidden="1"/>
    </xf>
    <xf numFmtId="14" fontId="11" fillId="5" borderId="3" xfId="0" applyNumberFormat="1" applyFont="1" applyFill="1" applyBorder="1" applyAlignment="1" applyProtection="1">
      <alignment horizontal="left"/>
      <protection hidden="1"/>
    </xf>
    <xf numFmtId="164" fontId="2" fillId="6" borderId="1" xfId="0" applyNumberFormat="1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64" fontId="6" fillId="4" borderId="4" xfId="0" applyNumberFormat="1" applyFont="1" applyFill="1" applyBorder="1" applyAlignment="1" applyProtection="1">
      <alignment horizontal="center" vertical="center" wrapText="1"/>
      <protection hidden="1"/>
    </xf>
    <xf numFmtId="164" fontId="6" fillId="4" borderId="6" xfId="0" applyNumberFormat="1" applyFont="1" applyFill="1" applyBorder="1" applyAlignment="1" applyProtection="1">
      <alignment horizontal="center" vertical="center" wrapText="1"/>
      <protection hidden="1"/>
    </xf>
    <xf numFmtId="164" fontId="6" fillId="6" borderId="1" xfId="0" applyNumberFormat="1" applyFont="1" applyFill="1" applyBorder="1" applyAlignment="1" applyProtection="1">
      <alignment horizontal="center" vertical="center" wrapText="1"/>
      <protection hidden="1"/>
    </xf>
    <xf numFmtId="14" fontId="8" fillId="6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/>
    <xf numFmtId="14" fontId="9" fillId="3" borderId="5" xfId="0" applyNumberFormat="1" applyFont="1" applyFill="1" applyBorder="1" applyAlignment="1" applyProtection="1">
      <alignment horizontal="center" vertical="center"/>
      <protection hidden="1"/>
    </xf>
    <xf numFmtId="14" fontId="9" fillId="3" borderId="7" xfId="0" applyNumberFormat="1" applyFont="1" applyFill="1" applyBorder="1" applyAlignment="1" applyProtection="1">
      <alignment horizontal="center" vertical="center"/>
      <protection hidden="1"/>
    </xf>
    <xf numFmtId="164" fontId="6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8" fillId="3" borderId="1" xfId="0" applyNumberFormat="1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164" fontId="8" fillId="3" borderId="1" xfId="0" applyNumberFormat="1" applyFont="1" applyFill="1" applyBorder="1" applyAlignment="1" applyProtection="1">
      <alignment horizontal="center" vertical="center"/>
      <protection hidden="1"/>
    </xf>
    <xf numFmtId="14" fontId="8" fillId="3" borderId="1" xfId="0" applyNumberFormat="1" applyFont="1" applyFill="1" applyBorder="1" applyAlignment="1" applyProtection="1">
      <alignment horizontal="center" vertical="center"/>
      <protection hidden="1"/>
    </xf>
    <xf numFmtId="164" fontId="10" fillId="3" borderId="1" xfId="0" applyNumberFormat="1" applyFont="1" applyFill="1" applyBorder="1" applyAlignment="1" applyProtection="1">
      <alignment horizontal="center" vertical="center"/>
      <protection hidden="1"/>
    </xf>
    <xf numFmtId="14" fontId="8" fillId="3" borderId="1" xfId="0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Protection="1">
      <protection hidden="1"/>
    </xf>
    <xf numFmtId="14" fontId="9" fillId="3" borderId="1" xfId="0" applyNumberFormat="1" applyFont="1" applyFill="1" applyBorder="1" applyAlignment="1" applyProtection="1">
      <alignment horizontal="center" vertical="center"/>
      <protection hidden="1"/>
    </xf>
    <xf numFmtId="0" fontId="12" fillId="6" borderId="0" xfId="0" applyFont="1" applyFill="1" applyAlignment="1">
      <alignment horizontal="center" vertical="center" wrapText="1"/>
    </xf>
    <xf numFmtId="0" fontId="12" fillId="6" borderId="0" xfId="0" applyFont="1" applyFill="1" applyAlignment="1">
      <alignment horizontal="center"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6;&#1585;&#1606;&#1575;&#1605;&#1580;%202022/&#1575;&#1604;&#1605;&#1604;&#1601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  <sheetName val=" Month Summary "/>
      <sheetName val="VPS Summary"/>
      <sheetName val="Extension Summary"/>
      <sheetName val="APPROVAL AND VPS"/>
      <sheetName val="Extension"/>
      <sheetName val="EXT."/>
      <sheetName val="NEW"/>
      <sheetName val="Status"/>
      <sheetName val="NOC"/>
      <sheetName val="ST V"/>
    </sheetNames>
    <sheetDataSet>
      <sheetData sheetId="0"/>
      <sheetData sheetId="1"/>
      <sheetData sheetId="2"/>
      <sheetData sheetId="3"/>
      <sheetData sheetId="4"/>
      <sheetData sheetId="5">
        <row r="2">
          <cell r="E2">
            <v>5</v>
          </cell>
          <cell r="F2">
            <v>6</v>
          </cell>
          <cell r="G2">
            <v>7</v>
          </cell>
        </row>
        <row r="3">
          <cell r="E3" t="str">
            <v>Passport No / Visa No.</v>
          </cell>
          <cell r="F3" t="str">
            <v>QR Amount</v>
          </cell>
          <cell r="G3" t="str">
            <v>Transaction Date</v>
          </cell>
        </row>
        <row r="4">
          <cell r="E4">
            <v>382021325731</v>
          </cell>
          <cell r="F4">
            <v>600</v>
          </cell>
          <cell r="G4">
            <v>44711</v>
          </cell>
        </row>
        <row r="5">
          <cell r="E5">
            <v>382021284571</v>
          </cell>
          <cell r="F5">
            <v>600</v>
          </cell>
          <cell r="G5">
            <v>44711</v>
          </cell>
        </row>
        <row r="6">
          <cell r="E6">
            <v>382020193128</v>
          </cell>
          <cell r="F6">
            <v>600</v>
          </cell>
          <cell r="G6">
            <v>44711</v>
          </cell>
        </row>
        <row r="7">
          <cell r="E7">
            <v>382021279083</v>
          </cell>
          <cell r="F7">
            <v>600</v>
          </cell>
          <cell r="G7">
            <v>44711</v>
          </cell>
        </row>
        <row r="8">
          <cell r="E8">
            <v>382021279153</v>
          </cell>
          <cell r="F8">
            <v>600</v>
          </cell>
          <cell r="G8">
            <v>44711</v>
          </cell>
        </row>
        <row r="9">
          <cell r="E9">
            <v>382021290283</v>
          </cell>
          <cell r="F9">
            <v>600</v>
          </cell>
          <cell r="G9">
            <v>44711</v>
          </cell>
        </row>
        <row r="10">
          <cell r="E10">
            <v>382021405918</v>
          </cell>
          <cell r="F10">
            <v>600</v>
          </cell>
          <cell r="G10">
            <v>44711</v>
          </cell>
        </row>
      </sheetData>
      <sheetData sheetId="6">
        <row r="1">
          <cell r="D1" t="str">
            <v>Visa No</v>
          </cell>
          <cell r="E1" t="str">
            <v>Remarks</v>
          </cell>
          <cell r="F1" t="str">
            <v>Left/Entry on</v>
          </cell>
          <cell r="G1" t="str">
            <v>Token Number</v>
          </cell>
          <cell r="H1" t="str">
            <v>Names in English</v>
          </cell>
        </row>
      </sheetData>
      <sheetData sheetId="7"/>
      <sheetData sheetId="8">
        <row r="2">
          <cell r="B2" t="str">
            <v>Visa No</v>
          </cell>
          <cell r="C2" t="str">
            <v>Status</v>
          </cell>
        </row>
        <row r="3">
          <cell r="B3">
            <v>382020039902</v>
          </cell>
          <cell r="C3" t="str">
            <v>تم الاغلاق</v>
          </cell>
        </row>
        <row r="4">
          <cell r="B4">
            <v>382021386632</v>
          </cell>
          <cell r="C4" t="str">
            <v xml:space="preserve">بلاغ هروب </v>
          </cell>
        </row>
        <row r="5">
          <cell r="B5">
            <v>382021099071</v>
          </cell>
          <cell r="C5" t="str">
            <v xml:space="preserve">بلاغ هروب </v>
          </cell>
        </row>
        <row r="6">
          <cell r="B6">
            <v>382021542491</v>
          </cell>
          <cell r="C6" t="str">
            <v>New visa issued but use old visa for entry -25-04-22</v>
          </cell>
        </row>
        <row r="7">
          <cell r="B7">
            <v>382021431709</v>
          </cell>
          <cell r="C7" t="str">
            <v>Not required as per manpower planning</v>
          </cell>
        </row>
        <row r="8">
          <cell r="B8">
            <v>382022060428</v>
          </cell>
          <cell r="C8" t="str">
            <v>Not required as per manpower planning</v>
          </cell>
        </row>
        <row r="9">
          <cell r="B9">
            <v>382021549307</v>
          </cell>
          <cell r="C9" t="str">
            <v>New visa issued but use old visa for entry -25-04-22 PP hand over to Mr. Medhat</v>
          </cell>
        </row>
        <row r="10">
          <cell r="B10" t="str">
            <v>382021467010</v>
          </cell>
          <cell r="C10" t="str">
            <v>NOC Transfer Completed</v>
          </cell>
        </row>
        <row r="11">
          <cell r="B11" t="str">
            <v>382022003953</v>
          </cell>
          <cell r="C11" t="str">
            <v>NOC</v>
          </cell>
        </row>
        <row r="12">
          <cell r="B12">
            <v>382021308207</v>
          </cell>
          <cell r="C12" t="str">
            <v>NOC</v>
          </cell>
        </row>
        <row r="13">
          <cell r="B13" t="str">
            <v>382021469470</v>
          </cell>
          <cell r="C13" t="str">
            <v>NOC</v>
          </cell>
        </row>
        <row r="14">
          <cell r="B14" t="str">
            <v>382021059515</v>
          </cell>
          <cell r="C14" t="str">
            <v>NOC</v>
          </cell>
        </row>
        <row r="15">
          <cell r="B15" t="str">
            <v>382021150077</v>
          </cell>
          <cell r="C15" t="str">
            <v>NOC</v>
          </cell>
        </row>
        <row r="16">
          <cell r="B16">
            <v>382022003955</v>
          </cell>
          <cell r="C16" t="str">
            <v>NOC</v>
          </cell>
        </row>
        <row r="17">
          <cell r="B17">
            <v>382022118689</v>
          </cell>
          <cell r="C17" t="str">
            <v>NOC</v>
          </cell>
        </row>
        <row r="18">
          <cell r="B18">
            <v>382022118688</v>
          </cell>
          <cell r="C18" t="str">
            <v>NOC</v>
          </cell>
        </row>
        <row r="19">
          <cell r="B19">
            <v>382021308014</v>
          </cell>
          <cell r="C19" t="str">
            <v>NOC</v>
          </cell>
        </row>
        <row r="20">
          <cell r="B20">
            <v>382021093544</v>
          </cell>
          <cell r="C20" t="str">
            <v>NOC</v>
          </cell>
        </row>
        <row r="21">
          <cell r="B21">
            <v>382021047815</v>
          </cell>
          <cell r="C21" t="str">
            <v>NOC</v>
          </cell>
        </row>
        <row r="22">
          <cell r="B22">
            <v>32021046981</v>
          </cell>
          <cell r="C22" t="str">
            <v>NOC</v>
          </cell>
        </row>
        <row r="23">
          <cell r="B23">
            <v>382021296091</v>
          </cell>
          <cell r="C23" t="str">
            <v>LONG TERM</v>
          </cell>
        </row>
        <row r="24">
          <cell r="B24">
            <v>382021295011</v>
          </cell>
          <cell r="C24" t="str">
            <v>LONG TERM</v>
          </cell>
        </row>
        <row r="25">
          <cell r="B25">
            <v>382021253906</v>
          </cell>
          <cell r="C25" t="str">
            <v>leave 29-05-2022</v>
          </cell>
        </row>
        <row r="26">
          <cell r="B26">
            <v>382021435956</v>
          </cell>
          <cell r="C26" t="str">
            <v>Travel 01-06-2022</v>
          </cell>
        </row>
        <row r="27">
          <cell r="B27">
            <v>382021420149</v>
          </cell>
          <cell r="C27" t="str">
            <v>Travel 01-06-2022</v>
          </cell>
        </row>
        <row r="28">
          <cell r="B28">
            <v>382021495391</v>
          </cell>
          <cell r="C28" t="str">
            <v>Travel 01-06-2022</v>
          </cell>
        </row>
        <row r="29">
          <cell r="B29">
            <v>382021457631</v>
          </cell>
          <cell r="C29" t="str">
            <v>Travel 31-05-2022</v>
          </cell>
        </row>
        <row r="30">
          <cell r="B30">
            <v>382021413112</v>
          </cell>
          <cell r="C30" t="str">
            <v>Travel 31-05-2022</v>
          </cell>
        </row>
        <row r="31">
          <cell r="B31">
            <v>382021400855</v>
          </cell>
          <cell r="C31" t="str">
            <v>Travel 01-06-2022</v>
          </cell>
        </row>
        <row r="32">
          <cell r="B32">
            <v>382021400799</v>
          </cell>
          <cell r="C32" t="str">
            <v>Travel 01-06-2022</v>
          </cell>
        </row>
        <row r="33">
          <cell r="B33">
            <v>382021443372</v>
          </cell>
          <cell r="C33" t="str">
            <v>Travel 01-06-2022</v>
          </cell>
        </row>
        <row r="34">
          <cell r="B34">
            <v>382021438402</v>
          </cell>
          <cell r="C34" t="str">
            <v>Travel 31-05-2022</v>
          </cell>
        </row>
        <row r="35">
          <cell r="B35">
            <v>382021436232</v>
          </cell>
          <cell r="C35" t="str">
            <v>Travel 31-05-2022</v>
          </cell>
        </row>
        <row r="36">
          <cell r="B36">
            <v>382021443164</v>
          </cell>
          <cell r="C36" t="str">
            <v>Travel 01-06-2022</v>
          </cell>
        </row>
        <row r="37">
          <cell r="B37">
            <v>382021386553</v>
          </cell>
          <cell r="C37" t="str">
            <v>Travel 01-06-2022</v>
          </cell>
        </row>
        <row r="38">
          <cell r="B38">
            <v>382021158316</v>
          </cell>
          <cell r="C38" t="str">
            <v>Travel 31-05-2022</v>
          </cell>
        </row>
        <row r="39">
          <cell r="B39">
            <v>382021158266</v>
          </cell>
          <cell r="C39" t="str">
            <v>Travel 31-05-2022</v>
          </cell>
        </row>
        <row r="40">
          <cell r="B40">
            <v>382021097552</v>
          </cell>
          <cell r="C40" t="str">
            <v>Travel 03-06-2022</v>
          </cell>
        </row>
        <row r="41">
          <cell r="B41">
            <v>382021500907</v>
          </cell>
          <cell r="C41" t="str">
            <v>Travel 03-06-2022</v>
          </cell>
        </row>
        <row r="42">
          <cell r="B42">
            <v>382021505190</v>
          </cell>
          <cell r="C42" t="str">
            <v>Travel 03-06-2022</v>
          </cell>
        </row>
        <row r="43">
          <cell r="B43">
            <v>382021482482</v>
          </cell>
          <cell r="C43" t="str">
            <v>Travel 04-06-2022</v>
          </cell>
        </row>
        <row r="44">
          <cell r="B44">
            <v>382021325731</v>
          </cell>
          <cell r="C44" t="str">
            <v>LONG TERM</v>
          </cell>
        </row>
        <row r="45">
          <cell r="B45">
            <v>382021334976</v>
          </cell>
          <cell r="C45" t="str">
            <v>Travel 30-05-2022</v>
          </cell>
        </row>
        <row r="46">
          <cell r="B46">
            <v>382021389359</v>
          </cell>
          <cell r="C46" t="str">
            <v>Travel 04-06-2022</v>
          </cell>
        </row>
        <row r="47">
          <cell r="B47">
            <v>382021093555</v>
          </cell>
          <cell r="C47" t="str">
            <v>NOC</v>
          </cell>
        </row>
        <row r="48">
          <cell r="B48">
            <v>382021142281</v>
          </cell>
          <cell r="C48" t="str">
            <v>NOC</v>
          </cell>
        </row>
        <row r="49">
          <cell r="B49">
            <v>382021418070</v>
          </cell>
          <cell r="C49" t="str">
            <v>NOC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2C6F5-E7A9-47AE-AD01-727692DC2D78}">
  <dimension ref="A11:W15"/>
  <sheetViews>
    <sheetView workbookViewId="0">
      <selection activeCell="F8" sqref="F8"/>
    </sheetView>
  </sheetViews>
  <sheetFormatPr defaultRowHeight="14.25" x14ac:dyDescent="0.2"/>
  <cols>
    <col min="3" max="3" width="11.25" bestFit="1" customWidth="1"/>
    <col min="4" max="4" width="13.25" bestFit="1" customWidth="1"/>
    <col min="5" max="5" width="36.375" bestFit="1" customWidth="1"/>
    <col min="6" max="6" width="7.125" bestFit="1" customWidth="1"/>
    <col min="7" max="7" width="11" bestFit="1" customWidth="1"/>
    <col min="8" max="8" width="8.875" bestFit="1" customWidth="1"/>
    <col min="14" max="14" width="13" bestFit="1" customWidth="1"/>
  </cols>
  <sheetData>
    <row r="11" spans="1:23" s="13" customFormat="1" ht="27.75" customHeight="1" x14ac:dyDescent="0.2">
      <c r="A11" s="10" t="s">
        <v>9</v>
      </c>
      <c r="B11" s="23" t="s">
        <v>10</v>
      </c>
      <c r="C11" s="30" t="s">
        <v>3</v>
      </c>
      <c r="D11" s="25" t="s">
        <v>0</v>
      </c>
      <c r="E11" s="30" t="s">
        <v>1</v>
      </c>
      <c r="F11" s="30" t="s">
        <v>2</v>
      </c>
      <c r="G11" s="30" t="s">
        <v>11</v>
      </c>
      <c r="H11" s="30" t="s">
        <v>12</v>
      </c>
      <c r="I11" s="30" t="s">
        <v>13</v>
      </c>
      <c r="J11" s="30"/>
      <c r="K11" s="30" t="s">
        <v>14</v>
      </c>
      <c r="L11" s="25" t="s">
        <v>15</v>
      </c>
      <c r="M11" s="30" t="s">
        <v>16</v>
      </c>
      <c r="N11" s="30" t="s">
        <v>17</v>
      </c>
      <c r="O11" s="30" t="s">
        <v>5</v>
      </c>
      <c r="P11" s="30" t="s">
        <v>10</v>
      </c>
      <c r="Q11" s="24"/>
      <c r="R11" s="11" t="s">
        <v>10</v>
      </c>
      <c r="S11" s="11" t="s">
        <v>3</v>
      </c>
      <c r="T11" s="11" t="s">
        <v>0</v>
      </c>
      <c r="U11" s="11" t="s">
        <v>1</v>
      </c>
      <c r="V11" s="11" t="s">
        <v>2</v>
      </c>
      <c r="W11" s="12" t="s">
        <v>17</v>
      </c>
    </row>
    <row r="12" spans="1:23" s="13" customFormat="1" ht="12" x14ac:dyDescent="0.2">
      <c r="A12" s="14">
        <v>1</v>
      </c>
      <c r="B12" s="28">
        <v>0</v>
      </c>
      <c r="C12" s="31" t="s">
        <v>20</v>
      </c>
      <c r="D12" s="21">
        <v>382021555542</v>
      </c>
      <c r="E12" s="6" t="s">
        <v>25</v>
      </c>
      <c r="F12" s="32" t="s">
        <v>18</v>
      </c>
      <c r="G12" s="32" t="s">
        <v>19</v>
      </c>
      <c r="H12" s="33">
        <v>44534</v>
      </c>
      <c r="I12" s="33">
        <v>44714</v>
      </c>
      <c r="J12" s="32"/>
      <c r="K12" s="34" t="str">
        <f>IFERROR(VLOOKUP(D12,[1]EXT.!D:H,2,0),"")</f>
        <v/>
      </c>
      <c r="L12" s="26">
        <v>44713</v>
      </c>
      <c r="M12" s="35" t="str">
        <f>IFERROR(VLOOKUP(D12,[1]EXT.!D:H,3,0),"")</f>
        <v/>
      </c>
      <c r="N12" s="36" t="str">
        <f>IFERROR(VLOOKUP(D12,[1]Status!B:C,2,0),"")</f>
        <v/>
      </c>
      <c r="O12" s="37" t="s">
        <v>29</v>
      </c>
      <c r="P12" s="38">
        <f t="shared" ref="P12:P14" si="0">B12</f>
        <v>0</v>
      </c>
      <c r="Q12" s="29"/>
      <c r="R12" s="15">
        <f t="shared" ref="R12:V14" si="1">B12</f>
        <v>0</v>
      </c>
      <c r="S12" s="16" t="str">
        <f t="shared" si="1"/>
        <v>R</v>
      </c>
      <c r="T12" s="16">
        <f t="shared" si="1"/>
        <v>382021555542</v>
      </c>
      <c r="U12" s="17" t="str">
        <f t="shared" si="1"/>
        <v xml:space="preserve">ADIL </v>
      </c>
      <c r="V12" s="18" t="str">
        <f t="shared" si="1"/>
        <v>INDIA</v>
      </c>
      <c r="W12" s="19" t="str">
        <f t="shared" ref="W12:W14" si="2">O12</f>
        <v>LPO</v>
      </c>
    </row>
    <row r="13" spans="1:23" s="13" customFormat="1" ht="12" x14ac:dyDescent="0.2">
      <c r="A13" s="14">
        <v>2</v>
      </c>
      <c r="B13" s="28">
        <v>0</v>
      </c>
      <c r="C13" s="31" t="s">
        <v>20</v>
      </c>
      <c r="D13" s="21">
        <v>382021554307</v>
      </c>
      <c r="E13" s="6" t="s">
        <v>26</v>
      </c>
      <c r="F13" s="32" t="s">
        <v>18</v>
      </c>
      <c r="G13" s="32" t="s">
        <v>19</v>
      </c>
      <c r="H13" s="33">
        <v>44534</v>
      </c>
      <c r="I13" s="33">
        <v>44714</v>
      </c>
      <c r="J13" s="32"/>
      <c r="K13" s="34" t="str">
        <f>IFERROR(VLOOKUP(D13,[1]EXT.!D:H,2,0),"")</f>
        <v/>
      </c>
      <c r="L13" s="26" t="str">
        <f>IFERROR(VLOOKUP(D13,[1]Extension!E:G,3,0),"  ")</f>
        <v xml:space="preserve">  </v>
      </c>
      <c r="M13" s="35" t="str">
        <f>IFERROR(VLOOKUP(D13,[1]EXT.!D:H,3,0),"")</f>
        <v/>
      </c>
      <c r="N13" s="36" t="str">
        <f>IFERROR(VLOOKUP(D13,[1]Status!B:C,2,0),"")</f>
        <v/>
      </c>
      <c r="O13" s="37" t="s">
        <v>29</v>
      </c>
      <c r="P13" s="38">
        <f t="shared" si="0"/>
        <v>0</v>
      </c>
      <c r="Q13" s="29"/>
      <c r="R13" s="15">
        <f t="shared" si="1"/>
        <v>0</v>
      </c>
      <c r="S13" s="16" t="str">
        <f t="shared" si="1"/>
        <v>R</v>
      </c>
      <c r="T13" s="16">
        <f t="shared" si="1"/>
        <v>382021554307</v>
      </c>
      <c r="U13" s="17" t="str">
        <f t="shared" si="1"/>
        <v xml:space="preserve">RASHID </v>
      </c>
      <c r="V13" s="18" t="str">
        <f t="shared" si="1"/>
        <v>INDIA</v>
      </c>
      <c r="W13" s="19" t="str">
        <f t="shared" si="2"/>
        <v>LPO</v>
      </c>
    </row>
    <row r="14" spans="1:23" s="13" customFormat="1" ht="12" x14ac:dyDescent="0.2">
      <c r="A14" s="14">
        <v>3</v>
      </c>
      <c r="B14" s="28">
        <v>0</v>
      </c>
      <c r="C14" s="31" t="s">
        <v>20</v>
      </c>
      <c r="D14" s="21">
        <v>382021551980</v>
      </c>
      <c r="E14" s="6" t="s">
        <v>27</v>
      </c>
      <c r="F14" s="32" t="s">
        <v>18</v>
      </c>
      <c r="G14" s="32" t="s">
        <v>19</v>
      </c>
      <c r="H14" s="33">
        <v>44534</v>
      </c>
      <c r="I14" s="33">
        <v>44714</v>
      </c>
      <c r="J14" s="32"/>
      <c r="K14" s="34" t="str">
        <f>IFERROR(VLOOKUP(D14,[1]EXT.!D:H,2,0),"")</f>
        <v/>
      </c>
      <c r="L14" s="26" t="str">
        <f>IFERROR(VLOOKUP(D14,[1]Extension!E:G,3,0),"  ")</f>
        <v xml:space="preserve">  </v>
      </c>
      <c r="M14" s="35" t="str">
        <f>IFERROR(VLOOKUP(D14,[1]EXT.!D:H,3,0),"")</f>
        <v/>
      </c>
      <c r="N14" s="36" t="str">
        <f>IFERROR(VLOOKUP(D14,[1]Status!B:C,2,0),"")</f>
        <v/>
      </c>
      <c r="O14" s="37" t="s">
        <v>29</v>
      </c>
      <c r="P14" s="38">
        <f t="shared" si="0"/>
        <v>0</v>
      </c>
      <c r="Q14" s="29"/>
      <c r="R14" s="15">
        <f t="shared" si="1"/>
        <v>0</v>
      </c>
      <c r="S14" s="16" t="str">
        <f t="shared" si="1"/>
        <v>R</v>
      </c>
      <c r="T14" s="16">
        <f t="shared" si="1"/>
        <v>382021551980</v>
      </c>
      <c r="U14" s="17" t="str">
        <f t="shared" si="1"/>
        <v xml:space="preserve">SALEEM </v>
      </c>
      <c r="V14" s="18" t="str">
        <f t="shared" si="1"/>
        <v>INDIA</v>
      </c>
      <c r="W14" s="19" t="str">
        <f t="shared" si="2"/>
        <v>LPO</v>
      </c>
    </row>
    <row r="15" spans="1:23" x14ac:dyDescent="0.2">
      <c r="B15" s="28">
        <v>0</v>
      </c>
      <c r="C15" s="27"/>
      <c r="D15" s="21">
        <v>382021549116</v>
      </c>
      <c r="E15" s="6" t="s">
        <v>28</v>
      </c>
      <c r="F15" s="27"/>
      <c r="G15" s="27"/>
      <c r="H15" s="27"/>
      <c r="I15" s="27"/>
      <c r="J15" s="27"/>
      <c r="K15" s="27"/>
      <c r="L15" s="27"/>
      <c r="M15" s="27"/>
      <c r="N15" s="27"/>
      <c r="O15" s="37" t="s">
        <v>29</v>
      </c>
      <c r="P15" s="27"/>
    </row>
  </sheetData>
  <conditionalFormatting sqref="B11:B15">
    <cfRule type="timePeriod" dxfId="4" priority="4" timePeriod="thisWeek">
      <formula>AND(TODAY()-ROUNDDOWN(B11,0)&lt;=WEEKDAY(TODAY())-1,ROUNDDOWN(B11,0)-TODAY()&lt;=7-WEEKDAY(TODAY()))</formula>
    </cfRule>
  </conditionalFormatting>
  <conditionalFormatting sqref="D11">
    <cfRule type="duplicateValues" dxfId="3" priority="3"/>
  </conditionalFormatting>
  <conditionalFormatting sqref="D12:D14">
    <cfRule type="duplicateValues" dxfId="2" priority="5"/>
  </conditionalFormatting>
  <conditionalFormatting sqref="D15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9277-3482-4044-AE7C-827758DF759D}">
  <dimension ref="A2:L13"/>
  <sheetViews>
    <sheetView tabSelected="1" workbookViewId="0">
      <selection activeCell="I7" sqref="I7:L10"/>
    </sheetView>
  </sheetViews>
  <sheetFormatPr defaultRowHeight="14.25" x14ac:dyDescent="0.2"/>
  <cols>
    <col min="2" max="2" width="11.375" bestFit="1" customWidth="1"/>
    <col min="3" max="3" width="27.75" bestFit="1" customWidth="1"/>
    <col min="4" max="4" width="8.25" bestFit="1" customWidth="1"/>
    <col min="5" max="5" width="11.625" bestFit="1" customWidth="1"/>
    <col min="7" max="7" width="15.625" bestFit="1" customWidth="1"/>
  </cols>
  <sheetData>
    <row r="2" spans="1:12" x14ac:dyDescent="0.2">
      <c r="I2" s="39" t="s">
        <v>21</v>
      </c>
      <c r="J2" s="39"/>
      <c r="K2" s="39"/>
      <c r="L2" s="39"/>
    </row>
    <row r="3" spans="1:12" x14ac:dyDescent="0.2">
      <c r="I3" s="39"/>
      <c r="J3" s="39"/>
      <c r="K3" s="39"/>
      <c r="L3" s="39"/>
    </row>
    <row r="4" spans="1:12" x14ac:dyDescent="0.2">
      <c r="I4" s="39"/>
      <c r="J4" s="39"/>
      <c r="K4" s="39"/>
      <c r="L4" s="39"/>
    </row>
    <row r="5" spans="1:12" x14ac:dyDescent="0.2">
      <c r="I5" s="39"/>
      <c r="J5" s="39"/>
      <c r="K5" s="39"/>
      <c r="L5" s="39"/>
    </row>
    <row r="6" spans="1:12" x14ac:dyDescent="0.2">
      <c r="I6" s="39"/>
      <c r="J6" s="39"/>
      <c r="K6" s="39"/>
      <c r="L6" s="39"/>
    </row>
    <row r="7" spans="1:12" x14ac:dyDescent="0.2">
      <c r="I7" s="40" t="s">
        <v>22</v>
      </c>
      <c r="J7" s="40"/>
      <c r="K7" s="40"/>
      <c r="L7" s="40"/>
    </row>
    <row r="8" spans="1:12" x14ac:dyDescent="0.2">
      <c r="I8" s="40"/>
      <c r="J8" s="40"/>
      <c r="K8" s="40"/>
      <c r="L8" s="40"/>
    </row>
    <row r="9" spans="1:12" s="4" customFormat="1" ht="27.75" customHeight="1" x14ac:dyDescent="0.2">
      <c r="A9" s="1"/>
      <c r="B9" s="20" t="s">
        <v>0</v>
      </c>
      <c r="C9" s="2" t="s">
        <v>1</v>
      </c>
      <c r="D9" s="2" t="s">
        <v>2</v>
      </c>
      <c r="E9" s="2" t="s">
        <v>24</v>
      </c>
      <c r="F9" s="2" t="s">
        <v>4</v>
      </c>
      <c r="G9" s="20" t="s">
        <v>5</v>
      </c>
      <c r="H9" s="3"/>
      <c r="I9" s="40"/>
      <c r="J9" s="40"/>
      <c r="K9" s="40"/>
      <c r="L9" s="40"/>
    </row>
    <row r="10" spans="1:12" s="9" customFormat="1" ht="15" customHeight="1" x14ac:dyDescent="0.2">
      <c r="A10" s="5">
        <v>1</v>
      </c>
      <c r="B10" s="21">
        <v>382021555542</v>
      </c>
      <c r="C10" s="6" t="s">
        <v>25</v>
      </c>
      <c r="D10" s="5" t="s">
        <v>6</v>
      </c>
      <c r="E10" s="6" t="s">
        <v>7</v>
      </c>
      <c r="F10" s="7"/>
      <c r="G10" s="22" t="s">
        <v>23</v>
      </c>
      <c r="H10" s="8">
        <v>44713</v>
      </c>
      <c r="I10" s="40"/>
      <c r="J10" s="40"/>
      <c r="K10" s="40"/>
      <c r="L10" s="40"/>
    </row>
    <row r="11" spans="1:12" s="9" customFormat="1" ht="15" customHeight="1" x14ac:dyDescent="0.2">
      <c r="A11" s="5">
        <v>2</v>
      </c>
      <c r="B11" s="21">
        <v>382021554307</v>
      </c>
      <c r="C11" s="6" t="s">
        <v>26</v>
      </c>
      <c r="D11" s="5" t="s">
        <v>6</v>
      </c>
      <c r="E11" s="6" t="s">
        <v>7</v>
      </c>
      <c r="F11" s="7"/>
      <c r="G11" s="22" t="s">
        <v>23</v>
      </c>
      <c r="H11" s="8" t="s">
        <v>8</v>
      </c>
    </row>
    <row r="12" spans="1:12" s="9" customFormat="1" ht="15" customHeight="1" x14ac:dyDescent="0.2">
      <c r="A12" s="5">
        <v>3</v>
      </c>
      <c r="B12" s="21">
        <v>382021551980</v>
      </c>
      <c r="C12" s="6" t="s">
        <v>27</v>
      </c>
      <c r="D12" s="5" t="s">
        <v>6</v>
      </c>
      <c r="E12" s="6" t="s">
        <v>7</v>
      </c>
      <c r="F12" s="7"/>
      <c r="G12" s="22" t="s">
        <v>23</v>
      </c>
      <c r="H12" s="8" t="s">
        <v>8</v>
      </c>
    </row>
    <row r="13" spans="1:12" s="9" customFormat="1" ht="15" customHeight="1" x14ac:dyDescent="0.2">
      <c r="A13" s="5">
        <v>4</v>
      </c>
      <c r="B13" s="21">
        <v>382021549116</v>
      </c>
      <c r="C13" s="6" t="s">
        <v>28</v>
      </c>
      <c r="D13" s="5" t="s">
        <v>6</v>
      </c>
      <c r="E13" s="6" t="s">
        <v>7</v>
      </c>
      <c r="F13" s="7"/>
      <c r="G13" s="22" t="s">
        <v>23</v>
      </c>
      <c r="H13" s="8" t="s">
        <v>8</v>
      </c>
    </row>
  </sheetData>
  <mergeCells count="2">
    <mergeCell ref="I2:L6"/>
    <mergeCell ref="I7:L10"/>
  </mergeCells>
  <conditionalFormatting sqref="B9:B1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Waleed Helmy</cp:lastModifiedBy>
  <dcterms:created xsi:type="dcterms:W3CDTF">2022-06-01T13:03:49Z</dcterms:created>
  <dcterms:modified xsi:type="dcterms:W3CDTF">2022-06-01T13:14:28Z</dcterms:modified>
</cp:coreProperties>
</file>