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d\Desktop\New folder (3)\"/>
    </mc:Choice>
  </mc:AlternateContent>
  <xr:revisionPtr revIDLastSave="0" documentId="13_ncr:1_{B1CBCA47-6985-4D17-86D1-C9421B0203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A0080..." sheetId="1" r:id="rId1"/>
    <sheet name="DATA" sheetId="5" r:id="rId2"/>
    <sheet name="date out" sheetId="6" r:id="rId3"/>
  </sheets>
  <definedNames>
    <definedName name="AA">Table2[#All]</definedName>
    <definedName name="out">Table3[#All]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B6" i="1"/>
  <c r="C6" i="1"/>
  <c r="A6" i="1"/>
  <c r="E4" i="1"/>
  <c r="J4" i="1"/>
  <c r="I4" i="1"/>
  <c r="H4" i="1"/>
  <c r="G4" i="1"/>
  <c r="F4" i="1"/>
  <c r="D4" i="1"/>
  <c r="C4" i="1"/>
  <c r="B4" i="1"/>
  <c r="A4" i="1"/>
</calcChain>
</file>

<file path=xl/sharedStrings.xml><?xml version="1.0" encoding="utf-8"?>
<sst xmlns="http://schemas.openxmlformats.org/spreadsheetml/2006/main" count="66" uniqueCount="44">
  <si>
    <t>TARİH</t>
  </si>
  <si>
    <t xml:space="preserve">BANKA </t>
  </si>
  <si>
    <t>HESAP NO</t>
  </si>
  <si>
    <t xml:space="preserve"> </t>
  </si>
  <si>
    <t>PROJE ADIاسم المشروع</t>
  </si>
  <si>
    <t>YURT DIŞI YRD. GELENالمتبرع</t>
  </si>
  <si>
    <t>ÜLKEالدولة</t>
  </si>
  <si>
    <t>PROJE SÜRESİمدة المشروع</t>
  </si>
  <si>
    <t>PROJE TUTARIقيمة المشروع</t>
  </si>
  <si>
    <t>TARİHالتاريخ</t>
  </si>
  <si>
    <t xml:space="preserve">BANKAالبنك </t>
  </si>
  <si>
    <t>HESAP NO رقم الحساب</t>
  </si>
  <si>
    <t>YURT DIŞI YRD. GİDENاسم الشخص الذي يتم تحويل المبلغ إليه</t>
  </si>
  <si>
    <t>PROJE TUTARIالمبلغ المرسل</t>
  </si>
  <si>
    <t>Bildirim Tarihi</t>
  </si>
  <si>
    <t>Yardım Tarihi</t>
  </si>
  <si>
    <t>Para Birimi</t>
  </si>
  <si>
    <t>AMERİKA BİRLEŞİK DEVLETLERİ</t>
  </si>
  <si>
    <t>DOLAR</t>
  </si>
  <si>
    <t>NO</t>
  </si>
  <si>
    <t>KD</t>
  </si>
  <si>
    <t>GA</t>
  </si>
  <si>
    <t>KARAD DEFER  رقم القرار</t>
  </si>
  <si>
    <t>TÜRKYE</t>
  </si>
  <si>
    <t>GA0096</t>
  </si>
  <si>
    <t>PTT0058</t>
  </si>
  <si>
    <t>PTT0059</t>
  </si>
  <si>
    <t>in</t>
  </si>
  <si>
    <t>Nakdi Miktar المبلغ</t>
  </si>
  <si>
    <t>Para Birimi العملة</t>
  </si>
  <si>
    <t>Amaç  المكان</t>
  </si>
  <si>
    <t>Ülke البلد المرسل</t>
  </si>
  <si>
    <t>Yardım Yapanın Soyadı  الاسم الثاني</t>
  </si>
  <si>
    <t>Yardım Yapanın Adı الاسم</t>
  </si>
  <si>
    <t>alameen</t>
  </si>
  <si>
    <t>arab</t>
  </si>
  <si>
    <t>syria</t>
  </si>
  <si>
    <t>z</t>
  </si>
  <si>
    <t>مخيمات</t>
  </si>
  <si>
    <t>****AHMAD</t>
  </si>
  <si>
    <t xml:space="preserve">CEMIL </t>
  </si>
  <si>
    <t xml:space="preserve">YASUR </t>
  </si>
  <si>
    <t>zb</t>
  </si>
  <si>
    <t>رقم العملية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</si>
</sst>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3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  <charset val="16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1"/>
      <name val="Book Antiqua"/>
      <family val="1"/>
      <charset val="162"/>
    </font>
    <font>
      <b/>
      <sz val="16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b/>
      <sz val="12"/>
      <color theme="1"/>
      <name val="Book Antiqua"/>
      <family val="1"/>
      <charset val="162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 style="medium">
        <color theme="5"/>
      </bottom>
      <diagonal/>
    </border>
    <border>
      <left style="thin">
        <color theme="5"/>
      </left>
      <right style="thin">
        <color theme="5"/>
      </right>
      <top/>
      <bottom style="medium">
        <color theme="5"/>
      </bottom>
      <diagonal/>
    </border>
    <border>
      <left style="thin">
        <color theme="5"/>
      </left>
      <right/>
      <top/>
      <bottom style="medium">
        <color theme="5"/>
      </bottom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4" fillId="0" borderId="0" applyNumberFormat="0" applyFill="0" applyBorder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21" applyNumberFormat="0" applyAlignment="0" applyProtection="0"/>
    <xf numFmtId="0" fontId="22" fillId="8" borderId="22" applyNumberFormat="0" applyAlignment="0" applyProtection="0"/>
    <xf numFmtId="0" fontId="23" fillId="8" borderId="21" applyNumberFormat="0" applyAlignment="0" applyProtection="0"/>
    <xf numFmtId="0" fontId="24" fillId="0" borderId="23" applyNumberFormat="0" applyFill="0" applyAlignment="0" applyProtection="0"/>
    <xf numFmtId="0" fontId="25" fillId="9" borderId="24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0" borderId="26" applyNumberFormat="0" applyFill="0" applyAlignment="0" applyProtection="0"/>
    <xf numFmtId="0" fontId="2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25" applyNumberFormat="0" applyFont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/>
    </xf>
    <xf numFmtId="14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3" borderId="8" xfId="0" applyNumberFormat="1" applyFill="1" applyBorder="1" applyAlignment="1">
      <alignment horizontal="center"/>
    </xf>
    <xf numFmtId="0" fontId="0" fillId="3" borderId="8" xfId="0" applyFill="1" applyBorder="1"/>
    <xf numFmtId="14" fontId="0" fillId="3" borderId="8" xfId="0" applyNumberFormat="1" applyFill="1" applyBorder="1"/>
    <xf numFmtId="0" fontId="0" fillId="3" borderId="8" xfId="0" applyFill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8" xfId="0" applyBorder="1"/>
    <xf numFmtId="14" fontId="0" fillId="0" borderId="8" xfId="0" applyNumberFormat="1" applyBorder="1"/>
    <xf numFmtId="0" fontId="0" fillId="0" borderId="8" xfId="0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0" fillId="3" borderId="15" xfId="0" applyFill="1" applyBorder="1"/>
    <xf numFmtId="14" fontId="0" fillId="3" borderId="15" xfId="0" applyNumberFormat="1" applyFill="1" applyBorder="1"/>
    <xf numFmtId="0" fontId="0" fillId="3" borderId="15" xfId="0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0" xfId="0" applyFill="1" applyBorder="1"/>
    <xf numFmtId="0" fontId="0" fillId="0" borderId="10" xfId="0" applyBorder="1"/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4" fillId="0" borderId="13" xfId="0" applyFont="1" applyBorder="1"/>
    <xf numFmtId="0" fontId="0" fillId="3" borderId="14" xfId="0" applyFill="1" applyBorder="1" applyAlignment="1">
      <alignment horizontal="center"/>
    </xf>
    <xf numFmtId="1" fontId="0" fillId="3" borderId="15" xfId="0" applyNumberFormat="1" applyFill="1" applyBorder="1" applyAlignment="1">
      <alignment horizontal="center"/>
    </xf>
    <xf numFmtId="14" fontId="0" fillId="3" borderId="15" xfId="0" applyNumberFormat="1" applyFill="1" applyBorder="1" applyAlignment="1">
      <alignment horizontal="center"/>
    </xf>
    <xf numFmtId="0" fontId="5" fillId="0" borderId="0" xfId="0" applyFont="1"/>
    <xf numFmtId="0" fontId="4" fillId="0" borderId="12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9" fillId="0" borderId="3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textRotation="90"/>
    </xf>
    <xf numFmtId="4" fontId="13" fillId="0" borderId="6" xfId="0" applyNumberFormat="1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horizontal="center" vertical="center" textRotation="90" wrapText="1" readingOrder="1"/>
    </xf>
    <xf numFmtId="0" fontId="12" fillId="0" borderId="5" xfId="0" applyFont="1" applyBorder="1" applyAlignment="1">
      <alignment horizontal="center" vertical="center" textRotation="90" wrapText="1"/>
    </xf>
    <xf numFmtId="4" fontId="29" fillId="0" borderId="6" xfId="0" applyNumberFormat="1" applyFont="1" applyBorder="1" applyAlignment="1">
      <alignment horizontal="center" vertical="center" textRotation="90"/>
    </xf>
    <xf numFmtId="0" fontId="0" fillId="3" borderId="16" xfId="0" applyFill="1" applyBorder="1"/>
    <xf numFmtId="0" fontId="0" fillId="3" borderId="15" xfId="0" applyFill="1" applyBorder="1" applyAlignment="1"/>
    <xf numFmtId="14" fontId="0" fillId="3" borderId="15" xfId="0" applyNumberFormat="1" applyFill="1" applyBorder="1" applyAlignment="1">
      <alignment horizontal="center"/>
    </xf>
    <xf numFmtId="14" fontId="0" fillId="3" borderId="15" xfId="0" applyNumberFormat="1" applyFill="1" applyBorder="1"/>
    <xf numFmtId="3" fontId="0" fillId="3" borderId="15" xfId="0" applyNumberFormat="1" applyFill="1" applyBorder="1" applyAlignment="1">
      <alignment horizontal="center"/>
    </xf>
    <xf numFmtId="4" fontId="0" fillId="3" borderId="15" xfId="0" applyNumberFormat="1" applyFill="1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14" fontId="0" fillId="0" borderId="0" xfId="0" applyNumberFormat="1"/>
    <xf numFmtId="0" fontId="12" fillId="2" borderId="0" xfId="0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706DE5D-D62F-433B-9158-C8928DF31A46}"/>
    <cellStyle name="Note 2" xfId="42" xr:uid="{97AD2FD8-8F1E-44EF-89A4-E661392F8FE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2">
    <dxf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/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19" formatCode="dd/mm/yyyy"/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19" formatCode="dd/mm/yyyy"/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numFmt numFmtId="1" formatCode="0"/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fill>
        <patternFill patternType="solid">
          <fgColor theme="5" tint="0.79998168889431442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  <dxf>
      <border outline="0">
        <top style="thin">
          <color theme="5"/>
        </top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ill>
        <patternFill patternType="solid">
          <fgColor theme="5" tint="0.79998168889431442"/>
          <bgColor theme="5" tint="0.79998168889431442"/>
        </patternFill>
      </fill>
    </dxf>
    <dxf>
      <border outline="0">
        <bottom style="medium">
          <color theme="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theme="5"/>
        </left>
        <right style="thin">
          <color theme="5"/>
        </right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A818C35-DAB7-4753-BACD-6E238016973C}" name="Table2" displayName="Table2" ref="A1:O33" totalsRowShown="0" headerRowDxfId="19" dataDxfId="17" headerRowBorderDxfId="18" tableBorderDxfId="16" totalsRowBorderDxfId="15">
  <autoFilter ref="A1:O33" xr:uid="{5A818C35-DAB7-4753-BACD-6E238016973C}"/>
  <tableColumns count="15">
    <tableColumn id="1" xr3:uid="{4E289BF1-D37A-4A79-874F-1B09BCCB985A}" name="NO" dataDxfId="14"/>
    <tableColumn id="2" xr3:uid="{73FAC4FF-2F0A-4671-A954-CA403F9CF37C}" name="KD" dataDxfId="13"/>
    <tableColumn id="3" xr3:uid="{9BFE73CC-CEA8-46B4-99AD-E2B910851301}" name="Bildirim Tarihi" dataDxfId="12"/>
    <tableColumn id="4" xr3:uid="{B7C59985-6BF2-4910-BD41-D31820CB7704}" name="Yardım Yapanın Adı الاسم" dataDxfId="11"/>
    <tableColumn id="5" xr3:uid="{B1BF5711-512D-4487-B645-A8CEC9BFE67A}" name="Yardım Yapanın Soyadı  الاسم الثاني" dataDxfId="10"/>
    <tableColumn id="6" xr3:uid="{C53A98F9-E793-4428-BF98-5D590A95414B}" name="Ülke البلد المرسل" dataDxfId="9"/>
    <tableColumn id="7" xr3:uid="{AF565AFD-F83B-4647-AA8C-8A1BABFB61C2}" name="Amaç  المكان" dataDxfId="8"/>
    <tableColumn id="8" xr3:uid="{913D93E6-2F91-4E0B-90FC-7DE3B592A133}" name="Yardım Tarihi" dataDxfId="7"/>
    <tableColumn id="9" xr3:uid="{146E2E20-4758-43F1-BAC8-13DBF994A514}" name="Nakdi Miktar المبلغ" dataDxfId="6"/>
    <tableColumn id="10" xr3:uid="{FF425CAF-A975-40F6-ABC4-69D388A871D8}" name="Para Birimi العملة" dataDxfId="5"/>
    <tableColumn id="11" xr3:uid="{48E3B01A-26BD-46D5-B2F5-1E6DF05B17AE}" name="PROJE ADIاسم المشروع" dataDxfId="4"/>
    <tableColumn id="12" xr3:uid="{372F3558-A33F-481D-93B3-DE0DB5F9B33A}" name="PROJE SÜRESİمدة المشروع" dataDxfId="3"/>
    <tableColumn id="13" xr3:uid="{E10437EA-701C-4773-8410-D2C13DA045FC}" name="BANKAالبنك " dataDxfId="2"/>
    <tableColumn id="14" xr3:uid="{CF7DA938-65DD-4ED2-BC73-0BE03A0338E1}" name="HESAP NO رقم الحساب" dataDxfId="1"/>
    <tableColumn id="15" xr3:uid="{6568D52A-12CD-40E2-8C35-DF47F4E589B1}" name="GA" dataDxfId="0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979057E-3AC5-4C92-BD08-B6A3DEB3A2BC}" name="Table3" displayName="Table3" ref="A1:I91" totalsRowShown="0">
  <autoFilter ref="A1:I91" xr:uid="{A979057E-3AC5-4C92-BD08-B6A3DEB3A2BC}"/>
  <tableColumns count="9">
    <tableColumn id="9" xr3:uid="{BE7C8CD0-4D68-4E9D-A942-0B198A64A562}" name="in"/>
    <tableColumn id="1" xr3:uid="{0BF2AD91-BFB9-429F-A061-7AE8538013F9}" name="GA"/>
    <tableColumn id="2" xr3:uid="{325AC2D8-DFBC-464C-8299-64B0F4E2A255}" name="YURT DIŞI YRD. GİDENاسم الشخص الذي يتم تحويل المبلغ إليه"/>
    <tableColumn id="3" xr3:uid="{D57C5B79-1735-4230-BAE0-D39ED6E0B2EB}" name="PROJE ADIاسم المشروع"/>
    <tableColumn id="4" xr3:uid="{7BC5AA33-0640-4165-B8D2-EE5D76E88237}" name="ÜLKEالدولة"/>
    <tableColumn id="5" xr3:uid="{30022A36-08E1-4AA7-BD31-D071DB058377}" name="PROJE TUTARIالمبلغ المرسل"/>
    <tableColumn id="6" xr3:uid="{79AF629E-D4AE-4996-8436-16DE6FAB8AFA}" name="TARİH"/>
    <tableColumn id="7" xr3:uid="{4B2D4DC3-48D2-4F2C-AB12-D48DDF0360A7}" name="BANKA "/>
    <tableColumn id="8" xr3:uid="{5907D4FE-ABD8-4159-AA7D-2446E3398565}" name="HESAP NO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workbookViewId="0">
      <selection activeCell="E1" sqref="E1"/>
    </sheetView>
  </sheetViews>
  <sheetFormatPr defaultRowHeight="15" x14ac:dyDescent="0.25"/>
  <cols>
    <col min="1" max="1" width="16.7109375" customWidth="1"/>
    <col min="2" max="2" width="27.140625" bestFit="1" customWidth="1"/>
    <col min="3" max="3" width="18.5703125" bestFit="1" customWidth="1"/>
    <col min="4" max="4" width="11.140625" bestFit="1" customWidth="1"/>
    <col min="5" max="5" width="13.5703125" bestFit="1" customWidth="1"/>
    <col min="6" max="6" width="11.7109375" bestFit="1" customWidth="1"/>
    <col min="7" max="7" width="13.28515625" bestFit="1" customWidth="1"/>
    <col min="8" max="8" width="18.7109375" bestFit="1" customWidth="1"/>
    <col min="9" max="9" width="23.42578125" customWidth="1"/>
    <col min="10" max="10" width="18.140625" style="10" customWidth="1"/>
    <col min="11" max="11" width="17.28515625" customWidth="1"/>
    <col min="12" max="12" width="12.140625" bestFit="1" customWidth="1"/>
    <col min="13" max="13" width="10.7109375" bestFit="1" customWidth="1"/>
    <col min="14" max="14" width="21" customWidth="1"/>
    <col min="15" max="15" width="19.42578125" customWidth="1"/>
  </cols>
  <sheetData>
    <row r="1" spans="1:11" ht="69.75" customHeight="1" x14ac:dyDescent="0.25">
      <c r="A1" s="60">
        <v>1</v>
      </c>
      <c r="B1" s="61" t="s">
        <v>43</v>
      </c>
    </row>
    <row r="2" spans="1:11" ht="15.75" thickBot="1" x14ac:dyDescent="0.3"/>
    <row r="3" spans="1:11" s="1" customFormat="1" ht="65.25" customHeight="1" x14ac:dyDescent="0.25">
      <c r="A3" s="4" t="s">
        <v>5</v>
      </c>
      <c r="B3" s="5" t="s">
        <v>4</v>
      </c>
      <c r="C3" s="5" t="s">
        <v>6</v>
      </c>
      <c r="D3" s="5" t="s">
        <v>7</v>
      </c>
      <c r="E3" s="5" t="s">
        <v>8</v>
      </c>
      <c r="F3" s="5" t="s">
        <v>16</v>
      </c>
      <c r="G3" s="5" t="s">
        <v>9</v>
      </c>
      <c r="H3" s="43" t="s">
        <v>10</v>
      </c>
      <c r="I3" s="40" t="s">
        <v>11</v>
      </c>
      <c r="J3" s="40" t="s">
        <v>22</v>
      </c>
    </row>
    <row r="4" spans="1:11" ht="120.75" thickBot="1" x14ac:dyDescent="0.3">
      <c r="A4" s="49" t="str">
        <f>VLOOKUP(A1,AA,4,0)</f>
        <v>alameen</v>
      </c>
      <c r="B4" s="7" t="str">
        <f>VLOOKUP(A1,AA,11,0)</f>
        <v>مخيمات</v>
      </c>
      <c r="C4" s="47" t="str">
        <f>VLOOKUP(A1,AA,6,0)</f>
        <v>TÜRKYE</v>
      </c>
      <c r="D4" s="46">
        <f>VLOOKUP(A1,AA,12,0)</f>
        <v>12</v>
      </c>
      <c r="E4" s="50">
        <f>VLOOKUP(A1,AA,9,0)</f>
        <v>64555.85</v>
      </c>
      <c r="F4" s="45" t="str">
        <f>VLOOKUP(A1,AA,10,0)</f>
        <v>DOLAR</v>
      </c>
      <c r="G4" s="44">
        <f>VLOOKUP(A1,AA,8,0)</f>
        <v>44566</v>
      </c>
      <c r="H4" s="42" t="str">
        <f>VLOOKUP(A1,AA,13,0)</f>
        <v>z</v>
      </c>
      <c r="I4" s="48">
        <f>VLOOKUP(A1,AA,14,0)</f>
        <v>101</v>
      </c>
      <c r="J4" s="41">
        <f>VLOOKUP(A1,AA,2,0)</f>
        <v>2</v>
      </c>
      <c r="K4" s="3" t="s">
        <v>3</v>
      </c>
    </row>
    <row r="5" spans="1:11" ht="49.5" x14ac:dyDescent="0.25">
      <c r="A5" s="58" t="s">
        <v>21</v>
      </c>
      <c r="B5" s="4" t="s">
        <v>12</v>
      </c>
      <c r="C5" s="5" t="s">
        <v>4</v>
      </c>
      <c r="D5" s="5" t="s">
        <v>6</v>
      </c>
      <c r="E5" s="5" t="s">
        <v>13</v>
      </c>
      <c r="F5" s="5" t="s">
        <v>0</v>
      </c>
      <c r="G5" s="5" t="s">
        <v>1</v>
      </c>
      <c r="H5" s="6" t="s">
        <v>2</v>
      </c>
    </row>
    <row r="6" spans="1:11" x14ac:dyDescent="0.25">
      <c r="A6" s="9" t="str">
        <f>VLOOKUP(A$1,out,2,0)</f>
        <v>GA0096</v>
      </c>
      <c r="B6" s="2" t="str">
        <f>VLOOKUP(A$1,out,3,0)</f>
        <v>****AHMAD</v>
      </c>
      <c r="C6" s="11">
        <f>VLOOKUP(A$1,out,4,0)</f>
        <v>53</v>
      </c>
      <c r="D6" s="11" t="str">
        <f>VLOOKUP($A$1,out,5,0)</f>
        <v>syria</v>
      </c>
      <c r="E6" s="11">
        <f>VLOOKUP($A$1,out,6,0)</f>
        <v>151300.6</v>
      </c>
      <c r="F6" s="8">
        <f>VLOOKUP($A$1,out,7,0)</f>
        <v>44586</v>
      </c>
      <c r="G6" s="11" t="str">
        <f>VLOOKUP($A$1,out,8,0)</f>
        <v>zb</v>
      </c>
      <c r="H6" s="11">
        <f>VLOOKUP($A$1,out,9,0)</f>
        <v>5004</v>
      </c>
    </row>
    <row r="7" spans="1:11" x14ac:dyDescent="0.25">
      <c r="A7" s="9"/>
      <c r="B7" s="2"/>
      <c r="C7" s="11"/>
      <c r="D7" s="2"/>
      <c r="E7" s="57"/>
      <c r="F7" s="8"/>
      <c r="G7" s="2"/>
      <c r="H7" s="2"/>
    </row>
    <row r="8" spans="1:11" x14ac:dyDescent="0.25">
      <c r="A8" s="9"/>
      <c r="B8" s="2"/>
      <c r="C8" s="11"/>
      <c r="D8" s="2"/>
      <c r="E8" s="57"/>
      <c r="F8" s="8"/>
      <c r="G8" s="2"/>
      <c r="H8" s="2"/>
    </row>
    <row r="9" spans="1:11" x14ac:dyDescent="0.25">
      <c r="A9" s="9"/>
      <c r="B9" s="2"/>
      <c r="C9" s="11"/>
      <c r="D9" s="2"/>
      <c r="E9" s="57"/>
      <c r="F9" s="8"/>
      <c r="G9" s="2"/>
      <c r="H9" s="2"/>
    </row>
    <row r="10" spans="1:11" x14ac:dyDescent="0.25">
      <c r="A10" s="9"/>
      <c r="B10" s="2"/>
      <c r="C10" s="11"/>
      <c r="D10" s="2"/>
      <c r="E10" s="57"/>
      <c r="F10" s="8"/>
      <c r="G10" s="2"/>
      <c r="H10" s="2"/>
    </row>
    <row r="11" spans="1:11" x14ac:dyDescent="0.25">
      <c r="A11" s="9"/>
      <c r="B11" s="2"/>
      <c r="C11" s="11"/>
      <c r="D11" s="2"/>
      <c r="E11" s="57"/>
      <c r="F11" s="8"/>
      <c r="G11" s="2"/>
      <c r="H11" s="2"/>
    </row>
    <row r="12" spans="1:11" x14ac:dyDescent="0.25">
      <c r="A12" s="9"/>
      <c r="B12" s="2"/>
      <c r="C12" s="11"/>
      <c r="D12" s="2"/>
      <c r="E12" s="57"/>
      <c r="F12" s="8"/>
      <c r="G12" s="2"/>
      <c r="H12" s="2"/>
    </row>
    <row r="13" spans="1:11" x14ac:dyDescent="0.25">
      <c r="A13" s="9"/>
      <c r="B13" s="2"/>
      <c r="C13" s="11"/>
      <c r="D13" s="2"/>
      <c r="E13" s="57"/>
      <c r="F13" s="8"/>
      <c r="G13" s="2"/>
      <c r="H13" s="2"/>
    </row>
    <row r="14" spans="1:11" x14ac:dyDescent="0.25">
      <c r="A14" s="9"/>
      <c r="B14" s="2"/>
      <c r="C14" s="11"/>
      <c r="D14" s="2"/>
      <c r="E14" s="57"/>
      <c r="F14" s="8"/>
      <c r="G14" s="2"/>
      <c r="H14" s="2"/>
    </row>
    <row r="15" spans="1:11" x14ac:dyDescent="0.25">
      <c r="A15" s="9"/>
      <c r="B15" s="2"/>
      <c r="C15" s="11"/>
      <c r="D15" s="2"/>
      <c r="E15" s="57"/>
      <c r="F15" s="8"/>
      <c r="G15" s="2"/>
      <c r="H15" s="2"/>
    </row>
    <row r="16" spans="1:11" x14ac:dyDescent="0.25">
      <c r="A16" s="9"/>
      <c r="B16" s="2"/>
      <c r="C16" s="11"/>
      <c r="D16" s="2"/>
      <c r="E16" s="57"/>
      <c r="F16" s="8"/>
      <c r="G16" s="2"/>
      <c r="H16" s="2"/>
    </row>
    <row r="17" spans="1:8" x14ac:dyDescent="0.25">
      <c r="A17" s="9"/>
      <c r="B17" s="2"/>
      <c r="C17" s="11"/>
      <c r="D17" s="2"/>
      <c r="E17" s="57"/>
      <c r="F17" s="8"/>
      <c r="G17" s="2"/>
      <c r="H17" s="2"/>
    </row>
    <row r="18" spans="1:8" x14ac:dyDescent="0.25">
      <c r="A18" s="9"/>
      <c r="B18" s="2"/>
      <c r="C18" s="11"/>
      <c r="D18" s="2"/>
      <c r="E18" s="57"/>
      <c r="F18" s="8"/>
      <c r="G18" s="2"/>
      <c r="H18" s="2"/>
    </row>
    <row r="19" spans="1:8" x14ac:dyDescent="0.25">
      <c r="A19" s="9"/>
      <c r="B19" s="2"/>
      <c r="C19" s="11"/>
      <c r="D19" s="2"/>
      <c r="E19" s="57"/>
      <c r="F19" s="8"/>
      <c r="G19" s="2"/>
      <c r="H19" s="2"/>
    </row>
    <row r="20" spans="1:8" x14ac:dyDescent="0.25">
      <c r="A20" s="9"/>
      <c r="B20" s="2"/>
      <c r="C20" s="10"/>
      <c r="D20" s="2"/>
      <c r="E20" s="57"/>
      <c r="F20" s="8"/>
      <c r="G20" s="2"/>
      <c r="H20" s="2"/>
    </row>
    <row r="21" spans="1:8" x14ac:dyDescent="0.25">
      <c r="A21" s="9"/>
      <c r="B21" s="2"/>
      <c r="C21" s="10"/>
      <c r="D21" s="2"/>
      <c r="E21" s="57"/>
      <c r="F21" s="8"/>
      <c r="G21" s="2"/>
      <c r="H21" s="2"/>
    </row>
    <row r="22" spans="1:8" x14ac:dyDescent="0.25">
      <c r="A22" s="9"/>
      <c r="B22" s="2"/>
      <c r="C22" s="10"/>
      <c r="D22" s="2"/>
      <c r="E22" s="57"/>
      <c r="F22" s="8"/>
      <c r="G22" s="2"/>
      <c r="H22" s="2"/>
    </row>
    <row r="23" spans="1:8" x14ac:dyDescent="0.25">
      <c r="A23" s="9"/>
      <c r="B23" s="2"/>
      <c r="C23" s="10"/>
      <c r="D23" s="2"/>
      <c r="E23" s="57"/>
      <c r="F23" s="8"/>
      <c r="G23" s="2"/>
      <c r="H23" s="2"/>
    </row>
    <row r="24" spans="1:8" x14ac:dyDescent="0.25">
      <c r="A24" s="9"/>
      <c r="B24" s="2"/>
      <c r="C24" s="10"/>
      <c r="D24" s="2"/>
      <c r="E24" s="57"/>
      <c r="F24" s="8"/>
      <c r="G24" s="2"/>
      <c r="H24" s="2"/>
    </row>
    <row r="25" spans="1:8" x14ac:dyDescent="0.25">
      <c r="A25" s="9"/>
      <c r="B25" s="2"/>
      <c r="C25" s="10"/>
      <c r="D25" s="2"/>
      <c r="E25" s="57"/>
      <c r="F25" s="8"/>
      <c r="G25" s="2"/>
      <c r="H25" s="2"/>
    </row>
    <row r="26" spans="1:8" x14ac:dyDescent="0.25">
      <c r="A26" s="9"/>
      <c r="B26" s="2"/>
      <c r="C26" s="10"/>
      <c r="D26" s="2"/>
      <c r="E26" s="57"/>
      <c r="F26" s="8"/>
      <c r="G26" s="2"/>
      <c r="H26" s="2"/>
    </row>
    <row r="27" spans="1:8" x14ac:dyDescent="0.25">
      <c r="A27" s="9"/>
      <c r="B27" s="2"/>
      <c r="C27" s="10"/>
      <c r="D27" s="2"/>
      <c r="E27" s="57"/>
      <c r="F27" s="8"/>
      <c r="G27" s="2"/>
      <c r="H27" s="2"/>
    </row>
    <row r="28" spans="1:8" x14ac:dyDescent="0.25">
      <c r="A28" s="9"/>
      <c r="B28" s="2"/>
      <c r="C28" s="10"/>
      <c r="D28" s="2"/>
      <c r="E28" s="57"/>
      <c r="F28" s="8"/>
      <c r="G28" s="2"/>
      <c r="H28" s="2"/>
    </row>
    <row r="29" spans="1:8" x14ac:dyDescent="0.25">
      <c r="A29" s="9"/>
      <c r="B29" s="2"/>
      <c r="C29" s="10"/>
      <c r="D29" s="2"/>
      <c r="E29" s="57"/>
      <c r="F29" s="8"/>
      <c r="G29" s="2"/>
      <c r="H29" s="2"/>
    </row>
    <row r="30" spans="1:8" x14ac:dyDescent="0.25">
      <c r="A30" s="9"/>
      <c r="B30" s="2"/>
      <c r="C30" s="10"/>
      <c r="D30" s="2"/>
      <c r="E30" s="57"/>
      <c r="F30" s="8"/>
      <c r="G30" s="2"/>
      <c r="H30" s="2"/>
    </row>
    <row r="31" spans="1:8" x14ac:dyDescent="0.25">
      <c r="A31" s="9"/>
      <c r="B31" s="2"/>
      <c r="C31" s="10"/>
      <c r="D31" s="2"/>
      <c r="E31" s="57"/>
      <c r="F31" s="8"/>
      <c r="G31" s="2"/>
      <c r="H31" s="2"/>
    </row>
    <row r="32" spans="1:8" x14ac:dyDescent="0.25">
      <c r="A32" s="9"/>
      <c r="B32" s="2"/>
      <c r="C32" s="10"/>
      <c r="D32" s="2"/>
      <c r="E32" s="57"/>
      <c r="F32" s="8"/>
      <c r="G32" s="2"/>
      <c r="H32" s="2"/>
    </row>
    <row r="33" spans="1:8" x14ac:dyDescent="0.25">
      <c r="A33" s="9"/>
      <c r="B33" s="2"/>
      <c r="C33" s="10"/>
      <c r="D33" s="2"/>
      <c r="E33" s="57"/>
      <c r="F33" s="8"/>
      <c r="G33" s="2"/>
      <c r="H33" s="2"/>
    </row>
    <row r="34" spans="1:8" x14ac:dyDescent="0.25">
      <c r="A34" s="9"/>
      <c r="B34" s="2"/>
      <c r="C34" s="10"/>
      <c r="D34" s="2"/>
      <c r="E34" s="57"/>
      <c r="F34" s="8"/>
      <c r="G34" s="2"/>
      <c r="H34" s="2"/>
    </row>
    <row r="35" spans="1:8" x14ac:dyDescent="0.25">
      <c r="A35" s="9"/>
      <c r="B35" s="2"/>
      <c r="C35" s="10"/>
      <c r="D35" s="2"/>
      <c r="E35" s="57"/>
      <c r="F35" s="8"/>
      <c r="G35" s="2"/>
      <c r="H35" s="2"/>
    </row>
    <row r="36" spans="1:8" x14ac:dyDescent="0.25">
      <c r="A36" s="9"/>
      <c r="B36" s="2"/>
      <c r="C36" s="10"/>
      <c r="D36" s="2"/>
      <c r="E36" s="57"/>
      <c r="F36" s="8"/>
      <c r="G36" s="2"/>
      <c r="H36" s="2"/>
    </row>
    <row r="37" spans="1:8" x14ac:dyDescent="0.25">
      <c r="A37" s="9"/>
      <c r="B37" s="2"/>
      <c r="C37" s="10"/>
      <c r="D37" s="2"/>
      <c r="E37" s="57"/>
      <c r="F37" s="8"/>
      <c r="G37" s="2"/>
      <c r="H37" s="2"/>
    </row>
    <row r="38" spans="1:8" x14ac:dyDescent="0.25">
      <c r="A38" s="9"/>
      <c r="B38" s="2"/>
      <c r="C38" s="10"/>
      <c r="D38" s="2"/>
      <c r="E38" s="57"/>
      <c r="F38" s="8"/>
      <c r="G38" s="2"/>
      <c r="H38" s="2"/>
    </row>
    <row r="39" spans="1:8" x14ac:dyDescent="0.25">
      <c r="A39" s="9"/>
      <c r="B39" s="2"/>
      <c r="C39" s="10"/>
      <c r="D39" s="2"/>
      <c r="E39" s="57"/>
      <c r="F39" s="8"/>
      <c r="G39" s="2"/>
      <c r="H39" s="2"/>
    </row>
    <row r="40" spans="1:8" x14ac:dyDescent="0.25">
      <c r="A40" s="9"/>
      <c r="B40" s="2"/>
      <c r="C40" s="10"/>
      <c r="D40" s="2"/>
      <c r="E40" s="57"/>
      <c r="F40" s="8"/>
      <c r="G40" s="2"/>
      <c r="H40" s="2"/>
    </row>
    <row r="41" spans="1:8" x14ac:dyDescent="0.25">
      <c r="A41" s="9"/>
      <c r="B41" s="2"/>
      <c r="C41" s="10"/>
      <c r="D41" s="2"/>
      <c r="E41" s="57"/>
      <c r="F41" s="8"/>
      <c r="G41" s="2"/>
      <c r="H41" s="2"/>
    </row>
    <row r="42" spans="1:8" x14ac:dyDescent="0.25">
      <c r="A42" s="9"/>
      <c r="B42" s="2"/>
      <c r="C42" s="10"/>
      <c r="D42" s="2"/>
      <c r="E42" s="57"/>
      <c r="F42" s="8"/>
      <c r="G42" s="2"/>
      <c r="H42" s="2"/>
    </row>
    <row r="43" spans="1:8" x14ac:dyDescent="0.25">
      <c r="A43" s="9"/>
      <c r="B43" s="2"/>
      <c r="C43" s="10"/>
      <c r="D43" s="2"/>
      <c r="E43" s="57"/>
      <c r="F43" s="8"/>
      <c r="G43" s="2"/>
      <c r="H43" s="2"/>
    </row>
  </sheetData>
  <conditionalFormatting sqref="F4">
    <cfRule type="cellIs" dxfId="21" priority="1" operator="equal">
      <formula>"euro"</formula>
    </cfRule>
    <cfRule type="cellIs" dxfId="20" priority="2" operator="equal">
      <formula>"dolar"</formula>
    </cfRule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4CD055-756E-4461-BCD6-A46A7729B68D}">
          <x14:formula1>
            <xm:f>DATA!$A$1:$A$26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5B8F-744C-4620-901B-6ABA4AA95B9D}">
  <dimension ref="A1:O33"/>
  <sheetViews>
    <sheetView workbookViewId="0">
      <selection activeCell="A2" sqref="A2"/>
    </sheetView>
  </sheetViews>
  <sheetFormatPr defaultRowHeight="15" x14ac:dyDescent="0.25"/>
  <cols>
    <col min="3" max="3" width="15.5703125" customWidth="1"/>
    <col min="4" max="4" width="34.85546875" bestFit="1" customWidth="1"/>
    <col min="5" max="5" width="23.28515625" customWidth="1"/>
    <col min="6" max="6" width="30.7109375" customWidth="1"/>
    <col min="7" max="7" width="20.140625" bestFit="1" customWidth="1"/>
    <col min="8" max="8" width="14.85546875" customWidth="1"/>
    <col min="9" max="9" width="14.5703125" customWidth="1"/>
    <col min="10" max="10" width="20.7109375" bestFit="1" customWidth="1"/>
    <col min="11" max="11" width="21.85546875" customWidth="1"/>
    <col min="12" max="12" width="24.5703125" customWidth="1"/>
    <col min="13" max="13" width="36.140625" bestFit="1" customWidth="1"/>
    <col min="14" max="14" width="27.7109375" bestFit="1" customWidth="1"/>
    <col min="15" max="15" width="11.85546875" style="10" customWidth="1"/>
  </cols>
  <sheetData>
    <row r="1" spans="1:15" ht="15.75" thickBot="1" x14ac:dyDescent="0.3">
      <c r="A1" s="31" t="s">
        <v>19</v>
      </c>
      <c r="B1" s="32" t="s">
        <v>20</v>
      </c>
      <c r="C1" s="21" t="s">
        <v>14</v>
      </c>
      <c r="D1" s="20" t="s">
        <v>33</v>
      </c>
      <c r="E1" s="20" t="s">
        <v>32</v>
      </c>
      <c r="F1" s="20" t="s">
        <v>31</v>
      </c>
      <c r="G1" s="20" t="s">
        <v>30</v>
      </c>
      <c r="H1" s="20" t="s">
        <v>15</v>
      </c>
      <c r="I1" s="21" t="s">
        <v>28</v>
      </c>
      <c r="J1" s="21" t="s">
        <v>29</v>
      </c>
      <c r="K1" s="20" t="s">
        <v>4</v>
      </c>
      <c r="L1" s="20" t="s">
        <v>7</v>
      </c>
      <c r="M1" s="20" t="s">
        <v>10</v>
      </c>
      <c r="N1" s="33" t="s">
        <v>11</v>
      </c>
      <c r="O1" s="38" t="s">
        <v>21</v>
      </c>
    </row>
    <row r="2" spans="1:15" x14ac:dyDescent="0.25">
      <c r="A2" s="27">
        <v>1</v>
      </c>
      <c r="B2" s="25">
        <v>2</v>
      </c>
      <c r="C2" s="12">
        <v>44566</v>
      </c>
      <c r="D2" s="13" t="s">
        <v>34</v>
      </c>
      <c r="E2" s="13"/>
      <c r="F2" s="13" t="s">
        <v>23</v>
      </c>
      <c r="G2" s="13" t="s">
        <v>36</v>
      </c>
      <c r="H2" s="14">
        <v>44566</v>
      </c>
      <c r="I2" s="15">
        <v>64555.85</v>
      </c>
      <c r="J2" s="15" t="s">
        <v>18</v>
      </c>
      <c r="K2" s="13" t="s">
        <v>38</v>
      </c>
      <c r="L2" s="13">
        <v>12</v>
      </c>
      <c r="M2" s="13" t="s">
        <v>37</v>
      </c>
      <c r="N2" s="29">
        <v>101</v>
      </c>
      <c r="O2" s="39"/>
    </row>
    <row r="3" spans="1:15" x14ac:dyDescent="0.25">
      <c r="A3" s="28">
        <v>2</v>
      </c>
      <c r="B3" s="26">
        <v>6</v>
      </c>
      <c r="C3" s="16">
        <v>44575</v>
      </c>
      <c r="D3" s="17" t="s">
        <v>35</v>
      </c>
      <c r="E3" s="17"/>
      <c r="F3" s="17" t="s">
        <v>17</v>
      </c>
      <c r="G3" s="17" t="s">
        <v>36</v>
      </c>
      <c r="H3" s="18">
        <v>44575</v>
      </c>
      <c r="I3" s="19">
        <v>60965.91</v>
      </c>
      <c r="J3" s="19" t="s">
        <v>18</v>
      </c>
      <c r="K3" s="17"/>
      <c r="L3" s="17"/>
      <c r="M3" s="17"/>
      <c r="N3" s="30"/>
      <c r="O3" s="15"/>
    </row>
    <row r="4" spans="1:15" x14ac:dyDescent="0.25">
      <c r="A4" s="27"/>
      <c r="B4" s="25"/>
      <c r="C4" s="12"/>
      <c r="D4" s="13"/>
      <c r="E4" s="13"/>
      <c r="F4" s="13"/>
      <c r="G4" s="13"/>
      <c r="H4" s="14"/>
      <c r="I4" s="15"/>
      <c r="J4" s="15"/>
      <c r="K4" s="13"/>
      <c r="L4" s="13"/>
      <c r="M4" s="13"/>
      <c r="N4" s="29"/>
      <c r="O4" s="15"/>
    </row>
    <row r="5" spans="1:15" x14ac:dyDescent="0.25">
      <c r="A5" s="28"/>
      <c r="B5" s="26"/>
      <c r="C5" s="16"/>
      <c r="D5" s="17"/>
      <c r="E5" s="17"/>
      <c r="F5" s="17"/>
      <c r="G5" s="17"/>
      <c r="H5" s="18"/>
      <c r="I5" s="19"/>
      <c r="J5" s="19"/>
      <c r="K5" s="17"/>
      <c r="L5" s="17"/>
      <c r="M5" s="17"/>
      <c r="N5" s="30"/>
      <c r="O5" s="15"/>
    </row>
    <row r="6" spans="1:15" x14ac:dyDescent="0.25">
      <c r="A6" s="27"/>
      <c r="B6" s="25"/>
      <c r="C6" s="12"/>
      <c r="D6" s="13"/>
      <c r="E6" s="13"/>
      <c r="F6" s="13"/>
      <c r="G6" s="13"/>
      <c r="H6" s="14"/>
      <c r="I6" s="15"/>
      <c r="J6" s="15"/>
      <c r="K6" s="13"/>
      <c r="L6" s="13"/>
      <c r="M6" s="13"/>
      <c r="N6" s="29"/>
      <c r="O6" s="15"/>
    </row>
    <row r="7" spans="1:15" x14ac:dyDescent="0.25">
      <c r="A7" s="28"/>
      <c r="B7" s="26"/>
      <c r="C7" s="16"/>
      <c r="D7" s="17"/>
      <c r="E7" s="17"/>
      <c r="F7" s="17"/>
      <c r="G7" s="17"/>
      <c r="H7" s="18"/>
      <c r="I7" s="19"/>
      <c r="J7" s="15"/>
      <c r="K7" s="17"/>
      <c r="L7" s="17"/>
      <c r="M7" s="17"/>
      <c r="N7" s="30"/>
      <c r="O7" s="15"/>
    </row>
    <row r="8" spans="1:15" x14ac:dyDescent="0.25">
      <c r="A8" s="27"/>
      <c r="B8" s="25"/>
      <c r="C8" s="12"/>
      <c r="D8" s="13"/>
      <c r="E8" s="13"/>
      <c r="F8" s="13"/>
      <c r="G8" s="13"/>
      <c r="H8" s="14"/>
      <c r="I8" s="15"/>
      <c r="J8" s="15"/>
      <c r="K8" s="13"/>
      <c r="L8" s="13"/>
      <c r="M8" s="13"/>
      <c r="N8" s="29"/>
      <c r="O8" s="15"/>
    </row>
    <row r="9" spans="1:15" x14ac:dyDescent="0.25">
      <c r="A9" s="28"/>
      <c r="B9" s="26"/>
      <c r="C9" s="16"/>
      <c r="D9" s="17"/>
      <c r="E9" s="17"/>
      <c r="F9" s="17"/>
      <c r="G9" s="17"/>
      <c r="H9" s="18"/>
      <c r="I9" s="19"/>
      <c r="J9" s="19"/>
      <c r="K9" s="17"/>
      <c r="L9" s="17"/>
      <c r="M9" s="17"/>
      <c r="N9" s="30"/>
      <c r="O9" s="15"/>
    </row>
    <row r="10" spans="1:15" x14ac:dyDescent="0.25">
      <c r="A10" s="27"/>
      <c r="B10" s="25"/>
      <c r="C10" s="12"/>
      <c r="D10" s="13"/>
      <c r="E10" s="13"/>
      <c r="F10" s="13"/>
      <c r="G10" s="13"/>
      <c r="H10" s="14"/>
      <c r="I10" s="15"/>
      <c r="J10" s="15"/>
      <c r="K10" s="13"/>
      <c r="L10" s="13"/>
      <c r="M10" s="13"/>
      <c r="N10" s="29"/>
      <c r="O10" s="15"/>
    </row>
    <row r="11" spans="1:15" x14ac:dyDescent="0.25">
      <c r="A11" s="28"/>
      <c r="B11" s="26"/>
      <c r="C11" s="16"/>
      <c r="D11" s="17"/>
      <c r="E11" s="17"/>
      <c r="F11" s="17"/>
      <c r="G11" s="17"/>
      <c r="H11" s="18"/>
      <c r="I11" s="19"/>
      <c r="J11" s="19"/>
      <c r="K11" s="17"/>
      <c r="L11" s="17"/>
      <c r="M11" s="17"/>
      <c r="N11" s="30"/>
      <c r="O11" s="15"/>
    </row>
    <row r="12" spans="1:15" x14ac:dyDescent="0.25">
      <c r="A12" s="27"/>
      <c r="B12" s="25"/>
      <c r="C12" s="12"/>
      <c r="D12" s="13"/>
      <c r="E12" s="13"/>
      <c r="F12" s="13"/>
      <c r="G12" s="13"/>
      <c r="H12" s="14"/>
      <c r="I12" s="15"/>
      <c r="J12" s="15"/>
      <c r="K12" s="13"/>
      <c r="L12" s="13"/>
      <c r="M12" s="13"/>
      <c r="N12" s="29"/>
      <c r="O12" s="15"/>
    </row>
    <row r="13" spans="1:15" x14ac:dyDescent="0.25">
      <c r="A13" s="28"/>
      <c r="B13" s="26"/>
      <c r="C13" s="16"/>
      <c r="D13" s="17"/>
      <c r="E13" s="17"/>
      <c r="F13" s="17"/>
      <c r="G13" s="17"/>
      <c r="H13" s="18"/>
      <c r="I13" s="19"/>
      <c r="J13" s="19"/>
      <c r="K13" s="17"/>
      <c r="L13" s="17"/>
      <c r="M13" s="17"/>
      <c r="N13" s="30"/>
      <c r="O13" s="15"/>
    </row>
    <row r="14" spans="1:15" x14ac:dyDescent="0.25">
      <c r="A14" s="27"/>
      <c r="B14" s="25"/>
      <c r="C14" s="12"/>
      <c r="D14" s="13"/>
      <c r="E14" s="13"/>
      <c r="F14" s="13"/>
      <c r="G14" s="13"/>
      <c r="H14" s="14"/>
      <c r="I14" s="15"/>
      <c r="J14" s="15"/>
      <c r="K14" s="13"/>
      <c r="L14" s="13"/>
      <c r="M14" s="13"/>
      <c r="N14" s="29"/>
      <c r="O14" s="15"/>
    </row>
    <row r="15" spans="1:15" x14ac:dyDescent="0.25">
      <c r="A15" s="28"/>
      <c r="B15" s="26"/>
      <c r="C15" s="16"/>
      <c r="D15" s="17"/>
      <c r="E15" s="17"/>
      <c r="F15" s="17"/>
      <c r="G15" s="17"/>
      <c r="H15" s="18"/>
      <c r="I15" s="19"/>
      <c r="J15" s="19"/>
      <c r="K15" s="17"/>
      <c r="L15" s="17"/>
      <c r="M15" s="17"/>
      <c r="N15" s="30"/>
      <c r="O15" s="15"/>
    </row>
    <row r="16" spans="1:15" x14ac:dyDescent="0.25">
      <c r="A16" s="27"/>
      <c r="B16" s="25"/>
      <c r="C16" s="12"/>
      <c r="D16" s="13"/>
      <c r="E16" s="13"/>
      <c r="F16" s="13"/>
      <c r="G16" s="13"/>
      <c r="H16" s="14"/>
      <c r="I16" s="15"/>
      <c r="J16" s="15"/>
      <c r="K16" s="13"/>
      <c r="L16" s="13"/>
      <c r="M16" s="13"/>
      <c r="N16" s="29"/>
      <c r="O16" s="15"/>
    </row>
    <row r="17" spans="1:15" x14ac:dyDescent="0.25">
      <c r="A17" s="28"/>
      <c r="B17" s="26"/>
      <c r="C17" s="16"/>
      <c r="D17" s="17"/>
      <c r="E17" s="17"/>
      <c r="F17" s="17"/>
      <c r="G17" s="17"/>
      <c r="H17" s="18"/>
      <c r="I17" s="19"/>
      <c r="J17" s="19"/>
      <c r="K17" s="17"/>
      <c r="L17" s="17"/>
      <c r="M17" s="17"/>
      <c r="N17" s="29"/>
      <c r="O17" s="15"/>
    </row>
    <row r="18" spans="1:15" x14ac:dyDescent="0.25">
      <c r="A18" s="27"/>
      <c r="B18" s="25"/>
      <c r="C18" s="12"/>
      <c r="D18" s="13"/>
      <c r="E18" s="13"/>
      <c r="F18" s="13"/>
      <c r="G18" s="13"/>
      <c r="H18" s="14"/>
      <c r="I18" s="15"/>
      <c r="J18" s="15"/>
      <c r="K18" s="13"/>
      <c r="L18" s="13"/>
      <c r="M18" s="13"/>
      <c r="N18" s="29"/>
      <c r="O18" s="15"/>
    </row>
    <row r="19" spans="1:15" x14ac:dyDescent="0.25">
      <c r="A19" s="28"/>
      <c r="B19" s="26"/>
      <c r="C19" s="16"/>
      <c r="D19" s="17"/>
      <c r="E19" s="17"/>
      <c r="F19" s="17"/>
      <c r="G19" s="17"/>
      <c r="H19" s="18"/>
      <c r="I19" s="19"/>
      <c r="J19" s="19"/>
      <c r="K19" s="17"/>
      <c r="L19" s="17"/>
      <c r="M19" s="17"/>
      <c r="N19" s="30"/>
      <c r="O19" s="15"/>
    </row>
    <row r="20" spans="1:15" x14ac:dyDescent="0.25">
      <c r="A20" s="27"/>
      <c r="B20" s="25"/>
      <c r="C20" s="12"/>
      <c r="D20" s="13"/>
      <c r="E20" s="13"/>
      <c r="F20" s="13"/>
      <c r="G20" s="13"/>
      <c r="H20" s="14"/>
      <c r="I20" s="15"/>
      <c r="J20" s="15"/>
      <c r="K20" s="13"/>
      <c r="L20" s="13"/>
      <c r="M20" s="13"/>
      <c r="N20" s="29"/>
      <c r="O20" s="15"/>
    </row>
    <row r="21" spans="1:15" x14ac:dyDescent="0.25">
      <c r="A21" s="28"/>
      <c r="B21" s="26"/>
      <c r="C21" s="16"/>
      <c r="D21" s="17"/>
      <c r="E21" s="17"/>
      <c r="F21" s="17"/>
      <c r="G21" s="17"/>
      <c r="H21" s="18"/>
      <c r="I21" s="19"/>
      <c r="J21" s="19"/>
      <c r="K21" s="17"/>
      <c r="L21" s="17"/>
      <c r="M21" s="17"/>
      <c r="N21" s="30"/>
      <c r="O21" s="15"/>
    </row>
    <row r="22" spans="1:15" x14ac:dyDescent="0.25">
      <c r="A22" s="27"/>
      <c r="B22" s="25"/>
      <c r="C22" s="12"/>
      <c r="D22" s="13"/>
      <c r="E22" s="13"/>
      <c r="F22" s="13"/>
      <c r="G22" s="13"/>
      <c r="H22" s="14"/>
      <c r="I22" s="15"/>
      <c r="J22" s="15"/>
      <c r="K22" s="13"/>
      <c r="L22" s="13"/>
      <c r="M22" s="13"/>
      <c r="N22" s="29"/>
      <c r="O22" s="15"/>
    </row>
    <row r="23" spans="1:15" x14ac:dyDescent="0.25">
      <c r="A23" s="28"/>
      <c r="B23" s="26"/>
      <c r="C23" s="16"/>
      <c r="D23" s="17"/>
      <c r="E23" s="17"/>
      <c r="F23" s="17"/>
      <c r="G23" s="17"/>
      <c r="H23" s="18"/>
      <c r="I23" s="19"/>
      <c r="J23" s="19"/>
      <c r="K23" s="17"/>
      <c r="L23" s="17"/>
      <c r="M23" s="37"/>
      <c r="N23" s="30"/>
      <c r="O23" s="15"/>
    </row>
    <row r="24" spans="1:15" x14ac:dyDescent="0.25">
      <c r="A24" s="27"/>
      <c r="B24" s="25"/>
      <c r="C24" s="12"/>
      <c r="D24" s="13"/>
      <c r="E24" s="13"/>
      <c r="F24" s="13"/>
      <c r="G24" s="13"/>
      <c r="H24" s="14"/>
      <c r="I24" s="15"/>
      <c r="J24" s="15"/>
      <c r="K24" s="13"/>
      <c r="L24" s="13"/>
      <c r="M24" s="13"/>
      <c r="N24" s="29"/>
      <c r="O24" s="15"/>
    </row>
    <row r="25" spans="1:15" x14ac:dyDescent="0.25">
      <c r="A25" s="28"/>
      <c r="B25" s="26"/>
      <c r="C25" s="16"/>
      <c r="D25" s="17"/>
      <c r="E25" s="17"/>
      <c r="F25" s="17"/>
      <c r="G25" s="17"/>
      <c r="H25" s="18"/>
      <c r="I25" s="19"/>
      <c r="J25" s="19"/>
      <c r="K25" s="17"/>
      <c r="L25" s="17"/>
      <c r="M25" s="17"/>
      <c r="N25" s="30"/>
      <c r="O25" s="15"/>
    </row>
    <row r="26" spans="1:15" x14ac:dyDescent="0.25">
      <c r="A26" s="34"/>
      <c r="B26" s="35"/>
      <c r="C26" s="36"/>
      <c r="D26" s="22"/>
      <c r="E26" s="22"/>
      <c r="F26" s="22"/>
      <c r="G26" s="22"/>
      <c r="H26" s="23"/>
      <c r="I26" s="24"/>
      <c r="J26" s="24"/>
      <c r="K26" s="22"/>
      <c r="L26" s="22"/>
      <c r="M26" s="22"/>
      <c r="N26" s="29"/>
      <c r="O26" s="24"/>
    </row>
    <row r="27" spans="1:15" x14ac:dyDescent="0.25">
      <c r="A27" s="34"/>
      <c r="B27" s="35"/>
      <c r="C27" s="36"/>
      <c r="D27" s="22"/>
      <c r="E27" s="22"/>
      <c r="F27" s="52"/>
      <c r="G27" s="22"/>
      <c r="H27" s="23"/>
      <c r="I27" s="24"/>
      <c r="J27" s="24"/>
      <c r="K27" s="22"/>
      <c r="L27" s="22"/>
      <c r="M27" s="22"/>
      <c r="N27" s="51"/>
      <c r="O27" s="24"/>
    </row>
    <row r="28" spans="1:15" x14ac:dyDescent="0.25">
      <c r="A28" s="34"/>
      <c r="B28" s="35"/>
      <c r="C28" s="36"/>
      <c r="D28" s="22"/>
      <c r="E28" s="22"/>
      <c r="F28" s="22"/>
      <c r="G28" s="22"/>
      <c r="H28" s="23"/>
      <c r="I28" s="24"/>
      <c r="J28" s="24"/>
      <c r="K28" s="22"/>
      <c r="L28" s="22"/>
      <c r="M28" s="22"/>
      <c r="N28" s="51"/>
      <c r="O28" s="24"/>
    </row>
    <row r="29" spans="1:15" x14ac:dyDescent="0.25">
      <c r="A29" s="34"/>
      <c r="B29" s="35"/>
      <c r="C29" s="36"/>
      <c r="D29" s="22"/>
      <c r="E29" s="22"/>
      <c r="F29" s="22"/>
      <c r="G29" s="22"/>
      <c r="H29" s="23"/>
      <c r="I29" s="24"/>
      <c r="J29" s="24"/>
      <c r="K29" s="22"/>
      <c r="L29" s="22"/>
      <c r="M29" s="22"/>
      <c r="N29" s="51"/>
      <c r="O29" s="24"/>
    </row>
    <row r="30" spans="1:15" x14ac:dyDescent="0.25">
      <c r="A30" s="34"/>
      <c r="B30" s="35"/>
      <c r="C30" s="53"/>
      <c r="D30" s="22"/>
      <c r="E30" s="22"/>
      <c r="F30" s="22"/>
      <c r="G30" s="22"/>
      <c r="H30" s="54"/>
      <c r="I30" s="55"/>
      <c r="J30" s="24"/>
      <c r="K30" s="22"/>
      <c r="L30" s="22"/>
      <c r="M30" s="22"/>
      <c r="N30" s="51"/>
      <c r="O30" s="24"/>
    </row>
    <row r="31" spans="1:15" x14ac:dyDescent="0.25">
      <c r="A31" s="34"/>
      <c r="B31" s="35"/>
      <c r="C31" s="53"/>
      <c r="D31" s="22"/>
      <c r="E31" s="22"/>
      <c r="F31" s="22"/>
      <c r="G31" s="22"/>
      <c r="H31" s="54"/>
      <c r="I31" s="56"/>
      <c r="J31" s="24"/>
      <c r="K31" s="22"/>
      <c r="L31" s="22"/>
      <c r="M31" s="22"/>
      <c r="N31" s="51"/>
      <c r="O31" s="24"/>
    </row>
    <row r="32" spans="1:15" x14ac:dyDescent="0.25">
      <c r="A32" s="34"/>
      <c r="B32" s="35"/>
      <c r="C32" s="53"/>
      <c r="D32" s="22"/>
      <c r="E32" s="22"/>
      <c r="F32" s="22"/>
      <c r="G32" s="22"/>
      <c r="H32" s="54"/>
      <c r="I32" s="56"/>
      <c r="J32" s="24"/>
      <c r="K32" s="22"/>
      <c r="L32" s="22"/>
      <c r="M32" s="22"/>
      <c r="N32" s="51"/>
      <c r="O32" s="24"/>
    </row>
    <row r="33" spans="1:15" x14ac:dyDescent="0.25">
      <c r="A33" s="34"/>
      <c r="B33" s="35"/>
      <c r="C33" s="53"/>
      <c r="D33" s="22"/>
      <c r="E33" s="22"/>
      <c r="F33" s="22"/>
      <c r="G33" s="22"/>
      <c r="H33" s="54"/>
      <c r="I33" s="24"/>
      <c r="J33" s="24"/>
      <c r="K33" s="22"/>
      <c r="L33" s="22"/>
      <c r="M33" s="22"/>
      <c r="N33" s="51"/>
      <c r="O33" s="2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3754-7EF7-4548-94C5-792A6B317995}">
  <dimension ref="A1:I5"/>
  <sheetViews>
    <sheetView workbookViewId="0">
      <selection activeCell="I5" sqref="I5"/>
    </sheetView>
  </sheetViews>
  <sheetFormatPr defaultRowHeight="15" x14ac:dyDescent="0.25"/>
  <cols>
    <col min="2" max="2" width="50.140625" customWidth="1"/>
    <col min="3" max="3" width="53.7109375" bestFit="1" customWidth="1"/>
    <col min="4" max="4" width="22.28515625" bestFit="1" customWidth="1"/>
    <col min="5" max="5" width="25" customWidth="1"/>
    <col min="6" max="6" width="26.28515625" bestFit="1" customWidth="1"/>
    <col min="7" max="7" width="10.7109375" bestFit="1" customWidth="1"/>
    <col min="8" max="8" width="13.28515625" bestFit="1" customWidth="1"/>
    <col min="9" max="9" width="18.7109375" bestFit="1" customWidth="1"/>
  </cols>
  <sheetData>
    <row r="1" spans="1:9" x14ac:dyDescent="0.25">
      <c r="A1" t="s">
        <v>27</v>
      </c>
      <c r="B1" s="10" t="s">
        <v>21</v>
      </c>
      <c r="C1" t="s">
        <v>12</v>
      </c>
      <c r="D1" t="s">
        <v>4</v>
      </c>
      <c r="E1" t="s">
        <v>6</v>
      </c>
      <c r="F1" t="s">
        <v>13</v>
      </c>
      <c r="G1" t="s">
        <v>0</v>
      </c>
      <c r="H1" t="s">
        <v>1</v>
      </c>
      <c r="I1" t="s">
        <v>2</v>
      </c>
    </row>
    <row r="2" spans="1:9" x14ac:dyDescent="0.25">
      <c r="A2">
        <v>1</v>
      </c>
      <c r="B2" t="s">
        <v>24</v>
      </c>
      <c r="C2" t="s">
        <v>39</v>
      </c>
      <c r="D2">
        <v>53</v>
      </c>
      <c r="E2" t="s">
        <v>36</v>
      </c>
      <c r="F2">
        <v>151300.6</v>
      </c>
      <c r="G2" s="59">
        <v>44586</v>
      </c>
      <c r="H2" t="s">
        <v>42</v>
      </c>
      <c r="I2">
        <v>5004</v>
      </c>
    </row>
    <row r="3" spans="1:9" x14ac:dyDescent="0.25">
      <c r="A3">
        <v>1</v>
      </c>
      <c r="B3" t="s">
        <v>25</v>
      </c>
      <c r="C3" t="s">
        <v>40</v>
      </c>
      <c r="D3">
        <v>53</v>
      </c>
      <c r="E3" t="s">
        <v>36</v>
      </c>
      <c r="F3">
        <v>8799</v>
      </c>
      <c r="G3" s="59">
        <v>44622</v>
      </c>
      <c r="H3" t="s">
        <v>42</v>
      </c>
      <c r="I3">
        <v>5002</v>
      </c>
    </row>
    <row r="4" spans="1:9" x14ac:dyDescent="0.25">
      <c r="A4">
        <v>1</v>
      </c>
      <c r="B4" t="s">
        <v>26</v>
      </c>
      <c r="C4" t="s">
        <v>41</v>
      </c>
      <c r="D4">
        <v>53</v>
      </c>
      <c r="E4" t="s">
        <v>36</v>
      </c>
      <c r="F4">
        <v>3811</v>
      </c>
      <c r="G4" s="59">
        <v>44630</v>
      </c>
      <c r="H4" t="s">
        <v>42</v>
      </c>
      <c r="I4">
        <v>5002</v>
      </c>
    </row>
    <row r="5" spans="1:9" x14ac:dyDescent="0.25">
      <c r="G5" s="5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GA0080...</vt:lpstr>
      <vt:lpstr>DATA</vt:lpstr>
      <vt:lpstr>date out</vt:lpstr>
      <vt:lpstr>AA</vt:lpstr>
      <vt:lpstr>out</vt:lpstr>
    </vt:vector>
  </TitlesOfParts>
  <Company>Syria Relief and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Busra</dc:creator>
  <cp:lastModifiedBy>amen srd</cp:lastModifiedBy>
  <dcterms:created xsi:type="dcterms:W3CDTF">2022-06-01T09:00:14Z</dcterms:created>
  <dcterms:modified xsi:type="dcterms:W3CDTF">2022-06-06T10:14:43Z</dcterms:modified>
</cp:coreProperties>
</file>