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محمد فرج\Desktop\"/>
    </mc:Choice>
  </mc:AlternateContent>
  <xr:revisionPtr revIDLastSave="0" documentId="13_ncr:1_{A93A4185-868D-48D9-B7EE-664A917B2FD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08" sheetId="1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5" i="11" l="1"/>
  <c r="B25" i="11"/>
  <c r="N24" i="11"/>
  <c r="J24" i="11"/>
  <c r="I24" i="11"/>
  <c r="H24" i="11"/>
  <c r="B24" i="11"/>
  <c r="N23" i="11"/>
  <c r="J23" i="11"/>
  <c r="I23" i="11"/>
  <c r="K23" i="11" s="1"/>
  <c r="H23" i="11"/>
  <c r="B23" i="11"/>
  <c r="N22" i="11"/>
  <c r="J22" i="11"/>
  <c r="I22" i="11"/>
  <c r="K22" i="11" s="1"/>
  <c r="H22" i="11"/>
  <c r="B22" i="11"/>
  <c r="N21" i="11"/>
  <c r="K21" i="11"/>
  <c r="J21" i="11"/>
  <c r="I21" i="11"/>
  <c r="H21" i="11"/>
  <c r="B21" i="11"/>
  <c r="N20" i="11"/>
  <c r="J20" i="11"/>
  <c r="I20" i="11"/>
  <c r="K20" i="11" s="1"/>
  <c r="H20" i="11"/>
  <c r="B20" i="11"/>
  <c r="N19" i="11"/>
  <c r="J19" i="11"/>
  <c r="K19" i="11" s="1"/>
  <c r="I19" i="11"/>
  <c r="H19" i="11"/>
  <c r="B19" i="11"/>
  <c r="N18" i="11"/>
  <c r="J18" i="11"/>
  <c r="I18" i="11"/>
  <c r="H18" i="11"/>
  <c r="B18" i="11"/>
  <c r="N17" i="11"/>
  <c r="B17" i="11" s="1"/>
  <c r="J17" i="11"/>
  <c r="I17" i="11"/>
  <c r="K17" i="11" s="1"/>
  <c r="H17" i="11"/>
  <c r="N16" i="11"/>
  <c r="J16" i="11"/>
  <c r="I16" i="11"/>
  <c r="H16" i="11"/>
  <c r="B16" i="11"/>
  <c r="N15" i="11"/>
  <c r="B15" i="11" s="1"/>
  <c r="J15" i="11"/>
  <c r="I15" i="11"/>
  <c r="K15" i="11" s="1"/>
  <c r="H15" i="11"/>
  <c r="N14" i="11"/>
  <c r="J14" i="11"/>
  <c r="I14" i="11"/>
  <c r="K14" i="11" s="1"/>
  <c r="H14" i="11"/>
  <c r="B14" i="11"/>
  <c r="N13" i="11"/>
  <c r="K13" i="11"/>
  <c r="J13" i="11"/>
  <c r="I13" i="11"/>
  <c r="H13" i="11"/>
  <c r="B13" i="11"/>
  <c r="N12" i="11"/>
  <c r="J12" i="11"/>
  <c r="I12" i="11"/>
  <c r="K12" i="11" s="1"/>
  <c r="H12" i="11"/>
  <c r="B12" i="11"/>
  <c r="N11" i="11"/>
  <c r="J11" i="11"/>
  <c r="K11" i="11" s="1"/>
  <c r="I11" i="11"/>
  <c r="H11" i="11"/>
  <c r="B11" i="11"/>
  <c r="N10" i="11"/>
  <c r="J10" i="11"/>
  <c r="I10" i="11"/>
  <c r="H10" i="11"/>
  <c r="B10" i="11"/>
  <c r="N9" i="11"/>
  <c r="B9" i="11" s="1"/>
  <c r="J9" i="11"/>
  <c r="I9" i="11"/>
  <c r="K9" i="11" s="1"/>
  <c r="H9" i="11"/>
  <c r="N8" i="11"/>
  <c r="J8" i="11"/>
  <c r="I8" i="11"/>
  <c r="H8" i="11"/>
  <c r="B8" i="11"/>
  <c r="N7" i="11"/>
  <c r="B7" i="11" s="1"/>
  <c r="J7" i="11"/>
  <c r="I7" i="11"/>
  <c r="K7" i="11" s="1"/>
  <c r="H7" i="11"/>
  <c r="N6" i="11"/>
  <c r="J6" i="11"/>
  <c r="I6" i="11"/>
  <c r="K6" i="11" s="1"/>
  <c r="H6" i="11"/>
  <c r="B6" i="11"/>
  <c r="N5" i="11"/>
  <c r="K5" i="11"/>
  <c r="J5" i="11"/>
  <c r="I5" i="11"/>
  <c r="H5" i="11"/>
  <c r="B5" i="11"/>
  <c r="N4" i="11"/>
  <c r="J4" i="11"/>
  <c r="I4" i="11"/>
  <c r="K4" i="11" s="1"/>
  <c r="H4" i="11"/>
  <c r="O3" i="11"/>
  <c r="B4" i="11" l="1"/>
  <c r="K10" i="11"/>
  <c r="K18" i="11"/>
  <c r="K24" i="11"/>
  <c r="O4" i="11"/>
  <c r="K8" i="11"/>
  <c r="K16" i="11"/>
</calcChain>
</file>

<file path=xl/sharedStrings.xml><?xml version="1.0" encoding="utf-8"?>
<sst xmlns="http://schemas.openxmlformats.org/spreadsheetml/2006/main" count="44" uniqueCount="40">
  <si>
    <t>-</t>
  </si>
  <si>
    <t>المحافظة</t>
  </si>
  <si>
    <t>الميسورين  في الريف</t>
  </si>
  <si>
    <t>X</t>
  </si>
  <si>
    <t>Y</t>
  </si>
  <si>
    <t>الفقراء في الحضر</t>
  </si>
  <si>
    <t>الفقراء في الريف</t>
  </si>
  <si>
    <t>الفقراء الإجمالي</t>
  </si>
  <si>
    <t>الميسورين في الحضر</t>
  </si>
  <si>
    <t>الميسورين  الإجمالي</t>
  </si>
  <si>
    <t>السكان في الحضر</t>
  </si>
  <si>
    <t>السكان في الريف</t>
  </si>
  <si>
    <t>السكان الإجمالي</t>
  </si>
  <si>
    <t>أمانةالعاصمة</t>
  </si>
  <si>
    <t>صعدة</t>
  </si>
  <si>
    <t>صنعاء</t>
  </si>
  <si>
    <t>لحج</t>
  </si>
  <si>
    <t>حجة</t>
  </si>
  <si>
    <t>شبوة</t>
  </si>
  <si>
    <t>عدن</t>
  </si>
  <si>
    <t>الضالع</t>
  </si>
  <si>
    <t>مأرب</t>
  </si>
  <si>
    <t>الحديدة</t>
  </si>
  <si>
    <t>إب</t>
  </si>
  <si>
    <t>تعز</t>
  </si>
  <si>
    <t>البيضاء</t>
  </si>
  <si>
    <t>أبين</t>
  </si>
  <si>
    <t>الجوف</t>
  </si>
  <si>
    <t>عمران</t>
  </si>
  <si>
    <t>ذمار</t>
  </si>
  <si>
    <t>المحويت</t>
  </si>
  <si>
    <t>حضرموت</t>
  </si>
  <si>
    <t>ريمة</t>
  </si>
  <si>
    <t>المهرة</t>
  </si>
  <si>
    <t>سقطرى</t>
  </si>
  <si>
    <t>توضيح: المخطط أعلاه هو نفس المخطط الفقاعي الموضح سابقا مع بعض التحديثات:</t>
  </si>
  <si>
    <t>البيانات الظاهرة على الخريطة وعنوانها والجدول المجاور لها تتغير تلقائيا عند الإنتقاء الجديد من الخلية الحمراء، حيث تم استخدام Vlookup (انظر صفحة 30).</t>
  </si>
  <si>
    <t>تم إضافة التلميح لتعريف المستخدم الجديد، كما تم حذف خاصية طباعته بالزر الأيمن ثم حجم وخصائص size &amp; properties ثم ابعاد علامة الصح من خيار الطباعة.</t>
  </si>
  <si>
    <t>تم تغيير شكل الأيقونات ليوافق البيانات المعروضة.</t>
  </si>
  <si>
    <t>تم إضافة نص أسفل المخطط يوضح مصدر البيانات لإتمام الإجابة على الإسئلة الهامة الثلاثة...   ماهذا؟   أين؟؟   متى؟؟؟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</si>
</sst>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0000"/>
        </stop>
      </gradient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164" fontId="14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6" fillId="0" borderId="0" xfId="0" applyFont="1"/>
    <xf numFmtId="0" fontId="3" fillId="0" borderId="0" xfId="0" applyFont="1"/>
    <xf numFmtId="0" fontId="8" fillId="0" borderId="0" xfId="0" applyFont="1" applyAlignment="1">
      <alignment vertical="center"/>
    </xf>
    <xf numFmtId="14" fontId="8" fillId="0" borderId="0" xfId="0" applyNumberFormat="1" applyFont="1" applyAlignment="1">
      <alignment vertical="center"/>
    </xf>
    <xf numFmtId="0" fontId="4" fillId="0" borderId="0" xfId="0" applyFont="1"/>
    <xf numFmtId="0" fontId="7" fillId="4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0" fontId="12" fillId="0" borderId="5" xfId="0" applyFont="1" applyBorder="1"/>
    <xf numFmtId="165" fontId="13" fillId="2" borderId="6" xfId="1" applyNumberFormat="1" applyFont="1" applyBorder="1"/>
    <xf numFmtId="165" fontId="6" fillId="0" borderId="0" xfId="2" applyNumberFormat="1" applyFont="1"/>
    <xf numFmtId="166" fontId="6" fillId="0" borderId="0" xfId="0" applyNumberFormat="1" applyFont="1"/>
    <xf numFmtId="165" fontId="15" fillId="0" borderId="0" xfId="2" applyNumberFormat="1" applyFont="1"/>
    <xf numFmtId="0" fontId="12" fillId="0" borderId="7" xfId="0" applyFont="1" applyBorder="1"/>
    <xf numFmtId="165" fontId="13" fillId="2" borderId="8" xfId="1" applyNumberFormat="1" applyFont="1" applyBorder="1"/>
    <xf numFmtId="0" fontId="12" fillId="0" borderId="9" xfId="0" applyFont="1" applyBorder="1"/>
    <xf numFmtId="165" fontId="13" fillId="2" borderId="10" xfId="1" applyNumberFormat="1" applyFont="1" applyBorder="1"/>
    <xf numFmtId="1" fontId="0" fillId="0" borderId="0" xfId="0" applyNumberFormat="1"/>
    <xf numFmtId="0" fontId="5" fillId="0" borderId="0" xfId="3" applyFont="1"/>
    <xf numFmtId="0" fontId="0" fillId="0" borderId="0" xfId="3" applyFont="1"/>
    <xf numFmtId="14" fontId="6" fillId="0" borderId="0" xfId="0" applyNumberFormat="1" applyFont="1"/>
    <xf numFmtId="0" fontId="10" fillId="3" borderId="2" xfId="0" applyFont="1" applyFill="1" applyBorder="1" applyAlignment="1">
      <alignment horizontal="center" vertical="center" wrapText="1"/>
    </xf>
    <xf numFmtId="0" fontId="5" fillId="0" borderId="0" xfId="3" applyFont="1" applyAlignment="1"/>
    <xf numFmtId="0" fontId="0" fillId="0" borderId="0" xfId="3" applyFont="1" applyAlignment="1"/>
    <xf numFmtId="0" fontId="0" fillId="0" borderId="0" xfId="0" applyAlignment="1"/>
  </cellXfs>
  <cellStyles count="4">
    <cellStyle name="Comma 2" xfId="2" xr:uid="{00000000-0005-0000-0000-000001000000}"/>
    <cellStyle name="Normal 2 3" xfId="3" xr:uid="{00000000-0005-0000-0000-000003000000}"/>
    <cellStyle name="حساب" xfId="1" builtinId="22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2</xdr:row>
      <xdr:rowOff>342900</xdr:rowOff>
    </xdr:from>
    <xdr:to>
      <xdr:col>4</xdr:col>
      <xdr:colOff>312420</xdr:colOff>
      <xdr:row>7</xdr:row>
      <xdr:rowOff>144780</xdr:rowOff>
    </xdr:to>
    <xdr:sp macro="" textlink="">
      <xdr:nvSpPr>
        <xdr:cNvPr id="8" name="Cloud Callout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 flipH="1">
          <a:off x="1501140" y="518160"/>
          <a:ext cx="1203960" cy="891540"/>
        </a:xfrm>
        <a:prstGeom prst="cloudCallout">
          <a:avLst>
            <a:gd name="adj1" fmla="val 53779"/>
            <a:gd name="adj2" fmla="val -55163"/>
          </a:avLst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YE" sz="1100" b="1">
              <a:solidFill>
                <a:sysClr val="windowText" lastClr="000000"/>
              </a:solidFill>
            </a:rPr>
            <a:t>إختر</a:t>
          </a:r>
          <a:r>
            <a:rPr lang="ar-YE" sz="1100" b="1" baseline="0">
              <a:solidFill>
                <a:sysClr val="windowText" lastClr="000000"/>
              </a:solidFill>
            </a:rPr>
            <a:t> البيانات المطلوب إظهارها</a:t>
          </a:r>
          <a:endParaRPr lang="ar-YE" sz="1100" b="1">
            <a:solidFill>
              <a:sysClr val="windowText" lastClr="000000"/>
            </a:solidFill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A1:AH35"/>
  <sheetViews>
    <sheetView tabSelected="1" zoomScaleNormal="100" workbookViewId="0">
      <selection activeCell="B3" sqref="B3"/>
    </sheetView>
  </sheetViews>
  <sheetFormatPr defaultRowHeight="15" x14ac:dyDescent="0.25"/>
  <cols>
    <col min="1" max="1" width="10.28515625" customWidth="1"/>
    <col min="2" max="2" width="12.7109375" customWidth="1"/>
    <col min="3" max="3" width="5.5703125" customWidth="1"/>
    <col min="4" max="5" width="6.28515625" customWidth="1"/>
    <col min="6" max="8" width="8.5703125" customWidth="1"/>
    <col min="9" max="9" width="10.140625" customWidth="1"/>
    <col min="10" max="10" width="8.5703125" customWidth="1"/>
    <col min="11" max="11" width="10.5703125" customWidth="1"/>
    <col min="12" max="12" width="11.5703125" customWidth="1"/>
    <col min="13" max="13" width="10.28515625" customWidth="1"/>
    <col min="14" max="14" width="10.7109375" customWidth="1"/>
    <col min="15" max="15" width="10.42578125" customWidth="1"/>
    <col min="16" max="16" width="9.42578125" customWidth="1"/>
    <col min="17" max="28" width="8.5703125" customWidth="1"/>
  </cols>
  <sheetData>
    <row r="1" spans="1:34" ht="10.15" customHeight="1" x14ac:dyDescent="0.25">
      <c r="G1" s="3"/>
      <c r="L1" s="3"/>
      <c r="M1" s="4"/>
      <c r="O1" s="3"/>
      <c r="P1" s="4"/>
      <c r="Q1" s="3"/>
      <c r="R1" s="3"/>
      <c r="S1" s="3"/>
      <c r="U1" s="3"/>
      <c r="V1" s="3"/>
      <c r="W1" s="3"/>
      <c r="Y1" s="4"/>
      <c r="Z1" s="4"/>
      <c r="AA1" s="4"/>
      <c r="AB1" s="4"/>
      <c r="AH1" s="5"/>
    </row>
    <row r="2" spans="1:34" ht="4.5" customHeight="1" thickBot="1" x14ac:dyDescent="0.3">
      <c r="AC2" s="2"/>
      <c r="AH2" s="5"/>
    </row>
    <row r="3" spans="1:34" ht="28.5" customHeight="1" thickBot="1" x14ac:dyDescent="0.3">
      <c r="A3" s="6" t="s">
        <v>1</v>
      </c>
      <c r="B3" s="7" t="s">
        <v>12</v>
      </c>
      <c r="C3" s="1"/>
      <c r="D3" s="8" t="s">
        <v>3</v>
      </c>
      <c r="E3" s="8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2</v>
      </c>
      <c r="K3" s="23" t="s">
        <v>9</v>
      </c>
      <c r="L3" s="23" t="s">
        <v>10</v>
      </c>
      <c r="M3" s="23" t="s">
        <v>11</v>
      </c>
      <c r="N3" s="23" t="s">
        <v>12</v>
      </c>
      <c r="O3" s="9" t="str">
        <f>"عدد "&amp;B3&amp;" في جميع محافظات الجمهورية اليمنية "</f>
        <v xml:space="preserve">عدد السكان الإجمالي في جميع محافظات الجمهورية اليمنية </v>
      </c>
      <c r="AC3" s="2"/>
      <c r="AH3" s="5"/>
    </row>
    <row r="4" spans="1:34" x14ac:dyDescent="0.25">
      <c r="A4" s="10" t="s">
        <v>13</v>
      </c>
      <c r="B4" s="11">
        <f t="shared" ref="B4:B25" ca="1" si="0">OFFSET(E4,0,MATCH($B$3,$F$3:$N$3,0),,)</f>
        <v>1690140.3566284177</v>
      </c>
      <c r="C4" s="12"/>
      <c r="D4" s="13">
        <v>9.5</v>
      </c>
      <c r="E4" s="13">
        <v>13.5</v>
      </c>
      <c r="F4" s="14">
        <v>251648.57538604713</v>
      </c>
      <c r="G4" s="14">
        <v>0</v>
      </c>
      <c r="H4" s="14">
        <f t="shared" ref="H4:H25" si="1">F4+G4</f>
        <v>251648.57538604713</v>
      </c>
      <c r="I4" s="14">
        <f t="shared" ref="I4:J24" si="2">L4-F4</f>
        <v>1428261.1048965454</v>
      </c>
      <c r="J4" s="14">
        <f t="shared" si="2"/>
        <v>10230.676345825195</v>
      </c>
      <c r="K4" s="14">
        <f t="shared" ref="K4:K24" si="3">I4+J4</f>
        <v>1438491.7812423706</v>
      </c>
      <c r="L4" s="14">
        <v>1679909.6802825925</v>
      </c>
      <c r="M4" s="14">
        <v>10230.676345825195</v>
      </c>
      <c r="N4" s="14">
        <f t="shared" ref="N4:N24" si="4">L4+M4</f>
        <v>1690140.3566284177</v>
      </c>
      <c r="O4" s="14">
        <f>SUM(N4:N24)</f>
        <v>20052956.404302359</v>
      </c>
      <c r="AC4" s="2"/>
      <c r="AH4" s="5"/>
    </row>
    <row r="5" spans="1:34" x14ac:dyDescent="0.25">
      <c r="A5" s="15" t="s">
        <v>14</v>
      </c>
      <c r="B5" s="16">
        <f t="shared" ca="1" si="0"/>
        <v>736205.18279266369</v>
      </c>
      <c r="C5" s="12"/>
      <c r="D5" s="13">
        <v>7.5</v>
      </c>
      <c r="E5" s="13">
        <v>20</v>
      </c>
      <c r="F5" s="14">
        <v>21802.707977294915</v>
      </c>
      <c r="G5" s="14">
        <v>100032.18115234374</v>
      </c>
      <c r="H5" s="14">
        <f t="shared" si="1"/>
        <v>121834.88912963864</v>
      </c>
      <c r="I5" s="14">
        <f t="shared" si="2"/>
        <v>98112.219993591367</v>
      </c>
      <c r="J5" s="14">
        <f t="shared" si="2"/>
        <v>516258.07366943371</v>
      </c>
      <c r="K5" s="14">
        <f t="shared" si="3"/>
        <v>614370.29366302514</v>
      </c>
      <c r="L5" s="14">
        <v>119914.92797088627</v>
      </c>
      <c r="M5" s="14">
        <v>616290.25482177746</v>
      </c>
      <c r="N5" s="14">
        <f t="shared" si="4"/>
        <v>736205.18279266369</v>
      </c>
      <c r="AC5" s="2"/>
      <c r="AH5" s="5"/>
    </row>
    <row r="6" spans="1:34" x14ac:dyDescent="0.25">
      <c r="A6" s="15" t="s">
        <v>15</v>
      </c>
      <c r="B6" s="16">
        <f t="shared" ca="1" si="0"/>
        <v>994746.64924621547</v>
      </c>
      <c r="C6" s="12"/>
      <c r="D6" s="13">
        <v>10</v>
      </c>
      <c r="E6" s="13">
        <v>11.7</v>
      </c>
      <c r="F6" s="14">
        <v>0</v>
      </c>
      <c r="G6" s="14">
        <v>279810.06219482428</v>
      </c>
      <c r="H6" s="14">
        <f t="shared" si="1"/>
        <v>279810.06219482428</v>
      </c>
      <c r="I6" s="14">
        <f t="shared" si="2"/>
        <v>0</v>
      </c>
      <c r="J6" s="14">
        <f t="shared" si="2"/>
        <v>714936.58705139114</v>
      </c>
      <c r="K6" s="14">
        <f t="shared" si="3"/>
        <v>714936.58705139114</v>
      </c>
      <c r="L6" s="14">
        <v>0</v>
      </c>
      <c r="M6" s="14">
        <v>994746.64924621547</v>
      </c>
      <c r="N6" s="14">
        <f t="shared" si="4"/>
        <v>994746.64924621547</v>
      </c>
      <c r="AC6" s="2"/>
      <c r="AH6" s="5"/>
    </row>
    <row r="7" spans="1:34" x14ac:dyDescent="0.25">
      <c r="A7" s="15" t="s">
        <v>16</v>
      </c>
      <c r="B7" s="16">
        <f t="shared" ca="1" si="0"/>
        <v>707789.66304206871</v>
      </c>
      <c r="C7" s="12"/>
      <c r="D7" s="13">
        <v>10</v>
      </c>
      <c r="E7" s="13">
        <v>4</v>
      </c>
      <c r="F7" s="14">
        <v>13943.969144821178</v>
      </c>
      <c r="G7" s="14">
        <v>320166.09449768055</v>
      </c>
      <c r="H7" s="14">
        <f t="shared" si="1"/>
        <v>334110.06364250171</v>
      </c>
      <c r="I7" s="14">
        <f t="shared" si="2"/>
        <v>46935.444171905518</v>
      </c>
      <c r="J7" s="14">
        <f t="shared" si="2"/>
        <v>326744.15522766148</v>
      </c>
      <c r="K7" s="14">
        <f t="shared" si="3"/>
        <v>373679.599399567</v>
      </c>
      <c r="L7" s="14">
        <v>60879.413316726692</v>
      </c>
      <c r="M7" s="14">
        <v>646910.24972534203</v>
      </c>
      <c r="N7" s="14">
        <f t="shared" si="4"/>
        <v>707789.66304206871</v>
      </c>
      <c r="AC7" s="2"/>
      <c r="AH7" s="5"/>
    </row>
    <row r="8" spans="1:34" x14ac:dyDescent="0.25">
      <c r="A8" s="15" t="s">
        <v>17</v>
      </c>
      <c r="B8" s="16">
        <f t="shared" ca="1" si="0"/>
        <v>1489225.1042327883</v>
      </c>
      <c r="C8" s="12"/>
      <c r="D8" s="13">
        <v>4</v>
      </c>
      <c r="E8" s="13">
        <v>16</v>
      </c>
      <c r="F8" s="14">
        <v>26613.523971557599</v>
      </c>
      <c r="G8" s="14">
        <v>681196.73897552467</v>
      </c>
      <c r="H8" s="14">
        <f t="shared" si="1"/>
        <v>707810.26294708229</v>
      </c>
      <c r="I8" s="14">
        <f t="shared" si="2"/>
        <v>100695.56712341306</v>
      </c>
      <c r="J8" s="14">
        <f t="shared" si="2"/>
        <v>680719.27416229295</v>
      </c>
      <c r="K8" s="14">
        <f t="shared" si="3"/>
        <v>781414.84128570603</v>
      </c>
      <c r="L8" s="14">
        <v>127309.09109497066</v>
      </c>
      <c r="M8" s="14">
        <v>1361916.0131378176</v>
      </c>
      <c r="N8" s="14">
        <f t="shared" si="4"/>
        <v>1489225.1042327883</v>
      </c>
      <c r="AC8" s="2"/>
      <c r="AH8" s="5"/>
    </row>
    <row r="9" spans="1:34" x14ac:dyDescent="0.25">
      <c r="A9" s="15" t="s">
        <v>18</v>
      </c>
      <c r="B9" s="16">
        <f t="shared" ca="1" si="0"/>
        <v>498594.20582580561</v>
      </c>
      <c r="C9" s="12"/>
      <c r="D9" s="13">
        <v>19</v>
      </c>
      <c r="E9" s="13">
        <v>10</v>
      </c>
      <c r="F9" s="14">
        <v>30298.607904434193</v>
      </c>
      <c r="G9" s="14">
        <v>239577.85754394537</v>
      </c>
      <c r="H9" s="14">
        <f t="shared" si="1"/>
        <v>269876.46544837957</v>
      </c>
      <c r="I9" s="14">
        <f t="shared" si="2"/>
        <v>46521.554510116606</v>
      </c>
      <c r="J9" s="14">
        <f t="shared" si="2"/>
        <v>182196.18586730945</v>
      </c>
      <c r="K9" s="14">
        <f t="shared" si="3"/>
        <v>228717.74037742606</v>
      </c>
      <c r="L9" s="14">
        <v>76820.162414550796</v>
      </c>
      <c r="M9" s="14">
        <v>421774.04341125482</v>
      </c>
      <c r="N9" s="14">
        <f t="shared" si="4"/>
        <v>498594.20582580561</v>
      </c>
      <c r="AC9" s="2"/>
      <c r="AH9" s="5"/>
    </row>
    <row r="10" spans="1:34" x14ac:dyDescent="0.25">
      <c r="A10" s="15" t="s">
        <v>19</v>
      </c>
      <c r="B10" s="16">
        <f t="shared" ca="1" si="0"/>
        <v>566449.65768432652</v>
      </c>
      <c r="C10" s="12"/>
      <c r="D10" s="13">
        <v>11.5</v>
      </c>
      <c r="E10" s="13">
        <v>1.5</v>
      </c>
      <c r="F10" s="14">
        <v>95634.553787231373</v>
      </c>
      <c r="G10" s="14">
        <v>0</v>
      </c>
      <c r="H10" s="14">
        <f t="shared" si="1"/>
        <v>95634.553787231373</v>
      </c>
      <c r="I10" s="14">
        <f t="shared" si="2"/>
        <v>470815.10389709513</v>
      </c>
      <c r="J10" s="14">
        <f t="shared" si="2"/>
        <v>0</v>
      </c>
      <c r="K10" s="14">
        <f t="shared" si="3"/>
        <v>470815.10389709513</v>
      </c>
      <c r="L10" s="14">
        <v>566449.65768432652</v>
      </c>
      <c r="M10" s="14">
        <v>0</v>
      </c>
      <c r="N10" s="14">
        <f t="shared" si="4"/>
        <v>566449.65768432652</v>
      </c>
      <c r="AC10" s="2"/>
      <c r="AH10" s="5"/>
    </row>
    <row r="11" spans="1:34" x14ac:dyDescent="0.25">
      <c r="A11" s="15" t="s">
        <v>20</v>
      </c>
      <c r="B11" s="16">
        <f t="shared" ca="1" si="0"/>
        <v>506043.96252059966</v>
      </c>
      <c r="C11" s="12"/>
      <c r="D11" s="13">
        <v>11</v>
      </c>
      <c r="E11" s="13">
        <v>7</v>
      </c>
      <c r="F11" s="14">
        <v>16664.166275024418</v>
      </c>
      <c r="G11" s="14">
        <v>207205.29428768155</v>
      </c>
      <c r="H11" s="14">
        <f t="shared" si="1"/>
        <v>223869.46056270596</v>
      </c>
      <c r="I11" s="14">
        <f t="shared" si="2"/>
        <v>42524.485258102417</v>
      </c>
      <c r="J11" s="14">
        <f t="shared" si="2"/>
        <v>239650.01669979127</v>
      </c>
      <c r="K11" s="14">
        <f t="shared" si="3"/>
        <v>282174.50195789372</v>
      </c>
      <c r="L11" s="14">
        <v>59188.651533126838</v>
      </c>
      <c r="M11" s="14">
        <v>446855.31098747283</v>
      </c>
      <c r="N11" s="14">
        <f t="shared" si="4"/>
        <v>506043.96252059966</v>
      </c>
      <c r="AC11" s="2"/>
      <c r="AH11" s="5"/>
    </row>
    <row r="12" spans="1:34" x14ac:dyDescent="0.25">
      <c r="A12" s="15" t="s">
        <v>21</v>
      </c>
      <c r="B12" s="16">
        <f t="shared" ca="1" si="0"/>
        <v>225395.86208701119</v>
      </c>
      <c r="C12" s="12"/>
      <c r="D12" s="13">
        <v>14</v>
      </c>
      <c r="E12" s="13">
        <v>12.7</v>
      </c>
      <c r="F12" s="14">
        <v>5256.3192520141602</v>
      </c>
      <c r="G12" s="14">
        <v>98163.794662475513</v>
      </c>
      <c r="H12" s="14">
        <f t="shared" si="1"/>
        <v>103420.11391448967</v>
      </c>
      <c r="I12" s="14">
        <f t="shared" si="2"/>
        <v>24021.755283117287</v>
      </c>
      <c r="J12" s="14">
        <f t="shared" si="2"/>
        <v>97953.992889404224</v>
      </c>
      <c r="K12" s="14">
        <f t="shared" si="3"/>
        <v>121975.7481725215</v>
      </c>
      <c r="L12" s="14">
        <v>29278.074535131447</v>
      </c>
      <c r="M12" s="14">
        <v>196117.78755187974</v>
      </c>
      <c r="N12" s="14">
        <f t="shared" si="4"/>
        <v>225395.86208701119</v>
      </c>
      <c r="AC12" s="2"/>
      <c r="AH12" s="5"/>
    </row>
    <row r="13" spans="1:34" x14ac:dyDescent="0.25">
      <c r="A13" s="15" t="s">
        <v>22</v>
      </c>
      <c r="B13" s="16">
        <f t="shared" ca="1" si="0"/>
        <v>2278589.3204841604</v>
      </c>
      <c r="C13" s="12"/>
      <c r="D13" s="13">
        <v>4.5</v>
      </c>
      <c r="E13" s="13">
        <v>10.5</v>
      </c>
      <c r="F13" s="14">
        <v>155930.94396209714</v>
      </c>
      <c r="G13" s="14">
        <v>566818.91722106922</v>
      </c>
      <c r="H13" s="14">
        <f t="shared" si="1"/>
        <v>722749.86118316639</v>
      </c>
      <c r="I13" s="14">
        <f t="shared" si="2"/>
        <v>566694.52329635655</v>
      </c>
      <c r="J13" s="14">
        <f t="shared" si="2"/>
        <v>989144.93600463762</v>
      </c>
      <c r="K13" s="14">
        <f t="shared" si="3"/>
        <v>1555839.4593009942</v>
      </c>
      <c r="L13" s="14">
        <v>722625.46725845372</v>
      </c>
      <c r="M13" s="14">
        <v>1555963.8532257068</v>
      </c>
      <c r="N13" s="14">
        <f t="shared" si="4"/>
        <v>2278589.3204841604</v>
      </c>
      <c r="AC13" s="2"/>
      <c r="AH13" s="5"/>
    </row>
    <row r="14" spans="1:34" x14ac:dyDescent="0.25">
      <c r="A14" s="15" t="s">
        <v>23</v>
      </c>
      <c r="B14" s="16">
        <f t="shared" ca="1" si="0"/>
        <v>2246076.1752243051</v>
      </c>
      <c r="C14" s="12"/>
      <c r="D14" s="13">
        <v>9</v>
      </c>
      <c r="E14" s="13">
        <v>7.5</v>
      </c>
      <c r="F14" s="14">
        <v>61682.224647521973</v>
      </c>
      <c r="G14" s="14">
        <v>613776.32315063453</v>
      </c>
      <c r="H14" s="14">
        <f t="shared" si="1"/>
        <v>675458.54779815651</v>
      </c>
      <c r="I14" s="14">
        <f t="shared" si="2"/>
        <v>315459.85423278826</v>
      </c>
      <c r="J14" s="14">
        <f t="shared" si="2"/>
        <v>1255157.7731933603</v>
      </c>
      <c r="K14" s="14">
        <f t="shared" si="3"/>
        <v>1570617.6274261486</v>
      </c>
      <c r="L14" s="14">
        <v>377142.07888031023</v>
      </c>
      <c r="M14" s="14">
        <v>1868934.0963439948</v>
      </c>
      <c r="N14" s="14">
        <f t="shared" si="4"/>
        <v>2246076.1752243051</v>
      </c>
      <c r="AC14" s="2"/>
      <c r="AH14" s="5"/>
    </row>
    <row r="15" spans="1:34" x14ac:dyDescent="0.25">
      <c r="A15" s="15" t="s">
        <v>24</v>
      </c>
      <c r="B15" s="16">
        <f t="shared" ca="1" si="0"/>
        <v>2375676.6706771855</v>
      </c>
      <c r="C15" s="12"/>
      <c r="D15" s="13">
        <v>7</v>
      </c>
      <c r="E15" s="13">
        <v>5.3</v>
      </c>
      <c r="F15" s="14">
        <v>116836.5794296266</v>
      </c>
      <c r="G15" s="14">
        <v>781181.81881713832</v>
      </c>
      <c r="H15" s="14">
        <f t="shared" si="1"/>
        <v>898018.3982467649</v>
      </c>
      <c r="I15" s="14">
        <f t="shared" si="2"/>
        <v>376900.90640258737</v>
      </c>
      <c r="J15" s="14">
        <f t="shared" si="2"/>
        <v>1100757.366027833</v>
      </c>
      <c r="K15" s="14">
        <f t="shared" si="3"/>
        <v>1477658.2724304204</v>
      </c>
      <c r="L15" s="14">
        <v>493737.48583221395</v>
      </c>
      <c r="M15" s="14">
        <v>1881939.1848449714</v>
      </c>
      <c r="N15" s="14">
        <f t="shared" si="4"/>
        <v>2375676.6706771855</v>
      </c>
      <c r="AC15" s="2"/>
      <c r="AH15" s="5"/>
    </row>
    <row r="16" spans="1:34" x14ac:dyDescent="0.25">
      <c r="A16" s="15" t="s">
        <v>25</v>
      </c>
      <c r="B16" s="16">
        <f t="shared" ca="1" si="0"/>
        <v>557726.14363479614</v>
      </c>
      <c r="C16" s="12"/>
      <c r="D16" s="13">
        <v>13</v>
      </c>
      <c r="E16" s="13">
        <v>8.5</v>
      </c>
      <c r="F16" s="14">
        <v>17127.795490264893</v>
      </c>
      <c r="G16" s="14">
        <v>272070.16336059559</v>
      </c>
      <c r="H16" s="14">
        <f t="shared" si="1"/>
        <v>289197.95885086048</v>
      </c>
      <c r="I16" s="14">
        <f t="shared" si="2"/>
        <v>85300.730392456026</v>
      </c>
      <c r="J16" s="14">
        <f t="shared" si="2"/>
        <v>183227.45439147961</v>
      </c>
      <c r="K16" s="14">
        <f t="shared" si="3"/>
        <v>268528.18478393566</v>
      </c>
      <c r="L16" s="14">
        <v>102428.52588272092</v>
      </c>
      <c r="M16" s="14">
        <v>455297.6177520752</v>
      </c>
      <c r="N16" s="14">
        <f t="shared" si="4"/>
        <v>557726.14363479614</v>
      </c>
      <c r="AC16" s="2"/>
      <c r="AH16" s="5"/>
    </row>
    <row r="17" spans="1:34" x14ac:dyDescent="0.25">
      <c r="A17" s="15" t="s">
        <v>26</v>
      </c>
      <c r="B17" s="16">
        <f t="shared" ca="1" si="0"/>
        <v>429888.48192024231</v>
      </c>
      <c r="C17" s="12"/>
      <c r="D17" s="13">
        <v>16</v>
      </c>
      <c r="E17" s="13">
        <v>6</v>
      </c>
      <c r="F17" s="14">
        <v>33660.382215499885</v>
      </c>
      <c r="G17" s="14">
        <v>162713.54733276376</v>
      </c>
      <c r="H17" s="14">
        <f t="shared" si="1"/>
        <v>196373.92954826364</v>
      </c>
      <c r="I17" s="14">
        <f t="shared" si="2"/>
        <v>73633.620380401611</v>
      </c>
      <c r="J17" s="14">
        <f t="shared" si="2"/>
        <v>159880.93199157706</v>
      </c>
      <c r="K17" s="14">
        <f t="shared" si="3"/>
        <v>233514.55237197867</v>
      </c>
      <c r="L17" s="14">
        <v>107294.00259590149</v>
      </c>
      <c r="M17" s="14">
        <v>322594.47932434082</v>
      </c>
      <c r="N17" s="14">
        <f t="shared" si="4"/>
        <v>429888.48192024231</v>
      </c>
      <c r="AC17" s="2"/>
      <c r="AH17" s="5"/>
    </row>
    <row r="18" spans="1:34" x14ac:dyDescent="0.25">
      <c r="A18" s="15" t="s">
        <v>27</v>
      </c>
      <c r="B18" s="16">
        <f t="shared" ca="1" si="0"/>
        <v>427155.35074996948</v>
      </c>
      <c r="C18" s="12"/>
      <c r="D18" s="13">
        <v>14</v>
      </c>
      <c r="E18" s="13">
        <v>17</v>
      </c>
      <c r="F18" s="14">
        <v>21154.58337402343</v>
      </c>
      <c r="G18" s="14">
        <v>190608.79452514651</v>
      </c>
      <c r="H18" s="14">
        <f t="shared" si="1"/>
        <v>211763.37789916995</v>
      </c>
      <c r="I18" s="14">
        <f t="shared" si="2"/>
        <v>43804.188121795727</v>
      </c>
      <c r="J18" s="14">
        <f t="shared" si="2"/>
        <v>171587.78472900382</v>
      </c>
      <c r="K18" s="14">
        <f t="shared" si="3"/>
        <v>215391.97285079956</v>
      </c>
      <c r="L18" s="14">
        <v>64958.771495819157</v>
      </c>
      <c r="M18" s="14">
        <v>362196.57925415033</v>
      </c>
      <c r="N18" s="14">
        <f t="shared" si="4"/>
        <v>427155.35074996948</v>
      </c>
      <c r="AC18" s="2"/>
      <c r="AH18" s="5"/>
    </row>
    <row r="19" spans="1:34" x14ac:dyDescent="0.25">
      <c r="A19" s="15" t="s">
        <v>28</v>
      </c>
      <c r="B19" s="16">
        <f t="shared" ca="1" si="0"/>
        <v>878603.90432739281</v>
      </c>
      <c r="C19" s="12"/>
      <c r="D19" s="13">
        <v>8</v>
      </c>
      <c r="E19" s="13">
        <v>16</v>
      </c>
      <c r="F19" s="14">
        <v>54216.227695465066</v>
      </c>
      <c r="G19" s="14">
        <v>507499.68511962931</v>
      </c>
      <c r="H19" s="14">
        <f t="shared" si="1"/>
        <v>561715.91281509434</v>
      </c>
      <c r="I19" s="14">
        <f t="shared" si="2"/>
        <v>105591.66482162481</v>
      </c>
      <c r="J19" s="14">
        <f t="shared" si="2"/>
        <v>211296.32669067365</v>
      </c>
      <c r="K19" s="14">
        <f t="shared" si="3"/>
        <v>316887.99151229847</v>
      </c>
      <c r="L19" s="14">
        <v>159807.89251708987</v>
      </c>
      <c r="M19" s="14">
        <v>718796.01181030297</v>
      </c>
      <c r="N19" s="14">
        <f t="shared" si="4"/>
        <v>878603.90432739281</v>
      </c>
      <c r="AC19" s="2"/>
      <c r="AH19" s="5"/>
    </row>
    <row r="20" spans="1:34" x14ac:dyDescent="0.25">
      <c r="A20" s="15" t="s">
        <v>29</v>
      </c>
      <c r="B20" s="16">
        <f t="shared" ca="1" si="0"/>
        <v>1475335.3224678049</v>
      </c>
      <c r="C20" s="12"/>
      <c r="D20" s="13">
        <v>9.5</v>
      </c>
      <c r="E20" s="13">
        <v>9.5</v>
      </c>
      <c r="F20" s="14">
        <v>54747.988155364961</v>
      </c>
      <c r="G20" s="14">
        <v>326468.52360534703</v>
      </c>
      <c r="H20" s="14">
        <f t="shared" si="1"/>
        <v>381216.51176071202</v>
      </c>
      <c r="I20" s="14">
        <f t="shared" si="2"/>
        <v>129422.31728363052</v>
      </c>
      <c r="J20" s="14">
        <f t="shared" si="2"/>
        <v>964696.49342346226</v>
      </c>
      <c r="K20" s="14">
        <f t="shared" si="3"/>
        <v>1094118.8107070928</v>
      </c>
      <c r="L20" s="14">
        <v>184170.30543899548</v>
      </c>
      <c r="M20" s="14">
        <v>1291165.0170288093</v>
      </c>
      <c r="N20" s="14">
        <f t="shared" si="4"/>
        <v>1475335.3224678049</v>
      </c>
      <c r="AC20" s="2"/>
      <c r="AH20" s="5"/>
    </row>
    <row r="21" spans="1:34" x14ac:dyDescent="0.25">
      <c r="A21" s="15" t="s">
        <v>30</v>
      </c>
      <c r="B21" s="16">
        <f t="shared" ca="1" si="0"/>
        <v>462153.38428688061</v>
      </c>
      <c r="C21" s="12"/>
      <c r="D21" s="13">
        <v>6.5</v>
      </c>
      <c r="E21" s="13">
        <v>12.5</v>
      </c>
      <c r="F21" s="14">
        <v>7723.253672599797</v>
      </c>
      <c r="G21" s="14">
        <v>134397.98088073733</v>
      </c>
      <c r="H21" s="14">
        <f t="shared" si="1"/>
        <v>142121.23455333713</v>
      </c>
      <c r="I21" s="14">
        <f t="shared" si="2"/>
        <v>27548.926024436947</v>
      </c>
      <c r="J21" s="14">
        <f t="shared" si="2"/>
        <v>292483.22370910656</v>
      </c>
      <c r="K21" s="14">
        <f t="shared" si="3"/>
        <v>320032.14973354351</v>
      </c>
      <c r="L21" s="14">
        <v>35272.179697036743</v>
      </c>
      <c r="M21" s="14">
        <v>426881.20458984387</v>
      </c>
      <c r="N21" s="14">
        <f t="shared" si="4"/>
        <v>462153.38428688061</v>
      </c>
      <c r="AC21" s="2"/>
      <c r="AH21" s="5"/>
    </row>
    <row r="22" spans="1:34" x14ac:dyDescent="0.25">
      <c r="A22" s="15" t="s">
        <v>31</v>
      </c>
      <c r="B22" s="16">
        <f t="shared" ca="1" si="0"/>
        <v>1002173.5971984869</v>
      </c>
      <c r="C22" s="12"/>
      <c r="D22" s="13">
        <v>25</v>
      </c>
      <c r="E22" s="13">
        <v>15</v>
      </c>
      <c r="F22" s="14">
        <v>146170.45276641837</v>
      </c>
      <c r="G22" s="14">
        <v>210481.6074829101</v>
      </c>
      <c r="H22" s="14">
        <f t="shared" si="1"/>
        <v>356652.0602493285</v>
      </c>
      <c r="I22" s="14">
        <f t="shared" si="2"/>
        <v>318620.01268768392</v>
      </c>
      <c r="J22" s="14">
        <f t="shared" si="2"/>
        <v>326901.52426147455</v>
      </c>
      <c r="K22" s="14">
        <f t="shared" si="3"/>
        <v>645521.53694915841</v>
      </c>
      <c r="L22" s="14">
        <v>464790.46545410226</v>
      </c>
      <c r="M22" s="14">
        <v>537383.13174438465</v>
      </c>
      <c r="N22" s="14">
        <f t="shared" si="4"/>
        <v>1002173.5971984869</v>
      </c>
      <c r="AC22" s="2"/>
      <c r="AH22" s="5"/>
    </row>
    <row r="23" spans="1:34" x14ac:dyDescent="0.25">
      <c r="A23" s="15" t="s">
        <v>32</v>
      </c>
      <c r="B23" s="16">
        <f t="shared" ca="1" si="0"/>
        <v>422581.66958618182</v>
      </c>
      <c r="C23" s="12"/>
      <c r="D23" s="13">
        <v>7</v>
      </c>
      <c r="E23" s="13">
        <v>9.5</v>
      </c>
      <c r="F23" s="14">
        <v>950.02929687499989</v>
      </c>
      <c r="G23" s="14">
        <v>143024.10905456543</v>
      </c>
      <c r="H23" s="14">
        <f t="shared" si="1"/>
        <v>143974.13835144043</v>
      </c>
      <c r="I23" s="14">
        <f t="shared" si="2"/>
        <v>16720.515625000004</v>
      </c>
      <c r="J23" s="14">
        <f t="shared" si="2"/>
        <v>261887.01560974139</v>
      </c>
      <c r="K23" s="14">
        <f t="shared" si="3"/>
        <v>278607.53123474139</v>
      </c>
      <c r="L23" s="14">
        <v>17670.544921875004</v>
      </c>
      <c r="M23" s="14">
        <v>404911.12466430682</v>
      </c>
      <c r="N23" s="14">
        <f t="shared" si="4"/>
        <v>422581.66958618182</v>
      </c>
      <c r="AC23" s="2"/>
    </row>
    <row r="24" spans="1:34" x14ac:dyDescent="0.25">
      <c r="A24" s="15" t="s">
        <v>33</v>
      </c>
      <c r="B24" s="16">
        <f t="shared" ca="1" si="0"/>
        <v>82405.739685058594</v>
      </c>
      <c r="C24" s="12"/>
      <c r="D24" s="13">
        <v>35</v>
      </c>
      <c r="E24" s="13">
        <v>15</v>
      </c>
      <c r="F24" s="14">
        <v>4712.7190513610831</v>
      </c>
      <c r="G24" s="14">
        <v>2582.0896530151367</v>
      </c>
      <c r="H24" s="14">
        <f t="shared" si="1"/>
        <v>7294.8087043762198</v>
      </c>
      <c r="I24" s="14">
        <f t="shared" si="2"/>
        <v>36611.103769302368</v>
      </c>
      <c r="J24" s="14">
        <f t="shared" si="2"/>
        <v>38499.827211379998</v>
      </c>
      <c r="K24" s="14">
        <f t="shared" si="3"/>
        <v>75110.930980682373</v>
      </c>
      <c r="L24" s="14">
        <v>41323.822820663452</v>
      </c>
      <c r="M24" s="14">
        <v>41081.916864395134</v>
      </c>
      <c r="N24" s="14">
        <f t="shared" si="4"/>
        <v>82405.739685058594</v>
      </c>
      <c r="AC24" s="2"/>
      <c r="AD24" s="5"/>
      <c r="AE24" s="1"/>
    </row>
    <row r="25" spans="1:34" ht="15.75" thickBot="1" x14ac:dyDescent="0.3">
      <c r="A25" s="17" t="s">
        <v>34</v>
      </c>
      <c r="B25" s="18">
        <f t="shared" ca="1" si="0"/>
        <v>0</v>
      </c>
      <c r="C25" s="12"/>
      <c r="D25" s="13">
        <v>45</v>
      </c>
      <c r="E25" s="13">
        <v>3</v>
      </c>
      <c r="F25" s="19"/>
      <c r="G25" s="19"/>
      <c r="H25" s="19">
        <f t="shared" si="1"/>
        <v>0</v>
      </c>
      <c r="AC25" s="2"/>
      <c r="AD25" s="5"/>
      <c r="AE25" s="1"/>
    </row>
    <row r="26" spans="1:34" ht="7.9" customHeight="1" x14ac:dyDescent="0.25">
      <c r="AC26" s="2"/>
      <c r="AD26" s="5"/>
      <c r="AE26" s="1"/>
    </row>
    <row r="27" spans="1:34" x14ac:dyDescent="0.25">
      <c r="M27" s="14"/>
      <c r="AC27" s="2"/>
      <c r="AD27" s="5"/>
      <c r="AE27" s="1"/>
    </row>
    <row r="28" spans="1:34" ht="15.75" hidden="1" x14ac:dyDescent="0.25">
      <c r="C28" s="20"/>
      <c r="D28" s="24" t="s">
        <v>35</v>
      </c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AC28" s="2"/>
      <c r="AD28" s="2"/>
      <c r="AE28" s="2"/>
      <c r="AF28" s="2"/>
      <c r="AG28" s="2"/>
      <c r="AH28" s="2"/>
    </row>
    <row r="29" spans="1:34" hidden="1" x14ac:dyDescent="0.25">
      <c r="C29" s="21" t="s">
        <v>0</v>
      </c>
      <c r="D29" s="25" t="s">
        <v>36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AD29" s="2"/>
      <c r="AE29" s="2"/>
      <c r="AF29" s="2"/>
      <c r="AG29" s="2"/>
      <c r="AH29" s="1"/>
    </row>
    <row r="30" spans="1:34" hidden="1" x14ac:dyDescent="0.25">
      <c r="A30" s="1"/>
      <c r="C30" s="21" t="s">
        <v>0</v>
      </c>
      <c r="D30" s="26" t="s">
        <v>37</v>
      </c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AD30" s="1"/>
      <c r="AE30" s="1"/>
      <c r="AF30" s="1"/>
      <c r="AG30" s="1"/>
      <c r="AH30" s="1"/>
    </row>
    <row r="31" spans="1:34" hidden="1" x14ac:dyDescent="0.25">
      <c r="A31" s="1"/>
      <c r="C31" s="21" t="s">
        <v>0</v>
      </c>
      <c r="D31" s="25" t="s">
        <v>38</v>
      </c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AD31" s="1"/>
      <c r="AE31" s="1"/>
      <c r="AF31" s="1"/>
      <c r="AG31" s="1"/>
      <c r="AH31" s="1"/>
    </row>
    <row r="32" spans="1:34" hidden="1" x14ac:dyDescent="0.25">
      <c r="A32" s="22"/>
      <c r="C32" s="21" t="s">
        <v>0</v>
      </c>
      <c r="D32" s="25" t="s">
        <v>39</v>
      </c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AD32" s="1"/>
      <c r="AE32" s="1"/>
      <c r="AF32" s="1"/>
      <c r="AG32" s="1"/>
      <c r="AH32" s="1"/>
    </row>
    <row r="33" spans="1:34" x14ac:dyDescent="0.25">
      <c r="A33" s="1"/>
      <c r="E33" s="5"/>
      <c r="AD33" s="1"/>
      <c r="AE33" s="1"/>
      <c r="AF33" s="1"/>
      <c r="AG33" s="1"/>
      <c r="AH33" s="1"/>
    </row>
    <row r="34" spans="1:34" x14ac:dyDescent="0.25">
      <c r="AD34" s="1"/>
      <c r="AE34" s="1"/>
      <c r="AF34" s="1"/>
      <c r="AG34" s="1"/>
      <c r="AH34" s="1"/>
    </row>
    <row r="35" spans="1:34" x14ac:dyDescent="0.25">
      <c r="AD35" s="1"/>
      <c r="AE35" s="1"/>
      <c r="AF35" s="1"/>
      <c r="AG35" s="1"/>
      <c r="AH35" s="1"/>
    </row>
  </sheetData>
  <mergeCells count="5">
    <mergeCell ref="D28:Q28"/>
    <mergeCell ref="D29:Q29"/>
    <mergeCell ref="D30:Q30"/>
    <mergeCell ref="D31:Q31"/>
    <mergeCell ref="D32:Q32"/>
  </mergeCells>
  <dataValidations count="1">
    <dataValidation type="list" allowBlank="1" showInputMessage="1" showErrorMessage="1" sqref="B3" xr:uid="{00000000-0002-0000-0700-000000000000}">
      <formula1>$F$3:$N$3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Idrees, Ali (TD)</dc:creator>
  <cp:lastModifiedBy>محمد فرج</cp:lastModifiedBy>
  <dcterms:created xsi:type="dcterms:W3CDTF">2022-04-22T23:29:23Z</dcterms:created>
  <dcterms:modified xsi:type="dcterms:W3CDTF">2022-07-16T17:44:27Z</dcterms:modified>
</cp:coreProperties>
</file>